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mc:AlternateContent xmlns:mc="http://schemas.openxmlformats.org/markup-compatibility/2006">
    <mc:Choice Requires="x15">
      <x15ac:absPath xmlns:x15ac="http://schemas.microsoft.com/office/spreadsheetml/2010/11/ac" url="C:\Users\1101494\Desktop\新しいフォルダー (2)\A1修正後\"/>
    </mc:Choice>
  </mc:AlternateContent>
  <xr:revisionPtr revIDLastSave="0" documentId="13_ncr:1_{C1F1C7F1-F179-4F51-A582-5017C794455B}" xr6:coauthVersionLast="47" xr6:coauthVersionMax="47" xr10:uidLastSave="{00000000-0000-0000-0000-000000000000}"/>
  <bookViews>
    <workbookView xWindow="20370" yWindow="-120" windowWidth="29040" windowHeight="1584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74" i="9" l="1"/>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DG43" i="10"/>
  <c r="CQ43" i="10"/>
  <c r="CO43" i="10"/>
  <c r="BY43" i="10"/>
  <c r="BW43" i="10"/>
  <c r="BE43" i="10"/>
  <c r="AM43" i="10"/>
  <c r="U43" i="10"/>
  <c r="E43" i="10"/>
  <c r="C43" i="10"/>
  <c r="DG42" i="10"/>
  <c r="CQ42" i="10"/>
  <c r="CO42" i="10"/>
  <c r="BY42" i="10"/>
  <c r="BW42" i="10"/>
  <c r="BE42" i="10"/>
  <c r="AM42" i="10"/>
  <c r="U42" i="10"/>
  <c r="E42" i="10"/>
  <c r="C42" i="10"/>
  <c r="DG41" i="10"/>
  <c r="CQ41" i="10"/>
  <c r="CO41" i="10"/>
  <c r="BY41" i="10"/>
  <c r="BW41" i="10"/>
  <c r="BE41" i="10"/>
  <c r="AM41" i="10"/>
  <c r="U41" i="10"/>
  <c r="E41" i="10"/>
  <c r="C41" i="10"/>
  <c r="DG40" i="10"/>
  <c r="CQ40" i="10"/>
  <c r="CO40" i="10"/>
  <c r="BY40" i="10"/>
  <c r="BW40" i="10"/>
  <c r="BE40" i="10"/>
  <c r="AM40" i="10"/>
  <c r="U40" i="10"/>
  <c r="E40" i="10"/>
  <c r="C40" i="10"/>
  <c r="DG39" i="10"/>
  <c r="CQ39" i="10"/>
  <c r="CO39" i="10"/>
  <c r="BY39" i="10"/>
  <c r="BW39" i="10"/>
  <c r="BE39" i="10"/>
  <c r="AM39" i="10"/>
  <c r="U39" i="10"/>
  <c r="E39" i="10"/>
  <c r="C39" i="10"/>
  <c r="DG38" i="10"/>
  <c r="CQ38" i="10"/>
  <c r="CO38" i="10"/>
  <c r="BY38" i="10"/>
  <c r="BW38" i="10"/>
  <c r="BE38" i="10"/>
  <c r="AM38" i="10"/>
  <c r="U38" i="10"/>
  <c r="E38" i="10"/>
  <c r="C38" i="10"/>
  <c r="DG37" i="10"/>
  <c r="CQ37" i="10"/>
  <c r="CO37" i="10"/>
  <c r="BY37" i="10"/>
  <c r="BW37" i="10"/>
  <c r="BE37" i="10"/>
  <c r="AM37" i="10"/>
  <c r="U37" i="10"/>
  <c r="E37" i="10"/>
  <c r="C37" i="10"/>
  <c r="DG36" i="10"/>
  <c r="CQ36" i="10"/>
  <c r="CO36" i="10"/>
  <c r="BY36" i="10"/>
  <c r="BW36" i="10"/>
  <c r="BE36" i="10"/>
  <c r="AM36" i="10"/>
  <c r="U36" i="10"/>
  <c r="E36" i="10"/>
  <c r="C36" i="10"/>
  <c r="DG35" i="10"/>
  <c r="CQ35" i="10"/>
  <c r="CO35" i="10"/>
  <c r="BY35" i="10"/>
  <c r="BW35" i="10"/>
  <c r="BE35" i="10"/>
  <c r="AO35" i="10"/>
  <c r="AM35" i="10"/>
  <c r="W35" i="10"/>
  <c r="U35" i="10"/>
  <c r="E35" i="10"/>
  <c r="C35" i="10"/>
  <c r="DG34" i="10"/>
  <c r="CQ34" i="10"/>
  <c r="CO34" i="10"/>
  <c r="BY34" i="10"/>
  <c r="BW34" i="10"/>
  <c r="BE34" i="10"/>
  <c r="AO34" i="10"/>
  <c r="AM34" i="10"/>
  <c r="W34" i="10"/>
  <c r="U34" i="10"/>
  <c r="E34" i="10"/>
  <c r="C34" i="10"/>
</calcChain>
</file>

<file path=xl/sharedStrings.xml><?xml version="1.0" encoding="utf-8"?>
<sst xmlns="http://schemas.openxmlformats.org/spreadsheetml/2006/main" count="1116" uniqueCount="575">
  <si>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</si>
  <si>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</si>
  <si>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</si>
  <si>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</si>
  <si>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</si>
  <si>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</si>
  <si>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</si>
  <si>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</si>
  <si>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</si>
  <si>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</si>
  <si>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</si>
  <si>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</si>
  <si>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</si>
  <si>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</si>
  <si>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</si>
  <si>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</si>
  <si>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</si>
  <si>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</si>
  <si>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</si>
  <si>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</si>
  <si>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</si>
  <si>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</si>
  <si>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</si>
  <si>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</si>
  <si>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</si>
  <si>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</si>
  <si>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</si>
  <si>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</si>
  <si>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</si>
  <si>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</si>
  <si>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</si>
  <si>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</si>
  <si>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</si>
  <si>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</si>
  <si>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</si>
  <si>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</si>
  <si>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</si>
  <si>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</si>
  <si>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</si>
  <si>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</si>
  <si>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</si>
  <si>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</si>
  <si>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</si>
  <si>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</si>
  <si>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</si>
  <si>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</si>
  <si>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</si>
  <si>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</si>
  <si>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</si>
  <si>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</si>
  <si>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</si>
  <si>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</si>
  <si>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</si>
  <si>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</si>
  <si>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</si>
  <si>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</si>
  <si>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</si>
  <si>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</si>
  <si>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</si>
  <si>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</si>
  <si>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</si>
  <si>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</si>
  <si>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</si>
  <si>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</si>
  <si>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</si>
  <si>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</si>
  <si>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</si>
  <si>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</si>
  <si>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</si>
  <si>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</si>
  <si>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</si>
  <si>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</si>
  <si>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</si>
  <si>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</si>
  <si>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</si>
  <si>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</si>
  <si>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</si>
  <si>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</si>
  <si>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</si>
  <si>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福岡県</t>
    <phoneticPr fontId="5"/>
  </si>
  <si>
    <t>市町村類型</t>
    <phoneticPr fontId="5"/>
  </si>
  <si>
    <t>Ⅳ－２</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</si>
  <si>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</si>
  <si>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</si>
  <si>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</si>
  <si>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</si>
  <si>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</si>
  <si>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</si>
  <si>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</si>
  <si>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</si>
  <si>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</si>
  <si>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</si>
  <si>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</si>
  <si>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</si>
  <si>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築上町</t>
    <phoneticPr fontId="5"/>
  </si>
  <si>
    <t>地方交付税種地</t>
    <rPh sb="0" eb="2">
      <t>チホウ</t>
    </rPh>
    <rPh sb="2" eb="5">
      <t>コウフゼイ</t>
    </rPh>
    <rPh sb="5" eb="6">
      <t>シュ</t>
    </rPh>
    <rPh sb="6" eb="7">
      <t>チ</t>
    </rPh>
    <phoneticPr fontId="5"/>
  </si>
  <si>
    <t>2-3</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</si>
  <si>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</si>
  <si>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</si>
  <si>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</si>
  <si>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</si>
  <si>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</si>
  <si>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</si>
  <si>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</si>
  <si>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</si>
  <si>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</si>
  <si>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</si>
  <si>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</si>
  <si>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</si>
  <si>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</si>
  <si>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</si>
  <si>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</si>
  <si>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</si>
  <si>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</si>
  <si>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</si>
  <si>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</si>
  <si>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</si>
  <si>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</si>
  <si>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-7.5</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</si>
  <si>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</si>
  <si>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</si>
  <si>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</si>
  <si>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</si>
  <si>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</si>
  <si>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</si>
  <si>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</si>
  <si>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</si>
  <si>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</si>
  <si>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</si>
  <si>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</si>
  <si>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</si>
  <si>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</si>
  <si>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</si>
  <si>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</si>
  <si>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</si>
  <si>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</si>
  <si>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</si>
  <si>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</si>
  <si>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</si>
  <si>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</si>
  <si>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</si>
  <si>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-2.6</t>
    <phoneticPr fontId="5"/>
  </si>
  <si>
    <t>基準財政需要額</t>
    <phoneticPr fontId="25"/>
  </si>
  <si>
    <t>うち日本人(％)</t>
    <phoneticPr fontId="5"/>
  </si>
  <si>
    <t>-2.3</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</si>
  <si>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</si>
  <si>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</si>
  <si>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</si>
  <si>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</si>
  <si>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</si>
  <si>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</si>
  <si>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</si>
  <si>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</si>
  <si>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</si>
  <si>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</si>
  <si>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</si>
  <si>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</si>
  <si>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</si>
  <si>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</si>
  <si>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</si>
  <si>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</si>
  <si>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</si>
  <si>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</si>
  <si>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</si>
  <si>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</si>
  <si>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</si>
  <si>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</si>
  <si>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</si>
  <si>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</si>
  <si>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</si>
  <si>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</si>
  <si>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</si>
  <si>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</si>
  <si>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</si>
  <si>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</si>
  <si>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</si>
  <si>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</si>
  <si>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</si>
  <si>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</si>
  <si>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</si>
  <si>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</si>
  <si>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</si>
  <si>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</si>
  <si>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</si>
  <si>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</si>
  <si>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</si>
  <si>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</si>
  <si>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</si>
  <si>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</si>
  <si>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</si>
  <si>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</si>
  <si>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</si>
  <si>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</si>
  <si>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</si>
  <si>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</si>
  <si>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</si>
  <si>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</si>
  <si>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</si>
  <si>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</si>
  <si>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</si>
  <si>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</si>
  <si>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</si>
  <si>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</si>
  <si>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福岡県築上町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</si>
  <si>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</si>
  <si>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</si>
  <si>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</si>
  <si>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</si>
  <si>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</si>
  <si>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</si>
  <si>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</si>
  <si>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</si>
  <si>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</si>
  <si>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</si>
  <si>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</si>
  <si>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</si>
  <si>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</si>
  <si>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</si>
  <si>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</si>
  <si>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</si>
  <si>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</si>
  <si>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</si>
  <si>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</si>
  <si>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</si>
  <si>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</si>
  <si>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</si>
  <si>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</si>
  <si>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</si>
  <si>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</si>
  <si>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</si>
  <si>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</si>
  <si>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</si>
  <si>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</si>
  <si>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</si>
  <si>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</si>
  <si>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</si>
  <si>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</si>
  <si>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</si>
  <si>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</si>
  <si>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</si>
  <si>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</si>
  <si>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</si>
  <si>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</si>
  <si>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</si>
  <si>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</si>
  <si>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</si>
  <si>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</si>
  <si>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</si>
  <si>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</si>
  <si>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</si>
  <si>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</si>
  <si>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</si>
  <si>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</si>
  <si>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</si>
  <si>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</si>
  <si>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</si>
  <si>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</si>
  <si>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</si>
  <si>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</si>
  <si>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</si>
  <si>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</si>
  <si>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</si>
  <si>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</si>
  <si>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</si>
  <si>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</si>
  <si>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</si>
  <si>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</si>
  <si>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</si>
  <si>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</si>
  <si>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</si>
  <si>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</si>
  <si>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</si>
  <si>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</si>
  <si>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</si>
  <si>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</si>
  <si>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</si>
  <si>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</si>
  <si>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</si>
  <si>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</si>
  <si>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</si>
  <si>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</si>
  <si>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</si>
  <si>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</si>
  <si>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</si>
  <si>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</si>
  <si>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</si>
  <si>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</si>
  <si>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</si>
  <si>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</si>
  <si>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</si>
  <si>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</si>
  <si>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</si>
  <si>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</si>
  <si>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</si>
  <si>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</si>
  <si>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</si>
  <si>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</si>
  <si>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</si>
  <si>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</si>
  <si>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</si>
  <si>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</si>
  <si>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</si>
  <si>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</si>
  <si>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</si>
  <si>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</si>
  <si>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</si>
  <si>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</si>
  <si>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</si>
  <si>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</si>
  <si>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</si>
  <si>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</si>
  <si>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</si>
  <si>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</si>
  <si>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</si>
  <si>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</si>
  <si>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</si>
  <si>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</si>
  <si>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</si>
  <si>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</si>
  <si>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</si>
  <si>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</si>
  <si>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</si>
  <si>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</si>
  <si>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</si>
  <si>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</si>
  <si>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</si>
  <si>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</si>
  <si>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</si>
  <si>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</si>
  <si>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</si>
  <si>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</si>
  <si>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</si>
  <si>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</si>
  <si>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</si>
  <si>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</si>
  <si>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</si>
  <si>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</si>
  <si>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</si>
  <si>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</si>
  <si>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</si>
  <si>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</si>
  <si>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</si>
  <si>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</si>
  <si>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</si>
  <si>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</si>
  <si>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</si>
  <si>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</si>
  <si>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</si>
  <si>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</si>
  <si>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</si>
  <si>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</si>
  <si>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</si>
  <si>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</si>
  <si>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</si>
  <si>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福岡県築上町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</si>
  <si>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</si>
  <si>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</si>
  <si>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</si>
  <si>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</si>
  <si>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</si>
  <si>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</si>
  <si>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</si>
  <si>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</si>
  <si>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</si>
  <si>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</si>
  <si>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</si>
  <si>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</si>
  <si>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</si>
  <si>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</si>
  <si>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</si>
  <si>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</si>
  <si>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</si>
  <si>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</si>
  <si>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</si>
  <si>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</si>
  <si>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住宅新築資金等貸付事業特別会計</t>
    <phoneticPr fontId="5"/>
  </si>
  <si>
    <t>奨学金貸付事業特別会計</t>
    <phoneticPr fontId="5"/>
  </si>
  <si>
    <t>椎田駅前周辺活性化促進事業特別会計</t>
    <phoneticPr fontId="5"/>
  </si>
  <si>
    <t>霊園事業特別会計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</si>
  <si>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</si>
  <si>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</si>
  <si>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</si>
  <si>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</si>
  <si>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</si>
  <si>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</si>
  <si>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</si>
  <si>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</si>
  <si>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</si>
  <si>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</si>
  <si>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</si>
  <si>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</si>
  <si>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</si>
  <si>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</si>
  <si>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後期高齢者医療特別会計</t>
    <phoneticPr fontId="5"/>
  </si>
  <si>
    <t>水道事業会計</t>
    <phoneticPr fontId="5"/>
  </si>
  <si>
    <t>法適用企業</t>
    <phoneticPr fontId="5"/>
  </si>
  <si>
    <t>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</si>
  <si>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</si>
  <si>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</si>
  <si>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</si>
  <si>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</si>
  <si>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</si>
  <si>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</si>
  <si>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</si>
  <si>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</si>
  <si>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</si>
  <si>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</si>
  <si>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</si>
  <si>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</si>
  <si>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</si>
  <si>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</si>
  <si>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</si>
  <si>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</si>
  <si>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</si>
  <si>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</si>
  <si>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</si>
  <si>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</si>
  <si>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</si>
  <si>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</si>
  <si>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</si>
  <si>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</si>
  <si>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</si>
  <si>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</si>
  <si>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</si>
  <si>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</si>
  <si>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</si>
  <si>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</si>
  <si>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</si>
  <si>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</si>
  <si>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</si>
  <si>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</si>
  <si>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</si>
  <si>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</si>
  <si>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</si>
  <si>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</si>
  <si>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</si>
  <si>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</si>
  <si>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</si>
  <si>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</si>
  <si>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</si>
  <si>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</si>
  <si>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</si>
  <si>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</si>
  <si>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</si>
  <si>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</si>
  <si>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</si>
  <si>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</si>
  <si>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</si>
  <si>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</si>
  <si>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</si>
  <si>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</si>
  <si>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</si>
  <si>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</si>
  <si>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</si>
  <si>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</si>
  <si>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</si>
  <si>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</si>
  <si>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</si>
  <si>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</si>
  <si>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</si>
  <si>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</si>
  <si>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</si>
  <si>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</si>
  <si>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</si>
  <si>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</si>
  <si>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</si>
  <si>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</si>
  <si>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</si>
  <si>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</si>
  <si>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</si>
  <si>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</si>
  <si>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</si>
  <si>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</si>
  <si>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</si>
  <si>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</si>
  <si>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</si>
  <si>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</si>
  <si>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</si>
  <si>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</si>
  <si>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</si>
  <si>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</si>
  <si>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</si>
  <si>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</si>
  <si>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</si>
  <si>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</si>
  <si>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</si>
  <si>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</si>
  <si>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</si>
  <si>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</si>
  <si>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</si>
  <si>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</si>
  <si>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</si>
  <si>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</si>
  <si>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</si>
  <si>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</si>
  <si>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</si>
  <si>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</si>
  <si>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</si>
  <si>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</si>
  <si>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</si>
  <si>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</si>
  <si>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</si>
  <si>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</si>
  <si>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t>
  </si>
  <si>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</si>
  <si>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</si>
  <si>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</si>
  <si>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</si>
  <si>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</si>
  <si>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</si>
  <si>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</si>
  <si>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</si>
  <si>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</si>
  <si>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</si>
  <si>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</si>
  <si>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</si>
  <si>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</si>
  <si>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</si>
  <si>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</si>
  <si>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</si>
  <si>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</si>
  <si>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</si>
  <si>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</si>
  <si>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</si>
  <si>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</si>
  <si>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</si>
  <si>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</si>
  <si>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</si>
  <si>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</si>
  <si>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</si>
  <si>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</si>
  <si>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</si>
  <si>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2.07</t>
  </si>
  <si>
    <t>▲ 2.43</t>
  </si>
  <si>
    <t>住宅新築資金等貸付事業特別会計</t>
  </si>
  <si>
    <t>▲ 2.58</t>
  </si>
  <si>
    <t>▲ 2.11</t>
  </si>
  <si>
    <t>▲ 1.90</t>
  </si>
  <si>
    <t>▲ 1.67</t>
  </si>
  <si>
    <t>▲ 1.42</t>
  </si>
  <si>
    <t>下水道事業会計</t>
  </si>
  <si>
    <t>一般会計</t>
  </si>
  <si>
    <t>水道事業会計</t>
  </si>
  <si>
    <t>国民健康保険特別会計</t>
  </si>
  <si>
    <t>後期高齢者医療特別会計</t>
  </si>
  <si>
    <t>奨学金貸付事業特別会計</t>
  </si>
  <si>
    <t>霊園事業特別会計</t>
  </si>
  <si>
    <t>▲ 0.00</t>
  </si>
  <si>
    <t>その他会計（赤字）</t>
  </si>
  <si>
    <t>その他会計（黒字）</t>
  </si>
  <si>
    <t>R02</t>
    <phoneticPr fontId="5"/>
  </si>
  <si>
    <t>R03</t>
    <phoneticPr fontId="5"/>
  </si>
  <si>
    <t>R04</t>
    <phoneticPr fontId="5"/>
  </si>
  <si>
    <t>R05</t>
    <phoneticPr fontId="5"/>
  </si>
  <si>
    <t>R06</t>
    <phoneticPr fontId="5"/>
  </si>
  <si>
    <t>公共施設等整備基金</t>
    <rPh sb="0" eb="4">
      <t>コウキョウシセツ</t>
    </rPh>
    <rPh sb="4" eb="5">
      <t>ナド</t>
    </rPh>
    <rPh sb="5" eb="9">
      <t>セイビキキン</t>
    </rPh>
    <phoneticPr fontId="5"/>
  </si>
  <si>
    <t>まちづくり振興基金</t>
    <rPh sb="5" eb="9">
      <t>シンコウキキン</t>
    </rPh>
    <phoneticPr fontId="5"/>
  </si>
  <si>
    <t>ふるさと応援基金</t>
    <rPh sb="4" eb="8">
      <t>オウエンキキン</t>
    </rPh>
    <phoneticPr fontId="5"/>
  </si>
  <si>
    <t>学校教育環境整備基金</t>
    <rPh sb="0" eb="4">
      <t>ガッコウキョウイク</t>
    </rPh>
    <rPh sb="4" eb="8">
      <t>カンキョウセイビ</t>
    </rPh>
    <rPh sb="8" eb="10">
      <t>キキン</t>
    </rPh>
    <phoneticPr fontId="5"/>
  </si>
  <si>
    <t>バス運行事業調整基金</t>
    <rPh sb="2" eb="6">
      <t>ウンコウジギョウ</t>
    </rPh>
    <rPh sb="6" eb="10">
      <t>チョウセイキキン</t>
    </rPh>
    <phoneticPr fontId="5"/>
  </si>
  <si>
    <t>-</t>
    <phoneticPr fontId="2"/>
  </si>
  <si>
    <t>東九州コミュニティー放送</t>
    <rPh sb="0" eb="3">
      <t>ヒガシキュウシュウ</t>
    </rPh>
    <rPh sb="10" eb="12">
      <t>ホウソウ</t>
    </rPh>
    <phoneticPr fontId="2"/>
  </si>
  <si>
    <t>しいだサンコー</t>
    <phoneticPr fontId="2"/>
  </si>
  <si>
    <t>ついきプロヴァンス</t>
    <phoneticPr fontId="2"/>
  </si>
  <si>
    <t>実質公債費比率</t>
    <phoneticPr fontId="5"/>
  </si>
  <si>
    <t>将来負担比率</t>
    <phoneticPr fontId="5"/>
  </si>
  <si>
    <t>類似団体内平均値</t>
    <phoneticPr fontId="5"/>
  </si>
  <si>
    <t>当該団体値</t>
    <rPh sb="0" eb="2">
      <t>トウガイ</t>
    </rPh>
    <rPh sb="2" eb="4">
      <t>ダンタイ</t>
    </rPh>
    <rPh sb="4" eb="5">
      <t>アタイ</t>
    </rPh>
    <phoneticPr fontId="5"/>
  </si>
  <si>
    <t>(　参考　）</t>
    <rPh sb="2" eb="4">
      <t>サンコウ</t>
    </rPh>
    <phoneticPr fontId="5"/>
  </si>
  <si>
    <t>地方債を発行する際は、交付税措置率の優位な事業を活用し将来負担比率及び実質公債費比率の上昇を抑制しているが、両数値とも類似団体内平均値を上回っている。これは事業を行う際、類似団体よりも地方債に依存していることを示している。償還費の上昇により、義務的経費が上昇し、経常収支比率等の更なる悪化が懸念される。投資的事業を行う際は、財源の確保はもちろんのこと、将来にわたって真に必要な施設かを鑑み、過度な将来世代への負担を軽減し、持続可能な財政運営に努めたい。</t>
    <rPh sb="27" eb="33">
      <t>ショウライフタンヒリツ</t>
    </rPh>
    <rPh sb="33" eb="34">
      <t>オヨ</t>
    </rPh>
    <rPh sb="35" eb="40">
      <t>ジッシツコウサイヒ</t>
    </rPh>
    <rPh sb="40" eb="42">
      <t>ヒリツ</t>
    </rPh>
    <rPh sb="43" eb="45">
      <t>ジョウショウ</t>
    </rPh>
    <rPh sb="46" eb="48">
      <t>ヨクセイ</t>
    </rPh>
    <rPh sb="54" eb="55">
      <t>リョウ</t>
    </rPh>
    <rPh sb="55" eb="57">
      <t>スウチ</t>
    </rPh>
    <rPh sb="59" eb="67">
      <t>ルイジダンタイナイヘイキンチ</t>
    </rPh>
    <rPh sb="68" eb="70">
      <t>ウワマワ</t>
    </rPh>
    <rPh sb="78" eb="80">
      <t>ジギョウ</t>
    </rPh>
    <rPh sb="81" eb="82">
      <t>オコナ</t>
    </rPh>
    <rPh sb="83" eb="84">
      <t>サイ</t>
    </rPh>
    <rPh sb="85" eb="89">
      <t>ルイジダンタイ</t>
    </rPh>
    <rPh sb="92" eb="95">
      <t>チホウサイ</t>
    </rPh>
    <rPh sb="96" eb="98">
      <t>イゾン</t>
    </rPh>
    <rPh sb="105" eb="106">
      <t>シメ</t>
    </rPh>
    <rPh sb="111" eb="114">
      <t>ショウカンヒ</t>
    </rPh>
    <rPh sb="115" eb="117">
      <t>ジョウショウ</t>
    </rPh>
    <rPh sb="121" eb="126">
      <t>ギムテキケイヒ</t>
    </rPh>
    <rPh sb="127" eb="129">
      <t>ジョウショウ</t>
    </rPh>
    <rPh sb="131" eb="137">
      <t>ケイジョウシュウシヒリツ</t>
    </rPh>
    <rPh sb="137" eb="138">
      <t>ナド</t>
    </rPh>
    <rPh sb="139" eb="140">
      <t>サラ</t>
    </rPh>
    <rPh sb="142" eb="144">
      <t>アッカ</t>
    </rPh>
    <rPh sb="145" eb="147">
      <t>ケネン</t>
    </rPh>
    <rPh sb="151" eb="154">
      <t>トウシテキ</t>
    </rPh>
    <rPh sb="154" eb="156">
      <t>ジギョウ</t>
    </rPh>
    <rPh sb="157" eb="158">
      <t>オコナ</t>
    </rPh>
    <rPh sb="159" eb="160">
      <t>サイ</t>
    </rPh>
    <rPh sb="162" eb="164">
      <t>ザイゲン</t>
    </rPh>
    <rPh sb="165" eb="167">
      <t>カクホ</t>
    </rPh>
    <rPh sb="176" eb="178">
      <t>ショウライ</t>
    </rPh>
    <rPh sb="183" eb="184">
      <t>シン</t>
    </rPh>
    <rPh sb="185" eb="187">
      <t>ヒツヨウ</t>
    </rPh>
    <rPh sb="188" eb="190">
      <t>シセツ</t>
    </rPh>
    <rPh sb="192" eb="193">
      <t>カンガ</t>
    </rPh>
    <rPh sb="195" eb="197">
      <t>カド</t>
    </rPh>
    <rPh sb="198" eb="202">
      <t>ショウライセダイ</t>
    </rPh>
    <rPh sb="204" eb="206">
      <t>フタン</t>
    </rPh>
    <rPh sb="207" eb="209">
      <t>ケイゲン</t>
    </rPh>
    <rPh sb="211" eb="215">
      <t>ジゾクカノウ</t>
    </rPh>
    <rPh sb="216" eb="220">
      <t>ザイセイウンエイ</t>
    </rPh>
    <rPh sb="221" eb="222">
      <t>ツト</t>
    </rPh>
    <phoneticPr fontId="5"/>
  </si>
  <si>
    <t>分析欄</t>
    <rPh sb="0" eb="2">
      <t>ブンセキ</t>
    </rPh>
    <rPh sb="2" eb="3">
      <t>ラン</t>
    </rPh>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</si>
  <si>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</si>
  <si>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有形固定資産減価償却率</t>
    <phoneticPr fontId="5"/>
  </si>
  <si>
    <t>類似団体内平均値と比較して将来負担比率は高いものの、有形固定資産減価償却率は低くなっている。これは、類似団体よりも施設の更新が進んでいると推測される。しかし、老朽化施設や統廃合が行われていない施設が町内に点在している。統廃合する小学校の除却や老朽化した保育園・体育施設などの集約化を検討し、公共施設等総合管理計画に掲げる令和18年度までに施設保有量延床面積27％削減を目指す。その際、施設の統廃合に関する財源や交付税措置率の優位な地方債を活用することで、将来世代に過度な負担を課さない、計画性のある、施設の適正化に努めたい。</t>
    <rPh sb="0" eb="8">
      <t>ルイジダンタイナイヘイキンチ</t>
    </rPh>
    <rPh sb="9" eb="11">
      <t>ヒカク</t>
    </rPh>
    <rPh sb="13" eb="19">
      <t>ショウライフタンヒリツ</t>
    </rPh>
    <rPh sb="20" eb="21">
      <t>タカ</t>
    </rPh>
    <rPh sb="26" eb="37">
      <t>ユウケイコテイシサンゲンカショウキャクリツ</t>
    </rPh>
    <rPh sb="38" eb="39">
      <t>ヒク</t>
    </rPh>
    <rPh sb="50" eb="54">
      <t>ルイジダンタイ</t>
    </rPh>
    <rPh sb="57" eb="59">
      <t>シセツ</t>
    </rPh>
    <rPh sb="60" eb="62">
      <t>コウシン</t>
    </rPh>
    <rPh sb="63" eb="64">
      <t>スス</t>
    </rPh>
    <rPh sb="69" eb="71">
      <t>スイソク</t>
    </rPh>
    <rPh sb="79" eb="82">
      <t>ロウキュウカ</t>
    </rPh>
    <rPh sb="82" eb="84">
      <t>シセツ</t>
    </rPh>
    <rPh sb="85" eb="88">
      <t>トウハイゴウ</t>
    </rPh>
    <rPh sb="89" eb="90">
      <t>オコナ</t>
    </rPh>
    <rPh sb="96" eb="98">
      <t>シセツ</t>
    </rPh>
    <rPh sb="99" eb="101">
      <t>チョウナイ</t>
    </rPh>
    <rPh sb="102" eb="104">
      <t>テンザイ</t>
    </rPh>
    <rPh sb="109" eb="112">
      <t>トウハイゴウ</t>
    </rPh>
    <rPh sb="114" eb="117">
      <t>ショウガッコウ</t>
    </rPh>
    <rPh sb="121" eb="124">
      <t>ロウキュウカ</t>
    </rPh>
    <rPh sb="126" eb="129">
      <t>ホイクエン</t>
    </rPh>
    <rPh sb="130" eb="134">
      <t>タイイクシセツ</t>
    </rPh>
    <rPh sb="141" eb="143">
      <t>ケントウ</t>
    </rPh>
    <rPh sb="145" eb="150">
      <t>コウキョウシセツナド</t>
    </rPh>
    <rPh sb="150" eb="152">
      <t>ソウゴウ</t>
    </rPh>
    <rPh sb="152" eb="156">
      <t>カンリケイカク</t>
    </rPh>
    <rPh sb="157" eb="158">
      <t>カカ</t>
    </rPh>
    <rPh sb="160" eb="162">
      <t>レイワ</t>
    </rPh>
    <rPh sb="164" eb="165">
      <t>ネン</t>
    </rPh>
    <rPh sb="165" eb="166">
      <t>ド</t>
    </rPh>
    <rPh sb="169" eb="171">
      <t>シセツ</t>
    </rPh>
    <rPh sb="171" eb="174">
      <t>ホユウリョウ</t>
    </rPh>
    <rPh sb="174" eb="178">
      <t>ノベユカメンセキ</t>
    </rPh>
    <rPh sb="181" eb="183">
      <t>サクゲン</t>
    </rPh>
    <rPh sb="184" eb="186">
      <t>メザ</t>
    </rPh>
    <rPh sb="190" eb="191">
      <t>サイ</t>
    </rPh>
    <rPh sb="192" eb="194">
      <t>シセツ</t>
    </rPh>
    <rPh sb="195" eb="198">
      <t>トウハイゴウ</t>
    </rPh>
    <rPh sb="199" eb="200">
      <t>カン</t>
    </rPh>
    <rPh sb="202" eb="204">
      <t>ザイゲン</t>
    </rPh>
    <rPh sb="205" eb="211">
      <t>コウフゼイソチリツ</t>
    </rPh>
    <rPh sb="212" eb="214">
      <t>ユウイ</t>
    </rPh>
    <rPh sb="215" eb="218">
      <t>チホウサイ</t>
    </rPh>
    <rPh sb="219" eb="221">
      <t>カツヨウ</t>
    </rPh>
    <rPh sb="227" eb="231">
      <t>ショウライセダイ</t>
    </rPh>
    <rPh sb="232" eb="234">
      <t>カド</t>
    </rPh>
    <rPh sb="235" eb="237">
      <t>フタン</t>
    </rPh>
    <rPh sb="238" eb="239">
      <t>カ</t>
    </rPh>
    <rPh sb="243" eb="246">
      <t>ケイカクセイ</t>
    </rPh>
    <rPh sb="250" eb="252">
      <t>シセツ</t>
    </rPh>
    <rPh sb="253" eb="256">
      <t>テキセイカ</t>
    </rPh>
    <rPh sb="257" eb="258">
      <t>ツト</t>
    </rPh>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</si>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</sst>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39" fillId="0" borderId="0" xfId="20"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xf>
    <xf numFmtId="49" fontId="1" fillId="6" borderId="0" xfId="17" applyNumberFormat="1" applyFont="1" applyFill="1" applyAlignment="1">
      <alignment horizontal="center" vertical="center" wrapText="1"/>
    </xf>
    <xf numFmtId="178" fontId="1" fillId="6" borderId="0" xfId="16" applyNumberFormat="1" applyFont="1" applyFill="1" applyAlignment="1">
      <alignment vertical="center" wrapText="1"/>
    </xf>
    <xf numFmtId="187" fontId="16" fillId="0" borderId="0" xfId="19" applyNumberFormat="1" applyAlignment="1">
      <alignment horizontal="right" vertical="center"/>
    </xf>
    <xf numFmtId="177" fontId="16" fillId="0" borderId="0" xfId="19" applyNumberFormat="1" applyAlignment="1">
      <alignment horizontal="right" vertical="center"/>
    </xf>
    <xf numFmtId="178" fontId="16" fillId="0" borderId="0" xfId="18" applyNumberFormat="1" applyAlignment="1">
      <alignment horizontal="center" vertical="center"/>
    </xf>
    <xf numFmtId="178" fontId="16" fillId="0" borderId="0" xfId="18" applyNumberFormat="1" applyAlignment="1">
      <alignment vertical="center"/>
    </xf>
    <xf numFmtId="178" fontId="1" fillId="0" borderId="0" xfId="16" applyNumberFormat="1" applyFont="1">
      <alignment vertical="center"/>
    </xf>
    <xf numFmtId="178" fontId="38" fillId="0" borderId="0" xfId="16" applyNumberFormat="1" applyFont="1">
      <alignment vertical="center"/>
    </xf>
    <xf numFmtId="189" fontId="1" fillId="0" borderId="0" xfId="17" applyNumberFormat="1" applyFont="1">
      <alignment vertical="center"/>
    </xf>
    <xf numFmtId="0" fontId="1" fillId="0" borderId="0" xfId="17" applyFont="1">
      <alignment vertical="center"/>
    </xf>
    <xf numFmtId="0" fontId="1" fillId="0" borderId="31" xfId="16" applyFont="1" applyBorder="1">
      <alignment vertical="center"/>
    </xf>
    <xf numFmtId="178" fontId="1" fillId="0" borderId="65" xfId="16" applyNumberFormat="1" applyFont="1" applyBorder="1">
      <alignment vertical="center"/>
    </xf>
    <xf numFmtId="178" fontId="1" fillId="0" borderId="40" xfId="16" applyNumberFormat="1" applyFont="1" applyBorder="1">
      <alignment vertical="center"/>
    </xf>
    <xf numFmtId="189" fontId="1" fillId="0" borderId="56" xfId="16" applyNumberFormat="1" applyFont="1" applyBorder="1">
      <alignment vertical="center"/>
    </xf>
    <xf numFmtId="178" fontId="1" fillId="0" borderId="56" xfId="16" applyNumberFormat="1" applyFont="1" applyBorder="1">
      <alignment vertical="center"/>
    </xf>
    <xf numFmtId="178" fontId="1" fillId="0" borderId="37"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89" fontId="1" fillId="0" borderId="12" xfId="16" applyNumberFormat="1" applyFont="1" applyBorder="1">
      <alignment vertical="center"/>
    </xf>
    <xf numFmtId="0" fontId="1" fillId="0" borderId="41" xfId="16" applyFont="1" applyBorder="1">
      <alignment vertical="center"/>
    </xf>
    <xf numFmtId="0" fontId="16" fillId="6" borderId="0" xfId="6" applyFill="1" applyAlignment="1">
      <alignment vertical="center"/>
    </xf>
    <xf numFmtId="0" fontId="16" fillId="6" borderId="0" xfId="6" applyFill="1" applyAlignment="1" applyProtection="1">
      <alignment vertical="center"/>
      <protection hidden="1"/>
    </xf>
    <xf numFmtId="0" fontId="0" fillId="6" borderId="0" xfId="6" applyFont="1" applyFill="1" applyAlignment="1">
      <alignment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wrapText="1"/>
    </xf>
    <xf numFmtId="187" fontId="1" fillId="6" borderId="34" xfId="17" applyNumberFormat="1" applyFont="1" applyFill="1" applyBorder="1" applyAlignment="1">
      <alignment horizontal="center" vertical="center"/>
    </xf>
    <xf numFmtId="0" fontId="1" fillId="0" borderId="34" xfId="16" applyFont="1" applyBorder="1" applyAlignment="1">
      <alignment horizontal="center" vertical="center"/>
    </xf>
    <xf numFmtId="179" fontId="1" fillId="6" borderId="34" xfId="17" applyNumberFormat="1" applyFont="1" applyFill="1" applyBorder="1" applyAlignment="1">
      <alignment horizontal="center" vertical="center" wrapText="1"/>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179" fontId="1" fillId="6" borderId="0" xfId="17" applyNumberFormat="1" applyFont="1" applyFill="1" applyAlignment="1">
      <alignment horizontal="center" vertical="center" wrapText="1"/>
    </xf>
    <xf numFmtId="187" fontId="1" fillId="6" borderId="0" xfId="17" applyNumberFormat="1" applyFont="1" applyFill="1" applyAlignment="1">
      <alignment horizontal="center" vertical="center"/>
    </xf>
    <xf numFmtId="179" fontId="1" fillId="0" borderId="0" xfId="17" applyNumberFormat="1" applyFont="1" applyAlignment="1">
      <alignment horizontal="center" vertical="center" wrapText="1"/>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178" fontId="20" fillId="0" borderId="84" xfId="11" applyNumberFormat="1" applyFon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8430CE9C-D217-495D-BD71-B862F6263330}"/>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96248</c:v>
                </c:pt>
                <c:pt idx="1">
                  <c:v>76413</c:v>
                </c:pt>
                <c:pt idx="2">
                  <c:v>66481</c:v>
                </c:pt>
                <c:pt idx="3">
                  <c:v>67825</c:v>
                </c:pt>
                <c:pt idx="4">
                  <c:v>81158</c:v>
                </c:pt>
              </c:numCache>
            </c:numRef>
          </c:val>
          <c:smooth val="0"/>
          <c:extLst>
            <c:ext xmlns:c16="http://schemas.microsoft.com/office/drawing/2014/chart" uri="{C3380CC4-5D6E-409C-BE32-E72D297353CC}">
              <c16:uniqueId val="{00000000-9EC3-43C4-A2EC-77182E939C75}"/>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236541</c:v>
                </c:pt>
                <c:pt idx="1">
                  <c:v>131857</c:v>
                </c:pt>
                <c:pt idx="2">
                  <c:v>99489</c:v>
                </c:pt>
                <c:pt idx="3">
                  <c:v>86608</c:v>
                </c:pt>
                <c:pt idx="4">
                  <c:v>99236</c:v>
                </c:pt>
              </c:numCache>
            </c:numRef>
          </c:val>
          <c:smooth val="0"/>
          <c:extLst>
            <c:ext xmlns:c16="http://schemas.microsoft.com/office/drawing/2014/chart" uri="{C3380CC4-5D6E-409C-BE32-E72D297353CC}">
              <c16:uniqueId val="{00000001-9EC3-43C4-A2EC-77182E939C75}"/>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3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9.2100000000000009</c:v>
                </c:pt>
                <c:pt idx="1">
                  <c:v>10.86</c:v>
                </c:pt>
                <c:pt idx="2">
                  <c:v>8.6999999999999993</c:v>
                </c:pt>
                <c:pt idx="3">
                  <c:v>11.53</c:v>
                </c:pt>
                <c:pt idx="4">
                  <c:v>14.26</c:v>
                </c:pt>
              </c:numCache>
            </c:numRef>
          </c:val>
          <c:extLst>
            <c:ext xmlns:c16="http://schemas.microsoft.com/office/drawing/2014/chart" uri="{C3380CC4-5D6E-409C-BE32-E72D297353CC}">
              <c16:uniqueId val="{00000000-818F-430D-AECE-9E8DC1B74300}"/>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30.2</c:v>
                </c:pt>
                <c:pt idx="1">
                  <c:v>29.99</c:v>
                </c:pt>
                <c:pt idx="2">
                  <c:v>30.84</c:v>
                </c:pt>
                <c:pt idx="3">
                  <c:v>30.7</c:v>
                </c:pt>
                <c:pt idx="4">
                  <c:v>31.25</c:v>
                </c:pt>
              </c:numCache>
            </c:numRef>
          </c:val>
          <c:extLst>
            <c:ext xmlns:c16="http://schemas.microsoft.com/office/drawing/2014/chart" uri="{C3380CC4-5D6E-409C-BE32-E72D297353CC}">
              <c16:uniqueId val="{00000001-818F-430D-AECE-9E8DC1B74300}"/>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-2.0699999999999998</c:v>
                </c:pt>
                <c:pt idx="1">
                  <c:v>4.1399999999999997</c:v>
                </c:pt>
                <c:pt idx="2">
                  <c:v>-2.4300000000000002</c:v>
                </c:pt>
                <c:pt idx="3">
                  <c:v>2.91</c:v>
                </c:pt>
                <c:pt idx="4">
                  <c:v>3.85</c:v>
                </c:pt>
              </c:numCache>
            </c:numRef>
          </c:val>
          <c:smooth val="0"/>
          <c:extLst>
            <c:ext xmlns:c16="http://schemas.microsoft.com/office/drawing/2014/chart" uri="{C3380CC4-5D6E-409C-BE32-E72D297353CC}">
              <c16:uniqueId val="{00000002-818F-430D-AECE-9E8DC1B74300}"/>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0-18F1-4CDD-987F-4935385FDD5D}"/>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18F1-4CDD-987F-4935385FDD5D}"/>
            </c:ext>
          </c:extLst>
        </c:ser>
        <c:ser>
          <c:idx val="2"/>
          <c:order val="2"/>
          <c:tx>
            <c:strRef>
              <c:f>データシート!$A$29</c:f>
              <c:strCache>
                <c:ptCount val="1"/>
                <c:pt idx="0">
                  <c:v>霊園事業特別会計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2-18F1-4CDD-987F-4935385FDD5D}"/>
            </c:ext>
          </c:extLst>
        </c:ser>
        <c:ser>
          <c:idx val="3"/>
          <c:order val="3"/>
          <c:tx>
            <c:strRef>
              <c:f>データシート!$A$30</c:f>
              <c:strCache>
                <c:ptCount val="1"/>
                <c:pt idx="0">
                  <c:v>奨学金貸付事業特別会計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0.04</c:v>
                </c:pt>
                <c:pt idx="2">
                  <c:v>#N/A</c:v>
                </c:pt>
                <c:pt idx="3">
                  <c:v>0</c:v>
                </c:pt>
                <c:pt idx="4">
                  <c:v>#N/A</c:v>
                </c:pt>
                <c:pt idx="5">
                  <c:v>0.01</c:v>
                </c:pt>
                <c:pt idx="6">
                  <c:v>#N/A</c:v>
                </c:pt>
                <c:pt idx="7">
                  <c:v>0.02</c:v>
                </c:pt>
                <c:pt idx="8">
                  <c:v>#N/A</c:v>
                </c:pt>
                <c:pt idx="9">
                  <c:v>0.02</c:v>
                </c:pt>
              </c:numCache>
            </c:numRef>
          </c:val>
          <c:extLst>
            <c:ext xmlns:c16="http://schemas.microsoft.com/office/drawing/2014/chart" uri="{C3380CC4-5D6E-409C-BE32-E72D297353CC}">
              <c16:uniqueId val="{00000003-18F1-4CDD-987F-4935385FDD5D}"/>
            </c:ext>
          </c:extLst>
        </c:ser>
        <c:ser>
          <c:idx val="4"/>
          <c:order val="4"/>
          <c:tx>
            <c:strRef>
              <c:f>データシート!$A$31</c:f>
              <c:strCache>
                <c:ptCount val="1"/>
                <c:pt idx="0">
                  <c:v>後期高齢者医療特別会計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0.19</c:v>
                </c:pt>
                <c:pt idx="2">
                  <c:v>#N/A</c:v>
                </c:pt>
                <c:pt idx="3">
                  <c:v>0.21</c:v>
                </c:pt>
                <c:pt idx="4">
                  <c:v>#N/A</c:v>
                </c:pt>
                <c:pt idx="5">
                  <c:v>0.18</c:v>
                </c:pt>
                <c:pt idx="6">
                  <c:v>#N/A</c:v>
                </c:pt>
                <c:pt idx="7">
                  <c:v>0.2</c:v>
                </c:pt>
                <c:pt idx="8">
                  <c:v>#N/A</c:v>
                </c:pt>
                <c:pt idx="9">
                  <c:v>0.22</c:v>
                </c:pt>
              </c:numCache>
            </c:numRef>
          </c:val>
          <c:extLst>
            <c:ext xmlns:c16="http://schemas.microsoft.com/office/drawing/2014/chart" uri="{C3380CC4-5D6E-409C-BE32-E72D297353CC}">
              <c16:uniqueId val="{00000004-18F1-4CDD-987F-4935385FDD5D}"/>
            </c:ext>
          </c:extLst>
        </c:ser>
        <c:ser>
          <c:idx val="5"/>
          <c:order val="5"/>
          <c:tx>
            <c:strRef>
              <c:f>データシート!$A$32</c:f>
              <c:strCache>
                <c:ptCount val="1"/>
                <c:pt idx="0">
                  <c:v>国民健康保険特別会計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1.24</c:v>
                </c:pt>
                <c:pt idx="2">
                  <c:v>#N/A</c:v>
                </c:pt>
                <c:pt idx="3">
                  <c:v>1.45</c:v>
                </c:pt>
                <c:pt idx="4">
                  <c:v>#N/A</c:v>
                </c:pt>
                <c:pt idx="5">
                  <c:v>0.86</c:v>
                </c:pt>
                <c:pt idx="6">
                  <c:v>#N/A</c:v>
                </c:pt>
                <c:pt idx="7">
                  <c:v>1.55</c:v>
                </c:pt>
                <c:pt idx="8">
                  <c:v>#N/A</c:v>
                </c:pt>
                <c:pt idx="9">
                  <c:v>1.05</c:v>
                </c:pt>
              </c:numCache>
            </c:numRef>
          </c:val>
          <c:extLst>
            <c:ext xmlns:c16="http://schemas.microsoft.com/office/drawing/2014/chart" uri="{C3380CC4-5D6E-409C-BE32-E72D297353CC}">
              <c16:uniqueId val="{00000005-18F1-4CDD-987F-4935385FDD5D}"/>
            </c:ext>
          </c:extLst>
        </c:ser>
        <c:ser>
          <c:idx val="6"/>
          <c:order val="6"/>
          <c:tx>
            <c:strRef>
              <c:f>データシート!$A$33</c:f>
              <c:strCache>
                <c:ptCount val="1"/>
                <c:pt idx="0">
                  <c:v>水道事業会計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7.93</c:v>
                </c:pt>
                <c:pt idx="2">
                  <c:v>#N/A</c:v>
                </c:pt>
                <c:pt idx="3">
                  <c:v>8.11</c:v>
                </c:pt>
                <c:pt idx="4">
                  <c:v>#N/A</c:v>
                </c:pt>
                <c:pt idx="5">
                  <c:v>9.5</c:v>
                </c:pt>
                <c:pt idx="6">
                  <c:v>#N/A</c:v>
                </c:pt>
                <c:pt idx="7">
                  <c:v>9.85</c:v>
                </c:pt>
                <c:pt idx="8">
                  <c:v>#N/A</c:v>
                </c:pt>
                <c:pt idx="9">
                  <c:v>10.77</c:v>
                </c:pt>
              </c:numCache>
            </c:numRef>
          </c:val>
          <c:extLst>
            <c:ext xmlns:c16="http://schemas.microsoft.com/office/drawing/2014/chart" uri="{C3380CC4-5D6E-409C-BE32-E72D297353CC}">
              <c16:uniqueId val="{00000006-18F1-4CDD-987F-4935385FDD5D}"/>
            </c:ext>
          </c:extLst>
        </c:ser>
        <c:ser>
          <c:idx val="7"/>
          <c:order val="7"/>
          <c:tx>
            <c:strRef>
              <c:f>データシート!$A$34</c:f>
              <c:strCache>
                <c:ptCount val="1"/>
                <c:pt idx="0">
                  <c:v>一般会計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11.75</c:v>
                </c:pt>
                <c:pt idx="2">
                  <c:v>#N/A</c:v>
                </c:pt>
                <c:pt idx="3">
                  <c:v>12.97</c:v>
                </c:pt>
                <c:pt idx="4">
                  <c:v>#N/A</c:v>
                </c:pt>
                <c:pt idx="5">
                  <c:v>10.59</c:v>
                </c:pt>
                <c:pt idx="6">
                  <c:v>#N/A</c:v>
                </c:pt>
                <c:pt idx="7">
                  <c:v>13.17</c:v>
                </c:pt>
                <c:pt idx="8">
                  <c:v>#N/A</c:v>
                </c:pt>
                <c:pt idx="9">
                  <c:v>15.65</c:v>
                </c:pt>
              </c:numCache>
            </c:numRef>
          </c:val>
          <c:extLst>
            <c:ext xmlns:c16="http://schemas.microsoft.com/office/drawing/2014/chart" uri="{C3380CC4-5D6E-409C-BE32-E72D297353CC}">
              <c16:uniqueId val="{00000007-18F1-4CDD-987F-4935385FDD5D}"/>
            </c:ext>
          </c:extLst>
        </c:ser>
        <c:ser>
          <c:idx val="8"/>
          <c:order val="8"/>
          <c:tx>
            <c:strRef>
              <c:f>データシート!$A$35</c:f>
              <c:strCache>
                <c:ptCount val="1"/>
                <c:pt idx="0">
                  <c:v>下水道事業会計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11.22</c:v>
                </c:pt>
                <c:pt idx="2">
                  <c:v>#N/A</c:v>
                </c:pt>
                <c:pt idx="3">
                  <c:v>11.75</c:v>
                </c:pt>
                <c:pt idx="4">
                  <c:v>#N/A</c:v>
                </c:pt>
                <c:pt idx="5">
                  <c:v>14.08</c:v>
                </c:pt>
                <c:pt idx="6">
                  <c:v>#N/A</c:v>
                </c:pt>
                <c:pt idx="7">
                  <c:v>15.2</c:v>
                </c:pt>
                <c:pt idx="8">
                  <c:v>#N/A</c:v>
                </c:pt>
                <c:pt idx="9">
                  <c:v>16.28</c:v>
                </c:pt>
              </c:numCache>
            </c:numRef>
          </c:val>
          <c:extLst>
            <c:ext xmlns:c16="http://schemas.microsoft.com/office/drawing/2014/chart" uri="{C3380CC4-5D6E-409C-BE32-E72D297353CC}">
              <c16:uniqueId val="{00000008-18F1-4CDD-987F-4935385FDD5D}"/>
            </c:ext>
          </c:extLst>
        </c:ser>
        <c:ser>
          <c:idx val="9"/>
          <c:order val="9"/>
          <c:tx>
            <c:strRef>
              <c:f>データシート!$A$36</c:f>
              <c:strCache>
                <c:ptCount val="1"/>
                <c:pt idx="0">
                  <c:v>住宅新築資金等貸付事業特別会計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2.58</c:v>
                </c:pt>
                <c:pt idx="1">
                  <c:v>#N/A</c:v>
                </c:pt>
                <c:pt idx="2">
                  <c:v>2.11</c:v>
                </c:pt>
                <c:pt idx="3">
                  <c:v>#N/A</c:v>
                </c:pt>
                <c:pt idx="4">
                  <c:v>1.9</c:v>
                </c:pt>
                <c:pt idx="5">
                  <c:v>#N/A</c:v>
                </c:pt>
                <c:pt idx="6">
                  <c:v>1.67</c:v>
                </c:pt>
                <c:pt idx="7">
                  <c:v>#N/A</c:v>
                </c:pt>
                <c:pt idx="8">
                  <c:v>1.42</c:v>
                </c:pt>
                <c:pt idx="9">
                  <c:v>#N/A</c:v>
                </c:pt>
              </c:numCache>
            </c:numRef>
          </c:val>
          <c:extLst>
            <c:ext xmlns:c16="http://schemas.microsoft.com/office/drawing/2014/chart" uri="{C3380CC4-5D6E-409C-BE32-E72D297353CC}">
              <c16:uniqueId val="{00000009-18F1-4CDD-987F-4935385FDD5D}"/>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876</c:v>
                </c:pt>
                <c:pt idx="5">
                  <c:v>933</c:v>
                </c:pt>
                <c:pt idx="8">
                  <c:v>994</c:v>
                </c:pt>
                <c:pt idx="11">
                  <c:v>1012</c:v>
                </c:pt>
                <c:pt idx="14">
                  <c:v>969</c:v>
                </c:pt>
              </c:numCache>
            </c:numRef>
          </c:val>
          <c:extLst>
            <c:ext xmlns:c16="http://schemas.microsoft.com/office/drawing/2014/chart" uri="{C3380CC4-5D6E-409C-BE32-E72D297353CC}">
              <c16:uniqueId val="{00000000-F348-430E-B662-2D72B9306E7E}"/>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F348-430E-B662-2D72B9306E7E}"/>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18</c:v>
                </c:pt>
                <c:pt idx="3">
                  <c:v>17</c:v>
                </c:pt>
                <c:pt idx="6">
                  <c:v>16</c:v>
                </c:pt>
                <c:pt idx="9">
                  <c:v>20</c:v>
                </c:pt>
                <c:pt idx="12">
                  <c:v>19</c:v>
                </c:pt>
              </c:numCache>
            </c:numRef>
          </c:val>
          <c:extLst>
            <c:ext xmlns:c16="http://schemas.microsoft.com/office/drawing/2014/chart" uri="{C3380CC4-5D6E-409C-BE32-E72D297353CC}">
              <c16:uniqueId val="{00000002-F348-430E-B662-2D72B9306E7E}"/>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1</c:v>
                </c:pt>
                <c:pt idx="3">
                  <c:v>0</c:v>
                </c:pt>
                <c:pt idx="6">
                  <c:v>0</c:v>
                </c:pt>
                <c:pt idx="9">
                  <c:v>0</c:v>
                </c:pt>
                <c:pt idx="12">
                  <c:v>0</c:v>
                </c:pt>
              </c:numCache>
            </c:numRef>
          </c:val>
          <c:extLst>
            <c:ext xmlns:c16="http://schemas.microsoft.com/office/drawing/2014/chart" uri="{C3380CC4-5D6E-409C-BE32-E72D297353CC}">
              <c16:uniqueId val="{00000003-F348-430E-B662-2D72B9306E7E}"/>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257</c:v>
                </c:pt>
                <c:pt idx="3">
                  <c:v>276</c:v>
                </c:pt>
                <c:pt idx="6">
                  <c:v>275</c:v>
                </c:pt>
                <c:pt idx="9">
                  <c:v>255</c:v>
                </c:pt>
                <c:pt idx="12">
                  <c:v>256</c:v>
                </c:pt>
              </c:numCache>
            </c:numRef>
          </c:val>
          <c:extLst>
            <c:ext xmlns:c16="http://schemas.microsoft.com/office/drawing/2014/chart" uri="{C3380CC4-5D6E-409C-BE32-E72D297353CC}">
              <c16:uniqueId val="{00000004-F348-430E-B662-2D72B9306E7E}"/>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F348-430E-B662-2D72B9306E7E}"/>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F348-430E-B662-2D72B9306E7E}"/>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1059</c:v>
                </c:pt>
                <c:pt idx="3">
                  <c:v>1159</c:v>
                </c:pt>
                <c:pt idx="6">
                  <c:v>1288</c:v>
                </c:pt>
                <c:pt idx="9">
                  <c:v>1291</c:v>
                </c:pt>
                <c:pt idx="12">
                  <c:v>1177</c:v>
                </c:pt>
              </c:numCache>
            </c:numRef>
          </c:val>
          <c:extLst>
            <c:ext xmlns:c16="http://schemas.microsoft.com/office/drawing/2014/chart" uri="{C3380CC4-5D6E-409C-BE32-E72D297353CC}">
              <c16:uniqueId val="{00000007-F348-430E-B662-2D72B9306E7E}"/>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459</c:v>
                </c:pt>
                <c:pt idx="2">
                  <c:v>#N/A</c:v>
                </c:pt>
                <c:pt idx="3">
                  <c:v>#N/A</c:v>
                </c:pt>
                <c:pt idx="4">
                  <c:v>519</c:v>
                </c:pt>
                <c:pt idx="5">
                  <c:v>#N/A</c:v>
                </c:pt>
                <c:pt idx="6">
                  <c:v>#N/A</c:v>
                </c:pt>
                <c:pt idx="7">
                  <c:v>585</c:v>
                </c:pt>
                <c:pt idx="8">
                  <c:v>#N/A</c:v>
                </c:pt>
                <c:pt idx="9">
                  <c:v>#N/A</c:v>
                </c:pt>
                <c:pt idx="10">
                  <c:v>554</c:v>
                </c:pt>
                <c:pt idx="11">
                  <c:v>#N/A</c:v>
                </c:pt>
                <c:pt idx="12">
                  <c:v>#N/A</c:v>
                </c:pt>
                <c:pt idx="13">
                  <c:v>483</c:v>
                </c:pt>
                <c:pt idx="14">
                  <c:v>#N/A</c:v>
                </c:pt>
              </c:numCache>
            </c:numRef>
          </c:val>
          <c:smooth val="0"/>
          <c:extLst>
            <c:ext xmlns:c16="http://schemas.microsoft.com/office/drawing/2014/chart" uri="{C3380CC4-5D6E-409C-BE32-E72D297353CC}">
              <c16:uniqueId val="{00000008-F348-430E-B662-2D72B9306E7E}"/>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12016</c:v>
                </c:pt>
                <c:pt idx="5">
                  <c:v>11819</c:v>
                </c:pt>
                <c:pt idx="8">
                  <c:v>11387</c:v>
                </c:pt>
                <c:pt idx="11">
                  <c:v>10923</c:v>
                </c:pt>
                <c:pt idx="14">
                  <c:v>10732</c:v>
                </c:pt>
              </c:numCache>
            </c:numRef>
          </c:val>
          <c:extLst>
            <c:ext xmlns:c16="http://schemas.microsoft.com/office/drawing/2014/chart" uri="{C3380CC4-5D6E-409C-BE32-E72D297353CC}">
              <c16:uniqueId val="{00000000-660F-46C6-8A66-1CF82F318ABC}"/>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257</c:v>
                </c:pt>
                <c:pt idx="5">
                  <c:v>219</c:v>
                </c:pt>
                <c:pt idx="8">
                  <c:v>161</c:v>
                </c:pt>
                <c:pt idx="11">
                  <c:v>142</c:v>
                </c:pt>
                <c:pt idx="14">
                  <c:v>113</c:v>
                </c:pt>
              </c:numCache>
            </c:numRef>
          </c:val>
          <c:extLst>
            <c:ext xmlns:c16="http://schemas.microsoft.com/office/drawing/2014/chart" uri="{C3380CC4-5D6E-409C-BE32-E72D297353CC}">
              <c16:uniqueId val="{00000001-660F-46C6-8A66-1CF82F318ABC}"/>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4078</c:v>
                </c:pt>
                <c:pt idx="5">
                  <c:v>4312</c:v>
                </c:pt>
                <c:pt idx="8">
                  <c:v>4487</c:v>
                </c:pt>
                <c:pt idx="11">
                  <c:v>4787</c:v>
                </c:pt>
                <c:pt idx="14">
                  <c:v>5012</c:v>
                </c:pt>
              </c:numCache>
            </c:numRef>
          </c:val>
          <c:extLst>
            <c:ext xmlns:c16="http://schemas.microsoft.com/office/drawing/2014/chart" uri="{C3380CC4-5D6E-409C-BE32-E72D297353CC}">
              <c16:uniqueId val="{00000002-660F-46C6-8A66-1CF82F318ABC}"/>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660F-46C6-8A66-1CF82F318ABC}"/>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660F-46C6-8A66-1CF82F318ABC}"/>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660F-46C6-8A66-1CF82F318ABC}"/>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2149</c:v>
                </c:pt>
                <c:pt idx="3">
                  <c:v>2078</c:v>
                </c:pt>
                <c:pt idx="6">
                  <c:v>2084</c:v>
                </c:pt>
                <c:pt idx="9">
                  <c:v>2091</c:v>
                </c:pt>
                <c:pt idx="12">
                  <c:v>2157</c:v>
                </c:pt>
              </c:numCache>
            </c:numRef>
          </c:val>
          <c:extLst>
            <c:ext xmlns:c16="http://schemas.microsoft.com/office/drawing/2014/chart" uri="{C3380CC4-5D6E-409C-BE32-E72D297353CC}">
              <c16:uniqueId val="{00000006-660F-46C6-8A66-1CF82F318ABC}"/>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85</c:v>
                </c:pt>
                <c:pt idx="3">
                  <c:v>78</c:v>
                </c:pt>
                <c:pt idx="6">
                  <c:v>69</c:v>
                </c:pt>
                <c:pt idx="9">
                  <c:v>56</c:v>
                </c:pt>
                <c:pt idx="12">
                  <c:v>56</c:v>
                </c:pt>
              </c:numCache>
            </c:numRef>
          </c:val>
          <c:extLst>
            <c:ext xmlns:c16="http://schemas.microsoft.com/office/drawing/2014/chart" uri="{C3380CC4-5D6E-409C-BE32-E72D297353CC}">
              <c16:uniqueId val="{00000007-660F-46C6-8A66-1CF82F318ABC}"/>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3413</c:v>
                </c:pt>
                <c:pt idx="3">
                  <c:v>3577</c:v>
                </c:pt>
                <c:pt idx="6">
                  <c:v>3744</c:v>
                </c:pt>
                <c:pt idx="9">
                  <c:v>3624</c:v>
                </c:pt>
                <c:pt idx="12">
                  <c:v>3380</c:v>
                </c:pt>
              </c:numCache>
            </c:numRef>
          </c:val>
          <c:extLst>
            <c:ext xmlns:c16="http://schemas.microsoft.com/office/drawing/2014/chart" uri="{C3380CC4-5D6E-409C-BE32-E72D297353CC}">
              <c16:uniqueId val="{00000008-660F-46C6-8A66-1CF82F318ABC}"/>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660F-46C6-8A66-1CF82F318ABC}"/>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12862</c:v>
                </c:pt>
                <c:pt idx="3">
                  <c:v>12733</c:v>
                </c:pt>
                <c:pt idx="6">
                  <c:v>12063</c:v>
                </c:pt>
                <c:pt idx="9">
                  <c:v>11410</c:v>
                </c:pt>
                <c:pt idx="12">
                  <c:v>11311</c:v>
                </c:pt>
              </c:numCache>
            </c:numRef>
          </c:val>
          <c:extLst>
            <c:ext xmlns:c16="http://schemas.microsoft.com/office/drawing/2014/chart" uri="{C3380CC4-5D6E-409C-BE32-E72D297353CC}">
              <c16:uniqueId val="{0000000A-660F-46C6-8A66-1CF82F318ABC}"/>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2160</c:v>
                </c:pt>
                <c:pt idx="2">
                  <c:v>#N/A</c:v>
                </c:pt>
                <c:pt idx="3">
                  <c:v>#N/A</c:v>
                </c:pt>
                <c:pt idx="4">
                  <c:v>2116</c:v>
                </c:pt>
                <c:pt idx="5">
                  <c:v>#N/A</c:v>
                </c:pt>
                <c:pt idx="6">
                  <c:v>#N/A</c:v>
                </c:pt>
                <c:pt idx="7">
                  <c:v>1924</c:v>
                </c:pt>
                <c:pt idx="8">
                  <c:v>#N/A</c:v>
                </c:pt>
                <c:pt idx="9">
                  <c:v>#N/A</c:v>
                </c:pt>
                <c:pt idx="10">
                  <c:v>1328</c:v>
                </c:pt>
                <c:pt idx="11">
                  <c:v>#N/A</c:v>
                </c:pt>
                <c:pt idx="12">
                  <c:v>#N/A</c:v>
                </c:pt>
                <c:pt idx="13">
                  <c:v>1046</c:v>
                </c:pt>
                <c:pt idx="14">
                  <c:v>#N/A</c:v>
                </c:pt>
              </c:numCache>
            </c:numRef>
          </c:val>
          <c:smooth val="0"/>
          <c:extLst>
            <c:ext xmlns:c16="http://schemas.microsoft.com/office/drawing/2014/chart" uri="{C3380CC4-5D6E-409C-BE32-E72D297353CC}">
              <c16:uniqueId val="{0000000B-660F-46C6-8A66-1CF82F318ABC}"/>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1869</c:v>
                </c:pt>
                <c:pt idx="1">
                  <c:v>1871</c:v>
                </c:pt>
                <c:pt idx="2">
                  <c:v>1931</c:v>
                </c:pt>
              </c:numCache>
            </c:numRef>
          </c:val>
          <c:extLst>
            <c:ext xmlns:c16="http://schemas.microsoft.com/office/drawing/2014/chart" uri="{C3380CC4-5D6E-409C-BE32-E72D297353CC}">
              <c16:uniqueId val="{00000000-39AB-421D-86E3-D8479C2CB6DB}"/>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1056</c:v>
                </c:pt>
                <c:pt idx="1">
                  <c:v>1083</c:v>
                </c:pt>
                <c:pt idx="2">
                  <c:v>1085</c:v>
                </c:pt>
              </c:numCache>
            </c:numRef>
          </c:val>
          <c:extLst>
            <c:ext xmlns:c16="http://schemas.microsoft.com/office/drawing/2014/chart" uri="{C3380CC4-5D6E-409C-BE32-E72D297353CC}">
              <c16:uniqueId val="{00000001-39AB-421D-86E3-D8479C2CB6DB}"/>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3712</c:v>
                </c:pt>
                <c:pt idx="1">
                  <c:v>4077</c:v>
                </c:pt>
                <c:pt idx="2">
                  <c:v>4447</c:v>
                </c:pt>
              </c:numCache>
            </c:numRef>
          </c:val>
          <c:extLst>
            <c:ext xmlns:c16="http://schemas.microsoft.com/office/drawing/2014/chart" uri="{C3380CC4-5D6E-409C-BE32-E72D297353CC}">
              <c16:uniqueId val="{00000002-39AB-421D-86E3-D8479C2CB6DB}"/>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{45F32666-30D3-4FFB-B0D2-D744803A7063}</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A3A6-4AEC-A083-93F9C7917D14}"/>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{487F84C2-B34C-42E8-84B5-DFC47A106901}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A3A6-4AEC-A083-93F9C7917D14}"/>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{31A0F80D-45EA-4A78-867C-9D54D2B1AE13}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A3A6-4AEC-A083-93F9C7917D14}"/>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{06F80ED1-13BA-4713-A08D-C50BE0D92D7C}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A3A6-4AEC-A083-93F9C7917D14}"/>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{A1D68BE9-B90C-4446-9659-D6D6E1D8320D}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A3A6-4AEC-A083-93F9C7917D14}"/>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{CE921B7E-A3AE-491E-8649-DA64D58A4E1B}</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A3A6-4AEC-A083-93F9C7917D14}"/>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{DD6F1253-373A-46CE-8675-EE0CD1409DDE}</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A3A6-4AEC-A083-93F9C7917D14}"/>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{86CBADAA-C24B-4F94-9630-1632DCFBD0E5}</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A3A6-4AEC-A083-93F9C7917D14}"/>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{6CBEC67E-A033-48E8-BE75-46D91432F42C}</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A3A6-4AEC-A083-93F9C7917D14}"/>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58</c:v>
                </c:pt>
                <c:pt idx="8">
                  <c:v>59.3</c:v>
                </c:pt>
                <c:pt idx="16">
                  <c:v>59.8</c:v>
                </c:pt>
                <c:pt idx="24">
                  <c:v>61.1</c:v>
                </c:pt>
                <c:pt idx="32">
                  <c:v>62.4</c:v>
                </c:pt>
              </c:numCache>
            </c:numRef>
          </c:xVal>
          <c:yVal>
            <c:numRef>
              <c:f>公会計指標分析・財政指標組合せ分析表!$BP$51:$DC$51</c:f>
              <c:numCache>
                <c:formatCode>#,##0.0;"▲ "#,##0.0</c:formatCode>
                <c:ptCount val="40"/>
                <c:pt idx="0">
                  <c:v>43.5</c:v>
                </c:pt>
                <c:pt idx="8">
                  <c:v>39.700000000000003</c:v>
                </c:pt>
                <c:pt idx="16">
                  <c:v>37.700000000000003</c:v>
                </c:pt>
                <c:pt idx="24">
                  <c:v>25.9</c:v>
                </c:pt>
                <c:pt idx="32">
                  <c:v>19.899999999999999</c:v>
                </c:pt>
              </c:numCache>
            </c:numRef>
          </c:yVal>
          <c:smooth val="0"/>
          <c:extLst>
            <c:ext xmlns:c16="http://schemas.microsoft.com/office/drawing/2014/chart" uri="{C3380CC4-5D6E-409C-BE32-E72D297353CC}">
              <c16:uniqueId val="{00000009-A3A6-4AEC-A083-93F9C7917D14}"/>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{38F990B8-CBFA-4334-AC6D-DB7BAABCF7D7}</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A3A6-4AEC-A083-93F9C7917D14}"/>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{39391F54-9F8E-410D-BB11-1A63FD7DE109}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A3A6-4AEC-A083-93F9C7917D14}"/>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{760FF73D-9C02-4B62-ACD5-FDA759AAAB90}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A3A6-4AEC-A083-93F9C7917D14}"/>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{213B75AB-7B4F-41AD-AB25-4B71C702416B}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A3A6-4AEC-A083-93F9C7917D14}"/>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{A977557A-773C-4DC3-A35A-9C5CD17DE4E0}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A3A6-4AEC-A083-93F9C7917D14}"/>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{76404717-ED97-4EEC-B968-C46AEA1F918A}</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A3A6-4AEC-A083-93F9C7917D14}"/>
                </c:ext>
              </c:extLst>
            </c:dLbl>
            <c:dLbl>
              <c:idx val="16"/>
              <c:layout>
                <c:manualLayout>
                  <c:x val="-4.5538669966447891E-2"/>
                  <c:y val="-4.5114315056352043E-2"/>
                </c:manualLayout>
              </c:layout>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{F6687705-CED3-4415-B649-6E7618B74AAD}</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A3A6-4AEC-A083-93F9C7917D14}"/>
                </c:ext>
              </c:extLst>
            </c:dLbl>
            <c:dLbl>
              <c:idx val="24"/>
              <c:layout>
                <c:manualLayout>
                  <c:x val="-1.8492831334020431E-2"/>
                  <c:y val="-8.4363769155378313E-2"/>
                </c:manualLayout>
              </c:layout>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{3557516B-2CAD-4240-A6EA-6AACD202C7FB}</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A3A6-4AEC-A083-93F9C7917D14}"/>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{35B941E2-8C02-4125-A021-76C1345ABFF7}</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A3A6-4AEC-A083-93F9C7917D14}"/>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61.2</c:v>
                </c:pt>
                <c:pt idx="8">
                  <c:v>63.1</c:v>
                </c:pt>
                <c:pt idx="16">
                  <c:v>64.2</c:v>
                </c:pt>
                <c:pt idx="24">
                  <c:v>64.2</c:v>
                </c:pt>
                <c:pt idx="32">
                  <c:v>65</c:v>
                </c:pt>
              </c:numCache>
            </c:numRef>
          </c:xVal>
          <c:yVal>
            <c:numRef>
              <c:f>公会計指標分析・財政指標組合せ分析表!$BP$55:$DC$55</c:f>
              <c:numCache>
                <c:formatCode>#,##0.0;"▲ "#,##0.0</c:formatCode>
                <c:ptCount val="40"/>
                <c:pt idx="0">
                  <c:v>12.8</c:v>
                </c:pt>
                <c:pt idx="8">
                  <c:v>0</c:v>
                </c:pt>
                <c:pt idx="16">
                  <c:v>0</c:v>
                </c:pt>
                <c:pt idx="24">
                  <c:v>0</c:v>
                </c:pt>
                <c:pt idx="32">
                  <c:v>0</c:v>
                </c:pt>
              </c:numCache>
            </c:numRef>
          </c:yVal>
          <c:smooth val="0"/>
          <c:extLst>
            <c:ext xmlns:c16="http://schemas.microsoft.com/office/drawing/2014/chart" uri="{C3380CC4-5D6E-409C-BE32-E72D297353CC}">
              <c16:uniqueId val="{00000013-A3A6-4AEC-A083-93F9C7917D14}"/>
            </c:ext>
          </c:extLst>
        </c:ser>
        <c:dLbls>
          <c:showLegendKey val="0"/>
          <c:showVal val="1"/>
          <c:showCatName val="0"/>
          <c:showSerName val="0"/>
          <c:showPercent val="0"/>
          <c:showBubbleSize val="0"/>
        </c:dLbls>
        <c:axId val="46179840"/>
        <c:axId val="46181760"/>
      </c:scatterChart>
      <c:valAx>
        <c:axId val="46179840"/>
        <c:scaling>
          <c:orientation val="maxMin"/>
          <c:max val="66"/>
          <c:min val="57"/>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5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{CB07C684-EE97-468F-9182-84E4559FEC48}</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205D-4376-A073-AE2E505CFBDE}"/>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{50DA397C-68AD-4151-8754-8E1BA9F7EA0A}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205D-4376-A073-AE2E505CFBDE}"/>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{F6578887-1C00-4F50-BBD7-F22B98496467}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205D-4376-A073-AE2E505CFBDE}"/>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{46722805-32A0-4B2B-A6F9-2F8FC39D672D}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205D-4376-A073-AE2E505CFBDE}"/>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{374D9FC9-B318-4FBF-B996-1ADE39202233}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205D-4376-A073-AE2E505CFBDE}"/>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{3427A868-B7E4-4635-A9BE-FB00845F766F}</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205D-4376-A073-AE2E505CFBDE}"/>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{CC595BD8-A05E-4533-8F9B-79D644B44A84}</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205D-4376-A073-AE2E505CFBDE}"/>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{9037F4B9-F3C9-44C9-9D51-F267B9F65894}</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205D-4376-A073-AE2E505CFBDE}"/>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{7584ADBE-8067-4794-932D-5E185E4A0B30}</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205D-4376-A073-AE2E505CFBDE}"/>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8.5</c:v>
                </c:pt>
                <c:pt idx="8">
                  <c:v>9.3000000000000007</c:v>
                </c:pt>
                <c:pt idx="16">
                  <c:v>10.1</c:v>
                </c:pt>
                <c:pt idx="24">
                  <c:v>10.6</c:v>
                </c:pt>
                <c:pt idx="32">
                  <c:v>10.5</c:v>
                </c:pt>
              </c:numCache>
            </c:numRef>
          </c:xVal>
          <c:yVal>
            <c:numRef>
              <c:f>公会計指標分析・財政指標組合せ分析表!$BP$73:$DC$73</c:f>
              <c:numCache>
                <c:formatCode>#,##0.0;"▲ "#,##0.0</c:formatCode>
                <c:ptCount val="40"/>
                <c:pt idx="0">
                  <c:v>43.5</c:v>
                </c:pt>
                <c:pt idx="8">
                  <c:v>39.700000000000003</c:v>
                </c:pt>
                <c:pt idx="16">
                  <c:v>37.700000000000003</c:v>
                </c:pt>
                <c:pt idx="24">
                  <c:v>25.9</c:v>
                </c:pt>
                <c:pt idx="32">
                  <c:v>19.899999999999999</c:v>
                </c:pt>
              </c:numCache>
            </c:numRef>
          </c:yVal>
          <c:smooth val="0"/>
          <c:extLst>
            <c:ext xmlns:c16="http://schemas.microsoft.com/office/drawing/2014/chart" uri="{C3380CC4-5D6E-409C-BE32-E72D297353CC}">
              <c16:uniqueId val="{00000009-205D-4376-A073-AE2E505CFBDE}"/>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{0C1ABDAB-DA17-41EC-A58E-617BFFFCD41E}</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205D-4376-A073-AE2E505CFBDE}"/>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{2D0D3475-11F8-4229-83C3-D69AFD348C37}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205D-4376-A073-AE2E505CFBDE}"/>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{525FB78A-4F5C-4502-8C59-581177DA7075}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205D-4376-A073-AE2E505CFBDE}"/>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{FF67F980-7ED9-4312-B946-EA30649002CB}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205D-4376-A073-AE2E505CFBDE}"/>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{B7160A0E-B6F4-4147-90BF-2785A505B275}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205D-4376-A073-AE2E505CFBDE}"/>
                </c:ext>
              </c:extLst>
            </c:dLbl>
            <c:dLbl>
              <c:idx val="8"/>
              <c:layout>
                <c:manualLayout>
                  <c:x val="0"/>
                  <c:y val="-1.8920725772258114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{FCCD4A3C-8BC2-434E-A2C8-622ABFFB8664}</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205D-4376-A073-AE2E505CFBDE}"/>
                </c:ext>
              </c:extLst>
            </c:dLbl>
            <c:dLbl>
              <c:idx val="16"/>
              <c:layout>
                <c:manualLayout>
                  <c:x val="0"/>
                  <c:y val="1.8920725772258076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{F26AA6CD-0A82-4D08-BCC2-24A45430EAF5}</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205D-4376-A073-AE2E505CFBDE}"/>
                </c:ext>
              </c:extLst>
            </c:dLbl>
            <c:dLbl>
              <c:idx val="24"/>
              <c:layout>
                <c:manualLayout>
                  <c:x val="0"/>
                  <c:y val="-1.8920725772258114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{F5118174-A824-43FC-8FF2-CFD82A08000A}</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205D-4376-A073-AE2E505CFBDE}"/>
                </c:ext>
              </c:extLst>
            </c:dLbl>
            <c:dLbl>
              <c:idx val="32"/>
              <c:layout>
                <c:manualLayout>
                  <c:x val="0"/>
                  <c:y val="1.8920725772258076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{AD36BA9B-EBB8-4AC2-9E05-B3EAD0629792}</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205D-4376-A073-AE2E505CFBDE}"/>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7.3</c:v>
                </c:pt>
                <c:pt idx="8">
                  <c:v>7.2</c:v>
                </c:pt>
                <c:pt idx="16">
                  <c:v>7.2</c:v>
                </c:pt>
                <c:pt idx="24">
                  <c:v>7</c:v>
                </c:pt>
                <c:pt idx="32">
                  <c:v>7</c:v>
                </c:pt>
              </c:numCache>
            </c:numRef>
          </c:xVal>
          <c:yVal>
            <c:numRef>
              <c:f>公会計指標分析・財政指標組合せ分析表!$BP$77:$DC$77</c:f>
              <c:numCache>
                <c:formatCode>#,##0.0;"▲ "#,##0.0</c:formatCode>
                <c:ptCount val="40"/>
                <c:pt idx="0">
                  <c:v>12.8</c:v>
                </c:pt>
                <c:pt idx="8">
                  <c:v>0</c:v>
                </c:pt>
                <c:pt idx="16">
                  <c:v>0</c:v>
                </c:pt>
                <c:pt idx="24">
                  <c:v>0</c:v>
                </c:pt>
                <c:pt idx="32">
                  <c:v>0</c:v>
                </c:pt>
              </c:numCache>
            </c:numRef>
          </c:yVal>
          <c:smooth val="0"/>
          <c:extLst>
            <c:ext xmlns:c16="http://schemas.microsoft.com/office/drawing/2014/chart" uri="{C3380CC4-5D6E-409C-BE32-E72D297353CC}">
              <c16:uniqueId val="{00000013-205D-4376-A073-AE2E505CFBDE}"/>
            </c:ext>
          </c:extLst>
        </c:ser>
        <c:dLbls>
          <c:showLegendKey val="0"/>
          <c:showVal val="1"/>
          <c:showCatName val="0"/>
          <c:showSerName val="0"/>
          <c:showPercent val="0"/>
          <c:showBubbleSize val="0"/>
        </c:dLbls>
        <c:axId val="84219776"/>
        <c:axId val="84234240"/>
      </c:scatterChart>
      <c:valAx>
        <c:axId val="84219776"/>
        <c:scaling>
          <c:orientation val="maxMin"/>
          <c:max val="11"/>
          <c:min val="6"/>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5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福岡県築上町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16,434
16,238
119.61
13,284,923
12,369,876
880,874
6,178,802
11,311,320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10.5
19.9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[0.32]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昨年度と横ばいであるが、類似団体平均値を</a:t>
          </a:r>
          <a:r>
            <a:rPr kumimoji="1" lang="en-US" altLang="ja-JP" sz="1100">
              <a:latin typeface="ＭＳ Ｐゴシック" panose="020B0600070205080204" pitchFamily="50" charset="-128"/>
              <a:ea typeface="ＭＳ Ｐゴシック" panose="020B0600070205080204" pitchFamily="50" charset="-128"/>
            </a:rPr>
            <a:t>0.20</a:t>
          </a:r>
          <a:r>
            <a:rPr kumimoji="1" lang="ja-JP" altLang="en-US" sz="1100">
              <a:latin typeface="ＭＳ Ｐゴシック" panose="020B0600070205080204" pitchFamily="50" charset="-128"/>
              <a:ea typeface="ＭＳ Ｐゴシック" panose="020B0600070205080204" pitchFamily="50" charset="-128"/>
            </a:rPr>
            <a:t>ポイント下回った。</a:t>
          </a:r>
          <a:r>
            <a:rPr kumimoji="1" lang="en-US" altLang="ja-JP" sz="1100">
              <a:latin typeface="ＭＳ Ｐゴシック" panose="020B0600070205080204" pitchFamily="50" charset="-128"/>
              <a:ea typeface="ＭＳ Ｐゴシック" panose="020B0600070205080204" pitchFamily="50" charset="-128"/>
            </a:rPr>
            <a:t>5</a:t>
          </a:r>
          <a:r>
            <a:rPr kumimoji="1" lang="ja-JP" altLang="en-US" sz="1100">
              <a:latin typeface="ＭＳ Ｐゴシック" panose="020B0600070205080204" pitchFamily="50" charset="-128"/>
              <a:ea typeface="ＭＳ Ｐゴシック" panose="020B0600070205080204" pitchFamily="50" charset="-128"/>
            </a:rPr>
            <a:t>年前から減少傾向で推移している。これは令和</a:t>
          </a:r>
          <a:r>
            <a:rPr kumimoji="1" lang="en-US" altLang="ja-JP" sz="1100">
              <a:latin typeface="ＭＳ Ｐゴシック" panose="020B0600070205080204" pitchFamily="50" charset="-128"/>
              <a:ea typeface="ＭＳ Ｐゴシック" panose="020B0600070205080204" pitchFamily="50" charset="-128"/>
            </a:rPr>
            <a:t>3</a:t>
          </a:r>
          <a:r>
            <a:rPr kumimoji="1" lang="ja-JP" altLang="en-US" sz="1100">
              <a:latin typeface="ＭＳ Ｐゴシック" panose="020B0600070205080204" pitchFamily="50" charset="-128"/>
              <a:ea typeface="ＭＳ Ｐゴシック" panose="020B0600070205080204" pitchFamily="50" charset="-128"/>
            </a:rPr>
            <a:t>年度から普通交付税の再算定が行われ基準財政需要額が増加していることが要因である。経常的に類似団体平均値よりも</a:t>
          </a:r>
          <a:r>
            <a:rPr kumimoji="1" lang="en-US" altLang="ja-JP" sz="1100">
              <a:latin typeface="ＭＳ Ｐゴシック" panose="020B0600070205080204" pitchFamily="50" charset="-128"/>
              <a:ea typeface="ＭＳ Ｐゴシック" panose="020B0600070205080204" pitchFamily="50" charset="-128"/>
            </a:rPr>
            <a:t>0.2</a:t>
          </a:r>
          <a:r>
            <a:rPr kumimoji="1" lang="ja-JP" altLang="en-US" sz="1100">
              <a:latin typeface="ＭＳ Ｐゴシック" panose="020B0600070205080204" pitchFamily="50" charset="-128"/>
              <a:ea typeface="ＭＳ Ｐゴシック" panose="020B0600070205080204" pitchFamily="50" charset="-128"/>
            </a:rPr>
            <a:t>ポイント程度低くなっている。その要因として全国平均を上回る高齢化率（</a:t>
          </a:r>
          <a:r>
            <a:rPr kumimoji="1" lang="en-US" altLang="ja-JP" sz="1100">
              <a:latin typeface="ＭＳ Ｐゴシック" panose="020B0600070205080204" pitchFamily="50" charset="-128"/>
              <a:ea typeface="ＭＳ Ｐゴシック" panose="020B0600070205080204" pitchFamily="50" charset="-128"/>
            </a:rPr>
            <a:t>R7</a:t>
          </a:r>
          <a:r>
            <a:rPr kumimoji="1" lang="ja-JP" altLang="en-US" sz="1100">
              <a:latin typeface="ＭＳ Ｐゴシック" panose="020B0600070205080204" pitchFamily="50" charset="-128"/>
              <a:ea typeface="ＭＳ Ｐゴシック" panose="020B0600070205080204" pitchFamily="50" charset="-128"/>
            </a:rPr>
            <a:t>年</a:t>
          </a:r>
          <a:r>
            <a:rPr kumimoji="1" lang="en-US" altLang="ja-JP" sz="1100">
              <a:latin typeface="ＭＳ Ｐゴシック" panose="020B0600070205080204" pitchFamily="50" charset="-128"/>
              <a:ea typeface="ＭＳ Ｐゴシック" panose="020B0600070205080204" pitchFamily="50" charset="-128"/>
            </a:rPr>
            <a:t>3</a:t>
          </a:r>
          <a:r>
            <a:rPr kumimoji="1" lang="ja-JP" altLang="en-US" sz="1100">
              <a:latin typeface="ＭＳ Ｐゴシック" panose="020B0600070205080204" pitchFamily="50" charset="-128"/>
              <a:ea typeface="ＭＳ Ｐゴシック" panose="020B0600070205080204" pitchFamily="50" charset="-128"/>
            </a:rPr>
            <a:t>月末</a:t>
          </a:r>
          <a:r>
            <a:rPr kumimoji="1" lang="en-US" altLang="ja-JP" sz="1100">
              <a:latin typeface="ＭＳ Ｐゴシック" panose="020B0600070205080204" pitchFamily="50" charset="-128"/>
              <a:ea typeface="ＭＳ Ｐゴシック" panose="020B0600070205080204" pitchFamily="50" charset="-128"/>
            </a:rPr>
            <a:t>39.28</a:t>
          </a:r>
          <a:r>
            <a:rPr kumimoji="1" lang="ja-JP" altLang="en-US" sz="1100">
              <a:latin typeface="ＭＳ Ｐゴシック" panose="020B0600070205080204" pitchFamily="50" charset="-128"/>
              <a:ea typeface="ＭＳ Ｐゴシック" panose="020B0600070205080204" pitchFamily="50" charset="-128"/>
            </a:rPr>
            <a:t>％）及び急激な出生数の減少に伴う人口の自然減、町内に基盤となるような産業がないことや公共交通機関の少なさによる生産年齢人口の社会減、課税客体や高所得層が少ないことにより税収が見込めないことが考えられる。今後は、近隣自治体の企業の動向に関連する移住が見込まれるため移住定住事業に焦点を置き、人口減を緩やかにする中で自主財源を確保し財政力指数の向上を図りたい。</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46</xdr:row>
      <xdr:rowOff>3175</xdr:rowOff>
    </xdr:from>
    <xdr:to>
      <xdr:col>27</xdr:col>
      <xdr:colOff>184150</xdr:colOff>
      <xdr:row>46</xdr:row>
      <xdr:rowOff>3175</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8898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45</xdr:row>
      <xdr:rowOff>32402</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747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44</xdr:row>
      <xdr:rowOff>44450</xdr:rowOff>
    </xdr:from>
    <xdr:to>
      <xdr:col>27</xdr:col>
      <xdr:colOff>184150</xdr:colOff>
      <xdr:row>44</xdr:row>
      <xdr:rowOff>44450</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58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43</xdr:row>
      <xdr:rowOff>73677</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44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42</xdr:row>
      <xdr:rowOff>85725</xdr:rowOff>
    </xdr:from>
    <xdr:to>
      <xdr:col>27</xdr:col>
      <xdr:colOff>184150</xdr:colOff>
      <xdr:row>42</xdr:row>
      <xdr:rowOff>85725</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72866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41</xdr:row>
      <xdr:rowOff>114952</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7144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168275</xdr:rowOff>
    </xdr:from>
    <xdr:to>
      <xdr:col>27</xdr:col>
      <xdr:colOff>184150</xdr:colOff>
      <xdr:row>38</xdr:row>
      <xdr:rowOff>168275</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6833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26052</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541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38100</xdr:rowOff>
    </xdr:from>
    <xdr:to>
      <xdr:col>27</xdr:col>
      <xdr:colOff>184150</xdr:colOff>
      <xdr:row>37</xdr:row>
      <xdr:rowOff>38100</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638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67327</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623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79375</xdr:rowOff>
    </xdr:from>
    <xdr:to>
      <xdr:col>27</xdr:col>
      <xdr:colOff>184150</xdr:colOff>
      <xdr:row>35</xdr:row>
      <xdr:rowOff>79375</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a:off x="762000" y="60801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108602</xdr:rowOff>
    </xdr:from>
    <xdr:ext cx="762000" cy="259045"/>
    <xdr:sp macro="" textlink="">
      <xdr:nvSpPr>
        <xdr:cNvPr id="63" name="テキスト ボックス 62">
          <a:extLst>
            <a:ext uri="{FF2B5EF4-FFF2-40B4-BE49-F238E27FC236}">
              <a16:creationId xmlns:a16="http://schemas.microsoft.com/office/drawing/2014/main" id="{00000000-0008-0000-0300-00003F000000}"/>
            </a:ext>
          </a:extLst>
        </xdr:cNvPr>
        <xdr:cNvSpPr txBox="1"/>
      </xdr:nvSpPr>
      <xdr:spPr>
        <a:xfrm>
          <a:off x="0" y="593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5" name="テキスト ボックス 64">
          <a:extLst>
            <a:ext uri="{FF2B5EF4-FFF2-40B4-BE49-F238E27FC236}">
              <a16:creationId xmlns:a16="http://schemas.microsoft.com/office/drawing/2014/main" id="{00000000-0008-0000-0300-000041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6" name="財政力グラフ枠">
          <a:extLst>
            <a:ext uri="{FF2B5EF4-FFF2-40B4-BE49-F238E27FC236}">
              <a16:creationId xmlns:a16="http://schemas.microsoft.com/office/drawing/2014/main" id="{00000000-0008-0000-0300-000042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109008</xdr:rowOff>
    </xdr:from>
    <xdr:to>
      <xdr:col>23</xdr:col>
      <xdr:colOff>133350</xdr:colOff>
      <xdr:row>44</xdr:row>
      <xdr:rowOff>155046</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flipV="1">
          <a:off x="4953000" y="6281208"/>
          <a:ext cx="0" cy="141763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127123</xdr:rowOff>
    </xdr:from>
    <xdr:ext cx="762000" cy="259045"/>
    <xdr:sp macro="" textlink="">
      <xdr:nvSpPr>
        <xdr:cNvPr id="68" name="財政力最小値テキスト">
          <a:extLst>
            <a:ext uri="{FF2B5EF4-FFF2-40B4-BE49-F238E27FC236}">
              <a16:creationId xmlns:a16="http://schemas.microsoft.com/office/drawing/2014/main" id="{00000000-0008-0000-0300-000044000000}"/>
            </a:ext>
          </a:extLst>
        </xdr:cNvPr>
        <xdr:cNvSpPr txBox="1"/>
      </xdr:nvSpPr>
      <xdr:spPr>
        <a:xfrm>
          <a:off x="5041900" y="76709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155046</xdr:rowOff>
    </xdr:from>
    <xdr:to>
      <xdr:col>24</xdr:col>
      <xdr:colOff>12700</xdr:colOff>
      <xdr:row>44</xdr:row>
      <xdr:rowOff>155046</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864100" y="76988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23935</xdr:rowOff>
    </xdr:from>
    <xdr:ext cx="762000" cy="259045"/>
    <xdr:sp macro="" textlink="">
      <xdr:nvSpPr>
        <xdr:cNvPr id="70" name="財政力最大値テキスト">
          <a:extLst>
            <a:ext uri="{FF2B5EF4-FFF2-40B4-BE49-F238E27FC236}">
              <a16:creationId xmlns:a16="http://schemas.microsoft.com/office/drawing/2014/main" id="{00000000-0008-0000-0300-000046000000}"/>
            </a:ext>
          </a:extLst>
        </xdr:cNvPr>
        <xdr:cNvSpPr txBox="1"/>
      </xdr:nvSpPr>
      <xdr:spPr>
        <a:xfrm>
          <a:off x="5041900" y="60246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109008</xdr:rowOff>
    </xdr:from>
    <xdr:to>
      <xdr:col>24</xdr:col>
      <xdr:colOff>12700</xdr:colOff>
      <xdr:row>36</xdr:row>
      <xdr:rowOff>109008</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4864100" y="62812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44</xdr:row>
      <xdr:rowOff>24342</xdr:rowOff>
    </xdr:from>
    <xdr:to>
      <xdr:col>23</xdr:col>
      <xdr:colOff>133350</xdr:colOff>
      <xdr:row>44</xdr:row>
      <xdr:rowOff>24342</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4114800" y="7568142"/>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131885</xdr:rowOff>
    </xdr:from>
    <xdr:ext cx="762000" cy="259045"/>
    <xdr:sp macro="" textlink="">
      <xdr:nvSpPr>
        <xdr:cNvPr id="73" name="財政力平均値テキスト">
          <a:extLst>
            <a:ext uri="{FF2B5EF4-FFF2-40B4-BE49-F238E27FC236}">
              <a16:creationId xmlns:a16="http://schemas.microsoft.com/office/drawing/2014/main" id="{00000000-0008-0000-0300-000049000000}"/>
            </a:ext>
          </a:extLst>
        </xdr:cNvPr>
        <xdr:cNvSpPr txBox="1"/>
      </xdr:nvSpPr>
      <xdr:spPr>
        <a:xfrm>
          <a:off x="5041900" y="716133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115358</xdr:rowOff>
    </xdr:from>
    <xdr:to>
      <xdr:col>23</xdr:col>
      <xdr:colOff>184150</xdr:colOff>
      <xdr:row>43</xdr:row>
      <xdr:rowOff>45508</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4902200" y="7316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44</xdr:row>
      <xdr:rowOff>14288</xdr:rowOff>
    </xdr:from>
    <xdr:to>
      <xdr:col>19</xdr:col>
      <xdr:colOff>133350</xdr:colOff>
      <xdr:row>44</xdr:row>
      <xdr:rowOff>24342</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3225800" y="7558088"/>
          <a:ext cx="889000" cy="10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115358</xdr:rowOff>
    </xdr:from>
    <xdr:to>
      <xdr:col>19</xdr:col>
      <xdr:colOff>184150</xdr:colOff>
      <xdr:row>43</xdr:row>
      <xdr:rowOff>45508</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4064000" y="7316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55685</xdr:rowOff>
    </xdr:from>
    <xdr:ext cx="7366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3733800" y="708513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44</xdr:row>
      <xdr:rowOff>4233</xdr:rowOff>
    </xdr:from>
    <xdr:to>
      <xdr:col>15</xdr:col>
      <xdr:colOff>82550</xdr:colOff>
      <xdr:row>44</xdr:row>
      <xdr:rowOff>14288</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2336800" y="7548033"/>
          <a:ext cx="889000" cy="10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115358</xdr:rowOff>
    </xdr:from>
    <xdr:to>
      <xdr:col>15</xdr:col>
      <xdr:colOff>133350</xdr:colOff>
      <xdr:row>43</xdr:row>
      <xdr:rowOff>45508</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3175000" y="7316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55685</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2844800" y="70851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165629</xdr:rowOff>
    </xdr:from>
    <xdr:to>
      <xdr:col>11</xdr:col>
      <xdr:colOff>31750</xdr:colOff>
      <xdr:row>44</xdr:row>
      <xdr:rowOff>4233</xdr:rowOff>
    </xdr:to>
    <xdr:cxnSp macro="">
      <xdr:nvCxnSpPr>
        <xdr:cNvPr id="81" name="直線コネクタ 80">
          <a:extLst>
            <a:ext uri="{FF2B5EF4-FFF2-40B4-BE49-F238E27FC236}">
              <a16:creationId xmlns:a16="http://schemas.microsoft.com/office/drawing/2014/main" id="{00000000-0008-0000-0300-000051000000}"/>
            </a:ext>
          </a:extLst>
        </xdr:cNvPr>
        <xdr:cNvCxnSpPr/>
      </xdr:nvCxnSpPr>
      <xdr:spPr>
        <a:xfrm>
          <a:off x="1447800" y="7537979"/>
          <a:ext cx="889000" cy="10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105304</xdr:rowOff>
    </xdr:from>
    <xdr:to>
      <xdr:col>11</xdr:col>
      <xdr:colOff>82550</xdr:colOff>
      <xdr:row>43</xdr:row>
      <xdr:rowOff>35454</xdr:rowOff>
    </xdr:to>
    <xdr:sp macro="" textlink="">
      <xdr:nvSpPr>
        <xdr:cNvPr id="82" name="フローチャート: 判断 81">
          <a:extLst>
            <a:ext uri="{FF2B5EF4-FFF2-40B4-BE49-F238E27FC236}">
              <a16:creationId xmlns:a16="http://schemas.microsoft.com/office/drawing/2014/main" id="{00000000-0008-0000-0300-000052000000}"/>
            </a:ext>
          </a:extLst>
        </xdr:cNvPr>
        <xdr:cNvSpPr/>
      </xdr:nvSpPr>
      <xdr:spPr>
        <a:xfrm>
          <a:off x="2286000" y="7306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45631</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1955800" y="70750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85196</xdr:rowOff>
    </xdr:from>
    <xdr:to>
      <xdr:col>7</xdr:col>
      <xdr:colOff>31750</xdr:colOff>
      <xdr:row>43</xdr:row>
      <xdr:rowOff>15346</xdr:rowOff>
    </xdr:to>
    <xdr:sp macro="" textlink="">
      <xdr:nvSpPr>
        <xdr:cNvPr id="84" name="フローチャート: 判断 83">
          <a:extLst>
            <a:ext uri="{FF2B5EF4-FFF2-40B4-BE49-F238E27FC236}">
              <a16:creationId xmlns:a16="http://schemas.microsoft.com/office/drawing/2014/main" id="{00000000-0008-0000-0300-000054000000}"/>
            </a:ext>
          </a:extLst>
        </xdr:cNvPr>
        <xdr:cNvSpPr/>
      </xdr:nvSpPr>
      <xdr:spPr>
        <a:xfrm>
          <a:off x="1397000" y="7286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25523</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1066800" y="70549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90" name="テキスト ボックス 89">
          <a:extLst>
            <a:ext uri="{FF2B5EF4-FFF2-40B4-BE49-F238E27FC236}">
              <a16:creationId xmlns:a16="http://schemas.microsoft.com/office/drawing/2014/main" id="{00000000-0008-0000-0300-00005A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144992</xdr:rowOff>
    </xdr:from>
    <xdr:to>
      <xdr:col>23</xdr:col>
      <xdr:colOff>184150</xdr:colOff>
      <xdr:row>44</xdr:row>
      <xdr:rowOff>75142</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4902200" y="75173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117069</xdr:rowOff>
    </xdr:from>
    <xdr:ext cx="762000" cy="259045"/>
    <xdr:sp macro="" textlink="">
      <xdr:nvSpPr>
        <xdr:cNvPr id="92" name="財政力該当値テキスト">
          <a:extLst>
            <a:ext uri="{FF2B5EF4-FFF2-40B4-BE49-F238E27FC236}">
              <a16:creationId xmlns:a16="http://schemas.microsoft.com/office/drawing/2014/main" id="{00000000-0008-0000-0300-00005C000000}"/>
            </a:ext>
          </a:extLst>
        </xdr:cNvPr>
        <xdr:cNvSpPr txBox="1"/>
      </xdr:nvSpPr>
      <xdr:spPr>
        <a:xfrm>
          <a:off x="5041900" y="74894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144992</xdr:rowOff>
    </xdr:from>
    <xdr:to>
      <xdr:col>19</xdr:col>
      <xdr:colOff>184150</xdr:colOff>
      <xdr:row>44</xdr:row>
      <xdr:rowOff>75142</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4064000" y="75173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59919</xdr:rowOff>
    </xdr:from>
    <xdr:ext cx="7366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3733800" y="760371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134938</xdr:rowOff>
    </xdr:from>
    <xdr:to>
      <xdr:col>15</xdr:col>
      <xdr:colOff>133350</xdr:colOff>
      <xdr:row>44</xdr:row>
      <xdr:rowOff>65088</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3175000" y="7507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49865</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2844800" y="75936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124883</xdr:rowOff>
    </xdr:from>
    <xdr:to>
      <xdr:col>11</xdr:col>
      <xdr:colOff>82550</xdr:colOff>
      <xdr:row>44</xdr:row>
      <xdr:rowOff>55033</xdr:rowOff>
    </xdr:to>
    <xdr:sp macro="" textlink="">
      <xdr:nvSpPr>
        <xdr:cNvPr id="97" name="楕円 96">
          <a:extLst>
            <a:ext uri="{FF2B5EF4-FFF2-40B4-BE49-F238E27FC236}">
              <a16:creationId xmlns:a16="http://schemas.microsoft.com/office/drawing/2014/main" id="{00000000-0008-0000-0300-000061000000}"/>
            </a:ext>
          </a:extLst>
        </xdr:cNvPr>
        <xdr:cNvSpPr/>
      </xdr:nvSpPr>
      <xdr:spPr>
        <a:xfrm>
          <a:off x="2286000" y="7497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39810</xdr:rowOff>
    </xdr:from>
    <xdr:ext cx="762000" cy="259045"/>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955800" y="7583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114829</xdr:rowOff>
    </xdr:from>
    <xdr:to>
      <xdr:col>7</xdr:col>
      <xdr:colOff>31750</xdr:colOff>
      <xdr:row>44</xdr:row>
      <xdr:rowOff>44979</xdr:rowOff>
    </xdr:to>
    <xdr:sp macro="" textlink="">
      <xdr:nvSpPr>
        <xdr:cNvPr id="99" name="楕円 98">
          <a:extLst>
            <a:ext uri="{FF2B5EF4-FFF2-40B4-BE49-F238E27FC236}">
              <a16:creationId xmlns:a16="http://schemas.microsoft.com/office/drawing/2014/main" id="{00000000-0008-0000-0300-000063000000}"/>
            </a:ext>
          </a:extLst>
        </xdr:cNvPr>
        <xdr:cNvSpPr/>
      </xdr:nvSpPr>
      <xdr:spPr>
        <a:xfrm>
          <a:off x="1397000" y="74871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29756</xdr:rowOff>
    </xdr:from>
    <xdr:ext cx="762000" cy="259045"/>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1066800" y="75735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2" name="テキスト ボックス 101">
          <a:extLst>
            <a:ext uri="{FF2B5EF4-FFF2-40B4-BE49-F238E27FC236}">
              <a16:creationId xmlns:a16="http://schemas.microsoft.com/office/drawing/2014/main" id="{00000000-0008-0000-0300-000066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3" name="テキスト ボックス 102">
          <a:extLst>
            <a:ext uri="{FF2B5EF4-FFF2-40B4-BE49-F238E27FC236}">
              <a16:creationId xmlns:a16="http://schemas.microsoft.com/office/drawing/2014/main" id="{00000000-0008-0000-0300-000067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[99.3%]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1" name="正方形/長方形 110">
          <a:extLst>
            <a:ext uri="{FF2B5EF4-FFF2-40B4-BE49-F238E27FC236}">
              <a16:creationId xmlns:a16="http://schemas.microsoft.com/office/drawing/2014/main" id="{00000000-0008-0000-0300-00006F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2" name="正方形/長方形 111">
          <a:extLst>
            <a:ext uri="{FF2B5EF4-FFF2-40B4-BE49-F238E27FC236}">
              <a16:creationId xmlns:a16="http://schemas.microsoft.com/office/drawing/2014/main" id="{00000000-0008-0000-0300-000070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昨年度よりも</a:t>
          </a:r>
          <a:r>
            <a:rPr kumimoji="1" lang="en-US" altLang="ja-JP" sz="1100">
              <a:latin typeface="ＭＳ Ｐゴシック" panose="020B0600070205080204" pitchFamily="50" charset="-128"/>
              <a:ea typeface="ＭＳ Ｐゴシック" panose="020B0600070205080204" pitchFamily="50" charset="-128"/>
            </a:rPr>
            <a:t>0.5</a:t>
          </a:r>
          <a:r>
            <a:rPr kumimoji="1" lang="ja-JP" altLang="en-US" sz="1100">
              <a:latin typeface="ＭＳ Ｐゴシック" panose="020B0600070205080204" pitchFamily="50" charset="-128"/>
              <a:ea typeface="ＭＳ Ｐゴシック" panose="020B0600070205080204" pitchFamily="50" charset="-128"/>
            </a:rPr>
            <a:t>ポイント改善したものの類似団体平均値を</a:t>
          </a:r>
          <a:r>
            <a:rPr kumimoji="1" lang="en-US" altLang="ja-JP" sz="1100">
              <a:latin typeface="ＭＳ Ｐゴシック" panose="020B0600070205080204" pitchFamily="50" charset="-128"/>
              <a:ea typeface="ＭＳ Ｐゴシック" panose="020B0600070205080204" pitchFamily="50" charset="-128"/>
            </a:rPr>
            <a:t>10.0</a:t>
          </a:r>
          <a:r>
            <a:rPr kumimoji="1" lang="ja-JP" altLang="en-US" sz="1100">
              <a:latin typeface="ＭＳ Ｐゴシック" panose="020B0600070205080204" pitchFamily="50" charset="-128"/>
              <a:ea typeface="ＭＳ Ｐゴシック" panose="020B0600070205080204" pitchFamily="50" charset="-128"/>
            </a:rPr>
            <a:t>ポイント上回った。特に人件費・物件費及び公債費が慢性的に類似団体平均値よりも高い傾向にある。人件費及び物件費についてはし尿処理施設・ごみ処理施設・火葬場などを単独で直営していること、小中学校や人権センター等の施設の集約化が合併時からほとんど進んでいないことが要因である。公債費は合併前の地方債償還が進む一方、過疎対策事業債や旧合併特例事業債の発行が増加している。現在小中一体型校整備を行っており、学校の統廃合により人件費や物件費の抑制が期待できる一方、公債費は増加する見込みである。財政状況の硬直化により新規事業の実施が困難となっている。行財政改革により改善に努めている。</a:t>
          </a:r>
          <a:endParaRPr kumimoji="1" lang="en-US" altLang="ja-JP" sz="11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4" name="テキスト ボックス 123">
          <a:extLst>
            <a:ext uri="{FF2B5EF4-FFF2-40B4-BE49-F238E27FC236}">
              <a16:creationId xmlns:a16="http://schemas.microsoft.com/office/drawing/2014/main" id="{00000000-0008-0000-0300-00007C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6" name="テキスト ボックス 125">
          <a:extLst>
            <a:ext uri="{FF2B5EF4-FFF2-40B4-BE49-F238E27FC236}">
              <a16:creationId xmlns:a16="http://schemas.microsoft.com/office/drawing/2014/main" id="{00000000-0008-0000-0300-00007E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8" name="テキスト ボックス 127">
          <a:extLst>
            <a:ext uri="{FF2B5EF4-FFF2-40B4-BE49-F238E27FC236}">
              <a16:creationId xmlns:a16="http://schemas.microsoft.com/office/drawing/2014/main" id="{00000000-0008-0000-0300-000080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9" name="財政構造の弾力性グラフ枠">
          <a:extLst>
            <a:ext uri="{FF2B5EF4-FFF2-40B4-BE49-F238E27FC236}">
              <a16:creationId xmlns:a16="http://schemas.microsoft.com/office/drawing/2014/main" id="{00000000-0008-0000-0300-000081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171238</xdr:rowOff>
    </xdr:from>
    <xdr:to>
      <xdr:col>23</xdr:col>
      <xdr:colOff>133350</xdr:colOff>
      <xdr:row>67</xdr:row>
      <xdr:rowOff>96096</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flipV="1">
          <a:off x="4953000" y="10115338"/>
          <a:ext cx="0" cy="146790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68173</xdr:rowOff>
    </xdr:from>
    <xdr:ext cx="762000" cy="259045"/>
    <xdr:sp macro="" textlink="">
      <xdr:nvSpPr>
        <xdr:cNvPr id="131" name="財政構造の弾力性最小値テキスト">
          <a:extLst>
            <a:ext uri="{FF2B5EF4-FFF2-40B4-BE49-F238E27FC236}">
              <a16:creationId xmlns:a16="http://schemas.microsoft.com/office/drawing/2014/main" id="{00000000-0008-0000-0300-000083000000}"/>
            </a:ext>
          </a:extLst>
        </xdr:cNvPr>
        <xdr:cNvSpPr txBox="1"/>
      </xdr:nvSpPr>
      <xdr:spPr>
        <a:xfrm>
          <a:off x="5041900" y="115553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96096</xdr:rowOff>
    </xdr:from>
    <xdr:to>
      <xdr:col>24</xdr:col>
      <xdr:colOff>12700</xdr:colOff>
      <xdr:row>67</xdr:row>
      <xdr:rowOff>96096</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4864100" y="115832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86165</xdr:rowOff>
    </xdr:from>
    <xdr:ext cx="762000" cy="259045"/>
    <xdr:sp macro="" textlink="">
      <xdr:nvSpPr>
        <xdr:cNvPr id="133" name="財政構造の弾力性最大値テキスト">
          <a:extLst>
            <a:ext uri="{FF2B5EF4-FFF2-40B4-BE49-F238E27FC236}">
              <a16:creationId xmlns:a16="http://schemas.microsoft.com/office/drawing/2014/main" id="{00000000-0008-0000-0300-000085000000}"/>
            </a:ext>
          </a:extLst>
        </xdr:cNvPr>
        <xdr:cNvSpPr txBox="1"/>
      </xdr:nvSpPr>
      <xdr:spPr>
        <a:xfrm>
          <a:off x="5041900" y="98588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171238</xdr:rowOff>
    </xdr:from>
    <xdr:to>
      <xdr:col>24</xdr:col>
      <xdr:colOff>12700</xdr:colOff>
      <xdr:row>58</xdr:row>
      <xdr:rowOff>171238</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4864100" y="101153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67</xdr:row>
      <xdr:rowOff>84031</xdr:rowOff>
    </xdr:from>
    <xdr:to>
      <xdr:col>23</xdr:col>
      <xdr:colOff>133350</xdr:colOff>
      <xdr:row>67</xdr:row>
      <xdr:rowOff>104140</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flipV="1">
          <a:off x="4114800" y="11571181"/>
          <a:ext cx="838200" cy="20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161942</xdr:rowOff>
    </xdr:from>
    <xdr:ext cx="762000" cy="259045"/>
    <xdr:sp macro="" textlink="">
      <xdr:nvSpPr>
        <xdr:cNvPr id="136" name="財政構造の弾力性平均値テキスト">
          <a:extLst>
            <a:ext uri="{FF2B5EF4-FFF2-40B4-BE49-F238E27FC236}">
              <a16:creationId xmlns:a16="http://schemas.microsoft.com/office/drawing/2014/main" id="{00000000-0008-0000-0300-000088000000}"/>
            </a:ext>
          </a:extLst>
        </xdr:cNvPr>
        <xdr:cNvSpPr txBox="1"/>
      </xdr:nvSpPr>
      <xdr:spPr>
        <a:xfrm>
          <a:off x="5041900" y="1096329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145415</xdr:rowOff>
    </xdr:from>
    <xdr:to>
      <xdr:col>23</xdr:col>
      <xdr:colOff>184150</xdr:colOff>
      <xdr:row>65</xdr:row>
      <xdr:rowOff>75565</xdr:rowOff>
    </xdr:to>
    <xdr:sp macro="" textlink="">
      <xdr:nvSpPr>
        <xdr:cNvPr id="137" name="フローチャート: 判断 136">
          <a:extLst>
            <a:ext uri="{FF2B5EF4-FFF2-40B4-BE49-F238E27FC236}">
              <a16:creationId xmlns:a16="http://schemas.microsoft.com/office/drawing/2014/main" id="{00000000-0008-0000-0300-000089000000}"/>
            </a:ext>
          </a:extLst>
        </xdr:cNvPr>
        <xdr:cNvSpPr/>
      </xdr:nvSpPr>
      <xdr:spPr>
        <a:xfrm>
          <a:off x="4902200" y="11118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66</xdr:row>
      <xdr:rowOff>110702</xdr:rowOff>
    </xdr:from>
    <xdr:to>
      <xdr:col>19</xdr:col>
      <xdr:colOff>133350</xdr:colOff>
      <xdr:row>67</xdr:row>
      <xdr:rowOff>104140</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a:off x="3225800" y="11426402"/>
          <a:ext cx="889000" cy="1648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64</xdr:row>
      <xdr:rowOff>125306</xdr:rowOff>
    </xdr:from>
    <xdr:to>
      <xdr:col>19</xdr:col>
      <xdr:colOff>184150</xdr:colOff>
      <xdr:row>65</xdr:row>
      <xdr:rowOff>55456</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4064000" y="110981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65633</xdr:rowOff>
    </xdr:from>
    <xdr:ext cx="7366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3733800" y="108669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65</xdr:row>
      <xdr:rowOff>105198</xdr:rowOff>
    </xdr:from>
    <xdr:to>
      <xdr:col>15</xdr:col>
      <xdr:colOff>82550</xdr:colOff>
      <xdr:row>66</xdr:row>
      <xdr:rowOff>110702</xdr:rowOff>
    </xdr:to>
    <xdr:cxnSp macro="">
      <xdr:nvCxnSpPr>
        <xdr:cNvPr id="141" name="直線コネクタ 140">
          <a:extLst>
            <a:ext uri="{FF2B5EF4-FFF2-40B4-BE49-F238E27FC236}">
              <a16:creationId xmlns:a16="http://schemas.microsoft.com/office/drawing/2014/main" id="{00000000-0008-0000-0300-00008D000000}"/>
            </a:ext>
          </a:extLst>
        </xdr:cNvPr>
        <xdr:cNvCxnSpPr/>
      </xdr:nvCxnSpPr>
      <xdr:spPr>
        <a:xfrm>
          <a:off x="2336800" y="11249448"/>
          <a:ext cx="889000" cy="1769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64</xdr:row>
      <xdr:rowOff>101177</xdr:rowOff>
    </xdr:from>
    <xdr:to>
      <xdr:col>15</xdr:col>
      <xdr:colOff>133350</xdr:colOff>
      <xdr:row>65</xdr:row>
      <xdr:rowOff>31327</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3175000" y="110739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41504</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2844800" y="108428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65</xdr:row>
      <xdr:rowOff>105198</xdr:rowOff>
    </xdr:from>
    <xdr:to>
      <xdr:col>11</xdr:col>
      <xdr:colOff>31750</xdr:colOff>
      <xdr:row>67</xdr:row>
      <xdr:rowOff>39794</xdr:rowOff>
    </xdr:to>
    <xdr:cxnSp macro="">
      <xdr:nvCxnSpPr>
        <xdr:cNvPr id="144" name="直線コネクタ 143">
          <a:extLst>
            <a:ext uri="{FF2B5EF4-FFF2-40B4-BE49-F238E27FC236}">
              <a16:creationId xmlns:a16="http://schemas.microsoft.com/office/drawing/2014/main" id="{00000000-0008-0000-0300-000090000000}"/>
            </a:ext>
          </a:extLst>
        </xdr:cNvPr>
        <xdr:cNvCxnSpPr/>
      </xdr:nvCxnSpPr>
      <xdr:spPr>
        <a:xfrm flipV="1">
          <a:off x="1447800" y="11249448"/>
          <a:ext cx="889000" cy="2774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63</xdr:row>
      <xdr:rowOff>115781</xdr:rowOff>
    </xdr:from>
    <xdr:to>
      <xdr:col>11</xdr:col>
      <xdr:colOff>82550</xdr:colOff>
      <xdr:row>64</xdr:row>
      <xdr:rowOff>45931</xdr:rowOff>
    </xdr:to>
    <xdr:sp macro="" textlink="">
      <xdr:nvSpPr>
        <xdr:cNvPr id="145" name="フローチャート: 判断 144">
          <a:extLst>
            <a:ext uri="{FF2B5EF4-FFF2-40B4-BE49-F238E27FC236}">
              <a16:creationId xmlns:a16="http://schemas.microsoft.com/office/drawing/2014/main" id="{00000000-0008-0000-0300-000091000000}"/>
            </a:ext>
          </a:extLst>
        </xdr:cNvPr>
        <xdr:cNvSpPr/>
      </xdr:nvSpPr>
      <xdr:spPr>
        <a:xfrm>
          <a:off x="2286000" y="109171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56108</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955800" y="106860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65</xdr:row>
      <xdr:rowOff>6138</xdr:rowOff>
    </xdr:from>
    <xdr:to>
      <xdr:col>7</xdr:col>
      <xdr:colOff>31750</xdr:colOff>
      <xdr:row>65</xdr:row>
      <xdr:rowOff>107738</xdr:rowOff>
    </xdr:to>
    <xdr:sp macro="" textlink="">
      <xdr:nvSpPr>
        <xdr:cNvPr id="147" name="フローチャート: 判断 146">
          <a:extLst>
            <a:ext uri="{FF2B5EF4-FFF2-40B4-BE49-F238E27FC236}">
              <a16:creationId xmlns:a16="http://schemas.microsoft.com/office/drawing/2014/main" id="{00000000-0008-0000-0300-000093000000}"/>
            </a:ext>
          </a:extLst>
        </xdr:cNvPr>
        <xdr:cNvSpPr/>
      </xdr:nvSpPr>
      <xdr:spPr>
        <a:xfrm>
          <a:off x="1397000" y="11150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117915</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1066800" y="109192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67</xdr:row>
      <xdr:rowOff>33231</xdr:rowOff>
    </xdr:from>
    <xdr:to>
      <xdr:col>23</xdr:col>
      <xdr:colOff>184150</xdr:colOff>
      <xdr:row>67</xdr:row>
      <xdr:rowOff>134831</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4902200" y="115203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66</xdr:row>
      <xdr:rowOff>100558</xdr:rowOff>
    </xdr:from>
    <xdr:ext cx="762000" cy="259045"/>
    <xdr:sp macro="" textlink="">
      <xdr:nvSpPr>
        <xdr:cNvPr id="155" name="財政構造の弾力性該当値テキスト">
          <a:extLst>
            <a:ext uri="{FF2B5EF4-FFF2-40B4-BE49-F238E27FC236}">
              <a16:creationId xmlns:a16="http://schemas.microsoft.com/office/drawing/2014/main" id="{00000000-0008-0000-0300-00009B000000}"/>
            </a:ext>
          </a:extLst>
        </xdr:cNvPr>
        <xdr:cNvSpPr txBox="1"/>
      </xdr:nvSpPr>
      <xdr:spPr>
        <a:xfrm>
          <a:off x="5041900" y="114162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67</xdr:row>
      <xdr:rowOff>53340</xdr:rowOff>
    </xdr:from>
    <xdr:to>
      <xdr:col>19</xdr:col>
      <xdr:colOff>184150</xdr:colOff>
      <xdr:row>67</xdr:row>
      <xdr:rowOff>154940</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4064000" y="11540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67</xdr:row>
      <xdr:rowOff>139717</xdr:rowOff>
    </xdr:from>
    <xdr:ext cx="7366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3733800" y="116268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66</xdr:row>
      <xdr:rowOff>59902</xdr:rowOff>
    </xdr:from>
    <xdr:to>
      <xdr:col>15</xdr:col>
      <xdr:colOff>133350</xdr:colOff>
      <xdr:row>66</xdr:row>
      <xdr:rowOff>161502</xdr:rowOff>
    </xdr:to>
    <xdr:sp macro="" textlink="">
      <xdr:nvSpPr>
        <xdr:cNvPr id="158" name="楕円 157">
          <a:extLst>
            <a:ext uri="{FF2B5EF4-FFF2-40B4-BE49-F238E27FC236}">
              <a16:creationId xmlns:a16="http://schemas.microsoft.com/office/drawing/2014/main" id="{00000000-0008-0000-0300-00009E000000}"/>
            </a:ext>
          </a:extLst>
        </xdr:cNvPr>
        <xdr:cNvSpPr/>
      </xdr:nvSpPr>
      <xdr:spPr>
        <a:xfrm>
          <a:off x="3175000" y="113756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66</xdr:row>
      <xdr:rowOff>146279</xdr:rowOff>
    </xdr:from>
    <xdr:ext cx="762000" cy="259045"/>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2844800" y="114619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65</xdr:row>
      <xdr:rowOff>54398</xdr:rowOff>
    </xdr:from>
    <xdr:to>
      <xdr:col>11</xdr:col>
      <xdr:colOff>82550</xdr:colOff>
      <xdr:row>65</xdr:row>
      <xdr:rowOff>155998</xdr:rowOff>
    </xdr:to>
    <xdr:sp macro="" textlink="">
      <xdr:nvSpPr>
        <xdr:cNvPr id="160" name="楕円 159">
          <a:extLst>
            <a:ext uri="{FF2B5EF4-FFF2-40B4-BE49-F238E27FC236}">
              <a16:creationId xmlns:a16="http://schemas.microsoft.com/office/drawing/2014/main" id="{00000000-0008-0000-0300-0000A0000000}"/>
            </a:ext>
          </a:extLst>
        </xdr:cNvPr>
        <xdr:cNvSpPr/>
      </xdr:nvSpPr>
      <xdr:spPr>
        <a:xfrm>
          <a:off x="2286000" y="111986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65</xdr:row>
      <xdr:rowOff>140775</xdr:rowOff>
    </xdr:from>
    <xdr:ext cx="762000" cy="259045"/>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1955800" y="112850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66</xdr:row>
      <xdr:rowOff>160444</xdr:rowOff>
    </xdr:from>
    <xdr:to>
      <xdr:col>7</xdr:col>
      <xdr:colOff>31750</xdr:colOff>
      <xdr:row>67</xdr:row>
      <xdr:rowOff>90594</xdr:rowOff>
    </xdr:to>
    <xdr:sp macro="" textlink="">
      <xdr:nvSpPr>
        <xdr:cNvPr id="162" name="楕円 161">
          <a:extLst>
            <a:ext uri="{FF2B5EF4-FFF2-40B4-BE49-F238E27FC236}">
              <a16:creationId xmlns:a16="http://schemas.microsoft.com/office/drawing/2014/main" id="{00000000-0008-0000-0300-0000A2000000}"/>
            </a:ext>
          </a:extLst>
        </xdr:cNvPr>
        <xdr:cNvSpPr/>
      </xdr:nvSpPr>
      <xdr:spPr>
        <a:xfrm>
          <a:off x="1397000" y="11476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67</xdr:row>
      <xdr:rowOff>75371</xdr:rowOff>
    </xdr:from>
    <xdr:ext cx="762000" cy="259045"/>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1066800" y="115625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5" name="テキスト ボックス 164">
          <a:extLst>
            <a:ext uri="{FF2B5EF4-FFF2-40B4-BE49-F238E27FC236}">
              <a16:creationId xmlns:a16="http://schemas.microsoft.com/office/drawing/2014/main" id="{00000000-0008-0000-0300-0000A5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6" name="テキスト ボックス 165">
          <a:extLst>
            <a:ext uri="{FF2B5EF4-FFF2-40B4-BE49-F238E27FC236}">
              <a16:creationId xmlns:a16="http://schemas.microsoft.com/office/drawing/2014/main" id="{00000000-0008-0000-0300-0000A6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[252,042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163,933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3" name="正方形/長方形 172">
          <a:extLst>
            <a:ext uri="{FF2B5EF4-FFF2-40B4-BE49-F238E27FC236}">
              <a16:creationId xmlns:a16="http://schemas.microsoft.com/office/drawing/2014/main" id="{00000000-0008-0000-0300-0000AD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4" name="正方形/長方形 173">
          <a:extLst>
            <a:ext uri="{FF2B5EF4-FFF2-40B4-BE49-F238E27FC236}">
              <a16:creationId xmlns:a16="http://schemas.microsoft.com/office/drawing/2014/main" id="{00000000-0008-0000-0300-0000AE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5" name="正方形/長方形 174">
          <a:extLst>
            <a:ext uri="{FF2B5EF4-FFF2-40B4-BE49-F238E27FC236}">
              <a16:creationId xmlns:a16="http://schemas.microsoft.com/office/drawing/2014/main" id="{00000000-0008-0000-0300-0000AF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令和</a:t>
          </a:r>
          <a:r>
            <a:rPr kumimoji="1" lang="en-US" altLang="ja-JP" sz="1100">
              <a:latin typeface="ＭＳ Ｐゴシック" panose="020B0600070205080204" pitchFamily="50" charset="-128"/>
              <a:ea typeface="ＭＳ Ｐゴシック" panose="020B0600070205080204" pitchFamily="50" charset="-128"/>
            </a:rPr>
            <a:t>5</a:t>
          </a:r>
          <a:r>
            <a:rPr kumimoji="1" lang="ja-JP" altLang="en-US" sz="1100">
              <a:latin typeface="ＭＳ Ｐゴシック" panose="020B0600070205080204" pitchFamily="50" charset="-128"/>
              <a:ea typeface="ＭＳ Ｐゴシック" panose="020B0600070205080204" pitchFamily="50" charset="-128"/>
            </a:rPr>
            <a:t>年度に人口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人当たり人件費・物件費等決算額が</a:t>
          </a:r>
          <a:r>
            <a:rPr kumimoji="1" lang="en-US" altLang="ja-JP" sz="1100">
              <a:latin typeface="ＭＳ Ｐゴシック" panose="020B0600070205080204" pitchFamily="50" charset="-128"/>
              <a:ea typeface="ＭＳ Ｐゴシック" panose="020B0600070205080204" pitchFamily="50" charset="-128"/>
            </a:rPr>
            <a:t>24,354</a:t>
          </a:r>
          <a:r>
            <a:rPr kumimoji="1" lang="ja-JP" altLang="en-US" sz="1100">
              <a:latin typeface="ＭＳ Ｐゴシック" panose="020B0600070205080204" pitchFamily="50" charset="-128"/>
              <a:ea typeface="ＭＳ Ｐゴシック" panose="020B0600070205080204" pitchFamily="50" charset="-128"/>
            </a:rPr>
            <a:t>円増加した。これは令和</a:t>
          </a:r>
          <a:r>
            <a:rPr kumimoji="1" lang="en-US" altLang="ja-JP" sz="1100">
              <a:latin typeface="ＭＳ Ｐゴシック" panose="020B0600070205080204" pitchFamily="50" charset="-128"/>
              <a:ea typeface="ＭＳ Ｐゴシック" panose="020B0600070205080204" pitchFamily="50" charset="-128"/>
            </a:rPr>
            <a:t>5</a:t>
          </a:r>
          <a:r>
            <a:rPr kumimoji="1" lang="ja-JP" altLang="en-US" sz="1100">
              <a:latin typeface="ＭＳ Ｐゴシック" panose="020B0600070205080204" pitchFamily="50" charset="-128"/>
              <a:ea typeface="ＭＳ Ｐゴシック" panose="020B0600070205080204" pitchFamily="50" charset="-128"/>
            </a:rPr>
            <a:t>年度からふるさと納税を業務委託へ変更したことに伴い、寄附額の増加の一方でふるさと納税に要する経費が増加したためである。寄附金収入は、今後の事業を行う上で大切な財源となるため注力を図りたい。令和</a:t>
          </a:r>
          <a:r>
            <a:rPr kumimoji="1" lang="en-US" altLang="ja-JP" sz="1100">
              <a:latin typeface="ＭＳ Ｐゴシック" panose="020B0600070205080204" pitchFamily="50" charset="-128"/>
              <a:ea typeface="ＭＳ Ｐゴシック" panose="020B0600070205080204" pitchFamily="50" charset="-128"/>
            </a:rPr>
            <a:t>5</a:t>
          </a:r>
          <a:r>
            <a:rPr kumimoji="1" lang="ja-JP" altLang="en-US" sz="1100">
              <a:latin typeface="ＭＳ Ｐゴシック" panose="020B0600070205080204" pitchFamily="50" charset="-128"/>
              <a:ea typeface="ＭＳ Ｐゴシック" panose="020B0600070205080204" pitchFamily="50" charset="-128"/>
            </a:rPr>
            <a:t>年度に実施したリサイクル施設修繕費の減少等により維持補修費は減少したが、人事院勧告に伴う職員及び会計年度任用職員の給与改定による人件費の増加及び包括業務委託費や物価高騰による物件費の増加が上回り、昨年度よりも</a:t>
          </a:r>
          <a:r>
            <a:rPr kumimoji="1" lang="en-US" altLang="ja-JP" sz="1100">
              <a:latin typeface="ＭＳ Ｐゴシック" panose="020B0600070205080204" pitchFamily="50" charset="-128"/>
              <a:ea typeface="ＭＳ Ｐゴシック" panose="020B0600070205080204" pitchFamily="50" charset="-128"/>
            </a:rPr>
            <a:t>12,824</a:t>
          </a:r>
          <a:r>
            <a:rPr kumimoji="1" lang="ja-JP" altLang="en-US" sz="1100">
              <a:latin typeface="ＭＳ Ｐゴシック" panose="020B0600070205080204" pitchFamily="50" charset="-128"/>
              <a:ea typeface="ＭＳ Ｐゴシック" panose="020B0600070205080204" pitchFamily="50" charset="-128"/>
            </a:rPr>
            <a:t>円増加した。今後とも人事院勧告及び物価高騰に伴う増加が見込まれるため、機構改革や施設の統廃合を行い人員配置を見直すことで、人件費及び包括業務委託費の抑制に努める。</a:t>
          </a:r>
        </a:p>
      </xdr:txBody>
    </xdr:sp>
    <xdr:clientData/>
  </xdr:twoCellAnchor>
  <xdr:oneCellAnchor>
    <xdr:from>
      <xdr:col>3</xdr:col>
      <xdr:colOff>95250</xdr:colOff>
      <xdr:row>77</xdr:row>
      <xdr:rowOff>6350</xdr:rowOff>
    </xdr:from>
    <xdr:ext cx="349839" cy="225703"/>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85" name="テキスト ボックス 184">
          <a:extLst>
            <a:ext uri="{FF2B5EF4-FFF2-40B4-BE49-F238E27FC236}">
              <a16:creationId xmlns:a16="http://schemas.microsoft.com/office/drawing/2014/main" id="{00000000-0008-0000-0300-0000B9000000}"/>
            </a:ext>
          </a:extLst>
        </xdr:cNvPr>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7" name="テキスト ボックス 186">
          <a:extLst>
            <a:ext uri="{FF2B5EF4-FFF2-40B4-BE49-F238E27FC236}">
              <a16:creationId xmlns:a16="http://schemas.microsoft.com/office/drawing/2014/main" id="{00000000-0008-0000-0300-0000BB000000}"/>
            </a:ext>
          </a:extLst>
        </xdr:cNvPr>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9" name="テキスト ボックス 188">
          <a:extLst>
            <a:ext uri="{FF2B5EF4-FFF2-40B4-BE49-F238E27FC236}">
              <a16:creationId xmlns:a16="http://schemas.microsoft.com/office/drawing/2014/main" id="{00000000-0008-0000-0300-0000BD000000}"/>
            </a:ext>
          </a:extLst>
        </xdr:cNvPr>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91" name="テキスト ボックス 190">
          <a:extLst>
            <a:ext uri="{FF2B5EF4-FFF2-40B4-BE49-F238E27FC236}">
              <a16:creationId xmlns:a16="http://schemas.microsoft.com/office/drawing/2014/main" id="{00000000-0008-0000-0300-0000BF000000}"/>
            </a:ext>
          </a:extLst>
        </xdr:cNvPr>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93" name="人件費・物件費等の状況グラフ枠">
          <a:extLst>
            <a:ext uri="{FF2B5EF4-FFF2-40B4-BE49-F238E27FC236}">
              <a16:creationId xmlns:a16="http://schemas.microsoft.com/office/drawing/2014/main" id="{00000000-0008-0000-0300-0000C1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162612</xdr:rowOff>
    </xdr:from>
    <xdr:to>
      <xdr:col>23</xdr:col>
      <xdr:colOff>133350</xdr:colOff>
      <xdr:row>89</xdr:row>
      <xdr:rowOff>72858</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flipV="1">
          <a:off x="4953000" y="13878612"/>
          <a:ext cx="0" cy="145329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44935</xdr:rowOff>
    </xdr:from>
    <xdr:ext cx="762000" cy="259045"/>
    <xdr:sp macro="" textlink="">
      <xdr:nvSpPr>
        <xdr:cNvPr id="195" name="人件費・物件費等の状況最小値テキスト">
          <a:extLst>
            <a:ext uri="{FF2B5EF4-FFF2-40B4-BE49-F238E27FC236}">
              <a16:creationId xmlns:a16="http://schemas.microsoft.com/office/drawing/2014/main" id="{00000000-0008-0000-0300-0000C3000000}"/>
            </a:ext>
          </a:extLst>
        </xdr:cNvPr>
        <xdr:cNvSpPr txBox="1"/>
      </xdr:nvSpPr>
      <xdr:spPr>
        <a:xfrm>
          <a:off x="5041900" y="153039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1,382,617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72858</xdr:rowOff>
    </xdr:from>
    <xdr:to>
      <xdr:col>24</xdr:col>
      <xdr:colOff>12700</xdr:colOff>
      <xdr:row>89</xdr:row>
      <xdr:rowOff>72858</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4864100" y="153319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77539</xdr:rowOff>
    </xdr:from>
    <xdr:ext cx="762000" cy="259045"/>
    <xdr:sp macro="" textlink="">
      <xdr:nvSpPr>
        <xdr:cNvPr id="197" name="人件費・物件費等の状況最大値テキスト">
          <a:extLst>
            <a:ext uri="{FF2B5EF4-FFF2-40B4-BE49-F238E27FC236}">
              <a16:creationId xmlns:a16="http://schemas.microsoft.com/office/drawing/2014/main" id="{00000000-0008-0000-0300-0000C5000000}"/>
            </a:ext>
          </a:extLst>
        </xdr:cNvPr>
        <xdr:cNvSpPr txBox="1"/>
      </xdr:nvSpPr>
      <xdr:spPr>
        <a:xfrm>
          <a:off x="5041900" y="136220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117,835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162612</xdr:rowOff>
    </xdr:from>
    <xdr:to>
      <xdr:col>24</xdr:col>
      <xdr:colOff>12700</xdr:colOff>
      <xdr:row>80</xdr:row>
      <xdr:rowOff>162612</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a:off x="4864100" y="138786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130637</xdr:rowOff>
    </xdr:from>
    <xdr:to>
      <xdr:col>23</xdr:col>
      <xdr:colOff>133350</xdr:colOff>
      <xdr:row>81</xdr:row>
      <xdr:rowOff>145373</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a:off x="4114800" y="14018087"/>
          <a:ext cx="838200" cy="147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82509</xdr:rowOff>
    </xdr:from>
    <xdr:ext cx="762000" cy="259045"/>
    <xdr:sp macro="" textlink="">
      <xdr:nvSpPr>
        <xdr:cNvPr id="200" name="人件費・物件費等の状況平均値テキスト">
          <a:extLst>
            <a:ext uri="{FF2B5EF4-FFF2-40B4-BE49-F238E27FC236}">
              <a16:creationId xmlns:a16="http://schemas.microsoft.com/office/drawing/2014/main" id="{00000000-0008-0000-0300-0000C8000000}"/>
            </a:ext>
          </a:extLst>
        </xdr:cNvPr>
        <xdr:cNvSpPr txBox="1"/>
      </xdr:nvSpPr>
      <xdr:spPr>
        <a:xfrm>
          <a:off x="5041900" y="137985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227,160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65982</xdr:rowOff>
    </xdr:from>
    <xdr:to>
      <xdr:col>23</xdr:col>
      <xdr:colOff>184150</xdr:colOff>
      <xdr:row>81</xdr:row>
      <xdr:rowOff>167582</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4902200" y="13953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102653</xdr:rowOff>
    </xdr:from>
    <xdr:to>
      <xdr:col>19</xdr:col>
      <xdr:colOff>133350</xdr:colOff>
      <xdr:row>81</xdr:row>
      <xdr:rowOff>130637</xdr:rowOff>
    </xdr:to>
    <xdr:cxnSp macro="">
      <xdr:nvCxnSpPr>
        <xdr:cNvPr id="202" name="直線コネクタ 201">
          <a:extLst>
            <a:ext uri="{FF2B5EF4-FFF2-40B4-BE49-F238E27FC236}">
              <a16:creationId xmlns:a16="http://schemas.microsoft.com/office/drawing/2014/main" id="{00000000-0008-0000-0300-0000CA000000}"/>
            </a:ext>
          </a:extLst>
        </xdr:cNvPr>
        <xdr:cNvCxnSpPr/>
      </xdr:nvCxnSpPr>
      <xdr:spPr>
        <a:xfrm>
          <a:off x="3225800" y="13990103"/>
          <a:ext cx="889000" cy="279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81</xdr:row>
      <xdr:rowOff>29101</xdr:rowOff>
    </xdr:from>
    <xdr:to>
      <xdr:col>19</xdr:col>
      <xdr:colOff>184150</xdr:colOff>
      <xdr:row>81</xdr:row>
      <xdr:rowOff>130701</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4064000" y="13916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79</xdr:row>
      <xdr:rowOff>140878</xdr:rowOff>
    </xdr:from>
    <xdr:ext cx="7366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3733800" y="1368542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102653</xdr:rowOff>
    </xdr:from>
    <xdr:to>
      <xdr:col>15</xdr:col>
      <xdr:colOff>82550</xdr:colOff>
      <xdr:row>81</xdr:row>
      <xdr:rowOff>103901</xdr:rowOff>
    </xdr:to>
    <xdr:cxnSp macro="">
      <xdr:nvCxnSpPr>
        <xdr:cNvPr id="205" name="直線コネクタ 204">
          <a:extLst>
            <a:ext uri="{FF2B5EF4-FFF2-40B4-BE49-F238E27FC236}">
              <a16:creationId xmlns:a16="http://schemas.microsoft.com/office/drawing/2014/main" id="{00000000-0008-0000-0300-0000CD000000}"/>
            </a:ext>
          </a:extLst>
        </xdr:cNvPr>
        <xdr:cNvCxnSpPr/>
      </xdr:nvCxnSpPr>
      <xdr:spPr>
        <a:xfrm flipV="1">
          <a:off x="2336800" y="13990103"/>
          <a:ext cx="889000" cy="12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26533</xdr:rowOff>
    </xdr:from>
    <xdr:to>
      <xdr:col>15</xdr:col>
      <xdr:colOff>133350</xdr:colOff>
      <xdr:row>81</xdr:row>
      <xdr:rowOff>128133</xdr:rowOff>
    </xdr:to>
    <xdr:sp macro="" textlink="">
      <xdr:nvSpPr>
        <xdr:cNvPr id="206" name="フローチャート: 判断 205">
          <a:extLst>
            <a:ext uri="{FF2B5EF4-FFF2-40B4-BE49-F238E27FC236}">
              <a16:creationId xmlns:a16="http://schemas.microsoft.com/office/drawing/2014/main" id="{00000000-0008-0000-0300-0000CE000000}"/>
            </a:ext>
          </a:extLst>
        </xdr:cNvPr>
        <xdr:cNvSpPr/>
      </xdr:nvSpPr>
      <xdr:spPr>
        <a:xfrm>
          <a:off x="3175000" y="13913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138310</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2844800" y="136828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96634</xdr:rowOff>
    </xdr:from>
    <xdr:to>
      <xdr:col>11</xdr:col>
      <xdr:colOff>31750</xdr:colOff>
      <xdr:row>81</xdr:row>
      <xdr:rowOff>103901</xdr:rowOff>
    </xdr:to>
    <xdr:cxnSp macro="">
      <xdr:nvCxnSpPr>
        <xdr:cNvPr id="208" name="直線コネクタ 207">
          <a:extLst>
            <a:ext uri="{FF2B5EF4-FFF2-40B4-BE49-F238E27FC236}">
              <a16:creationId xmlns:a16="http://schemas.microsoft.com/office/drawing/2014/main" id="{00000000-0008-0000-0300-0000D0000000}"/>
            </a:ext>
          </a:extLst>
        </xdr:cNvPr>
        <xdr:cNvCxnSpPr/>
      </xdr:nvCxnSpPr>
      <xdr:spPr>
        <a:xfrm>
          <a:off x="1447800" y="13984084"/>
          <a:ext cx="889000" cy="7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16692</xdr:rowOff>
    </xdr:from>
    <xdr:to>
      <xdr:col>11</xdr:col>
      <xdr:colOff>82550</xdr:colOff>
      <xdr:row>81</xdr:row>
      <xdr:rowOff>118292</xdr:rowOff>
    </xdr:to>
    <xdr:sp macro="" textlink="">
      <xdr:nvSpPr>
        <xdr:cNvPr id="209" name="フローチャート: 判断 208">
          <a:extLst>
            <a:ext uri="{FF2B5EF4-FFF2-40B4-BE49-F238E27FC236}">
              <a16:creationId xmlns:a16="http://schemas.microsoft.com/office/drawing/2014/main" id="{00000000-0008-0000-0300-0000D1000000}"/>
            </a:ext>
          </a:extLst>
        </xdr:cNvPr>
        <xdr:cNvSpPr/>
      </xdr:nvSpPr>
      <xdr:spPr>
        <a:xfrm>
          <a:off x="2286000" y="13904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128469</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955800" y="136730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8124</xdr:rowOff>
    </xdr:from>
    <xdr:to>
      <xdr:col>7</xdr:col>
      <xdr:colOff>31750</xdr:colOff>
      <xdr:row>81</xdr:row>
      <xdr:rowOff>109724</xdr:rowOff>
    </xdr:to>
    <xdr:sp macro="" textlink="">
      <xdr:nvSpPr>
        <xdr:cNvPr id="211" name="フローチャート: 判断 210">
          <a:extLst>
            <a:ext uri="{FF2B5EF4-FFF2-40B4-BE49-F238E27FC236}">
              <a16:creationId xmlns:a16="http://schemas.microsoft.com/office/drawing/2014/main" id="{00000000-0008-0000-0300-0000D3000000}"/>
            </a:ext>
          </a:extLst>
        </xdr:cNvPr>
        <xdr:cNvSpPr/>
      </xdr:nvSpPr>
      <xdr:spPr>
        <a:xfrm>
          <a:off x="1397000" y="13895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119901</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1066800" y="136644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6" name="テキスト ボックス 215">
          <a:extLst>
            <a:ext uri="{FF2B5EF4-FFF2-40B4-BE49-F238E27FC236}">
              <a16:creationId xmlns:a16="http://schemas.microsoft.com/office/drawing/2014/main" id="{00000000-0008-0000-0300-0000D8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94573</xdr:rowOff>
    </xdr:from>
    <xdr:to>
      <xdr:col>23</xdr:col>
      <xdr:colOff>184150</xdr:colOff>
      <xdr:row>82</xdr:row>
      <xdr:rowOff>24723</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4902200" y="139820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66650</xdr:rowOff>
    </xdr:from>
    <xdr:ext cx="762000" cy="259045"/>
    <xdr:sp macro="" textlink="">
      <xdr:nvSpPr>
        <xdr:cNvPr id="219" name="人件費・物件費等の状況該当値テキスト">
          <a:extLst>
            <a:ext uri="{FF2B5EF4-FFF2-40B4-BE49-F238E27FC236}">
              <a16:creationId xmlns:a16="http://schemas.microsoft.com/office/drawing/2014/main" id="{00000000-0008-0000-0300-0000DB000000}"/>
            </a:ext>
          </a:extLst>
        </xdr:cNvPr>
        <xdr:cNvSpPr txBox="1"/>
      </xdr:nvSpPr>
      <xdr:spPr>
        <a:xfrm>
          <a:off x="5041900" y="139541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252,042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79837</xdr:rowOff>
    </xdr:from>
    <xdr:to>
      <xdr:col>19</xdr:col>
      <xdr:colOff>184150</xdr:colOff>
      <xdr:row>82</xdr:row>
      <xdr:rowOff>9987</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4064000" y="139672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166214</xdr:rowOff>
    </xdr:from>
    <xdr:ext cx="7366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3733800" y="1405366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51853</xdr:rowOff>
    </xdr:from>
    <xdr:to>
      <xdr:col>15</xdr:col>
      <xdr:colOff>133350</xdr:colOff>
      <xdr:row>81</xdr:row>
      <xdr:rowOff>153453</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3175000" y="139393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138230</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2844800" y="140256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53101</xdr:rowOff>
    </xdr:from>
    <xdr:to>
      <xdr:col>11</xdr:col>
      <xdr:colOff>82550</xdr:colOff>
      <xdr:row>81</xdr:row>
      <xdr:rowOff>154701</xdr:rowOff>
    </xdr:to>
    <xdr:sp macro="" textlink="">
      <xdr:nvSpPr>
        <xdr:cNvPr id="224" name="楕円 223">
          <a:extLst>
            <a:ext uri="{FF2B5EF4-FFF2-40B4-BE49-F238E27FC236}">
              <a16:creationId xmlns:a16="http://schemas.microsoft.com/office/drawing/2014/main" id="{00000000-0008-0000-0300-0000E0000000}"/>
            </a:ext>
          </a:extLst>
        </xdr:cNvPr>
        <xdr:cNvSpPr/>
      </xdr:nvSpPr>
      <xdr:spPr>
        <a:xfrm>
          <a:off x="2286000" y="139405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139478</xdr:rowOff>
    </xdr:from>
    <xdr:ext cx="762000" cy="259045"/>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955800" y="140269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45834</xdr:rowOff>
    </xdr:from>
    <xdr:to>
      <xdr:col>7</xdr:col>
      <xdr:colOff>31750</xdr:colOff>
      <xdr:row>81</xdr:row>
      <xdr:rowOff>147434</xdr:rowOff>
    </xdr:to>
    <xdr:sp macro="" textlink="">
      <xdr:nvSpPr>
        <xdr:cNvPr id="226" name="楕円 225">
          <a:extLst>
            <a:ext uri="{FF2B5EF4-FFF2-40B4-BE49-F238E27FC236}">
              <a16:creationId xmlns:a16="http://schemas.microsoft.com/office/drawing/2014/main" id="{00000000-0008-0000-0300-0000E2000000}"/>
            </a:ext>
          </a:extLst>
        </xdr:cNvPr>
        <xdr:cNvSpPr/>
      </xdr:nvSpPr>
      <xdr:spPr>
        <a:xfrm>
          <a:off x="1397000" y="13933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132211</xdr:rowOff>
    </xdr:from>
    <xdr:ext cx="762000" cy="259045"/>
    <xdr:sp macro="" textlink="">
      <xdr:nvSpPr>
        <xdr:cNvPr id="227" name="テキスト ボックス 226">
          <a:extLst>
            <a:ext uri="{FF2B5EF4-FFF2-40B4-BE49-F238E27FC236}">
              <a16:creationId xmlns:a16="http://schemas.microsoft.com/office/drawing/2014/main" id="{00000000-0008-0000-0300-0000E3000000}"/>
            </a:ext>
          </a:extLst>
        </xdr:cNvPr>
        <xdr:cNvSpPr txBox="1"/>
      </xdr:nvSpPr>
      <xdr:spPr>
        <a:xfrm>
          <a:off x="1066800" y="140196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9" name="テキスト ボックス 228">
          <a:extLst>
            <a:ext uri="{FF2B5EF4-FFF2-40B4-BE49-F238E27FC236}">
              <a16:creationId xmlns:a16="http://schemas.microsoft.com/office/drawing/2014/main" id="{00000000-0008-0000-0300-0000E5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30" name="テキスト ボックス 229">
          <a:extLst>
            <a:ext uri="{FF2B5EF4-FFF2-40B4-BE49-F238E27FC236}">
              <a16:creationId xmlns:a16="http://schemas.microsoft.com/office/drawing/2014/main" id="{00000000-0008-0000-0300-0000E6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[98.2]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6" name="正方形/長方形 235">
          <a:extLst>
            <a:ext uri="{FF2B5EF4-FFF2-40B4-BE49-F238E27FC236}">
              <a16:creationId xmlns:a16="http://schemas.microsoft.com/office/drawing/2014/main" id="{00000000-0008-0000-0300-0000EC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7" name="正方形/長方形 236">
          <a:extLst>
            <a:ext uri="{FF2B5EF4-FFF2-40B4-BE49-F238E27FC236}">
              <a16:creationId xmlns:a16="http://schemas.microsoft.com/office/drawing/2014/main" id="{00000000-0008-0000-0300-0000ED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8" name="正方形/長方形 237">
          <a:extLst>
            <a:ext uri="{FF2B5EF4-FFF2-40B4-BE49-F238E27FC236}">
              <a16:creationId xmlns:a16="http://schemas.microsoft.com/office/drawing/2014/main" id="{00000000-0008-0000-0300-0000EE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9" name="正方形/長方形 238">
          <a:extLst>
            <a:ext uri="{FF2B5EF4-FFF2-40B4-BE49-F238E27FC236}">
              <a16:creationId xmlns:a16="http://schemas.microsoft.com/office/drawing/2014/main" id="{00000000-0008-0000-0300-0000EF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令和</a:t>
          </a:r>
          <a:r>
            <a:rPr kumimoji="1" lang="en-US" altLang="ja-JP" sz="1100">
              <a:latin typeface="ＭＳ Ｐゴシック" panose="020B0600070205080204" pitchFamily="50" charset="-128"/>
              <a:ea typeface="ＭＳ Ｐゴシック" panose="020B0600070205080204" pitchFamily="50" charset="-128"/>
            </a:rPr>
            <a:t>2</a:t>
          </a:r>
          <a:r>
            <a:rPr kumimoji="1" lang="ja-JP" altLang="en-US" sz="1100">
              <a:latin typeface="ＭＳ Ｐゴシック" panose="020B0600070205080204" pitchFamily="50" charset="-128"/>
              <a:ea typeface="ＭＳ Ｐゴシック" panose="020B0600070205080204" pitchFamily="50" charset="-128"/>
            </a:rPr>
            <a:t>年度から減少傾向となっており、今年度は</a:t>
          </a:r>
          <a:r>
            <a:rPr kumimoji="1" lang="en-US" altLang="ja-JP" sz="1100">
              <a:latin typeface="ＭＳ Ｐゴシック" panose="020B0600070205080204" pitchFamily="50" charset="-128"/>
              <a:ea typeface="ＭＳ Ｐゴシック" panose="020B0600070205080204" pitchFamily="50" charset="-128"/>
            </a:rPr>
            <a:t>0.6</a:t>
          </a:r>
          <a:r>
            <a:rPr kumimoji="1" lang="ja-JP" altLang="en-US" sz="1100">
              <a:latin typeface="ＭＳ Ｐゴシック" panose="020B0600070205080204" pitchFamily="50" charset="-128"/>
              <a:ea typeface="ＭＳ Ｐゴシック" panose="020B0600070205080204" pitchFamily="50" charset="-128"/>
            </a:rPr>
            <a:t>ポイントの減少となった。しかしながら、類似団体平均値よりも慢性的に高水準であり、今年度は</a:t>
          </a:r>
          <a:r>
            <a:rPr kumimoji="1" lang="en-US" altLang="ja-JP" sz="1100">
              <a:latin typeface="ＭＳ Ｐゴシック" panose="020B0600070205080204" pitchFamily="50" charset="-128"/>
              <a:ea typeface="ＭＳ Ｐゴシック" panose="020B0600070205080204" pitchFamily="50" charset="-128"/>
            </a:rPr>
            <a:t>1.5</a:t>
          </a:r>
          <a:r>
            <a:rPr kumimoji="1" lang="ja-JP" altLang="en-US" sz="1100">
              <a:latin typeface="ＭＳ Ｐゴシック" panose="020B0600070205080204" pitchFamily="50" charset="-128"/>
              <a:ea typeface="ＭＳ Ｐゴシック" panose="020B0600070205080204" pitchFamily="50" charset="-128"/>
            </a:rPr>
            <a:t>ポイント上回っている。この要因は、人事院勧告により全ての職員を対象に俸給表の引き上げが行われ、その中でも若年層に重点を置いた改定であったため、若年職員の多さから上昇したが、それ以上に経験年齢階層の変動が顕著であること等から減少へと転じた。民間企業が賃上げを行っていることから、今後も若年職員に重点を置きつつ全ての職員への引き上げを行う改定が想定されるため、若年層が多いことへの影響から若干増加することが想定され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52" name="テキスト ボックス 251">
          <a:extLst>
            <a:ext uri="{FF2B5EF4-FFF2-40B4-BE49-F238E27FC236}">
              <a16:creationId xmlns:a16="http://schemas.microsoft.com/office/drawing/2014/main" id="{00000000-0008-0000-0300-0000FC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54" name="テキスト ボックス 253">
          <a:extLst>
            <a:ext uri="{FF2B5EF4-FFF2-40B4-BE49-F238E27FC236}">
              <a16:creationId xmlns:a16="http://schemas.microsoft.com/office/drawing/2014/main" id="{00000000-0008-0000-0300-0000FE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6" name="テキスト ボックス 255">
          <a:extLst>
            <a:ext uri="{FF2B5EF4-FFF2-40B4-BE49-F238E27FC236}">
              <a16:creationId xmlns:a16="http://schemas.microsoft.com/office/drawing/2014/main" id="{00000000-0008-0000-0300-00000001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7" name="給与水準   （国との比較）グラフ枠">
          <a:extLst>
            <a:ext uri="{FF2B5EF4-FFF2-40B4-BE49-F238E27FC236}">
              <a16:creationId xmlns:a16="http://schemas.microsoft.com/office/drawing/2014/main" id="{00000000-0008-0000-0300-00000101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165100</xdr:rowOff>
    </xdr:from>
    <xdr:to>
      <xdr:col>81</xdr:col>
      <xdr:colOff>44450</xdr:colOff>
      <xdr:row>89</xdr:row>
      <xdr:rowOff>12398</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flipV="1">
          <a:off x="17018000" y="13881100"/>
          <a:ext cx="0" cy="139034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155925</xdr:rowOff>
    </xdr:from>
    <xdr:ext cx="762000" cy="259045"/>
    <xdr:sp macro="" textlink="">
      <xdr:nvSpPr>
        <xdr:cNvPr id="259" name="給与水準   （国との比較）最小値テキスト">
          <a:extLst>
            <a:ext uri="{FF2B5EF4-FFF2-40B4-BE49-F238E27FC236}">
              <a16:creationId xmlns:a16="http://schemas.microsoft.com/office/drawing/2014/main" id="{00000000-0008-0000-0300-000003010000}"/>
            </a:ext>
          </a:extLst>
        </xdr:cNvPr>
        <xdr:cNvSpPr txBox="1"/>
      </xdr:nvSpPr>
      <xdr:spPr>
        <a:xfrm>
          <a:off x="17106900" y="152435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12398</xdr:rowOff>
    </xdr:from>
    <xdr:to>
      <xdr:col>81</xdr:col>
      <xdr:colOff>133350</xdr:colOff>
      <xdr:row>89</xdr:row>
      <xdr:rowOff>12398</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a:off x="16929100" y="15271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80027</xdr:rowOff>
    </xdr:from>
    <xdr:ext cx="762000" cy="259045"/>
    <xdr:sp macro="" textlink="">
      <xdr:nvSpPr>
        <xdr:cNvPr id="261" name="給与水準   （国との比較）最大値テキスト">
          <a:extLst>
            <a:ext uri="{FF2B5EF4-FFF2-40B4-BE49-F238E27FC236}">
              <a16:creationId xmlns:a16="http://schemas.microsoft.com/office/drawing/2014/main" id="{00000000-0008-0000-0300-000005010000}"/>
            </a:ext>
          </a:extLst>
        </xdr:cNvPr>
        <xdr:cNvSpPr txBox="1"/>
      </xdr:nvSpPr>
      <xdr:spPr>
        <a:xfrm>
          <a:off x="17106900" y="1362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165100</xdr:rowOff>
    </xdr:from>
    <xdr:to>
      <xdr:col>81</xdr:col>
      <xdr:colOff>133350</xdr:colOff>
      <xdr:row>80</xdr:row>
      <xdr:rowOff>165100</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a:off x="16929100" y="1388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85</xdr:row>
      <xdr:rowOff>112184</xdr:rowOff>
    </xdr:from>
    <xdr:to>
      <xdr:col>81</xdr:col>
      <xdr:colOff>44450</xdr:colOff>
      <xdr:row>86</xdr:row>
      <xdr:rowOff>9677</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flipV="1">
          <a:off x="16179800" y="14685434"/>
          <a:ext cx="838200" cy="68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83</xdr:row>
      <xdr:rowOff>77004</xdr:rowOff>
    </xdr:from>
    <xdr:ext cx="762000" cy="259045"/>
    <xdr:sp macro="" textlink="">
      <xdr:nvSpPr>
        <xdr:cNvPr id="264" name="給与水準   （国との比較）平均値テキスト">
          <a:extLst>
            <a:ext uri="{FF2B5EF4-FFF2-40B4-BE49-F238E27FC236}">
              <a16:creationId xmlns:a16="http://schemas.microsoft.com/office/drawing/2014/main" id="{00000000-0008-0000-0300-000008010000}"/>
            </a:ext>
          </a:extLst>
        </xdr:cNvPr>
        <xdr:cNvSpPr txBox="1"/>
      </xdr:nvSpPr>
      <xdr:spPr>
        <a:xfrm>
          <a:off x="17106900" y="1430735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60477</xdr:rowOff>
    </xdr:from>
    <xdr:to>
      <xdr:col>81</xdr:col>
      <xdr:colOff>95250</xdr:colOff>
      <xdr:row>84</xdr:row>
      <xdr:rowOff>162077</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6967200" y="14462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86</xdr:row>
      <xdr:rowOff>9677</xdr:rowOff>
    </xdr:from>
    <xdr:to>
      <xdr:col>77</xdr:col>
      <xdr:colOff>44450</xdr:colOff>
      <xdr:row>86</xdr:row>
      <xdr:rowOff>9677</xdr:rowOff>
    </xdr:to>
    <xdr:cxnSp macro="">
      <xdr:nvCxnSpPr>
        <xdr:cNvPr id="266" name="直線コネクタ 265">
          <a:extLst>
            <a:ext uri="{FF2B5EF4-FFF2-40B4-BE49-F238E27FC236}">
              <a16:creationId xmlns:a16="http://schemas.microsoft.com/office/drawing/2014/main" id="{00000000-0008-0000-0300-00000A010000}"/>
            </a:ext>
          </a:extLst>
        </xdr:cNvPr>
        <xdr:cNvCxnSpPr/>
      </xdr:nvCxnSpPr>
      <xdr:spPr>
        <a:xfrm>
          <a:off x="15290800" y="1475437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71966</xdr:rowOff>
    </xdr:from>
    <xdr:to>
      <xdr:col>77</xdr:col>
      <xdr:colOff>95250</xdr:colOff>
      <xdr:row>85</xdr:row>
      <xdr:rowOff>2116</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6129000" y="14473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12293</xdr:rowOff>
    </xdr:from>
    <xdr:ext cx="7366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5798800" y="1424264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85</xdr:row>
      <xdr:rowOff>158145</xdr:rowOff>
    </xdr:from>
    <xdr:to>
      <xdr:col>72</xdr:col>
      <xdr:colOff>203200</xdr:colOff>
      <xdr:row>86</xdr:row>
      <xdr:rowOff>9677</xdr:rowOff>
    </xdr:to>
    <xdr:cxnSp macro="">
      <xdr:nvCxnSpPr>
        <xdr:cNvPr id="269" name="直線コネクタ 268">
          <a:extLst>
            <a:ext uri="{FF2B5EF4-FFF2-40B4-BE49-F238E27FC236}">
              <a16:creationId xmlns:a16="http://schemas.microsoft.com/office/drawing/2014/main" id="{00000000-0008-0000-0300-00000D010000}"/>
            </a:ext>
          </a:extLst>
        </xdr:cNvPr>
        <xdr:cNvCxnSpPr/>
      </xdr:nvCxnSpPr>
      <xdr:spPr>
        <a:xfrm>
          <a:off x="14401800" y="14731395"/>
          <a:ext cx="889000" cy="229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83457</xdr:rowOff>
    </xdr:from>
    <xdr:to>
      <xdr:col>73</xdr:col>
      <xdr:colOff>44450</xdr:colOff>
      <xdr:row>85</xdr:row>
      <xdr:rowOff>13607</xdr:rowOff>
    </xdr:to>
    <xdr:sp macro="" textlink="">
      <xdr:nvSpPr>
        <xdr:cNvPr id="270" name="フローチャート: 判断 269">
          <a:extLst>
            <a:ext uri="{FF2B5EF4-FFF2-40B4-BE49-F238E27FC236}">
              <a16:creationId xmlns:a16="http://schemas.microsoft.com/office/drawing/2014/main" id="{00000000-0008-0000-0300-00000E010000}"/>
            </a:ext>
          </a:extLst>
        </xdr:cNvPr>
        <xdr:cNvSpPr/>
      </xdr:nvSpPr>
      <xdr:spPr>
        <a:xfrm>
          <a:off x="15240000" y="14485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23784</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4909800" y="14254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85</xdr:row>
      <xdr:rowOff>158145</xdr:rowOff>
    </xdr:from>
    <xdr:to>
      <xdr:col>68</xdr:col>
      <xdr:colOff>152400</xdr:colOff>
      <xdr:row>86</xdr:row>
      <xdr:rowOff>55638</xdr:rowOff>
    </xdr:to>
    <xdr:cxnSp macro="">
      <xdr:nvCxnSpPr>
        <xdr:cNvPr id="272" name="直線コネクタ 271">
          <a:extLst>
            <a:ext uri="{FF2B5EF4-FFF2-40B4-BE49-F238E27FC236}">
              <a16:creationId xmlns:a16="http://schemas.microsoft.com/office/drawing/2014/main" id="{00000000-0008-0000-0300-000010010000}"/>
            </a:ext>
          </a:extLst>
        </xdr:cNvPr>
        <xdr:cNvCxnSpPr/>
      </xdr:nvCxnSpPr>
      <xdr:spPr>
        <a:xfrm flipV="1">
          <a:off x="13512800" y="14731395"/>
          <a:ext cx="889000" cy="68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71966</xdr:rowOff>
    </xdr:from>
    <xdr:to>
      <xdr:col>68</xdr:col>
      <xdr:colOff>203200</xdr:colOff>
      <xdr:row>85</xdr:row>
      <xdr:rowOff>2116</xdr:rowOff>
    </xdr:to>
    <xdr:sp macro="" textlink="">
      <xdr:nvSpPr>
        <xdr:cNvPr id="273" name="フローチャート: 判断 272">
          <a:extLst>
            <a:ext uri="{FF2B5EF4-FFF2-40B4-BE49-F238E27FC236}">
              <a16:creationId xmlns:a16="http://schemas.microsoft.com/office/drawing/2014/main" id="{00000000-0008-0000-0300-000011010000}"/>
            </a:ext>
          </a:extLst>
        </xdr:cNvPr>
        <xdr:cNvSpPr/>
      </xdr:nvSpPr>
      <xdr:spPr>
        <a:xfrm>
          <a:off x="14351000" y="14473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12293</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4020800" y="142426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83457</xdr:rowOff>
    </xdr:from>
    <xdr:to>
      <xdr:col>64</xdr:col>
      <xdr:colOff>152400</xdr:colOff>
      <xdr:row>85</xdr:row>
      <xdr:rowOff>13607</xdr:rowOff>
    </xdr:to>
    <xdr:sp macro="" textlink="">
      <xdr:nvSpPr>
        <xdr:cNvPr id="275" name="フローチャート: 判断 274">
          <a:extLst>
            <a:ext uri="{FF2B5EF4-FFF2-40B4-BE49-F238E27FC236}">
              <a16:creationId xmlns:a16="http://schemas.microsoft.com/office/drawing/2014/main" id="{00000000-0008-0000-0300-000013010000}"/>
            </a:ext>
          </a:extLst>
        </xdr:cNvPr>
        <xdr:cNvSpPr/>
      </xdr:nvSpPr>
      <xdr:spPr>
        <a:xfrm>
          <a:off x="13462000" y="14485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23784</xdr:rowOff>
    </xdr:from>
    <xdr:ext cx="7620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3131800" y="14254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8" name="テキスト ボックス 277">
          <a:extLst>
            <a:ext uri="{FF2B5EF4-FFF2-40B4-BE49-F238E27FC236}">
              <a16:creationId xmlns:a16="http://schemas.microsoft.com/office/drawing/2014/main" id="{00000000-0008-0000-0300-000016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80" name="テキスト ボックス 279">
          <a:extLst>
            <a:ext uri="{FF2B5EF4-FFF2-40B4-BE49-F238E27FC236}">
              <a16:creationId xmlns:a16="http://schemas.microsoft.com/office/drawing/2014/main" id="{00000000-0008-0000-0300-000018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61384</xdr:rowOff>
    </xdr:from>
    <xdr:to>
      <xdr:col>81</xdr:col>
      <xdr:colOff>95250</xdr:colOff>
      <xdr:row>85</xdr:row>
      <xdr:rowOff>162984</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6967200" y="146346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85</xdr:row>
      <xdr:rowOff>33461</xdr:rowOff>
    </xdr:from>
    <xdr:ext cx="762000" cy="259045"/>
    <xdr:sp macro="" textlink="">
      <xdr:nvSpPr>
        <xdr:cNvPr id="283" name="給与水準   （国との比較）該当値テキスト">
          <a:extLst>
            <a:ext uri="{FF2B5EF4-FFF2-40B4-BE49-F238E27FC236}">
              <a16:creationId xmlns:a16="http://schemas.microsoft.com/office/drawing/2014/main" id="{00000000-0008-0000-0300-00001B010000}"/>
            </a:ext>
          </a:extLst>
        </xdr:cNvPr>
        <xdr:cNvSpPr txBox="1"/>
      </xdr:nvSpPr>
      <xdr:spPr>
        <a:xfrm>
          <a:off x="17106900" y="146067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85</xdr:row>
      <xdr:rowOff>130327</xdr:rowOff>
    </xdr:from>
    <xdr:to>
      <xdr:col>77</xdr:col>
      <xdr:colOff>95250</xdr:colOff>
      <xdr:row>86</xdr:row>
      <xdr:rowOff>60477</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6129000" y="147035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45254</xdr:rowOff>
    </xdr:from>
    <xdr:ext cx="7366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5798800" y="147899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85</xdr:row>
      <xdr:rowOff>130327</xdr:rowOff>
    </xdr:from>
    <xdr:to>
      <xdr:col>73</xdr:col>
      <xdr:colOff>44450</xdr:colOff>
      <xdr:row>86</xdr:row>
      <xdr:rowOff>60477</xdr:rowOff>
    </xdr:to>
    <xdr:sp macro="" textlink="">
      <xdr:nvSpPr>
        <xdr:cNvPr id="286" name="楕円 285">
          <a:extLst>
            <a:ext uri="{FF2B5EF4-FFF2-40B4-BE49-F238E27FC236}">
              <a16:creationId xmlns:a16="http://schemas.microsoft.com/office/drawing/2014/main" id="{00000000-0008-0000-0300-00001E010000}"/>
            </a:ext>
          </a:extLst>
        </xdr:cNvPr>
        <xdr:cNvSpPr/>
      </xdr:nvSpPr>
      <xdr:spPr>
        <a:xfrm>
          <a:off x="15240000" y="147035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45254</xdr:rowOff>
    </xdr:from>
    <xdr:ext cx="762000" cy="259045"/>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4909800" y="147899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85</xdr:row>
      <xdr:rowOff>107345</xdr:rowOff>
    </xdr:from>
    <xdr:to>
      <xdr:col>68</xdr:col>
      <xdr:colOff>203200</xdr:colOff>
      <xdr:row>86</xdr:row>
      <xdr:rowOff>37495</xdr:rowOff>
    </xdr:to>
    <xdr:sp macro="" textlink="">
      <xdr:nvSpPr>
        <xdr:cNvPr id="288" name="楕円 287">
          <a:extLst>
            <a:ext uri="{FF2B5EF4-FFF2-40B4-BE49-F238E27FC236}">
              <a16:creationId xmlns:a16="http://schemas.microsoft.com/office/drawing/2014/main" id="{00000000-0008-0000-0300-000020010000}"/>
            </a:ext>
          </a:extLst>
        </xdr:cNvPr>
        <xdr:cNvSpPr/>
      </xdr:nvSpPr>
      <xdr:spPr>
        <a:xfrm>
          <a:off x="14351000" y="14680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22272</xdr:rowOff>
    </xdr:from>
    <xdr:ext cx="762000" cy="259045"/>
    <xdr:sp macro="" textlink="">
      <xdr:nvSpPr>
        <xdr:cNvPr id="289" name="テキスト ボックス 288">
          <a:extLst>
            <a:ext uri="{FF2B5EF4-FFF2-40B4-BE49-F238E27FC236}">
              <a16:creationId xmlns:a16="http://schemas.microsoft.com/office/drawing/2014/main" id="{00000000-0008-0000-0300-000021010000}"/>
            </a:ext>
          </a:extLst>
        </xdr:cNvPr>
        <xdr:cNvSpPr txBox="1"/>
      </xdr:nvSpPr>
      <xdr:spPr>
        <a:xfrm>
          <a:off x="14020800" y="147669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4838</xdr:rowOff>
    </xdr:from>
    <xdr:to>
      <xdr:col>64</xdr:col>
      <xdr:colOff>152400</xdr:colOff>
      <xdr:row>86</xdr:row>
      <xdr:rowOff>106438</xdr:rowOff>
    </xdr:to>
    <xdr:sp macro="" textlink="">
      <xdr:nvSpPr>
        <xdr:cNvPr id="290" name="楕円 289">
          <a:extLst>
            <a:ext uri="{FF2B5EF4-FFF2-40B4-BE49-F238E27FC236}">
              <a16:creationId xmlns:a16="http://schemas.microsoft.com/office/drawing/2014/main" id="{00000000-0008-0000-0300-000022010000}"/>
            </a:ext>
          </a:extLst>
        </xdr:cNvPr>
        <xdr:cNvSpPr/>
      </xdr:nvSpPr>
      <xdr:spPr>
        <a:xfrm>
          <a:off x="13462000" y="147495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91215</xdr:rowOff>
    </xdr:from>
    <xdr:ext cx="762000" cy="259045"/>
    <xdr:sp macro="" textlink="">
      <xdr:nvSpPr>
        <xdr:cNvPr id="291" name="テキスト ボックス 290">
          <a:extLst>
            <a:ext uri="{FF2B5EF4-FFF2-40B4-BE49-F238E27FC236}">
              <a16:creationId xmlns:a16="http://schemas.microsoft.com/office/drawing/2014/main" id="{00000000-0008-0000-0300-000023010000}"/>
            </a:ext>
          </a:extLst>
        </xdr:cNvPr>
        <xdr:cNvSpPr txBox="1"/>
      </xdr:nvSpPr>
      <xdr:spPr>
        <a:xfrm>
          <a:off x="13131800" y="148359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93" name="テキスト ボックス 292">
          <a:extLst>
            <a:ext uri="{FF2B5EF4-FFF2-40B4-BE49-F238E27FC236}">
              <a16:creationId xmlns:a16="http://schemas.microsoft.com/office/drawing/2014/main" id="{00000000-0008-0000-0300-000025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4" name="テキスト ボックス 293">
          <a:extLst>
            <a:ext uri="{FF2B5EF4-FFF2-40B4-BE49-F238E27FC236}">
              <a16:creationId xmlns:a16="http://schemas.microsoft.com/office/drawing/2014/main" id="{00000000-0008-0000-0300-000026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[11.56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8" name="正方形/長方形 297">
          <a:extLst>
            <a:ext uri="{FF2B5EF4-FFF2-40B4-BE49-F238E27FC236}">
              <a16:creationId xmlns:a16="http://schemas.microsoft.com/office/drawing/2014/main" id="{00000000-0008-0000-0300-00002A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9" name="正方形/長方形 298">
          <a:extLst>
            <a:ext uri="{FF2B5EF4-FFF2-40B4-BE49-F238E27FC236}">
              <a16:creationId xmlns:a16="http://schemas.microsoft.com/office/drawing/2014/main" id="{00000000-0008-0000-0300-00002B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300" name="正方形/長方形 299">
          <a:extLst>
            <a:ext uri="{FF2B5EF4-FFF2-40B4-BE49-F238E27FC236}">
              <a16:creationId xmlns:a16="http://schemas.microsoft.com/office/drawing/2014/main" id="{00000000-0008-0000-0300-00002C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301" name="正方形/長方形 300">
          <a:extLst>
            <a:ext uri="{FF2B5EF4-FFF2-40B4-BE49-F238E27FC236}">
              <a16:creationId xmlns:a16="http://schemas.microsoft.com/office/drawing/2014/main" id="{00000000-0008-0000-0300-00002D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302" name="正方形/長方形 301">
          <a:extLst>
            <a:ext uri="{FF2B5EF4-FFF2-40B4-BE49-F238E27FC236}">
              <a16:creationId xmlns:a16="http://schemas.microsoft.com/office/drawing/2014/main" id="{00000000-0008-0000-0300-00002E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303" name="正方形/長方形 302">
          <a:extLst>
            <a:ext uri="{FF2B5EF4-FFF2-40B4-BE49-F238E27FC236}">
              <a16:creationId xmlns:a16="http://schemas.microsoft.com/office/drawing/2014/main" id="{00000000-0008-0000-0300-00002F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4" name="テキスト ボックス 303">
          <a:extLst>
            <a:ext uri="{FF2B5EF4-FFF2-40B4-BE49-F238E27FC236}">
              <a16:creationId xmlns:a16="http://schemas.microsoft.com/office/drawing/2014/main" id="{00000000-0008-0000-0300-000030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職員数が</a:t>
          </a:r>
          <a:r>
            <a:rPr kumimoji="1" lang="en-US" altLang="ja-JP" sz="1100">
              <a:latin typeface="ＭＳ Ｐゴシック" panose="020B0600070205080204" pitchFamily="50" charset="-128"/>
              <a:ea typeface="ＭＳ Ｐゴシック" panose="020B0600070205080204" pitchFamily="50" charset="-128"/>
            </a:rPr>
            <a:t>4</a:t>
          </a:r>
          <a:r>
            <a:rPr kumimoji="1" lang="ja-JP" altLang="en-US" sz="1100">
              <a:latin typeface="ＭＳ Ｐゴシック" panose="020B0600070205080204" pitchFamily="50" charset="-128"/>
              <a:ea typeface="ＭＳ Ｐゴシック" panose="020B0600070205080204" pitchFamily="50" charset="-128"/>
            </a:rPr>
            <a:t>人増加したことから、人口</a:t>
          </a:r>
          <a:r>
            <a:rPr kumimoji="1" lang="en-US" altLang="ja-JP" sz="1100">
              <a:latin typeface="ＭＳ Ｐゴシック" panose="020B0600070205080204" pitchFamily="50" charset="-128"/>
              <a:ea typeface="ＭＳ Ｐゴシック" panose="020B0600070205080204" pitchFamily="50" charset="-128"/>
            </a:rPr>
            <a:t>1,000</a:t>
          </a:r>
          <a:r>
            <a:rPr kumimoji="1" lang="ja-JP" altLang="en-US" sz="1100">
              <a:latin typeface="ＭＳ Ｐゴシック" panose="020B0600070205080204" pitchFamily="50" charset="-128"/>
              <a:ea typeface="ＭＳ Ｐゴシック" panose="020B0600070205080204" pitchFamily="50" charset="-128"/>
            </a:rPr>
            <a:t>人当たりの職員数は</a:t>
          </a:r>
          <a:r>
            <a:rPr kumimoji="1" lang="en-US" altLang="ja-JP" sz="1100">
              <a:latin typeface="ＭＳ Ｐゴシック" panose="020B0600070205080204" pitchFamily="50" charset="-128"/>
              <a:ea typeface="ＭＳ Ｐゴシック" panose="020B0600070205080204" pitchFamily="50" charset="-128"/>
            </a:rPr>
            <a:t>0.53</a:t>
          </a:r>
          <a:r>
            <a:rPr kumimoji="1" lang="ja-JP" altLang="en-US" sz="1100">
              <a:latin typeface="ＭＳ Ｐゴシック" panose="020B0600070205080204" pitchFamily="50" charset="-128"/>
              <a:ea typeface="ＭＳ Ｐゴシック" panose="020B0600070205080204" pitchFamily="50" charset="-128"/>
            </a:rPr>
            <a:t>人増加した。定員管理計画で目標とする人数程度の職員数であり計画に沿ったものであるものの、類似団体平均値よりも</a:t>
          </a:r>
          <a:r>
            <a:rPr kumimoji="1" lang="en-US" altLang="ja-JP" sz="1100">
              <a:latin typeface="ＭＳ Ｐゴシック" panose="020B0600070205080204" pitchFamily="50" charset="-128"/>
              <a:ea typeface="ＭＳ Ｐゴシック" panose="020B0600070205080204" pitchFamily="50" charset="-128"/>
            </a:rPr>
            <a:t>2.01</a:t>
          </a:r>
          <a:r>
            <a:rPr kumimoji="1" lang="ja-JP" altLang="en-US" sz="1100">
              <a:latin typeface="ＭＳ Ｐゴシック" panose="020B0600070205080204" pitchFamily="50" charset="-128"/>
              <a:ea typeface="ＭＳ Ｐゴシック" panose="020B0600070205080204" pitchFamily="50" charset="-128"/>
            </a:rPr>
            <a:t>人多い状態である。し尿処理施設・ごみ処理施設・火葬場などを単独で直営していることや学校給食を自校調理式方式にしていることがこの要因である。機構改革や施設の統廃合などにより人員配置見直しを行うとともに、広域行政による事業の推進、</a:t>
          </a:r>
          <a:r>
            <a:rPr kumimoji="1" lang="en-US" altLang="ja-JP" sz="1100">
              <a:latin typeface="ＭＳ Ｐゴシック" panose="020B0600070205080204" pitchFamily="50" charset="-128"/>
              <a:ea typeface="ＭＳ Ｐゴシック" panose="020B0600070205080204" pitchFamily="50" charset="-128"/>
            </a:rPr>
            <a:t>DX</a:t>
          </a:r>
          <a:r>
            <a:rPr kumimoji="1" lang="ja-JP" altLang="en-US" sz="1100">
              <a:latin typeface="ＭＳ Ｐゴシック" panose="020B0600070205080204" pitchFamily="50" charset="-128"/>
              <a:ea typeface="ＭＳ Ｐゴシック" panose="020B0600070205080204" pitchFamily="50" charset="-128"/>
            </a:rPr>
            <a:t>の推進、官民連携を行うことにより職員数の抑制に努める。</a:t>
          </a:r>
        </a:p>
      </xdr:txBody>
    </xdr:sp>
    <xdr:clientData/>
  </xdr:twoCellAnchor>
  <xdr:oneCellAnchor>
    <xdr:from>
      <xdr:col>61</xdr:col>
      <xdr:colOff>6350</xdr:colOff>
      <xdr:row>54</xdr:row>
      <xdr:rowOff>139700</xdr:rowOff>
    </xdr:from>
    <xdr:ext cx="349839" cy="225703"/>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15" name="テキスト ボックス 314">
          <a:extLst>
            <a:ext uri="{FF2B5EF4-FFF2-40B4-BE49-F238E27FC236}">
              <a16:creationId xmlns:a16="http://schemas.microsoft.com/office/drawing/2014/main" id="{00000000-0008-0000-0300-00003B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17" name="テキスト ボックス 316">
          <a:extLst>
            <a:ext uri="{FF2B5EF4-FFF2-40B4-BE49-F238E27FC236}">
              <a16:creationId xmlns:a16="http://schemas.microsoft.com/office/drawing/2014/main" id="{00000000-0008-0000-0300-00003D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9" name="テキスト ボックス 318">
          <a:extLst>
            <a:ext uri="{FF2B5EF4-FFF2-40B4-BE49-F238E27FC236}">
              <a16:creationId xmlns:a16="http://schemas.microsoft.com/office/drawing/2014/main" id="{00000000-0008-0000-0300-00003F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20" name="定員管理の状況グラフ枠">
          <a:extLst>
            <a:ext uri="{FF2B5EF4-FFF2-40B4-BE49-F238E27FC236}">
              <a16:creationId xmlns:a16="http://schemas.microsoft.com/office/drawing/2014/main" id="{00000000-0008-0000-0300-000040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57</xdr:row>
      <xdr:rowOff>112113</xdr:rowOff>
    </xdr:from>
    <xdr:to>
      <xdr:col>81</xdr:col>
      <xdr:colOff>44450</xdr:colOff>
      <xdr:row>67</xdr:row>
      <xdr:rowOff>69286</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flipV="1">
          <a:off x="17018000" y="9884763"/>
          <a:ext cx="0" cy="167167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41363</xdr:rowOff>
    </xdr:from>
    <xdr:ext cx="762000" cy="259045"/>
    <xdr:sp macro="" textlink="">
      <xdr:nvSpPr>
        <xdr:cNvPr id="322" name="定員管理の状況最小値テキスト">
          <a:extLst>
            <a:ext uri="{FF2B5EF4-FFF2-40B4-BE49-F238E27FC236}">
              <a16:creationId xmlns:a16="http://schemas.microsoft.com/office/drawing/2014/main" id="{00000000-0008-0000-0300-000042010000}"/>
            </a:ext>
          </a:extLst>
        </xdr:cNvPr>
        <xdr:cNvSpPr txBox="1"/>
      </xdr:nvSpPr>
      <xdr:spPr>
        <a:xfrm>
          <a:off x="17106900" y="11528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69286</xdr:rowOff>
    </xdr:from>
    <xdr:to>
      <xdr:col>81</xdr:col>
      <xdr:colOff>133350</xdr:colOff>
      <xdr:row>67</xdr:row>
      <xdr:rowOff>69286</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6929100" y="115564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56</xdr:row>
      <xdr:rowOff>27040</xdr:rowOff>
    </xdr:from>
    <xdr:ext cx="762000" cy="259045"/>
    <xdr:sp macro="" textlink="">
      <xdr:nvSpPr>
        <xdr:cNvPr id="324" name="定員管理の状況最大値テキスト">
          <a:extLst>
            <a:ext uri="{FF2B5EF4-FFF2-40B4-BE49-F238E27FC236}">
              <a16:creationId xmlns:a16="http://schemas.microsoft.com/office/drawing/2014/main" id="{00000000-0008-0000-0300-000044010000}"/>
            </a:ext>
          </a:extLst>
        </xdr:cNvPr>
        <xdr:cNvSpPr txBox="1"/>
      </xdr:nvSpPr>
      <xdr:spPr>
        <a:xfrm>
          <a:off x="17106900" y="96282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57</xdr:row>
      <xdr:rowOff>112113</xdr:rowOff>
    </xdr:from>
    <xdr:to>
      <xdr:col>81</xdr:col>
      <xdr:colOff>133350</xdr:colOff>
      <xdr:row>57</xdr:row>
      <xdr:rowOff>112113</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6929100" y="98847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62</xdr:row>
      <xdr:rowOff>35066</xdr:rowOff>
    </xdr:from>
    <xdr:to>
      <xdr:col>81</xdr:col>
      <xdr:colOff>44450</xdr:colOff>
      <xdr:row>62</xdr:row>
      <xdr:rowOff>106115</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a:off x="16179800" y="10664966"/>
          <a:ext cx="838200" cy="71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145291</xdr:rowOff>
    </xdr:from>
    <xdr:ext cx="762000" cy="259045"/>
    <xdr:sp macro="" textlink="">
      <xdr:nvSpPr>
        <xdr:cNvPr id="327" name="定員管理の状況平均値テキスト">
          <a:extLst>
            <a:ext uri="{FF2B5EF4-FFF2-40B4-BE49-F238E27FC236}">
              <a16:creationId xmlns:a16="http://schemas.microsoft.com/office/drawing/2014/main" id="{00000000-0008-0000-0300-000047010000}"/>
            </a:ext>
          </a:extLst>
        </xdr:cNvPr>
        <xdr:cNvSpPr txBox="1"/>
      </xdr:nvSpPr>
      <xdr:spPr>
        <a:xfrm>
          <a:off x="17106900" y="1026084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128764</xdr:rowOff>
    </xdr:from>
    <xdr:to>
      <xdr:col>81</xdr:col>
      <xdr:colOff>95250</xdr:colOff>
      <xdr:row>61</xdr:row>
      <xdr:rowOff>58914</xdr:rowOff>
    </xdr:to>
    <xdr:sp macro="" textlink="">
      <xdr:nvSpPr>
        <xdr:cNvPr id="328" name="フローチャート: 判断 327">
          <a:extLst>
            <a:ext uri="{FF2B5EF4-FFF2-40B4-BE49-F238E27FC236}">
              <a16:creationId xmlns:a16="http://schemas.microsoft.com/office/drawing/2014/main" id="{00000000-0008-0000-0300-000048010000}"/>
            </a:ext>
          </a:extLst>
        </xdr:cNvPr>
        <xdr:cNvSpPr/>
      </xdr:nvSpPr>
      <xdr:spPr>
        <a:xfrm>
          <a:off x="16967200" y="10415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61</xdr:row>
      <xdr:rowOff>136807</xdr:rowOff>
    </xdr:from>
    <xdr:to>
      <xdr:col>77</xdr:col>
      <xdr:colOff>44450</xdr:colOff>
      <xdr:row>62</xdr:row>
      <xdr:rowOff>35066</xdr:rowOff>
    </xdr:to>
    <xdr:cxnSp macro="">
      <xdr:nvCxnSpPr>
        <xdr:cNvPr id="329" name="直線コネクタ 328">
          <a:extLst>
            <a:ext uri="{FF2B5EF4-FFF2-40B4-BE49-F238E27FC236}">
              <a16:creationId xmlns:a16="http://schemas.microsoft.com/office/drawing/2014/main" id="{00000000-0008-0000-0300-000049010000}"/>
            </a:ext>
          </a:extLst>
        </xdr:cNvPr>
        <xdr:cNvCxnSpPr/>
      </xdr:nvCxnSpPr>
      <xdr:spPr>
        <a:xfrm>
          <a:off x="15290800" y="10595257"/>
          <a:ext cx="889000" cy="697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95250</xdr:rowOff>
    </xdr:from>
    <xdr:to>
      <xdr:col>77</xdr:col>
      <xdr:colOff>95250</xdr:colOff>
      <xdr:row>61</xdr:row>
      <xdr:rowOff>25400</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6129000" y="10382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35577</xdr:rowOff>
    </xdr:from>
    <xdr:ext cx="7366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5798800" y="101511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61</xdr:row>
      <xdr:rowOff>136807</xdr:rowOff>
    </xdr:from>
    <xdr:to>
      <xdr:col>72</xdr:col>
      <xdr:colOff>203200</xdr:colOff>
      <xdr:row>62</xdr:row>
      <xdr:rowOff>12277</xdr:rowOff>
    </xdr:to>
    <xdr:cxnSp macro="">
      <xdr:nvCxnSpPr>
        <xdr:cNvPr id="332" name="直線コネクタ 331">
          <a:extLst>
            <a:ext uri="{FF2B5EF4-FFF2-40B4-BE49-F238E27FC236}">
              <a16:creationId xmlns:a16="http://schemas.microsoft.com/office/drawing/2014/main" id="{00000000-0008-0000-0300-00004C010000}"/>
            </a:ext>
          </a:extLst>
        </xdr:cNvPr>
        <xdr:cNvCxnSpPr/>
      </xdr:nvCxnSpPr>
      <xdr:spPr>
        <a:xfrm flipV="1">
          <a:off x="14401800" y="10595257"/>
          <a:ext cx="889000" cy="46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93910</xdr:rowOff>
    </xdr:from>
    <xdr:to>
      <xdr:col>73</xdr:col>
      <xdr:colOff>44450</xdr:colOff>
      <xdr:row>61</xdr:row>
      <xdr:rowOff>24060</xdr:rowOff>
    </xdr:to>
    <xdr:sp macro="" textlink="">
      <xdr:nvSpPr>
        <xdr:cNvPr id="333" name="フローチャート: 判断 332">
          <a:extLst>
            <a:ext uri="{FF2B5EF4-FFF2-40B4-BE49-F238E27FC236}">
              <a16:creationId xmlns:a16="http://schemas.microsoft.com/office/drawing/2014/main" id="{00000000-0008-0000-0300-00004D010000}"/>
            </a:ext>
          </a:extLst>
        </xdr:cNvPr>
        <xdr:cNvSpPr/>
      </xdr:nvSpPr>
      <xdr:spPr>
        <a:xfrm>
          <a:off x="15240000" y="10380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34237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4909800" y="10149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61</xdr:row>
      <xdr:rowOff>158256</xdr:rowOff>
    </xdr:from>
    <xdr:to>
      <xdr:col>68</xdr:col>
      <xdr:colOff>152400</xdr:colOff>
      <xdr:row>62</xdr:row>
      <xdr:rowOff>12277</xdr:rowOff>
    </xdr:to>
    <xdr:cxnSp macro="">
      <xdr:nvCxnSpPr>
        <xdr:cNvPr id="335" name="直線コネクタ 334">
          <a:extLst>
            <a:ext uri="{FF2B5EF4-FFF2-40B4-BE49-F238E27FC236}">
              <a16:creationId xmlns:a16="http://schemas.microsoft.com/office/drawing/2014/main" id="{00000000-0008-0000-0300-00004F010000}"/>
            </a:ext>
          </a:extLst>
        </xdr:cNvPr>
        <xdr:cNvCxnSpPr/>
      </xdr:nvCxnSpPr>
      <xdr:spPr>
        <a:xfrm>
          <a:off x="13512800" y="10616706"/>
          <a:ext cx="889000" cy="25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85866</xdr:rowOff>
    </xdr:from>
    <xdr:to>
      <xdr:col>68</xdr:col>
      <xdr:colOff>203200</xdr:colOff>
      <xdr:row>61</xdr:row>
      <xdr:rowOff>16016</xdr:rowOff>
    </xdr:to>
    <xdr:sp macro="" textlink="">
      <xdr:nvSpPr>
        <xdr:cNvPr id="336" name="フローチャート: 判断 335">
          <a:extLst>
            <a:ext uri="{FF2B5EF4-FFF2-40B4-BE49-F238E27FC236}">
              <a16:creationId xmlns:a16="http://schemas.microsoft.com/office/drawing/2014/main" id="{00000000-0008-0000-0300-000050010000}"/>
            </a:ext>
          </a:extLst>
        </xdr:cNvPr>
        <xdr:cNvSpPr/>
      </xdr:nvSpPr>
      <xdr:spPr>
        <a:xfrm>
          <a:off x="14351000" y="103728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26193</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4020800" y="101417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81845</xdr:rowOff>
    </xdr:from>
    <xdr:to>
      <xdr:col>64</xdr:col>
      <xdr:colOff>152400</xdr:colOff>
      <xdr:row>61</xdr:row>
      <xdr:rowOff>11995</xdr:rowOff>
    </xdr:to>
    <xdr:sp macro="" textlink="">
      <xdr:nvSpPr>
        <xdr:cNvPr id="338" name="フローチャート: 判断 337">
          <a:extLst>
            <a:ext uri="{FF2B5EF4-FFF2-40B4-BE49-F238E27FC236}">
              <a16:creationId xmlns:a16="http://schemas.microsoft.com/office/drawing/2014/main" id="{00000000-0008-0000-0300-000052010000}"/>
            </a:ext>
          </a:extLst>
        </xdr:cNvPr>
        <xdr:cNvSpPr/>
      </xdr:nvSpPr>
      <xdr:spPr>
        <a:xfrm>
          <a:off x="13462000" y="10368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22172</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3131800" y="101377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55315</xdr:rowOff>
    </xdr:from>
    <xdr:to>
      <xdr:col>81</xdr:col>
      <xdr:colOff>95250</xdr:colOff>
      <xdr:row>62</xdr:row>
      <xdr:rowOff>156915</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6967200" y="10685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62</xdr:row>
      <xdr:rowOff>27392</xdr:rowOff>
    </xdr:from>
    <xdr:ext cx="762000" cy="259045"/>
    <xdr:sp macro="" textlink="">
      <xdr:nvSpPr>
        <xdr:cNvPr id="346" name="定員管理の状況該当値テキスト">
          <a:extLst>
            <a:ext uri="{FF2B5EF4-FFF2-40B4-BE49-F238E27FC236}">
              <a16:creationId xmlns:a16="http://schemas.microsoft.com/office/drawing/2014/main" id="{00000000-0008-0000-0300-00005A010000}"/>
            </a:ext>
          </a:extLst>
        </xdr:cNvPr>
        <xdr:cNvSpPr txBox="1"/>
      </xdr:nvSpPr>
      <xdr:spPr>
        <a:xfrm>
          <a:off x="17106900" y="10657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61</xdr:row>
      <xdr:rowOff>155716</xdr:rowOff>
    </xdr:from>
    <xdr:to>
      <xdr:col>77</xdr:col>
      <xdr:colOff>95250</xdr:colOff>
      <xdr:row>62</xdr:row>
      <xdr:rowOff>85866</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6129000" y="106141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70643</xdr:rowOff>
    </xdr:from>
    <xdr:ext cx="7366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5798800" y="1070054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61</xdr:row>
      <xdr:rowOff>86007</xdr:rowOff>
    </xdr:from>
    <xdr:to>
      <xdr:col>73</xdr:col>
      <xdr:colOff>44450</xdr:colOff>
      <xdr:row>62</xdr:row>
      <xdr:rowOff>16157</xdr:rowOff>
    </xdr:to>
    <xdr:sp macro="" textlink="">
      <xdr:nvSpPr>
        <xdr:cNvPr id="349" name="楕円 348">
          <a:extLst>
            <a:ext uri="{FF2B5EF4-FFF2-40B4-BE49-F238E27FC236}">
              <a16:creationId xmlns:a16="http://schemas.microsoft.com/office/drawing/2014/main" id="{00000000-0008-0000-0300-00005D010000}"/>
            </a:ext>
          </a:extLst>
        </xdr:cNvPr>
        <xdr:cNvSpPr/>
      </xdr:nvSpPr>
      <xdr:spPr>
        <a:xfrm>
          <a:off x="15240000" y="10544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62</xdr:row>
      <xdr:rowOff>934</xdr:rowOff>
    </xdr:from>
    <xdr:ext cx="762000" cy="259045"/>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4909800" y="10630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61</xdr:row>
      <xdr:rowOff>132927</xdr:rowOff>
    </xdr:from>
    <xdr:to>
      <xdr:col>68</xdr:col>
      <xdr:colOff>203200</xdr:colOff>
      <xdr:row>62</xdr:row>
      <xdr:rowOff>63077</xdr:rowOff>
    </xdr:to>
    <xdr:sp macro="" textlink="">
      <xdr:nvSpPr>
        <xdr:cNvPr id="351" name="楕円 350">
          <a:extLst>
            <a:ext uri="{FF2B5EF4-FFF2-40B4-BE49-F238E27FC236}">
              <a16:creationId xmlns:a16="http://schemas.microsoft.com/office/drawing/2014/main" id="{00000000-0008-0000-0300-00005F010000}"/>
            </a:ext>
          </a:extLst>
        </xdr:cNvPr>
        <xdr:cNvSpPr/>
      </xdr:nvSpPr>
      <xdr:spPr>
        <a:xfrm>
          <a:off x="14351000" y="105913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62</xdr:row>
      <xdr:rowOff>47854</xdr:rowOff>
    </xdr:from>
    <xdr:ext cx="762000" cy="259045"/>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4020800" y="106777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107456</xdr:rowOff>
    </xdr:from>
    <xdr:to>
      <xdr:col>64</xdr:col>
      <xdr:colOff>152400</xdr:colOff>
      <xdr:row>62</xdr:row>
      <xdr:rowOff>37606</xdr:rowOff>
    </xdr:to>
    <xdr:sp macro="" textlink="">
      <xdr:nvSpPr>
        <xdr:cNvPr id="353" name="楕円 352">
          <a:extLst>
            <a:ext uri="{FF2B5EF4-FFF2-40B4-BE49-F238E27FC236}">
              <a16:creationId xmlns:a16="http://schemas.microsoft.com/office/drawing/2014/main" id="{00000000-0008-0000-0300-000061010000}"/>
            </a:ext>
          </a:extLst>
        </xdr:cNvPr>
        <xdr:cNvSpPr/>
      </xdr:nvSpPr>
      <xdr:spPr>
        <a:xfrm>
          <a:off x="13462000" y="105659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62</xdr:row>
      <xdr:rowOff>22383</xdr:rowOff>
    </xdr:from>
    <xdr:ext cx="762000" cy="259045"/>
    <xdr:sp macro="" textlink="">
      <xdr:nvSpPr>
        <xdr:cNvPr id="354" name="テキスト ボックス 353">
          <a:extLst>
            <a:ext uri="{FF2B5EF4-FFF2-40B4-BE49-F238E27FC236}">
              <a16:creationId xmlns:a16="http://schemas.microsoft.com/office/drawing/2014/main" id="{00000000-0008-0000-0300-000062010000}"/>
            </a:ext>
          </a:extLst>
        </xdr:cNvPr>
        <xdr:cNvSpPr txBox="1"/>
      </xdr:nvSpPr>
      <xdr:spPr>
        <a:xfrm>
          <a:off x="13131800" y="106522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6" name="テキスト ボックス 355">
          <a:extLst>
            <a:ext uri="{FF2B5EF4-FFF2-40B4-BE49-F238E27FC236}">
              <a16:creationId xmlns:a16="http://schemas.microsoft.com/office/drawing/2014/main" id="{00000000-0008-0000-0300-000064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7" name="テキスト ボックス 356">
          <a:extLst>
            <a:ext uri="{FF2B5EF4-FFF2-40B4-BE49-F238E27FC236}">
              <a16:creationId xmlns:a16="http://schemas.microsoft.com/office/drawing/2014/main" id="{00000000-0008-0000-0300-000065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63" name="正方形/長方形 362">
          <a:extLst>
            <a:ext uri="{FF2B5EF4-FFF2-40B4-BE49-F238E27FC236}">
              <a16:creationId xmlns:a16="http://schemas.microsoft.com/office/drawing/2014/main" id="{00000000-0008-0000-0300-00006B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4" name="正方形/長方形 363">
          <a:extLst>
            <a:ext uri="{FF2B5EF4-FFF2-40B4-BE49-F238E27FC236}">
              <a16:creationId xmlns:a16="http://schemas.microsoft.com/office/drawing/2014/main" id="{00000000-0008-0000-0300-00006C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5" name="正方形/長方形 364">
          <a:extLst>
            <a:ext uri="{FF2B5EF4-FFF2-40B4-BE49-F238E27FC236}">
              <a16:creationId xmlns:a16="http://schemas.microsoft.com/office/drawing/2014/main" id="{00000000-0008-0000-0300-00006D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6" name="正方形/長方形 365">
          <a:extLst>
            <a:ext uri="{FF2B5EF4-FFF2-40B4-BE49-F238E27FC236}">
              <a16:creationId xmlns:a16="http://schemas.microsoft.com/office/drawing/2014/main" id="{00000000-0008-0000-0300-00006E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基準財政需要額に算入される公債費について、元金据置期間満了による元金の増加よりも償還費が高額な地方債の償還満了による影響が大きいことから、</a:t>
          </a:r>
          <a:r>
            <a:rPr kumimoji="1" lang="en-US" altLang="ja-JP" sz="1100">
              <a:latin typeface="ＭＳ Ｐゴシック" panose="020B0600070205080204" pitchFamily="50" charset="-128"/>
              <a:ea typeface="ＭＳ Ｐゴシック" panose="020B0600070205080204" pitchFamily="50" charset="-128"/>
            </a:rPr>
            <a:t>0.1</a:t>
          </a:r>
          <a:r>
            <a:rPr kumimoji="1" lang="ja-JP" altLang="en-US" sz="1100">
              <a:latin typeface="ＭＳ Ｐゴシック" panose="020B0600070205080204" pitchFamily="50" charset="-128"/>
              <a:ea typeface="ＭＳ Ｐゴシック" panose="020B0600070205080204" pitchFamily="50" charset="-128"/>
            </a:rPr>
            <a:t>ポイント減少した。しかしながら、類似団体平均値よりも高水準で推移しており、今後は大型事業に対する償還が控えていることから、大きく改善する見通しではない。基準財政需要額への算入率の高い地方債を活用し、比率の抑制に努めているが、今後も多額の元金据置期間満了による元金償還開始が控えているため、中長期的には増加が見込まれる。繰上償還の実施や利率見直し等により発行済みの地方債の縮小を図るとともに、施設の統廃合や行財政改革を行い、新規発行債の抑制をすることで実質公債費比率の上昇抑制に努める。</a:t>
          </a:r>
        </a:p>
      </xdr:txBody>
    </xdr:sp>
    <xdr:clientData/>
  </xdr:twoCellAnchor>
  <xdr:oneCellAnchor>
    <xdr:from>
      <xdr:col>61</xdr:col>
      <xdr:colOff>6350</xdr:colOff>
      <xdr:row>32</xdr:row>
      <xdr:rowOff>101600</xdr:rowOff>
    </xdr:from>
    <xdr:ext cx="298543" cy="225703"/>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6" name="テキスト ボックス 375">
          <a:extLst>
            <a:ext uri="{FF2B5EF4-FFF2-40B4-BE49-F238E27FC236}">
              <a16:creationId xmlns:a16="http://schemas.microsoft.com/office/drawing/2014/main" id="{00000000-0008-0000-0300-000078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8" name="テキスト ボックス 377">
          <a:extLst>
            <a:ext uri="{FF2B5EF4-FFF2-40B4-BE49-F238E27FC236}">
              <a16:creationId xmlns:a16="http://schemas.microsoft.com/office/drawing/2014/main" id="{00000000-0008-0000-0300-00007A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81" name="公債費負担の状況グラフ枠">
          <a:extLst>
            <a:ext uri="{FF2B5EF4-FFF2-40B4-BE49-F238E27FC236}">
              <a16:creationId xmlns:a16="http://schemas.microsoft.com/office/drawing/2014/main" id="{00000000-0008-0000-0300-00007D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102447</xdr:rowOff>
    </xdr:from>
    <xdr:to>
      <xdr:col>81</xdr:col>
      <xdr:colOff>44450</xdr:colOff>
      <xdr:row>45</xdr:row>
      <xdr:rowOff>162560</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flipV="1">
          <a:off x="17018000" y="6446097"/>
          <a:ext cx="0" cy="143171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134637</xdr:rowOff>
    </xdr:from>
    <xdr:ext cx="762000" cy="259045"/>
    <xdr:sp macro="" textlink="">
      <xdr:nvSpPr>
        <xdr:cNvPr id="383" name="公債費負担の状況最小値テキスト">
          <a:extLst>
            <a:ext uri="{FF2B5EF4-FFF2-40B4-BE49-F238E27FC236}">
              <a16:creationId xmlns:a16="http://schemas.microsoft.com/office/drawing/2014/main" id="{00000000-0008-0000-0300-00007F010000}"/>
            </a:ext>
          </a:extLst>
        </xdr:cNvPr>
        <xdr:cNvSpPr txBox="1"/>
      </xdr:nvSpPr>
      <xdr:spPr>
        <a:xfrm>
          <a:off x="17106900" y="7849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162560</xdr:rowOff>
    </xdr:from>
    <xdr:to>
      <xdr:col>81</xdr:col>
      <xdr:colOff>133350</xdr:colOff>
      <xdr:row>45</xdr:row>
      <xdr:rowOff>162560</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6929100" y="78778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36</xdr:row>
      <xdr:rowOff>17374</xdr:rowOff>
    </xdr:from>
    <xdr:ext cx="762000" cy="259045"/>
    <xdr:sp macro="" textlink="">
      <xdr:nvSpPr>
        <xdr:cNvPr id="385" name="公債費負担の状況最大値テキスト">
          <a:extLst>
            <a:ext uri="{FF2B5EF4-FFF2-40B4-BE49-F238E27FC236}">
              <a16:creationId xmlns:a16="http://schemas.microsoft.com/office/drawing/2014/main" id="{00000000-0008-0000-0300-000081010000}"/>
            </a:ext>
          </a:extLst>
        </xdr:cNvPr>
        <xdr:cNvSpPr txBox="1"/>
      </xdr:nvSpPr>
      <xdr:spPr>
        <a:xfrm>
          <a:off x="17106900" y="61895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102447</xdr:rowOff>
    </xdr:from>
    <xdr:to>
      <xdr:col>81</xdr:col>
      <xdr:colOff>133350</xdr:colOff>
      <xdr:row>37</xdr:row>
      <xdr:rowOff>102447</xdr:rowOff>
    </xdr:to>
    <xdr:cxnSp macro="">
      <xdr:nvCxnSpPr>
        <xdr:cNvPr id="386" name="直線コネクタ 385">
          <a:extLst>
            <a:ext uri="{FF2B5EF4-FFF2-40B4-BE49-F238E27FC236}">
              <a16:creationId xmlns:a16="http://schemas.microsoft.com/office/drawing/2014/main" id="{00000000-0008-0000-0300-000082010000}"/>
            </a:ext>
          </a:extLst>
        </xdr:cNvPr>
        <xdr:cNvCxnSpPr/>
      </xdr:nvCxnSpPr>
      <xdr:spPr>
        <a:xfrm>
          <a:off x="16929100" y="64460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43</xdr:row>
      <xdr:rowOff>55033</xdr:rowOff>
    </xdr:from>
    <xdr:to>
      <xdr:col>81</xdr:col>
      <xdr:colOff>44450</xdr:colOff>
      <xdr:row>43</xdr:row>
      <xdr:rowOff>63077</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flipV="1">
          <a:off x="16179800" y="7427383"/>
          <a:ext cx="838200" cy="8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82144</xdr:rowOff>
    </xdr:from>
    <xdr:ext cx="762000" cy="259045"/>
    <xdr:sp macro="" textlink="">
      <xdr:nvSpPr>
        <xdr:cNvPr id="388" name="公債費負担の状況平均値テキスト">
          <a:extLst>
            <a:ext uri="{FF2B5EF4-FFF2-40B4-BE49-F238E27FC236}">
              <a16:creationId xmlns:a16="http://schemas.microsoft.com/office/drawing/2014/main" id="{00000000-0008-0000-0300-000084010000}"/>
            </a:ext>
          </a:extLst>
        </xdr:cNvPr>
        <xdr:cNvSpPr txBox="1"/>
      </xdr:nvSpPr>
      <xdr:spPr>
        <a:xfrm>
          <a:off x="17106900" y="69401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65617</xdr:rowOff>
    </xdr:from>
    <xdr:to>
      <xdr:col>81</xdr:col>
      <xdr:colOff>95250</xdr:colOff>
      <xdr:row>41</xdr:row>
      <xdr:rowOff>167217</xdr:rowOff>
    </xdr:to>
    <xdr:sp macro="" textlink="">
      <xdr:nvSpPr>
        <xdr:cNvPr id="389" name="フローチャート: 判断 388">
          <a:extLst>
            <a:ext uri="{FF2B5EF4-FFF2-40B4-BE49-F238E27FC236}">
              <a16:creationId xmlns:a16="http://schemas.microsoft.com/office/drawing/2014/main" id="{00000000-0008-0000-0300-000085010000}"/>
            </a:ext>
          </a:extLst>
        </xdr:cNvPr>
        <xdr:cNvSpPr/>
      </xdr:nvSpPr>
      <xdr:spPr>
        <a:xfrm>
          <a:off x="16967200" y="709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43</xdr:row>
      <xdr:rowOff>22860</xdr:rowOff>
    </xdr:from>
    <xdr:to>
      <xdr:col>77</xdr:col>
      <xdr:colOff>44450</xdr:colOff>
      <xdr:row>43</xdr:row>
      <xdr:rowOff>63077</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a:off x="15290800" y="7395210"/>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65617</xdr:rowOff>
    </xdr:from>
    <xdr:to>
      <xdr:col>77</xdr:col>
      <xdr:colOff>95250</xdr:colOff>
      <xdr:row>41</xdr:row>
      <xdr:rowOff>167217</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6129000" y="709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40</xdr:row>
      <xdr:rowOff>5944</xdr:rowOff>
    </xdr:from>
    <xdr:ext cx="7366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5798800" y="68639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42</xdr:row>
      <xdr:rowOff>129963</xdr:rowOff>
    </xdr:from>
    <xdr:to>
      <xdr:col>72</xdr:col>
      <xdr:colOff>203200</xdr:colOff>
      <xdr:row>43</xdr:row>
      <xdr:rowOff>22860</xdr:rowOff>
    </xdr:to>
    <xdr:cxnSp macro="">
      <xdr:nvCxnSpPr>
        <xdr:cNvPr id="393" name="直線コネクタ 392">
          <a:extLst>
            <a:ext uri="{FF2B5EF4-FFF2-40B4-BE49-F238E27FC236}">
              <a16:creationId xmlns:a16="http://schemas.microsoft.com/office/drawing/2014/main" id="{00000000-0008-0000-0300-000089010000}"/>
            </a:ext>
          </a:extLst>
        </xdr:cNvPr>
        <xdr:cNvCxnSpPr/>
      </xdr:nvCxnSpPr>
      <xdr:spPr>
        <a:xfrm>
          <a:off x="14401800" y="7330863"/>
          <a:ext cx="889000" cy="643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81704</xdr:rowOff>
    </xdr:from>
    <xdr:to>
      <xdr:col>73</xdr:col>
      <xdr:colOff>44450</xdr:colOff>
      <xdr:row>42</xdr:row>
      <xdr:rowOff>11854</xdr:rowOff>
    </xdr:to>
    <xdr:sp macro="" textlink="">
      <xdr:nvSpPr>
        <xdr:cNvPr id="394" name="フローチャート: 判断 393">
          <a:extLst>
            <a:ext uri="{FF2B5EF4-FFF2-40B4-BE49-F238E27FC236}">
              <a16:creationId xmlns:a16="http://schemas.microsoft.com/office/drawing/2014/main" id="{00000000-0008-0000-0300-00008A010000}"/>
            </a:ext>
          </a:extLst>
        </xdr:cNvPr>
        <xdr:cNvSpPr/>
      </xdr:nvSpPr>
      <xdr:spPr>
        <a:xfrm>
          <a:off x="15240000" y="7111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40</xdr:row>
      <xdr:rowOff>22031</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4909800" y="68800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42</xdr:row>
      <xdr:rowOff>65617</xdr:rowOff>
    </xdr:from>
    <xdr:to>
      <xdr:col>68</xdr:col>
      <xdr:colOff>152400</xdr:colOff>
      <xdr:row>42</xdr:row>
      <xdr:rowOff>129963</xdr:rowOff>
    </xdr:to>
    <xdr:cxnSp macro="">
      <xdr:nvCxnSpPr>
        <xdr:cNvPr id="396" name="直線コネクタ 395">
          <a:extLst>
            <a:ext uri="{FF2B5EF4-FFF2-40B4-BE49-F238E27FC236}">
              <a16:creationId xmlns:a16="http://schemas.microsoft.com/office/drawing/2014/main" id="{00000000-0008-0000-0300-00008C010000}"/>
            </a:ext>
          </a:extLst>
        </xdr:cNvPr>
        <xdr:cNvCxnSpPr/>
      </xdr:nvCxnSpPr>
      <xdr:spPr>
        <a:xfrm>
          <a:off x="13512800" y="7266517"/>
          <a:ext cx="889000" cy="643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81704</xdr:rowOff>
    </xdr:from>
    <xdr:to>
      <xdr:col>68</xdr:col>
      <xdr:colOff>203200</xdr:colOff>
      <xdr:row>42</xdr:row>
      <xdr:rowOff>11854</xdr:rowOff>
    </xdr:to>
    <xdr:sp macro="" textlink="">
      <xdr:nvSpPr>
        <xdr:cNvPr id="397" name="フローチャート: 判断 396">
          <a:extLst>
            <a:ext uri="{FF2B5EF4-FFF2-40B4-BE49-F238E27FC236}">
              <a16:creationId xmlns:a16="http://schemas.microsoft.com/office/drawing/2014/main" id="{00000000-0008-0000-0300-00008D010000}"/>
            </a:ext>
          </a:extLst>
        </xdr:cNvPr>
        <xdr:cNvSpPr/>
      </xdr:nvSpPr>
      <xdr:spPr>
        <a:xfrm>
          <a:off x="14351000" y="7111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40</xdr:row>
      <xdr:rowOff>22031</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020800" y="68800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89746</xdr:rowOff>
    </xdr:from>
    <xdr:to>
      <xdr:col>64</xdr:col>
      <xdr:colOff>152400</xdr:colOff>
      <xdr:row>42</xdr:row>
      <xdr:rowOff>19896</xdr:rowOff>
    </xdr:to>
    <xdr:sp macro="" textlink="">
      <xdr:nvSpPr>
        <xdr:cNvPr id="399" name="フローチャート: 判断 398">
          <a:extLst>
            <a:ext uri="{FF2B5EF4-FFF2-40B4-BE49-F238E27FC236}">
              <a16:creationId xmlns:a16="http://schemas.microsoft.com/office/drawing/2014/main" id="{00000000-0008-0000-0300-00008F010000}"/>
            </a:ext>
          </a:extLst>
        </xdr:cNvPr>
        <xdr:cNvSpPr/>
      </xdr:nvSpPr>
      <xdr:spPr>
        <a:xfrm>
          <a:off x="13462000" y="7119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40</xdr:row>
      <xdr:rowOff>30073</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3131800" y="6888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43</xdr:row>
      <xdr:rowOff>4233</xdr:rowOff>
    </xdr:from>
    <xdr:to>
      <xdr:col>81</xdr:col>
      <xdr:colOff>95250</xdr:colOff>
      <xdr:row>43</xdr:row>
      <xdr:rowOff>105833</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6967200" y="7376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42</xdr:row>
      <xdr:rowOff>147760</xdr:rowOff>
    </xdr:from>
    <xdr:ext cx="762000" cy="259045"/>
    <xdr:sp macro="" textlink="">
      <xdr:nvSpPr>
        <xdr:cNvPr id="407" name="公債費負担の状況該当値テキスト">
          <a:extLst>
            <a:ext uri="{FF2B5EF4-FFF2-40B4-BE49-F238E27FC236}">
              <a16:creationId xmlns:a16="http://schemas.microsoft.com/office/drawing/2014/main" id="{00000000-0008-0000-0300-000097010000}"/>
            </a:ext>
          </a:extLst>
        </xdr:cNvPr>
        <xdr:cNvSpPr txBox="1"/>
      </xdr:nvSpPr>
      <xdr:spPr>
        <a:xfrm>
          <a:off x="17106900" y="73486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43</xdr:row>
      <xdr:rowOff>12277</xdr:rowOff>
    </xdr:from>
    <xdr:to>
      <xdr:col>77</xdr:col>
      <xdr:colOff>95250</xdr:colOff>
      <xdr:row>43</xdr:row>
      <xdr:rowOff>113877</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6129000" y="73846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43</xdr:row>
      <xdr:rowOff>98654</xdr:rowOff>
    </xdr:from>
    <xdr:ext cx="7366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5798800" y="747100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42</xdr:row>
      <xdr:rowOff>143510</xdr:rowOff>
    </xdr:from>
    <xdr:to>
      <xdr:col>73</xdr:col>
      <xdr:colOff>44450</xdr:colOff>
      <xdr:row>43</xdr:row>
      <xdr:rowOff>73660</xdr:rowOff>
    </xdr:to>
    <xdr:sp macro="" textlink="">
      <xdr:nvSpPr>
        <xdr:cNvPr id="410" name="楕円 409">
          <a:extLst>
            <a:ext uri="{FF2B5EF4-FFF2-40B4-BE49-F238E27FC236}">
              <a16:creationId xmlns:a16="http://schemas.microsoft.com/office/drawing/2014/main" id="{00000000-0008-0000-0300-00009A010000}"/>
            </a:ext>
          </a:extLst>
        </xdr:cNvPr>
        <xdr:cNvSpPr/>
      </xdr:nvSpPr>
      <xdr:spPr>
        <a:xfrm>
          <a:off x="15240000" y="7344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43</xdr:row>
      <xdr:rowOff>58437</xdr:rowOff>
    </xdr:from>
    <xdr:ext cx="762000" cy="259045"/>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4909800" y="7430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42</xdr:row>
      <xdr:rowOff>79163</xdr:rowOff>
    </xdr:from>
    <xdr:to>
      <xdr:col>68</xdr:col>
      <xdr:colOff>203200</xdr:colOff>
      <xdr:row>43</xdr:row>
      <xdr:rowOff>9313</xdr:rowOff>
    </xdr:to>
    <xdr:sp macro="" textlink="">
      <xdr:nvSpPr>
        <xdr:cNvPr id="412" name="楕円 411">
          <a:extLst>
            <a:ext uri="{FF2B5EF4-FFF2-40B4-BE49-F238E27FC236}">
              <a16:creationId xmlns:a16="http://schemas.microsoft.com/office/drawing/2014/main" id="{00000000-0008-0000-0300-00009C010000}"/>
            </a:ext>
          </a:extLst>
        </xdr:cNvPr>
        <xdr:cNvSpPr/>
      </xdr:nvSpPr>
      <xdr:spPr>
        <a:xfrm>
          <a:off x="14351000" y="7280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42</xdr:row>
      <xdr:rowOff>165540</xdr:rowOff>
    </xdr:from>
    <xdr:ext cx="762000" cy="259045"/>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4020800" y="73664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42</xdr:row>
      <xdr:rowOff>14817</xdr:rowOff>
    </xdr:from>
    <xdr:to>
      <xdr:col>64</xdr:col>
      <xdr:colOff>152400</xdr:colOff>
      <xdr:row>42</xdr:row>
      <xdr:rowOff>116417</xdr:rowOff>
    </xdr:to>
    <xdr:sp macro="" textlink="">
      <xdr:nvSpPr>
        <xdr:cNvPr id="414" name="楕円 413">
          <a:extLst>
            <a:ext uri="{FF2B5EF4-FFF2-40B4-BE49-F238E27FC236}">
              <a16:creationId xmlns:a16="http://schemas.microsoft.com/office/drawing/2014/main" id="{00000000-0008-0000-0300-00009E010000}"/>
            </a:ext>
          </a:extLst>
        </xdr:cNvPr>
        <xdr:cNvSpPr/>
      </xdr:nvSpPr>
      <xdr:spPr>
        <a:xfrm>
          <a:off x="13462000" y="7215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42</xdr:row>
      <xdr:rowOff>101194</xdr:rowOff>
    </xdr:from>
    <xdr:ext cx="762000" cy="259045"/>
    <xdr:sp macro="" textlink="">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3131800" y="73020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8" name="テキスト ボックス 417">
          <a:extLst>
            <a:ext uri="{FF2B5EF4-FFF2-40B4-BE49-F238E27FC236}">
              <a16:creationId xmlns:a16="http://schemas.microsoft.com/office/drawing/2014/main" id="{00000000-0008-0000-0300-0000A2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[19.9%]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6" name="正方形/長方形 425">
          <a:extLst>
            <a:ext uri="{FF2B5EF4-FFF2-40B4-BE49-F238E27FC236}">
              <a16:creationId xmlns:a16="http://schemas.microsoft.com/office/drawing/2014/main" id="{00000000-0008-0000-0300-0000AA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7" name="正方形/長方形 426">
          <a:extLst>
            <a:ext uri="{FF2B5EF4-FFF2-40B4-BE49-F238E27FC236}">
              <a16:creationId xmlns:a16="http://schemas.microsoft.com/office/drawing/2014/main" id="{00000000-0008-0000-0300-0000AB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新規発行債抑制による地方債の現在高の減少及び公営企業等繰入見込額の減少により将来負担額が減少したことに加え、ふるさと応援基金や財政調整基金等を積み立てたことによる充当可能財源等の増加により、</a:t>
          </a:r>
          <a:r>
            <a:rPr kumimoji="1" lang="en-US" altLang="ja-JP" sz="1100">
              <a:latin typeface="ＭＳ Ｐゴシック" panose="020B0600070205080204" pitchFamily="50" charset="-128"/>
              <a:ea typeface="ＭＳ Ｐゴシック" panose="020B0600070205080204" pitchFamily="50" charset="-128"/>
            </a:rPr>
            <a:t>6.0</a:t>
          </a:r>
          <a:r>
            <a:rPr kumimoji="1" lang="ja-JP" altLang="en-US" sz="1100">
              <a:latin typeface="ＭＳ Ｐゴシック" panose="020B0600070205080204" pitchFamily="50" charset="-128"/>
              <a:ea typeface="ＭＳ Ｐゴシック" panose="020B0600070205080204" pitchFamily="50" charset="-128"/>
            </a:rPr>
            <a:t>ポイント減少した。類似団体平均値は令和</a:t>
          </a:r>
          <a:r>
            <a:rPr kumimoji="1" lang="en-US" altLang="ja-JP" sz="1100">
              <a:latin typeface="ＭＳ Ｐゴシック" panose="020B0600070205080204" pitchFamily="50" charset="-128"/>
              <a:ea typeface="ＭＳ Ｐゴシック" panose="020B0600070205080204" pitchFamily="50" charset="-128"/>
            </a:rPr>
            <a:t>3</a:t>
          </a:r>
          <a:r>
            <a:rPr kumimoji="1" lang="ja-JP" altLang="en-US" sz="1100">
              <a:latin typeface="ＭＳ Ｐゴシック" panose="020B0600070205080204" pitchFamily="50" charset="-128"/>
              <a:ea typeface="ＭＳ Ｐゴシック" panose="020B0600070205080204" pitchFamily="50" charset="-128"/>
            </a:rPr>
            <a:t>年度から</a:t>
          </a:r>
          <a:r>
            <a:rPr kumimoji="1" lang="en-US" altLang="ja-JP" sz="1100">
              <a:latin typeface="ＭＳ Ｐゴシック" panose="020B0600070205080204" pitchFamily="50" charset="-128"/>
              <a:ea typeface="ＭＳ Ｐゴシック" panose="020B0600070205080204" pitchFamily="50" charset="-128"/>
            </a:rPr>
            <a:t>0.0</a:t>
          </a:r>
          <a:r>
            <a:rPr kumimoji="1" lang="ja-JP" altLang="en-US" sz="1100">
              <a:latin typeface="ＭＳ Ｐゴシック" panose="020B0600070205080204" pitchFamily="50" charset="-128"/>
              <a:ea typeface="ＭＳ Ｐゴシック" panose="020B0600070205080204" pitchFamily="50" charset="-128"/>
            </a:rPr>
            <a:t>で推移しているため、年々改善しているものの類似団体内順位も下位となっている。今後図書館整備事業及び小中一体型校整備事業に関し債務負担行為が設定されていることから多額の借入を行う予定のため、将来負担比率の上昇が見込まれる。大型事業を行う際は、世代間の負担の公平性を損なう恐れがないように、事業の適格性を見極め、実施の可否を判断する必要がある。人口動態や施設の老朽化を考慮し過度な将来世代の負担にならないように統廃合に努める。</a:t>
          </a:r>
        </a:p>
      </xdr:txBody>
    </xdr:sp>
    <xdr:clientData/>
  </xdr:twoCellAnchor>
  <xdr:oneCellAnchor>
    <xdr:from>
      <xdr:col>61</xdr:col>
      <xdr:colOff>6350</xdr:colOff>
      <xdr:row>10</xdr:row>
      <xdr:rowOff>63500</xdr:rowOff>
    </xdr:from>
    <xdr:ext cx="298543" cy="225703"/>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9" name="テキスト ボックス 438">
          <a:extLst>
            <a:ext uri="{FF2B5EF4-FFF2-40B4-BE49-F238E27FC236}">
              <a16:creationId xmlns:a16="http://schemas.microsoft.com/office/drawing/2014/main" id="{00000000-0008-0000-0300-0000B7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43" name="テキスト ボックス 442">
          <a:extLst>
            <a:ext uri="{FF2B5EF4-FFF2-40B4-BE49-F238E27FC236}">
              <a16:creationId xmlns:a16="http://schemas.microsoft.com/office/drawing/2014/main" id="{00000000-0008-0000-0300-0000BB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5" name="将来負担の状況グラフ枠">
          <a:extLst>
            <a:ext uri="{FF2B5EF4-FFF2-40B4-BE49-F238E27FC236}">
              <a16:creationId xmlns:a16="http://schemas.microsoft.com/office/drawing/2014/main" id="{00000000-0008-0000-0300-0000BD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23</xdr:row>
      <xdr:rowOff>37132</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flipV="1">
          <a:off x="17018000" y="2313214"/>
          <a:ext cx="0" cy="166726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9209</xdr:rowOff>
    </xdr:from>
    <xdr:ext cx="762000" cy="259045"/>
    <xdr:sp macro="" textlink="">
      <xdr:nvSpPr>
        <xdr:cNvPr id="447" name="将来負担の状況最小値テキスト">
          <a:extLst>
            <a:ext uri="{FF2B5EF4-FFF2-40B4-BE49-F238E27FC236}">
              <a16:creationId xmlns:a16="http://schemas.microsoft.com/office/drawing/2014/main" id="{00000000-0008-0000-0300-0000BF010000}"/>
            </a:ext>
          </a:extLst>
        </xdr:cNvPr>
        <xdr:cNvSpPr txBox="1"/>
      </xdr:nvSpPr>
      <xdr:spPr>
        <a:xfrm>
          <a:off x="17106900" y="39525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37132</xdr:rowOff>
    </xdr:from>
    <xdr:to>
      <xdr:col>81</xdr:col>
      <xdr:colOff>133350</xdr:colOff>
      <xdr:row>23</xdr:row>
      <xdr:rowOff>37132</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a:off x="16929100" y="39804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119941</xdr:rowOff>
    </xdr:from>
    <xdr:ext cx="762000" cy="259045"/>
    <xdr:sp macro="" textlink="">
      <xdr:nvSpPr>
        <xdr:cNvPr id="449" name="将来負担の状況最大値テキスト">
          <a:extLst>
            <a:ext uri="{FF2B5EF4-FFF2-40B4-BE49-F238E27FC236}">
              <a16:creationId xmlns:a16="http://schemas.microsoft.com/office/drawing/2014/main" id="{00000000-0008-0000-0300-0000C1010000}"/>
            </a:ext>
          </a:extLst>
        </xdr:cNvPr>
        <xdr:cNvSpPr txBox="1"/>
      </xdr:nvSpPr>
      <xdr:spPr>
        <a:xfrm>
          <a:off x="17106900" y="2005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50" name="直線コネクタ 449">
          <a:extLst>
            <a:ext uri="{FF2B5EF4-FFF2-40B4-BE49-F238E27FC236}">
              <a16:creationId xmlns:a16="http://schemas.microsoft.com/office/drawing/2014/main" id="{00000000-0008-0000-0300-0000C2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14</xdr:row>
      <xdr:rowOff>141575</xdr:rowOff>
    </xdr:from>
    <xdr:to>
      <xdr:col>81</xdr:col>
      <xdr:colOff>44450</xdr:colOff>
      <xdr:row>15</xdr:row>
      <xdr:rowOff>39068</xdr:rowOff>
    </xdr:to>
    <xdr:cxnSp macro="">
      <xdr:nvCxnSpPr>
        <xdr:cNvPr id="451" name="直線コネクタ 450">
          <a:extLst>
            <a:ext uri="{FF2B5EF4-FFF2-40B4-BE49-F238E27FC236}">
              <a16:creationId xmlns:a16="http://schemas.microsoft.com/office/drawing/2014/main" id="{00000000-0008-0000-0300-0000C3010000}"/>
            </a:ext>
          </a:extLst>
        </xdr:cNvPr>
        <xdr:cNvCxnSpPr/>
      </xdr:nvCxnSpPr>
      <xdr:spPr>
        <a:xfrm flipV="1">
          <a:off x="16179800" y="2541875"/>
          <a:ext cx="838200" cy="68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62791</xdr:rowOff>
    </xdr:from>
    <xdr:ext cx="762000" cy="259045"/>
    <xdr:sp macro="" textlink="">
      <xdr:nvSpPr>
        <xdr:cNvPr id="452" name="将来負担の状況平均値テキスト">
          <a:extLst>
            <a:ext uri="{FF2B5EF4-FFF2-40B4-BE49-F238E27FC236}">
              <a16:creationId xmlns:a16="http://schemas.microsoft.com/office/drawing/2014/main" id="{00000000-0008-0000-0300-0000C4010000}"/>
            </a:ext>
          </a:extLst>
        </xdr:cNvPr>
        <xdr:cNvSpPr txBox="1"/>
      </xdr:nvSpPr>
      <xdr:spPr>
        <a:xfrm>
          <a:off x="17106900" y="21201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33564</xdr:rowOff>
    </xdr:from>
    <xdr:to>
      <xdr:col>81</xdr:col>
      <xdr:colOff>95250</xdr:colOff>
      <xdr:row>13</xdr:row>
      <xdr:rowOff>135164</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69672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15</xdr:row>
      <xdr:rowOff>39068</xdr:rowOff>
    </xdr:from>
    <xdr:to>
      <xdr:col>77</xdr:col>
      <xdr:colOff>44450</xdr:colOff>
      <xdr:row>16</xdr:row>
      <xdr:rowOff>3205</xdr:rowOff>
    </xdr:to>
    <xdr:cxnSp macro="">
      <xdr:nvCxnSpPr>
        <xdr:cNvPr id="454" name="直線コネクタ 453">
          <a:extLst>
            <a:ext uri="{FF2B5EF4-FFF2-40B4-BE49-F238E27FC236}">
              <a16:creationId xmlns:a16="http://schemas.microsoft.com/office/drawing/2014/main" id="{00000000-0008-0000-0300-0000C6010000}"/>
            </a:ext>
          </a:extLst>
        </xdr:cNvPr>
        <xdr:cNvCxnSpPr/>
      </xdr:nvCxnSpPr>
      <xdr:spPr>
        <a:xfrm flipV="1">
          <a:off x="15290800" y="2610818"/>
          <a:ext cx="889000" cy="1355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55" name="フローチャート: 判断 454">
          <a:extLst>
            <a:ext uri="{FF2B5EF4-FFF2-40B4-BE49-F238E27FC236}">
              <a16:creationId xmlns:a16="http://schemas.microsoft.com/office/drawing/2014/main" id="{00000000-0008-0000-0300-0000C7010000}"/>
            </a:ext>
          </a:extLst>
        </xdr:cNvPr>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16</xdr:row>
      <xdr:rowOff>3205</xdr:rowOff>
    </xdr:from>
    <xdr:to>
      <xdr:col>72</xdr:col>
      <xdr:colOff>203200</xdr:colOff>
      <xdr:row>16</xdr:row>
      <xdr:rowOff>26186</xdr:rowOff>
    </xdr:to>
    <xdr:cxnSp macro="">
      <xdr:nvCxnSpPr>
        <xdr:cNvPr id="457" name="直線コネクタ 456">
          <a:extLst>
            <a:ext uri="{FF2B5EF4-FFF2-40B4-BE49-F238E27FC236}">
              <a16:creationId xmlns:a16="http://schemas.microsoft.com/office/drawing/2014/main" id="{00000000-0008-0000-0300-0000C9010000}"/>
            </a:ext>
          </a:extLst>
        </xdr:cNvPr>
        <xdr:cNvCxnSpPr/>
      </xdr:nvCxnSpPr>
      <xdr:spPr>
        <a:xfrm flipV="1">
          <a:off x="14401800" y="2746405"/>
          <a:ext cx="889000" cy="22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13</xdr:row>
      <xdr:rowOff>33564</xdr:rowOff>
    </xdr:from>
    <xdr:to>
      <xdr:col>73</xdr:col>
      <xdr:colOff>44450</xdr:colOff>
      <xdr:row>13</xdr:row>
      <xdr:rowOff>135164</xdr:rowOff>
    </xdr:to>
    <xdr:sp macro="" textlink="">
      <xdr:nvSpPr>
        <xdr:cNvPr id="458" name="フローチャート: 判断 457">
          <a:extLst>
            <a:ext uri="{FF2B5EF4-FFF2-40B4-BE49-F238E27FC236}">
              <a16:creationId xmlns:a16="http://schemas.microsoft.com/office/drawing/2014/main" id="{00000000-0008-0000-0300-0000CA010000}"/>
            </a:ext>
          </a:extLst>
        </xdr:cNvPr>
        <xdr:cNvSpPr/>
      </xdr:nvSpPr>
      <xdr:spPr>
        <a:xfrm>
          <a:off x="15240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145341</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4909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16</xdr:row>
      <xdr:rowOff>26186</xdr:rowOff>
    </xdr:from>
    <xdr:to>
      <xdr:col>68</xdr:col>
      <xdr:colOff>152400</xdr:colOff>
      <xdr:row>16</xdr:row>
      <xdr:rowOff>69850</xdr:rowOff>
    </xdr:to>
    <xdr:cxnSp macro="">
      <xdr:nvCxnSpPr>
        <xdr:cNvPr id="460" name="直線コネクタ 459">
          <a:extLst>
            <a:ext uri="{FF2B5EF4-FFF2-40B4-BE49-F238E27FC236}">
              <a16:creationId xmlns:a16="http://schemas.microsoft.com/office/drawing/2014/main" id="{00000000-0008-0000-0300-0000CC010000}"/>
            </a:ext>
          </a:extLst>
        </xdr:cNvPr>
        <xdr:cNvCxnSpPr/>
      </xdr:nvCxnSpPr>
      <xdr:spPr>
        <a:xfrm flipV="1">
          <a:off x="13512800" y="2769386"/>
          <a:ext cx="889000" cy="436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13</xdr:row>
      <xdr:rowOff>33564</xdr:rowOff>
    </xdr:from>
    <xdr:to>
      <xdr:col>68</xdr:col>
      <xdr:colOff>203200</xdr:colOff>
      <xdr:row>13</xdr:row>
      <xdr:rowOff>135164</xdr:rowOff>
    </xdr:to>
    <xdr:sp macro="" textlink="">
      <xdr:nvSpPr>
        <xdr:cNvPr id="461" name="フローチャート: 判断 460">
          <a:extLst>
            <a:ext uri="{FF2B5EF4-FFF2-40B4-BE49-F238E27FC236}">
              <a16:creationId xmlns:a16="http://schemas.microsoft.com/office/drawing/2014/main" id="{00000000-0008-0000-0300-0000CD010000}"/>
            </a:ext>
          </a:extLst>
        </xdr:cNvPr>
        <xdr:cNvSpPr/>
      </xdr:nvSpPr>
      <xdr:spPr>
        <a:xfrm>
          <a:off x="14351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11</xdr:row>
      <xdr:rowOff>145341</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4020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9192</xdr:rowOff>
    </xdr:from>
    <xdr:to>
      <xdr:col>64</xdr:col>
      <xdr:colOff>152400</xdr:colOff>
      <xdr:row>14</xdr:row>
      <xdr:rowOff>110792</xdr:rowOff>
    </xdr:to>
    <xdr:sp macro="" textlink="">
      <xdr:nvSpPr>
        <xdr:cNvPr id="463" name="フローチャート: 判断 462">
          <a:extLst>
            <a:ext uri="{FF2B5EF4-FFF2-40B4-BE49-F238E27FC236}">
              <a16:creationId xmlns:a16="http://schemas.microsoft.com/office/drawing/2014/main" id="{00000000-0008-0000-0300-0000CF010000}"/>
            </a:ext>
          </a:extLst>
        </xdr:cNvPr>
        <xdr:cNvSpPr/>
      </xdr:nvSpPr>
      <xdr:spPr>
        <a:xfrm>
          <a:off x="13462000" y="2409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120969</xdr:rowOff>
    </xdr:from>
    <xdr:ext cx="762000" cy="259045"/>
    <xdr:sp macro="" textlink="">
      <xdr:nvSpPr>
        <xdr:cNvPr id="464" name="テキスト ボックス 463">
          <a:extLst>
            <a:ext uri="{FF2B5EF4-FFF2-40B4-BE49-F238E27FC236}">
              <a16:creationId xmlns:a16="http://schemas.microsoft.com/office/drawing/2014/main" id="{00000000-0008-0000-0300-0000D0010000}"/>
            </a:ext>
          </a:extLst>
        </xdr:cNvPr>
        <xdr:cNvSpPr txBox="1"/>
      </xdr:nvSpPr>
      <xdr:spPr>
        <a:xfrm>
          <a:off x="13131800" y="21783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6" name="テキスト ボックス 465">
          <a:extLst>
            <a:ext uri="{FF2B5EF4-FFF2-40B4-BE49-F238E27FC236}">
              <a16:creationId xmlns:a16="http://schemas.microsoft.com/office/drawing/2014/main" id="{00000000-0008-0000-0300-0000D2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8" name="テキスト ボックス 467">
          <a:extLst>
            <a:ext uri="{FF2B5EF4-FFF2-40B4-BE49-F238E27FC236}">
              <a16:creationId xmlns:a16="http://schemas.microsoft.com/office/drawing/2014/main" id="{00000000-0008-0000-0300-0000D4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9" name="テキスト ボックス 468">
          <a:extLst>
            <a:ext uri="{FF2B5EF4-FFF2-40B4-BE49-F238E27FC236}">
              <a16:creationId xmlns:a16="http://schemas.microsoft.com/office/drawing/2014/main" id="{00000000-0008-0000-0300-0000D5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90775</xdr:rowOff>
    </xdr:from>
    <xdr:to>
      <xdr:col>81</xdr:col>
      <xdr:colOff>95250</xdr:colOff>
      <xdr:row>15</xdr:row>
      <xdr:rowOff>20925</xdr:rowOff>
    </xdr:to>
    <xdr:sp macro="" textlink="">
      <xdr:nvSpPr>
        <xdr:cNvPr id="470" name="楕円 469">
          <a:extLst>
            <a:ext uri="{FF2B5EF4-FFF2-40B4-BE49-F238E27FC236}">
              <a16:creationId xmlns:a16="http://schemas.microsoft.com/office/drawing/2014/main" id="{00000000-0008-0000-0300-0000D6010000}"/>
            </a:ext>
          </a:extLst>
        </xdr:cNvPr>
        <xdr:cNvSpPr/>
      </xdr:nvSpPr>
      <xdr:spPr>
        <a:xfrm>
          <a:off x="16967200" y="2491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14</xdr:row>
      <xdr:rowOff>62852</xdr:rowOff>
    </xdr:from>
    <xdr:ext cx="762000" cy="259045"/>
    <xdr:sp macro="" textlink="">
      <xdr:nvSpPr>
        <xdr:cNvPr id="471" name="将来負担の状況該当値テキスト">
          <a:extLst>
            <a:ext uri="{FF2B5EF4-FFF2-40B4-BE49-F238E27FC236}">
              <a16:creationId xmlns:a16="http://schemas.microsoft.com/office/drawing/2014/main" id="{00000000-0008-0000-0300-0000D7010000}"/>
            </a:ext>
          </a:extLst>
        </xdr:cNvPr>
        <xdr:cNvSpPr txBox="1"/>
      </xdr:nvSpPr>
      <xdr:spPr>
        <a:xfrm>
          <a:off x="17106900" y="2463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14</xdr:row>
      <xdr:rowOff>159718</xdr:rowOff>
    </xdr:from>
    <xdr:to>
      <xdr:col>77</xdr:col>
      <xdr:colOff>95250</xdr:colOff>
      <xdr:row>15</xdr:row>
      <xdr:rowOff>89868</xdr:rowOff>
    </xdr:to>
    <xdr:sp macro="" textlink="">
      <xdr:nvSpPr>
        <xdr:cNvPr id="472" name="楕円 471">
          <a:extLst>
            <a:ext uri="{FF2B5EF4-FFF2-40B4-BE49-F238E27FC236}">
              <a16:creationId xmlns:a16="http://schemas.microsoft.com/office/drawing/2014/main" id="{00000000-0008-0000-0300-0000D8010000}"/>
            </a:ext>
          </a:extLst>
        </xdr:cNvPr>
        <xdr:cNvSpPr/>
      </xdr:nvSpPr>
      <xdr:spPr>
        <a:xfrm>
          <a:off x="16129000" y="25600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15</xdr:row>
      <xdr:rowOff>74645</xdr:rowOff>
    </xdr:from>
    <xdr:ext cx="736600" cy="259045"/>
    <xdr:sp macro="" textlink="">
      <xdr:nvSpPr>
        <xdr:cNvPr id="473" name="テキスト ボックス 472">
          <a:extLst>
            <a:ext uri="{FF2B5EF4-FFF2-40B4-BE49-F238E27FC236}">
              <a16:creationId xmlns:a16="http://schemas.microsoft.com/office/drawing/2014/main" id="{00000000-0008-0000-0300-0000D9010000}"/>
            </a:ext>
          </a:extLst>
        </xdr:cNvPr>
        <xdr:cNvSpPr txBox="1"/>
      </xdr:nvSpPr>
      <xdr:spPr>
        <a:xfrm>
          <a:off x="15798800" y="264639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15</xdr:row>
      <xdr:rowOff>123855</xdr:rowOff>
    </xdr:from>
    <xdr:to>
      <xdr:col>73</xdr:col>
      <xdr:colOff>44450</xdr:colOff>
      <xdr:row>16</xdr:row>
      <xdr:rowOff>54005</xdr:rowOff>
    </xdr:to>
    <xdr:sp macro="" textlink="">
      <xdr:nvSpPr>
        <xdr:cNvPr id="474" name="楕円 473">
          <a:extLst>
            <a:ext uri="{FF2B5EF4-FFF2-40B4-BE49-F238E27FC236}">
              <a16:creationId xmlns:a16="http://schemas.microsoft.com/office/drawing/2014/main" id="{00000000-0008-0000-0300-0000DA010000}"/>
            </a:ext>
          </a:extLst>
        </xdr:cNvPr>
        <xdr:cNvSpPr/>
      </xdr:nvSpPr>
      <xdr:spPr>
        <a:xfrm>
          <a:off x="15240000" y="2695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16</xdr:row>
      <xdr:rowOff>38782</xdr:rowOff>
    </xdr:from>
    <xdr:ext cx="762000" cy="259045"/>
    <xdr:sp macro="" textlink="">
      <xdr:nvSpPr>
        <xdr:cNvPr id="475" name="テキスト ボックス 474">
          <a:extLst>
            <a:ext uri="{FF2B5EF4-FFF2-40B4-BE49-F238E27FC236}">
              <a16:creationId xmlns:a16="http://schemas.microsoft.com/office/drawing/2014/main" id="{00000000-0008-0000-0300-0000DB010000}"/>
            </a:ext>
          </a:extLst>
        </xdr:cNvPr>
        <xdr:cNvSpPr txBox="1"/>
      </xdr:nvSpPr>
      <xdr:spPr>
        <a:xfrm>
          <a:off x="14909800" y="27819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15</xdr:row>
      <xdr:rowOff>146836</xdr:rowOff>
    </xdr:from>
    <xdr:to>
      <xdr:col>68</xdr:col>
      <xdr:colOff>203200</xdr:colOff>
      <xdr:row>16</xdr:row>
      <xdr:rowOff>76986</xdr:rowOff>
    </xdr:to>
    <xdr:sp macro="" textlink="">
      <xdr:nvSpPr>
        <xdr:cNvPr id="476" name="楕円 475">
          <a:extLst>
            <a:ext uri="{FF2B5EF4-FFF2-40B4-BE49-F238E27FC236}">
              <a16:creationId xmlns:a16="http://schemas.microsoft.com/office/drawing/2014/main" id="{00000000-0008-0000-0300-0000DC010000}"/>
            </a:ext>
          </a:extLst>
        </xdr:cNvPr>
        <xdr:cNvSpPr/>
      </xdr:nvSpPr>
      <xdr:spPr>
        <a:xfrm>
          <a:off x="14351000" y="27185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16</xdr:row>
      <xdr:rowOff>61763</xdr:rowOff>
    </xdr:from>
    <xdr:ext cx="762000" cy="259045"/>
    <xdr:sp macro="" textlink="">
      <xdr:nvSpPr>
        <xdr:cNvPr id="477" name="テキスト ボックス 476">
          <a:extLst>
            <a:ext uri="{FF2B5EF4-FFF2-40B4-BE49-F238E27FC236}">
              <a16:creationId xmlns:a16="http://schemas.microsoft.com/office/drawing/2014/main" id="{00000000-0008-0000-0300-0000DD010000}"/>
            </a:ext>
          </a:extLst>
        </xdr:cNvPr>
        <xdr:cNvSpPr txBox="1"/>
      </xdr:nvSpPr>
      <xdr:spPr>
        <a:xfrm>
          <a:off x="14020800" y="28049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16</xdr:row>
      <xdr:rowOff>19050</xdr:rowOff>
    </xdr:from>
    <xdr:to>
      <xdr:col>64</xdr:col>
      <xdr:colOff>152400</xdr:colOff>
      <xdr:row>16</xdr:row>
      <xdr:rowOff>120650</xdr:rowOff>
    </xdr:to>
    <xdr:sp macro="" textlink="">
      <xdr:nvSpPr>
        <xdr:cNvPr id="478" name="楕円 477">
          <a:extLst>
            <a:ext uri="{FF2B5EF4-FFF2-40B4-BE49-F238E27FC236}">
              <a16:creationId xmlns:a16="http://schemas.microsoft.com/office/drawing/2014/main" id="{00000000-0008-0000-0300-0000DE010000}"/>
            </a:ext>
          </a:extLst>
        </xdr:cNvPr>
        <xdr:cNvSpPr/>
      </xdr:nvSpPr>
      <xdr:spPr>
        <a:xfrm>
          <a:off x="13462000" y="2762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16</xdr:row>
      <xdr:rowOff>105427</xdr:rowOff>
    </xdr:from>
    <xdr:ext cx="762000" cy="259045"/>
    <xdr:sp macro="" textlink="">
      <xdr:nvSpPr>
        <xdr:cNvPr id="479" name="テキスト ボックス 478">
          <a:extLst>
            <a:ext uri="{FF2B5EF4-FFF2-40B4-BE49-F238E27FC236}">
              <a16:creationId xmlns:a16="http://schemas.microsoft.com/office/drawing/2014/main" id="{00000000-0008-0000-0300-0000DF010000}"/>
            </a:ext>
          </a:extLst>
        </xdr:cNvPr>
        <xdr:cNvSpPr txBox="1"/>
      </xdr:nvSpPr>
      <xdr:spPr>
        <a:xfrm>
          <a:off x="13131800" y="2848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福岡県築上町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16,434
16,238
119.61
13,284,923
12,369,876
880,874
6,178,802
11,311,320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10.5
19.9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昨年度よりも</a:t>
          </a:r>
          <a:r>
            <a:rPr kumimoji="1" lang="en-US" altLang="ja-JP" sz="1100">
              <a:latin typeface="ＭＳ Ｐゴシック" panose="020B0600070205080204" pitchFamily="50" charset="-128"/>
              <a:ea typeface="ＭＳ Ｐゴシック" panose="020B0600070205080204" pitchFamily="50" charset="-128"/>
            </a:rPr>
            <a:t>1.7</a:t>
          </a:r>
          <a:r>
            <a:rPr kumimoji="1" lang="ja-JP" altLang="en-US" sz="1100">
              <a:latin typeface="ＭＳ Ｐゴシック" panose="020B0600070205080204" pitchFamily="50" charset="-128"/>
              <a:ea typeface="ＭＳ Ｐゴシック" panose="020B0600070205080204" pitchFamily="50" charset="-128"/>
            </a:rPr>
            <a:t>ポイント増加した。人事院勧告に伴う職員及び会計年度任用職員の給与増が要因である。類似団体平均値との差が令和</a:t>
          </a:r>
          <a:r>
            <a:rPr kumimoji="1" lang="en-US" altLang="ja-JP" sz="1100">
              <a:latin typeface="ＭＳ Ｐゴシック" panose="020B0600070205080204" pitchFamily="50" charset="-128"/>
              <a:ea typeface="ＭＳ Ｐゴシック" panose="020B0600070205080204" pitchFamily="50" charset="-128"/>
            </a:rPr>
            <a:t>4</a:t>
          </a:r>
          <a:r>
            <a:rPr kumimoji="1" lang="ja-JP" altLang="en-US" sz="1100">
              <a:latin typeface="ＭＳ Ｐゴシック" panose="020B0600070205080204" pitchFamily="50" charset="-128"/>
              <a:ea typeface="ＭＳ Ｐゴシック" panose="020B0600070205080204" pitchFamily="50" charset="-128"/>
            </a:rPr>
            <a:t>年度</a:t>
          </a:r>
          <a:r>
            <a:rPr kumimoji="1" lang="en-US" altLang="ja-JP" sz="1100">
              <a:latin typeface="ＭＳ Ｐゴシック" panose="020B0600070205080204" pitchFamily="50" charset="-128"/>
              <a:ea typeface="ＭＳ Ｐゴシック" panose="020B0600070205080204" pitchFamily="50" charset="-128"/>
            </a:rPr>
            <a:t>0.3</a:t>
          </a:r>
          <a:r>
            <a:rPr kumimoji="1" lang="ja-JP" altLang="en-US" sz="1100">
              <a:latin typeface="ＭＳ Ｐゴシック" panose="020B0600070205080204" pitchFamily="50" charset="-128"/>
              <a:ea typeface="ＭＳ Ｐゴシック" panose="020B0600070205080204" pitchFamily="50" charset="-128"/>
            </a:rPr>
            <a:t>ポイントであったが、乖離し今年度は</a:t>
          </a:r>
          <a:r>
            <a:rPr kumimoji="1" lang="en-US" altLang="ja-JP" sz="1100">
              <a:latin typeface="ＭＳ Ｐゴシック" panose="020B0600070205080204" pitchFamily="50" charset="-128"/>
              <a:ea typeface="ＭＳ Ｐゴシック" panose="020B0600070205080204" pitchFamily="50" charset="-128"/>
            </a:rPr>
            <a:t>1.5</a:t>
          </a:r>
          <a:r>
            <a:rPr kumimoji="1" lang="ja-JP" altLang="en-US" sz="1100">
              <a:latin typeface="ＭＳ Ｐゴシック" panose="020B0600070205080204" pitchFamily="50" charset="-128"/>
              <a:ea typeface="ＭＳ Ｐゴシック" panose="020B0600070205080204" pitchFamily="50" charset="-128"/>
            </a:rPr>
            <a:t>ポイントの差が生じた。人事院勧告が</a:t>
          </a:r>
          <a:r>
            <a:rPr kumimoji="1" lang="en-US" altLang="ja-JP" sz="1100">
              <a:latin typeface="ＭＳ Ｐゴシック" panose="020B0600070205080204" pitchFamily="50" charset="-128"/>
              <a:ea typeface="ＭＳ Ｐゴシック" panose="020B0600070205080204" pitchFamily="50" charset="-128"/>
            </a:rPr>
            <a:t>2</a:t>
          </a:r>
          <a:r>
            <a:rPr kumimoji="1" lang="ja-JP" altLang="en-US" sz="1100">
              <a:latin typeface="ＭＳ Ｐゴシック" panose="020B0600070205080204" pitchFamily="50" charset="-128"/>
              <a:ea typeface="ＭＳ Ｐゴシック" panose="020B0600070205080204" pitchFamily="50" charset="-128"/>
            </a:rPr>
            <a:t>年連続若年職員に重点を置いた改定が行われた。号給の低い職員が多いことや会計年度任用職員に対しても遡及適用し差額支給をしていることから、類似団体よりも大きな影響を受けたと考えられる。今後とも人事院勧告による人件費の増加が続くことや扶養手当・地域手当の増加が見込まれているため、機構改革や施設の見直しを行い職員及び会計年度任用職員の適正化を図ることで、人件費の上昇を抑制したい。</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42</xdr:row>
      <xdr:rowOff>29028</xdr:rowOff>
    </xdr:from>
    <xdr:to>
      <xdr:col>26</xdr:col>
      <xdr:colOff>184150</xdr:colOff>
      <xdr:row>42</xdr:row>
      <xdr:rowOff>29028</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229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58255</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87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40</xdr:row>
      <xdr:rowOff>45357</xdr:rowOff>
    </xdr:from>
    <xdr:to>
      <xdr:col>26</xdr:col>
      <xdr:colOff>184150</xdr:colOff>
      <xdr:row>40</xdr:row>
      <xdr:rowOff>45357</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903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39</xdr:row>
      <xdr:rowOff>74584</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761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61685</xdr:rowOff>
    </xdr:from>
    <xdr:to>
      <xdr:col>26</xdr:col>
      <xdr:colOff>184150</xdr:colOff>
      <xdr:row>38</xdr:row>
      <xdr:rowOff>61685</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576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90913</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434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78014</xdr:rowOff>
    </xdr:from>
    <xdr:to>
      <xdr:col>26</xdr:col>
      <xdr:colOff>184150</xdr:colOff>
      <xdr:row>36</xdr:row>
      <xdr:rowOff>78014</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250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107241</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6107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34</xdr:row>
      <xdr:rowOff>94343</xdr:rowOff>
    </xdr:from>
    <xdr:to>
      <xdr:col>26</xdr:col>
      <xdr:colOff>184150</xdr:colOff>
      <xdr:row>34</xdr:row>
      <xdr:rowOff>94343</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923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33</xdr:row>
      <xdr:rowOff>123570</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781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110672</xdr:rowOff>
    </xdr:from>
    <xdr:to>
      <xdr:col>26</xdr:col>
      <xdr:colOff>184150</xdr:colOff>
      <xdr:row>32</xdr:row>
      <xdr:rowOff>110672</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597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31</xdr:row>
      <xdr:rowOff>139899</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454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60" name="直線コネクタ 59">
          <a:extLst>
            <a:ext uri="{FF2B5EF4-FFF2-40B4-BE49-F238E27FC236}">
              <a16:creationId xmlns:a16="http://schemas.microsoft.com/office/drawing/2014/main" id="{00000000-0008-0000-0400-00003C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61" name="テキスト ボックス 60">
          <a:extLst>
            <a:ext uri="{FF2B5EF4-FFF2-40B4-BE49-F238E27FC236}">
              <a16:creationId xmlns:a16="http://schemas.microsoft.com/office/drawing/2014/main" id="{00000000-0008-0000-0400-00003D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2" name="人件費グラフ枠">
          <a:extLst>
            <a:ext uri="{FF2B5EF4-FFF2-40B4-BE49-F238E27FC236}">
              <a16:creationId xmlns:a16="http://schemas.microsoft.com/office/drawing/2014/main" id="{00000000-0008-0000-0400-00003E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32</xdr:row>
      <xdr:rowOff>165100</xdr:rowOff>
    </xdr:from>
    <xdr:to>
      <xdr:col>24</xdr:col>
      <xdr:colOff>25400</xdr:colOff>
      <xdr:row>42</xdr:row>
      <xdr:rowOff>39915</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flipV="1">
          <a:off x="4826000" y="5651500"/>
          <a:ext cx="0" cy="15893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42</xdr:row>
      <xdr:rowOff>11992</xdr:rowOff>
    </xdr:from>
    <xdr:ext cx="762000" cy="259045"/>
    <xdr:sp macro="" textlink="">
      <xdr:nvSpPr>
        <xdr:cNvPr id="64" name="人件費最小値テキスト">
          <a:extLst>
            <a:ext uri="{FF2B5EF4-FFF2-40B4-BE49-F238E27FC236}">
              <a16:creationId xmlns:a16="http://schemas.microsoft.com/office/drawing/2014/main" id="{00000000-0008-0000-0400-000040000000}"/>
            </a:ext>
          </a:extLst>
        </xdr:cNvPr>
        <xdr:cNvSpPr txBox="1"/>
      </xdr:nvSpPr>
      <xdr:spPr>
        <a:xfrm>
          <a:off x="4914900" y="72128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42</xdr:row>
      <xdr:rowOff>39915</xdr:rowOff>
    </xdr:from>
    <xdr:to>
      <xdr:col>24</xdr:col>
      <xdr:colOff>114300</xdr:colOff>
      <xdr:row>42</xdr:row>
      <xdr:rowOff>39915</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72408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80027</xdr:rowOff>
    </xdr:from>
    <xdr:ext cx="762000" cy="259045"/>
    <xdr:sp macro="" textlink="">
      <xdr:nvSpPr>
        <xdr:cNvPr id="66" name="人件費最大値テキスト">
          <a:extLst>
            <a:ext uri="{FF2B5EF4-FFF2-40B4-BE49-F238E27FC236}">
              <a16:creationId xmlns:a16="http://schemas.microsoft.com/office/drawing/2014/main" id="{00000000-0008-0000-0400-000042000000}"/>
            </a:ext>
          </a:extLst>
        </xdr:cNvPr>
        <xdr:cNvSpPr txBox="1"/>
      </xdr:nvSpPr>
      <xdr:spPr>
        <a:xfrm>
          <a:off x="4914900" y="539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32</xdr:row>
      <xdr:rowOff>165100</xdr:rowOff>
    </xdr:from>
    <xdr:to>
      <xdr:col>24</xdr:col>
      <xdr:colOff>114300</xdr:colOff>
      <xdr:row>32</xdr:row>
      <xdr:rowOff>165100</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4737100" y="5651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165100</xdr:rowOff>
    </xdr:from>
    <xdr:to>
      <xdr:col>24</xdr:col>
      <xdr:colOff>25400</xdr:colOff>
      <xdr:row>38</xdr:row>
      <xdr:rowOff>7257</xdr:rowOff>
    </xdr:to>
    <xdr:cxnSp macro="">
      <xdr:nvCxnSpPr>
        <xdr:cNvPr id="68" name="直線コネクタ 67">
          <a:extLst>
            <a:ext uri="{FF2B5EF4-FFF2-40B4-BE49-F238E27FC236}">
              <a16:creationId xmlns:a16="http://schemas.microsoft.com/office/drawing/2014/main" id="{00000000-0008-0000-0400-000044000000}"/>
            </a:ext>
          </a:extLst>
        </xdr:cNvPr>
        <xdr:cNvCxnSpPr/>
      </xdr:nvCxnSpPr>
      <xdr:spPr>
        <a:xfrm>
          <a:off x="3987800" y="6337300"/>
          <a:ext cx="838200" cy="1850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152599</xdr:rowOff>
    </xdr:from>
    <xdr:ext cx="762000" cy="259045"/>
    <xdr:sp macro="" textlink="">
      <xdr:nvSpPr>
        <xdr:cNvPr id="69" name="人件費平均値テキスト">
          <a:extLst>
            <a:ext uri="{FF2B5EF4-FFF2-40B4-BE49-F238E27FC236}">
              <a16:creationId xmlns:a16="http://schemas.microsoft.com/office/drawing/2014/main" id="{00000000-0008-0000-0400-000045000000}"/>
            </a:ext>
          </a:extLst>
        </xdr:cNvPr>
        <xdr:cNvSpPr txBox="1"/>
      </xdr:nvSpPr>
      <xdr:spPr>
        <a:xfrm>
          <a:off x="4914900" y="61533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136072</xdr:rowOff>
    </xdr:from>
    <xdr:to>
      <xdr:col>24</xdr:col>
      <xdr:colOff>76200</xdr:colOff>
      <xdr:row>37</xdr:row>
      <xdr:rowOff>66222</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4775200" y="6308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88900</xdr:rowOff>
    </xdr:from>
    <xdr:to>
      <xdr:col>19</xdr:col>
      <xdr:colOff>187325</xdr:colOff>
      <xdr:row>36</xdr:row>
      <xdr:rowOff>165100</xdr:rowOff>
    </xdr:to>
    <xdr:cxnSp macro="">
      <xdr:nvCxnSpPr>
        <xdr:cNvPr id="71" name="直線コネクタ 70">
          <a:extLst>
            <a:ext uri="{FF2B5EF4-FFF2-40B4-BE49-F238E27FC236}">
              <a16:creationId xmlns:a16="http://schemas.microsoft.com/office/drawing/2014/main" id="{00000000-0008-0000-0400-000047000000}"/>
            </a:ext>
          </a:extLst>
        </xdr:cNvPr>
        <xdr:cNvCxnSpPr/>
      </xdr:nvCxnSpPr>
      <xdr:spPr>
        <a:xfrm>
          <a:off x="3098800" y="626110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27214</xdr:rowOff>
    </xdr:from>
    <xdr:to>
      <xdr:col>20</xdr:col>
      <xdr:colOff>38100</xdr:colOff>
      <xdr:row>36</xdr:row>
      <xdr:rowOff>128814</xdr:rowOff>
    </xdr:to>
    <xdr:sp macro="" textlink="">
      <xdr:nvSpPr>
        <xdr:cNvPr id="72" name="フローチャート: 判断 71">
          <a:extLst>
            <a:ext uri="{FF2B5EF4-FFF2-40B4-BE49-F238E27FC236}">
              <a16:creationId xmlns:a16="http://schemas.microsoft.com/office/drawing/2014/main" id="{00000000-0008-0000-0400-000048000000}"/>
            </a:ext>
          </a:extLst>
        </xdr:cNvPr>
        <xdr:cNvSpPr/>
      </xdr:nvSpPr>
      <xdr:spPr>
        <a:xfrm>
          <a:off x="3937000" y="6199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138991</xdr:rowOff>
    </xdr:from>
    <xdr:ext cx="736600" cy="259045"/>
    <xdr:sp macro="" textlink="">
      <xdr:nvSpPr>
        <xdr:cNvPr id="73" name="テキスト ボックス 72">
          <a:extLst>
            <a:ext uri="{FF2B5EF4-FFF2-40B4-BE49-F238E27FC236}">
              <a16:creationId xmlns:a16="http://schemas.microsoft.com/office/drawing/2014/main" id="{00000000-0008-0000-0400-000049000000}"/>
            </a:ext>
          </a:extLst>
        </xdr:cNvPr>
        <xdr:cNvSpPr txBox="1"/>
      </xdr:nvSpPr>
      <xdr:spPr>
        <a:xfrm>
          <a:off x="3606800" y="5968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88900</xdr:rowOff>
    </xdr:from>
    <xdr:to>
      <xdr:col>15</xdr:col>
      <xdr:colOff>98425</xdr:colOff>
      <xdr:row>36</xdr:row>
      <xdr:rowOff>132443</xdr:rowOff>
    </xdr:to>
    <xdr:cxnSp macro="">
      <xdr:nvCxnSpPr>
        <xdr:cNvPr id="74" name="直線コネクタ 73">
          <a:extLst>
            <a:ext uri="{FF2B5EF4-FFF2-40B4-BE49-F238E27FC236}">
              <a16:creationId xmlns:a16="http://schemas.microsoft.com/office/drawing/2014/main" id="{00000000-0008-0000-0400-00004A000000}"/>
            </a:ext>
          </a:extLst>
        </xdr:cNvPr>
        <xdr:cNvCxnSpPr/>
      </xdr:nvCxnSpPr>
      <xdr:spPr>
        <a:xfrm flipV="1">
          <a:off x="2209800" y="6261100"/>
          <a:ext cx="889000" cy="43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5443</xdr:rowOff>
    </xdr:from>
    <xdr:to>
      <xdr:col>15</xdr:col>
      <xdr:colOff>149225</xdr:colOff>
      <xdr:row>36</xdr:row>
      <xdr:rowOff>107043</xdr:rowOff>
    </xdr:to>
    <xdr:sp macro="" textlink="">
      <xdr:nvSpPr>
        <xdr:cNvPr id="75" name="フローチャート: 判断 74">
          <a:extLst>
            <a:ext uri="{FF2B5EF4-FFF2-40B4-BE49-F238E27FC236}">
              <a16:creationId xmlns:a16="http://schemas.microsoft.com/office/drawing/2014/main" id="{00000000-0008-0000-0400-00004B000000}"/>
            </a:ext>
          </a:extLst>
        </xdr:cNvPr>
        <xdr:cNvSpPr/>
      </xdr:nvSpPr>
      <xdr:spPr>
        <a:xfrm>
          <a:off x="3048000" y="61776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117220</xdr:rowOff>
    </xdr:from>
    <xdr:ext cx="762000" cy="259045"/>
    <xdr:sp macro="" textlink="">
      <xdr:nvSpPr>
        <xdr:cNvPr id="76" name="テキスト ボックス 75">
          <a:extLst>
            <a:ext uri="{FF2B5EF4-FFF2-40B4-BE49-F238E27FC236}">
              <a16:creationId xmlns:a16="http://schemas.microsoft.com/office/drawing/2014/main" id="{00000000-0008-0000-0400-00004C000000}"/>
            </a:ext>
          </a:extLst>
        </xdr:cNvPr>
        <xdr:cNvSpPr txBox="1"/>
      </xdr:nvSpPr>
      <xdr:spPr>
        <a:xfrm>
          <a:off x="2717800" y="5946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132443</xdr:rowOff>
    </xdr:from>
    <xdr:to>
      <xdr:col>11</xdr:col>
      <xdr:colOff>9525</xdr:colOff>
      <xdr:row>37</xdr:row>
      <xdr:rowOff>113393</xdr:rowOff>
    </xdr:to>
    <xdr:cxnSp macro="">
      <xdr:nvCxnSpPr>
        <xdr:cNvPr id="77" name="直線コネクタ 76">
          <a:extLst>
            <a:ext uri="{FF2B5EF4-FFF2-40B4-BE49-F238E27FC236}">
              <a16:creationId xmlns:a16="http://schemas.microsoft.com/office/drawing/2014/main" id="{00000000-0008-0000-0400-00004D000000}"/>
            </a:ext>
          </a:extLst>
        </xdr:cNvPr>
        <xdr:cNvCxnSpPr/>
      </xdr:nvCxnSpPr>
      <xdr:spPr>
        <a:xfrm flipV="1">
          <a:off x="1320800" y="6304643"/>
          <a:ext cx="8890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35</xdr:row>
      <xdr:rowOff>122464</xdr:rowOff>
    </xdr:from>
    <xdr:to>
      <xdr:col>11</xdr:col>
      <xdr:colOff>60325</xdr:colOff>
      <xdr:row>36</xdr:row>
      <xdr:rowOff>52614</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2159000" y="6123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62791</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1828800" y="58920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8164</xdr:rowOff>
    </xdr:from>
    <xdr:to>
      <xdr:col>6</xdr:col>
      <xdr:colOff>171450</xdr:colOff>
      <xdr:row>37</xdr:row>
      <xdr:rowOff>109764</xdr:rowOff>
    </xdr:to>
    <xdr:sp macro="" textlink="">
      <xdr:nvSpPr>
        <xdr:cNvPr id="80" name="フローチャート: 判断 79">
          <a:extLst>
            <a:ext uri="{FF2B5EF4-FFF2-40B4-BE49-F238E27FC236}">
              <a16:creationId xmlns:a16="http://schemas.microsoft.com/office/drawing/2014/main" id="{00000000-0008-0000-0400-000050000000}"/>
            </a:ext>
          </a:extLst>
        </xdr:cNvPr>
        <xdr:cNvSpPr/>
      </xdr:nvSpPr>
      <xdr:spPr>
        <a:xfrm>
          <a:off x="1270000" y="6351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119941</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939800" y="6120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5" name="テキスト ボックス 84">
          <a:extLst>
            <a:ext uri="{FF2B5EF4-FFF2-40B4-BE49-F238E27FC236}">
              <a16:creationId xmlns:a16="http://schemas.microsoft.com/office/drawing/2014/main" id="{00000000-0008-0000-0400-000055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127907</xdr:rowOff>
    </xdr:from>
    <xdr:to>
      <xdr:col>24</xdr:col>
      <xdr:colOff>76200</xdr:colOff>
      <xdr:row>38</xdr:row>
      <xdr:rowOff>58057</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4775200" y="6471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99984</xdr:rowOff>
    </xdr:from>
    <xdr:ext cx="762000" cy="259045"/>
    <xdr:sp macro="" textlink="">
      <xdr:nvSpPr>
        <xdr:cNvPr id="88" name="人件費該当値テキスト">
          <a:extLst>
            <a:ext uri="{FF2B5EF4-FFF2-40B4-BE49-F238E27FC236}">
              <a16:creationId xmlns:a16="http://schemas.microsoft.com/office/drawing/2014/main" id="{00000000-0008-0000-0400-000058000000}"/>
            </a:ext>
          </a:extLst>
        </xdr:cNvPr>
        <xdr:cNvSpPr txBox="1"/>
      </xdr:nvSpPr>
      <xdr:spPr>
        <a:xfrm>
          <a:off x="4914900" y="6443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114300</xdr:rowOff>
    </xdr:from>
    <xdr:to>
      <xdr:col>20</xdr:col>
      <xdr:colOff>38100</xdr:colOff>
      <xdr:row>37</xdr:row>
      <xdr:rowOff>44450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937000" y="6286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29227</xdr:rowOff>
    </xdr:from>
    <xdr:ext cx="7366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3606800" y="6372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38100</xdr:rowOff>
    </xdr:from>
    <xdr:to>
      <xdr:col>15</xdr:col>
      <xdr:colOff>149225</xdr:colOff>
      <xdr:row>36</xdr:row>
      <xdr:rowOff>139700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3048000" y="6210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36</xdr:row>
      <xdr:rowOff>124477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2717800" y="629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81643</xdr:rowOff>
    </xdr:from>
    <xdr:to>
      <xdr:col>11</xdr:col>
      <xdr:colOff>60325</xdr:colOff>
      <xdr:row>37</xdr:row>
      <xdr:rowOff>11793</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2159000" y="6253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168020</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1828800" y="6340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62593</xdr:rowOff>
    </xdr:from>
    <xdr:to>
      <xdr:col>6</xdr:col>
      <xdr:colOff>171450</xdr:colOff>
      <xdr:row>37</xdr:row>
      <xdr:rowOff>164193</xdr:rowOff>
    </xdr:to>
    <xdr:sp macro="" textlink="">
      <xdr:nvSpPr>
        <xdr:cNvPr id="95" name="楕円 94">
          <a:extLst>
            <a:ext uri="{FF2B5EF4-FFF2-40B4-BE49-F238E27FC236}">
              <a16:creationId xmlns:a16="http://schemas.microsoft.com/office/drawing/2014/main" id="{00000000-0008-0000-0400-00005F000000}"/>
            </a:ext>
          </a:extLst>
        </xdr:cNvPr>
        <xdr:cNvSpPr/>
      </xdr:nvSpPr>
      <xdr:spPr>
        <a:xfrm>
          <a:off x="1270000" y="6406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148970</xdr:rowOff>
    </xdr:from>
    <xdr:ext cx="762000" cy="259045"/>
    <xdr:sp macro="" textlink="">
      <xdr:nvSpPr>
        <xdr:cNvPr id="96" name="テキスト ボックス 95">
          <a:extLst>
            <a:ext uri="{FF2B5EF4-FFF2-40B4-BE49-F238E27FC236}">
              <a16:creationId xmlns:a16="http://schemas.microsoft.com/office/drawing/2014/main" id="{00000000-0008-0000-0400-000060000000}"/>
            </a:ext>
          </a:extLst>
        </xdr:cNvPr>
        <xdr:cNvSpPr txBox="1"/>
      </xdr:nvSpPr>
      <xdr:spPr>
        <a:xfrm>
          <a:off x="939800" y="64926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5" name="正方形/長方形 104">
          <a:extLst>
            <a:ext uri="{FF2B5EF4-FFF2-40B4-BE49-F238E27FC236}">
              <a16:creationId xmlns:a16="http://schemas.microsoft.com/office/drawing/2014/main" id="{00000000-0008-0000-0400-000069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6" name="正方形/長方形 105">
          <a:extLst>
            <a:ext uri="{FF2B5EF4-FFF2-40B4-BE49-F238E27FC236}">
              <a16:creationId xmlns:a16="http://schemas.microsoft.com/office/drawing/2014/main" id="{00000000-0008-0000-0400-00006A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7" name="テキスト ボックス 106">
          <a:extLst>
            <a:ext uri="{FF2B5EF4-FFF2-40B4-BE49-F238E27FC236}">
              <a16:creationId xmlns:a16="http://schemas.microsoft.com/office/drawing/2014/main" id="{00000000-0008-0000-0400-00006B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昨年度よりも</a:t>
          </a:r>
          <a:r>
            <a:rPr kumimoji="1" lang="en-US" altLang="ja-JP" sz="1100">
              <a:latin typeface="ＭＳ Ｐゴシック" panose="020B0600070205080204" pitchFamily="50" charset="-128"/>
              <a:ea typeface="ＭＳ Ｐゴシック" panose="020B0600070205080204" pitchFamily="50" charset="-128"/>
            </a:rPr>
            <a:t>0.7</a:t>
          </a:r>
          <a:r>
            <a:rPr kumimoji="1" lang="ja-JP" altLang="en-US" sz="1100">
              <a:latin typeface="ＭＳ Ｐゴシック" panose="020B0600070205080204" pitchFamily="50" charset="-128"/>
              <a:ea typeface="ＭＳ Ｐゴシック" panose="020B0600070205080204" pitchFamily="50" charset="-128"/>
            </a:rPr>
            <a:t>ポイント上昇した。物価高騰を背景とした各種施設管理業務委託料や包括的業務委託料の増加による影響や、ふるさと納税による寄附額増加に伴う業務委託料の増加が要因である。各種施設管理業務委託料や包括的業務委託料に関しては人件費的な性質の部分が大半を占めている。行財政改革や公共施設等総合管理計画に基づき施設の適正化を行うことや、業務の見直しによる包括的業務委託料の削減を検討する必要がある。また、ふるさと納税に関しては事業を行うための貴重な財源となるため、この数値の上昇の要因になるものに注力しなければならない。</a:t>
          </a:r>
        </a:p>
      </xdr:txBody>
    </xdr:sp>
    <xdr:clientData/>
  </xdr:twoCellAnchor>
  <xdr:oneCellAnchor>
    <xdr:from>
      <xdr:col>62</xdr:col>
      <xdr:colOff>6350</xdr:colOff>
      <xdr:row>9</xdr:row>
      <xdr:rowOff>107950</xdr:rowOff>
    </xdr:from>
    <xdr:ext cx="298543" cy="225703"/>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670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52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3213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3070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755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41927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613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298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99077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156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id="{00000000-0008-0000-0400-000079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113284</xdr:rowOff>
    </xdr:from>
    <xdr:to>
      <xdr:col>82</xdr:col>
      <xdr:colOff>107950</xdr:colOff>
      <xdr:row>21</xdr:row>
      <xdr:rowOff>5842</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flipV="1">
          <a:off x="16510000" y="2170684"/>
          <a:ext cx="0" cy="14356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149369</xdr:rowOff>
    </xdr:from>
    <xdr:ext cx="762000" cy="259045"/>
    <xdr:sp macro="" textlink="">
      <xdr:nvSpPr>
        <xdr:cNvPr id="123" name="物件費最小値テキスト">
          <a:extLst>
            <a:ext uri="{FF2B5EF4-FFF2-40B4-BE49-F238E27FC236}">
              <a16:creationId xmlns:a16="http://schemas.microsoft.com/office/drawing/2014/main" id="{00000000-0008-0000-0400-00007B000000}"/>
            </a:ext>
          </a:extLst>
        </xdr:cNvPr>
        <xdr:cNvSpPr txBox="1"/>
      </xdr:nvSpPr>
      <xdr:spPr>
        <a:xfrm>
          <a:off x="16598900" y="35783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5842</xdr:rowOff>
    </xdr:from>
    <xdr:to>
      <xdr:col>82</xdr:col>
      <xdr:colOff>196850</xdr:colOff>
      <xdr:row>21</xdr:row>
      <xdr:rowOff>5842</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36062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28211</xdr:rowOff>
    </xdr:from>
    <xdr:ext cx="762000" cy="259045"/>
    <xdr:sp macro="" textlink="">
      <xdr:nvSpPr>
        <xdr:cNvPr id="125" name="物件費最大値テキスト">
          <a:extLst>
            <a:ext uri="{FF2B5EF4-FFF2-40B4-BE49-F238E27FC236}">
              <a16:creationId xmlns:a16="http://schemas.microsoft.com/office/drawing/2014/main" id="{00000000-0008-0000-0400-00007D000000}"/>
            </a:ext>
          </a:extLst>
        </xdr:cNvPr>
        <xdr:cNvSpPr txBox="1"/>
      </xdr:nvSpPr>
      <xdr:spPr>
        <a:xfrm>
          <a:off x="16598900" y="19141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113284</xdr:rowOff>
    </xdr:from>
    <xdr:to>
      <xdr:col>82</xdr:col>
      <xdr:colOff>196850</xdr:colOff>
      <xdr:row>12</xdr:row>
      <xdr:rowOff>113284</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21706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17</xdr:row>
      <xdr:rowOff>97282</xdr:rowOff>
    </xdr:from>
    <xdr:to>
      <xdr:col>82</xdr:col>
      <xdr:colOff>107950</xdr:colOff>
      <xdr:row>17</xdr:row>
      <xdr:rowOff>161290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5671800" y="3011932"/>
          <a:ext cx="8382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14</xdr:row>
      <xdr:rowOff>149877</xdr:rowOff>
    </xdr:from>
    <xdr:ext cx="762000" cy="259045"/>
    <xdr:sp macro="" textlink="">
      <xdr:nvSpPr>
        <xdr:cNvPr id="128" name="物件費平均値テキスト">
          <a:extLst>
            <a:ext uri="{FF2B5EF4-FFF2-40B4-BE49-F238E27FC236}">
              <a16:creationId xmlns:a16="http://schemas.microsoft.com/office/drawing/2014/main" id="{00000000-0008-0000-0400-000080000000}"/>
            </a:ext>
          </a:extLst>
        </xdr:cNvPr>
        <xdr:cNvSpPr txBox="1"/>
      </xdr:nvSpPr>
      <xdr:spPr>
        <a:xfrm>
          <a:off x="16598900" y="25501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133350</xdr:rowOff>
    </xdr:from>
    <xdr:to>
      <xdr:col>82</xdr:col>
      <xdr:colOff>158750</xdr:colOff>
      <xdr:row>16</xdr:row>
      <xdr:rowOff>63500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6459200" y="2705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140716</xdr:rowOff>
    </xdr:from>
    <xdr:to>
      <xdr:col>78</xdr:col>
      <xdr:colOff>69850</xdr:colOff>
      <xdr:row>17</xdr:row>
      <xdr:rowOff>97282</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4782800" y="2883916"/>
          <a:ext cx="889000" cy="128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87630</xdr:rowOff>
    </xdr:from>
    <xdr:to>
      <xdr:col>78</xdr:col>
      <xdr:colOff>120650</xdr:colOff>
      <xdr:row>16</xdr:row>
      <xdr:rowOff>17780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5621000" y="2659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27957</xdr:rowOff>
    </xdr:from>
    <xdr:ext cx="7366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5290800" y="24282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16</xdr:row>
      <xdr:rowOff>30988</xdr:rowOff>
    </xdr:from>
    <xdr:to>
      <xdr:col>73</xdr:col>
      <xdr:colOff>180975</xdr:colOff>
      <xdr:row>16</xdr:row>
      <xdr:rowOff>140716</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3893800" y="2774188"/>
          <a:ext cx="889000" cy="109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96774</xdr:rowOff>
    </xdr:from>
    <xdr:to>
      <xdr:col>74</xdr:col>
      <xdr:colOff>31750</xdr:colOff>
      <xdr:row>16</xdr:row>
      <xdr:rowOff>26924</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4732000" y="2668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37101</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4401800" y="24374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16</xdr:row>
      <xdr:rowOff>30988</xdr:rowOff>
    </xdr:from>
    <xdr:to>
      <xdr:col>69</xdr:col>
      <xdr:colOff>92075</xdr:colOff>
      <xdr:row>17</xdr:row>
      <xdr:rowOff>14986</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flipV="1">
          <a:off x="13004800" y="2774188"/>
          <a:ext cx="889000" cy="1554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14</xdr:row>
      <xdr:rowOff>158496</xdr:rowOff>
    </xdr:from>
    <xdr:to>
      <xdr:col>69</xdr:col>
      <xdr:colOff>142875</xdr:colOff>
      <xdr:row>15</xdr:row>
      <xdr:rowOff>88646</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3843000" y="2558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98823</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512800" y="23276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60198</xdr:rowOff>
    </xdr:from>
    <xdr:to>
      <xdr:col>65</xdr:col>
      <xdr:colOff>53975</xdr:colOff>
      <xdr:row>15</xdr:row>
      <xdr:rowOff>161798</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2954000" y="2631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525</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2623800" y="24008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110490</xdr:rowOff>
    </xdr:from>
    <xdr:to>
      <xdr:col>82</xdr:col>
      <xdr:colOff>158750</xdr:colOff>
      <xdr:row>18</xdr:row>
      <xdr:rowOff>40640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6459200" y="3025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17</xdr:row>
      <xdr:rowOff>82567</xdr:rowOff>
    </xdr:from>
    <xdr:ext cx="762000" cy="259045"/>
    <xdr:sp macro="" textlink="">
      <xdr:nvSpPr>
        <xdr:cNvPr id="147" name="物件費該当値テキスト">
          <a:extLst>
            <a:ext uri="{FF2B5EF4-FFF2-40B4-BE49-F238E27FC236}">
              <a16:creationId xmlns:a16="http://schemas.microsoft.com/office/drawing/2014/main" id="{00000000-0008-0000-0400-000093000000}"/>
            </a:ext>
          </a:extLst>
        </xdr:cNvPr>
        <xdr:cNvSpPr txBox="1"/>
      </xdr:nvSpPr>
      <xdr:spPr>
        <a:xfrm>
          <a:off x="16598900" y="2997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17</xdr:row>
      <xdr:rowOff>46482</xdr:rowOff>
    </xdr:from>
    <xdr:to>
      <xdr:col>78</xdr:col>
      <xdr:colOff>120650</xdr:colOff>
      <xdr:row>17</xdr:row>
      <xdr:rowOff>148082</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5621000" y="2961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132859</xdr:rowOff>
    </xdr:from>
    <xdr:ext cx="7366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5290800" y="30475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16</xdr:row>
      <xdr:rowOff>89916</xdr:rowOff>
    </xdr:from>
    <xdr:to>
      <xdr:col>74</xdr:col>
      <xdr:colOff>31750</xdr:colOff>
      <xdr:row>17</xdr:row>
      <xdr:rowOff>20066</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4732000" y="2833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4843</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4401800" y="29194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15</xdr:row>
      <xdr:rowOff>151638</xdr:rowOff>
    </xdr:from>
    <xdr:to>
      <xdr:col>69</xdr:col>
      <xdr:colOff>142875</xdr:colOff>
      <xdr:row>16</xdr:row>
      <xdr:rowOff>81788</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3843000" y="2723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66565</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3512800" y="28097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135636</xdr:rowOff>
    </xdr:from>
    <xdr:to>
      <xdr:col>65</xdr:col>
      <xdr:colOff>53975</xdr:colOff>
      <xdr:row>17</xdr:row>
      <xdr:rowOff>65786</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2954000" y="2878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50563</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2623800" y="29652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昨年度は類似団体平均値よりも</a:t>
          </a:r>
          <a:r>
            <a:rPr kumimoji="1" lang="en-US" altLang="ja-JP" sz="1100">
              <a:latin typeface="ＭＳ Ｐゴシック" panose="020B0600070205080204" pitchFamily="50" charset="-128"/>
              <a:ea typeface="ＭＳ Ｐゴシック" panose="020B0600070205080204" pitchFamily="50" charset="-128"/>
            </a:rPr>
            <a:t>0.7</a:t>
          </a:r>
          <a:r>
            <a:rPr kumimoji="1" lang="ja-JP" altLang="en-US" sz="1100">
              <a:latin typeface="ＭＳ Ｐゴシック" panose="020B0600070205080204" pitchFamily="50" charset="-128"/>
              <a:ea typeface="ＭＳ Ｐゴシック" panose="020B0600070205080204" pitchFamily="50" charset="-128"/>
            </a:rPr>
            <a:t>ポイント高かったが、今年度は</a:t>
          </a:r>
          <a:r>
            <a:rPr kumimoji="1" lang="en-US" altLang="ja-JP" sz="1100">
              <a:latin typeface="ＭＳ Ｐゴシック" panose="020B0600070205080204" pitchFamily="50" charset="-128"/>
              <a:ea typeface="ＭＳ Ｐゴシック" panose="020B0600070205080204" pitchFamily="50" charset="-128"/>
            </a:rPr>
            <a:t>0.5</a:t>
          </a:r>
          <a:r>
            <a:rPr kumimoji="1" lang="ja-JP" altLang="en-US" sz="1100">
              <a:latin typeface="ＭＳ Ｐゴシック" panose="020B0600070205080204" pitchFamily="50" charset="-128"/>
              <a:ea typeface="ＭＳ Ｐゴシック" panose="020B0600070205080204" pitchFamily="50" charset="-128"/>
            </a:rPr>
            <a:t>ポイントの差となった。昨年度よりも</a:t>
          </a:r>
          <a:r>
            <a:rPr kumimoji="1" lang="en-US" altLang="ja-JP" sz="1100">
              <a:latin typeface="ＭＳ Ｐゴシック" panose="020B0600070205080204" pitchFamily="50" charset="-128"/>
              <a:ea typeface="ＭＳ Ｐゴシック" panose="020B0600070205080204" pitchFamily="50" charset="-128"/>
            </a:rPr>
            <a:t>0.1</a:t>
          </a:r>
          <a:r>
            <a:rPr kumimoji="1" lang="ja-JP" altLang="en-US" sz="1100">
              <a:latin typeface="ＭＳ Ｐゴシック" panose="020B0600070205080204" pitchFamily="50" charset="-128"/>
              <a:ea typeface="ＭＳ Ｐゴシック" panose="020B0600070205080204" pitchFamily="50" charset="-128"/>
            </a:rPr>
            <a:t>ポイントの増加となったが、</a:t>
          </a:r>
          <a:r>
            <a:rPr kumimoji="1" lang="en-US" altLang="ja-JP" sz="1100">
              <a:latin typeface="ＭＳ Ｐゴシック" panose="020B0600070205080204" pitchFamily="50" charset="-128"/>
              <a:ea typeface="ＭＳ Ｐゴシック" panose="020B0600070205080204" pitchFamily="50" charset="-128"/>
            </a:rPr>
            <a:t>12</a:t>
          </a:r>
          <a:r>
            <a:rPr kumimoji="1" lang="ja-JP" altLang="en-US" sz="1100">
              <a:latin typeface="ＭＳ Ｐゴシック" panose="020B0600070205080204" pitchFamily="50" charset="-128"/>
              <a:ea typeface="ＭＳ Ｐゴシック" panose="020B0600070205080204" pitchFamily="50" charset="-128"/>
            </a:rPr>
            <a:t>月支給（</a:t>
          </a:r>
          <a:r>
            <a:rPr kumimoji="1" lang="en-US" altLang="ja-JP" sz="1100">
              <a:latin typeface="ＭＳ Ｐゴシック" panose="020B0600070205080204" pitchFamily="50" charset="-128"/>
              <a:ea typeface="ＭＳ Ｐゴシック" panose="020B0600070205080204" pitchFamily="50" charset="-128"/>
            </a:rPr>
            <a:t>10</a:t>
          </a:r>
          <a:r>
            <a:rPr kumimoji="1" lang="ja-JP" altLang="en-US" sz="1100">
              <a:latin typeface="ＭＳ Ｐゴシック" panose="020B0600070205080204" pitchFamily="50" charset="-128"/>
              <a:ea typeface="ＭＳ Ｐゴシック" panose="020B0600070205080204" pitchFamily="50" charset="-128"/>
            </a:rPr>
            <a:t>月分）から児童手当の拡充が行われ、第</a:t>
          </a:r>
          <a:r>
            <a:rPr kumimoji="1" lang="en-US" altLang="ja-JP" sz="1100">
              <a:latin typeface="ＭＳ Ｐゴシック" panose="020B0600070205080204" pitchFamily="50" charset="-128"/>
              <a:ea typeface="ＭＳ Ｐゴシック" panose="020B0600070205080204" pitchFamily="50" charset="-128"/>
            </a:rPr>
            <a:t>3</a:t>
          </a:r>
          <a:r>
            <a:rPr kumimoji="1" lang="ja-JP" altLang="en-US" sz="1100">
              <a:latin typeface="ＭＳ Ｐゴシック" panose="020B0600070205080204" pitchFamily="50" charset="-128"/>
              <a:ea typeface="ＭＳ Ｐゴシック" panose="020B0600070205080204" pitchFamily="50" charset="-128"/>
            </a:rPr>
            <a:t>子以降の支給額の増額及び支給対象が中学校卒業から高校生年代まで延長となったことが要因である。この改正の影響はあったものの、類似団体よりも増額になる対象者が少なかったと推測する。人口増を伴うものであるため喜ばしいことであるが、財政負担を伴うものであるため注視し備えたい。また、対象年齢を超えた方に毎年敬老祝金を支給しているため、事業の目的や他自治体と比較すると、過大な支出であるため支給内容の見直しを図りたい。</a:t>
          </a:r>
        </a:p>
      </xdr:txBody>
    </xdr:sp>
    <xdr:clientData/>
  </xdr:twoCellAnchor>
  <xdr:oneCellAnchor>
    <xdr:from>
      <xdr:col>3</xdr:col>
      <xdr:colOff>123825</xdr:colOff>
      <xdr:row>49</xdr:row>
      <xdr:rowOff>107950</xdr:rowOff>
    </xdr:from>
    <xdr:ext cx="298543" cy="225703"/>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4" name="扶助費グラフ枠">
          <a:extLst>
            <a:ext uri="{FF2B5EF4-FFF2-40B4-BE49-F238E27FC236}">
              <a16:creationId xmlns:a16="http://schemas.microsoft.com/office/drawing/2014/main" id="{00000000-0008-0000-0400-0000B8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78015</xdr:rowOff>
    </xdr:from>
    <xdr:to>
      <xdr:col>24</xdr:col>
      <xdr:colOff>25400</xdr:colOff>
      <xdr:row>60</xdr:row>
      <xdr:rowOff>132443</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flipV="1">
          <a:off x="4826000" y="8993415"/>
          <a:ext cx="0" cy="14260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104520</xdr:rowOff>
    </xdr:from>
    <xdr:ext cx="762000" cy="259045"/>
    <xdr:sp macro="" textlink="">
      <xdr:nvSpPr>
        <xdr:cNvPr id="186" name="扶助費最小値テキスト">
          <a:extLst>
            <a:ext uri="{FF2B5EF4-FFF2-40B4-BE49-F238E27FC236}">
              <a16:creationId xmlns:a16="http://schemas.microsoft.com/office/drawing/2014/main" id="{00000000-0008-0000-0400-0000BA000000}"/>
            </a:ext>
          </a:extLst>
        </xdr:cNvPr>
        <xdr:cNvSpPr txBox="1"/>
      </xdr:nvSpPr>
      <xdr:spPr>
        <a:xfrm>
          <a:off x="4914900" y="10391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60</xdr:row>
      <xdr:rowOff>132443</xdr:rowOff>
    </xdr:from>
    <xdr:to>
      <xdr:col>24</xdr:col>
      <xdr:colOff>114300</xdr:colOff>
      <xdr:row>60</xdr:row>
      <xdr:rowOff>132443</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104194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164392</xdr:rowOff>
    </xdr:from>
    <xdr:ext cx="762000" cy="259045"/>
    <xdr:sp macro="" textlink="">
      <xdr:nvSpPr>
        <xdr:cNvPr id="188" name="扶助費最大値テキスト">
          <a:extLst>
            <a:ext uri="{FF2B5EF4-FFF2-40B4-BE49-F238E27FC236}">
              <a16:creationId xmlns:a16="http://schemas.microsoft.com/office/drawing/2014/main" id="{00000000-0008-0000-0400-0000BC000000}"/>
            </a:ext>
          </a:extLst>
        </xdr:cNvPr>
        <xdr:cNvSpPr txBox="1"/>
      </xdr:nvSpPr>
      <xdr:spPr>
        <a:xfrm>
          <a:off x="4914900" y="87368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78015</xdr:rowOff>
    </xdr:from>
    <xdr:to>
      <xdr:col>24</xdr:col>
      <xdr:colOff>114300</xdr:colOff>
      <xdr:row>52</xdr:row>
      <xdr:rowOff>78015</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4737100" y="89934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55</xdr:row>
      <xdr:rowOff>97065</xdr:rowOff>
    </xdr:from>
    <xdr:to>
      <xdr:col>24</xdr:col>
      <xdr:colOff>25400</xdr:colOff>
      <xdr:row>55</xdr:row>
      <xdr:rowOff>107950</xdr:rowOff>
    </xdr:to>
    <xdr:cxnSp macro="">
      <xdr:nvCxnSpPr>
        <xdr:cNvPr id="190" name="直線コネクタ 189">
          <a:extLst>
            <a:ext uri="{FF2B5EF4-FFF2-40B4-BE49-F238E27FC236}">
              <a16:creationId xmlns:a16="http://schemas.microsoft.com/office/drawing/2014/main" id="{00000000-0008-0000-0400-0000BE000000}"/>
            </a:ext>
          </a:extLst>
        </xdr:cNvPr>
        <xdr:cNvCxnSpPr/>
      </xdr:nvCxnSpPr>
      <xdr:spPr>
        <a:xfrm>
          <a:off x="3987800" y="9526815"/>
          <a:ext cx="838200" cy="1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19249</xdr:rowOff>
    </xdr:from>
    <xdr:ext cx="762000" cy="259045"/>
    <xdr:sp macro="" textlink="">
      <xdr:nvSpPr>
        <xdr:cNvPr id="191" name="扶助費平均値テキスト">
          <a:extLst>
            <a:ext uri="{FF2B5EF4-FFF2-40B4-BE49-F238E27FC236}">
              <a16:creationId xmlns:a16="http://schemas.microsoft.com/office/drawing/2014/main" id="{00000000-0008-0000-0400-0000BF000000}"/>
            </a:ext>
          </a:extLst>
        </xdr:cNvPr>
        <xdr:cNvSpPr txBox="1"/>
      </xdr:nvSpPr>
      <xdr:spPr>
        <a:xfrm>
          <a:off x="4914900" y="92775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2722</xdr:rowOff>
    </xdr:from>
    <xdr:to>
      <xdr:col>24</xdr:col>
      <xdr:colOff>76200</xdr:colOff>
      <xdr:row>55</xdr:row>
      <xdr:rowOff>104322</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4775200" y="9432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55</xdr:row>
      <xdr:rowOff>53522</xdr:rowOff>
    </xdr:from>
    <xdr:to>
      <xdr:col>19</xdr:col>
      <xdr:colOff>187325</xdr:colOff>
      <xdr:row>55</xdr:row>
      <xdr:rowOff>97065</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a:off x="3098800" y="9483272"/>
          <a:ext cx="889000" cy="43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54</xdr:row>
      <xdr:rowOff>141515</xdr:rowOff>
    </xdr:from>
    <xdr:to>
      <xdr:col>20</xdr:col>
      <xdr:colOff>38100</xdr:colOff>
      <xdr:row>55</xdr:row>
      <xdr:rowOff>71665</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3937000" y="9399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81842</xdr:rowOff>
    </xdr:from>
    <xdr:ext cx="7366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3606800" y="91686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54</xdr:row>
      <xdr:rowOff>137885</xdr:rowOff>
    </xdr:from>
    <xdr:to>
      <xdr:col>15</xdr:col>
      <xdr:colOff>98425</xdr:colOff>
      <xdr:row>55</xdr:row>
      <xdr:rowOff>53522</xdr:rowOff>
    </xdr:to>
    <xdr:cxnSp macro="">
      <xdr:nvCxnSpPr>
        <xdr:cNvPr id="196" name="直線コネクタ 195">
          <a:extLst>
            <a:ext uri="{FF2B5EF4-FFF2-40B4-BE49-F238E27FC236}">
              <a16:creationId xmlns:a16="http://schemas.microsoft.com/office/drawing/2014/main" id="{00000000-0008-0000-0400-0000C4000000}"/>
            </a:ext>
          </a:extLst>
        </xdr:cNvPr>
        <xdr:cNvCxnSpPr/>
      </xdr:nvCxnSpPr>
      <xdr:spPr>
        <a:xfrm>
          <a:off x="2209800" y="9396185"/>
          <a:ext cx="889000" cy="87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54</xdr:row>
      <xdr:rowOff>97972</xdr:rowOff>
    </xdr:from>
    <xdr:to>
      <xdr:col>15</xdr:col>
      <xdr:colOff>149225</xdr:colOff>
      <xdr:row>55</xdr:row>
      <xdr:rowOff>28122</xdr:rowOff>
    </xdr:to>
    <xdr:sp macro="" textlink="">
      <xdr:nvSpPr>
        <xdr:cNvPr id="197" name="フローチャート: 判断 196">
          <a:extLst>
            <a:ext uri="{FF2B5EF4-FFF2-40B4-BE49-F238E27FC236}">
              <a16:creationId xmlns:a16="http://schemas.microsoft.com/office/drawing/2014/main" id="{00000000-0008-0000-0400-0000C5000000}"/>
            </a:ext>
          </a:extLst>
        </xdr:cNvPr>
        <xdr:cNvSpPr/>
      </xdr:nvSpPr>
      <xdr:spPr>
        <a:xfrm>
          <a:off x="3048000" y="9356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38299</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2717800" y="91251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54</xdr:row>
      <xdr:rowOff>137885</xdr:rowOff>
    </xdr:from>
    <xdr:to>
      <xdr:col>11</xdr:col>
      <xdr:colOff>9525</xdr:colOff>
      <xdr:row>55</xdr:row>
      <xdr:rowOff>9978</xdr:rowOff>
    </xdr:to>
    <xdr:cxnSp macro="">
      <xdr:nvCxnSpPr>
        <xdr:cNvPr id="199" name="直線コネクタ 198">
          <a:extLst>
            <a:ext uri="{FF2B5EF4-FFF2-40B4-BE49-F238E27FC236}">
              <a16:creationId xmlns:a16="http://schemas.microsoft.com/office/drawing/2014/main" id="{00000000-0008-0000-0400-0000C7000000}"/>
            </a:ext>
          </a:extLst>
        </xdr:cNvPr>
        <xdr:cNvCxnSpPr/>
      </xdr:nvCxnSpPr>
      <xdr:spPr>
        <a:xfrm flipV="1">
          <a:off x="1320800" y="9396185"/>
          <a:ext cx="889000" cy="43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54</xdr:row>
      <xdr:rowOff>54428</xdr:rowOff>
    </xdr:from>
    <xdr:to>
      <xdr:col>11</xdr:col>
      <xdr:colOff>60325</xdr:colOff>
      <xdr:row>54</xdr:row>
      <xdr:rowOff>156028</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2159000" y="9312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52</xdr:row>
      <xdr:rowOff>166205</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1828800" y="9081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76200</xdr:rowOff>
    </xdr:from>
    <xdr:to>
      <xdr:col>6</xdr:col>
      <xdr:colOff>171450</xdr:colOff>
      <xdr:row>55</xdr:row>
      <xdr:rowOff>6350</xdr:rowOff>
    </xdr:to>
    <xdr:sp macro="" textlink="">
      <xdr:nvSpPr>
        <xdr:cNvPr id="202" name="フローチャート: 判断 201">
          <a:extLst>
            <a:ext uri="{FF2B5EF4-FFF2-40B4-BE49-F238E27FC236}">
              <a16:creationId xmlns:a16="http://schemas.microsoft.com/office/drawing/2014/main" id="{00000000-0008-0000-0400-0000CA000000}"/>
            </a:ext>
          </a:extLst>
        </xdr:cNvPr>
        <xdr:cNvSpPr/>
      </xdr:nvSpPr>
      <xdr:spPr>
        <a:xfrm>
          <a:off x="1270000" y="933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16527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939800" y="910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57150</xdr:rowOff>
    </xdr:from>
    <xdr:to>
      <xdr:col>24</xdr:col>
      <xdr:colOff>76200</xdr:colOff>
      <xdr:row>55</xdr:row>
      <xdr:rowOff>158750</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4775200" y="9486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29227</xdr:rowOff>
    </xdr:from>
    <xdr:ext cx="762000" cy="259045"/>
    <xdr:sp macro="" textlink="">
      <xdr:nvSpPr>
        <xdr:cNvPr id="210" name="扶助費該当値テキスト">
          <a:extLst>
            <a:ext uri="{FF2B5EF4-FFF2-40B4-BE49-F238E27FC236}">
              <a16:creationId xmlns:a16="http://schemas.microsoft.com/office/drawing/2014/main" id="{00000000-0008-0000-0400-0000D2000000}"/>
            </a:ext>
          </a:extLst>
        </xdr:cNvPr>
        <xdr:cNvSpPr txBox="1"/>
      </xdr:nvSpPr>
      <xdr:spPr>
        <a:xfrm>
          <a:off x="4914900" y="945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55</xdr:row>
      <xdr:rowOff>46265</xdr:rowOff>
    </xdr:from>
    <xdr:to>
      <xdr:col>20</xdr:col>
      <xdr:colOff>38100</xdr:colOff>
      <xdr:row>55</xdr:row>
      <xdr:rowOff>147865</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937000" y="9476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132642</xdr:rowOff>
    </xdr:from>
    <xdr:ext cx="7366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3606800" y="95623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55</xdr:row>
      <xdr:rowOff>2722</xdr:rowOff>
    </xdr:from>
    <xdr:to>
      <xdr:col>15</xdr:col>
      <xdr:colOff>149225</xdr:colOff>
      <xdr:row>55</xdr:row>
      <xdr:rowOff>104322</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3048000" y="9432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89099</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2717800" y="9518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54</xdr:row>
      <xdr:rowOff>87085</xdr:rowOff>
    </xdr:from>
    <xdr:to>
      <xdr:col>11</xdr:col>
      <xdr:colOff>60325</xdr:colOff>
      <xdr:row>55</xdr:row>
      <xdr:rowOff>17235</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2159000" y="9345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2012</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1828800" y="94317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130628</xdr:rowOff>
    </xdr:from>
    <xdr:to>
      <xdr:col>6</xdr:col>
      <xdr:colOff>171450</xdr:colOff>
      <xdr:row>55</xdr:row>
      <xdr:rowOff>60778</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1270000" y="9388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45555</xdr:rowOff>
    </xdr:from>
    <xdr:ext cx="762000" cy="25904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939800" y="9475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9" name="テキスト ボックス 228">
          <a:extLst>
            <a:ext uri="{FF2B5EF4-FFF2-40B4-BE49-F238E27FC236}">
              <a16:creationId xmlns:a16="http://schemas.microsoft.com/office/drawing/2014/main" id="{00000000-0008-0000-0400-0000E5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団塊の世代が後期高齢者医療保険の被保険者に推移していることによる後期高齢者医療保険特別会計への繰出金が増加したが、被保険者数が減少した国民健康保険特別会計への繰出金の減少に関する影響が大きく、</a:t>
          </a:r>
          <a:r>
            <a:rPr kumimoji="1" lang="en-US" altLang="ja-JP" sz="1100">
              <a:latin typeface="ＭＳ Ｐゴシック" panose="020B0600070205080204" pitchFamily="50" charset="-128"/>
              <a:ea typeface="ＭＳ Ｐゴシック" panose="020B0600070205080204" pitchFamily="50" charset="-128"/>
            </a:rPr>
            <a:t>1.3</a:t>
          </a:r>
          <a:r>
            <a:rPr kumimoji="1" lang="ja-JP" altLang="en-US" sz="1100">
              <a:latin typeface="ＭＳ Ｐゴシック" panose="020B0600070205080204" pitchFamily="50" charset="-128"/>
              <a:ea typeface="ＭＳ Ｐゴシック" panose="020B0600070205080204" pitchFamily="50" charset="-128"/>
            </a:rPr>
            <a:t>ポイント減少した。類似団体平均値も減少し同様の推移をしているものの</a:t>
          </a:r>
          <a:r>
            <a:rPr kumimoji="1" lang="en-US" altLang="ja-JP" sz="1100">
              <a:latin typeface="ＭＳ Ｐゴシック" panose="020B0600070205080204" pitchFamily="50" charset="-128"/>
              <a:ea typeface="ＭＳ Ｐゴシック" panose="020B0600070205080204" pitchFamily="50" charset="-128"/>
            </a:rPr>
            <a:t>1.1</a:t>
          </a:r>
          <a:r>
            <a:rPr kumimoji="1" lang="ja-JP" altLang="en-US" sz="1100">
              <a:latin typeface="ＭＳ Ｐゴシック" panose="020B0600070205080204" pitchFamily="50" charset="-128"/>
              <a:ea typeface="ＭＳ Ｐゴシック" panose="020B0600070205080204" pitchFamily="50" charset="-128"/>
            </a:rPr>
            <a:t>ポイント高い結果となった。小中学校をはじめとした老朽化施設への維持補修費が多額であることが要因として考えらえる。計画的な施設の統廃合を行い、維持補修費の削減に努める。</a:t>
          </a:r>
        </a:p>
      </xdr:txBody>
    </xdr:sp>
    <xdr:clientData/>
  </xdr:twoCellAnchor>
  <xdr:oneCellAnchor>
    <xdr:from>
      <xdr:col>62</xdr:col>
      <xdr:colOff>6350</xdr:colOff>
      <xdr:row>49</xdr:row>
      <xdr:rowOff>107950</xdr:rowOff>
    </xdr:from>
    <xdr:ext cx="298543" cy="225703"/>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5" name="その他グラフ枠">
          <a:extLst>
            <a:ext uri="{FF2B5EF4-FFF2-40B4-BE49-F238E27FC236}">
              <a16:creationId xmlns:a16="http://schemas.microsoft.com/office/drawing/2014/main" id="{00000000-0008-0000-0400-0000F5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152400</xdr:rowOff>
    </xdr:from>
    <xdr:to>
      <xdr:col>82</xdr:col>
      <xdr:colOff>107950</xdr:colOff>
      <xdr:row>62</xdr:row>
      <xdr:rowOff>12700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flipV="1">
          <a:off x="16510000" y="9067800"/>
          <a:ext cx="0" cy="1574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156227</xdr:rowOff>
    </xdr:from>
    <xdr:ext cx="762000" cy="259045"/>
    <xdr:sp macro="" textlink="">
      <xdr:nvSpPr>
        <xdr:cNvPr id="247" name="その他最小値テキスト">
          <a:extLst>
            <a:ext uri="{FF2B5EF4-FFF2-40B4-BE49-F238E27FC236}">
              <a16:creationId xmlns:a16="http://schemas.microsoft.com/office/drawing/2014/main" id="{00000000-0008-0000-0400-0000F7000000}"/>
            </a:ext>
          </a:extLst>
        </xdr:cNvPr>
        <xdr:cNvSpPr txBox="1"/>
      </xdr:nvSpPr>
      <xdr:spPr>
        <a:xfrm>
          <a:off x="16598900" y="10614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62</xdr:row>
      <xdr:rowOff>12700</xdr:rowOff>
    </xdr:from>
    <xdr:to>
      <xdr:col>82</xdr:col>
      <xdr:colOff>196850</xdr:colOff>
      <xdr:row>62</xdr:row>
      <xdr:rowOff>12700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10642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67327</xdr:rowOff>
    </xdr:from>
    <xdr:ext cx="762000" cy="259045"/>
    <xdr:sp macro="" textlink="">
      <xdr:nvSpPr>
        <xdr:cNvPr id="249" name="その他最大値テキスト">
          <a:extLst>
            <a:ext uri="{FF2B5EF4-FFF2-40B4-BE49-F238E27FC236}">
              <a16:creationId xmlns:a16="http://schemas.microsoft.com/office/drawing/2014/main" id="{00000000-0008-0000-0400-0000F9000000}"/>
            </a:ext>
          </a:extLst>
        </xdr:cNvPr>
        <xdr:cNvSpPr txBox="1"/>
      </xdr:nvSpPr>
      <xdr:spPr>
        <a:xfrm>
          <a:off x="16598900" y="881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152400</xdr:rowOff>
    </xdr:from>
    <xdr:to>
      <xdr:col>82</xdr:col>
      <xdr:colOff>196850</xdr:colOff>
      <xdr:row>52</xdr:row>
      <xdr:rowOff>152400</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6421100" y="9067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58</xdr:row>
      <xdr:rowOff>63500</xdr:rowOff>
    </xdr:from>
    <xdr:to>
      <xdr:col>82</xdr:col>
      <xdr:colOff>107950</xdr:colOff>
      <xdr:row>59</xdr:row>
      <xdr:rowOff>57150</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flipV="1">
          <a:off x="15671800" y="10007600"/>
          <a:ext cx="838200" cy="165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86377</xdr:rowOff>
    </xdr:from>
    <xdr:ext cx="762000" cy="259045"/>
    <xdr:sp macro="" textlink="">
      <xdr:nvSpPr>
        <xdr:cNvPr id="252" name="その他平均値テキスト">
          <a:extLst>
            <a:ext uri="{FF2B5EF4-FFF2-40B4-BE49-F238E27FC236}">
              <a16:creationId xmlns:a16="http://schemas.microsoft.com/office/drawing/2014/main" id="{00000000-0008-0000-0400-0000FC000000}"/>
            </a:ext>
          </a:extLst>
        </xdr:cNvPr>
        <xdr:cNvSpPr txBox="1"/>
      </xdr:nvSpPr>
      <xdr:spPr>
        <a:xfrm>
          <a:off x="16598900" y="9687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69850</xdr:rowOff>
    </xdr:from>
    <xdr:to>
      <xdr:col>82</xdr:col>
      <xdr:colOff>158750</xdr:colOff>
      <xdr:row>58</xdr:row>
      <xdr:rowOff>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6459200" y="9842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58</xdr:row>
      <xdr:rowOff>38100</xdr:rowOff>
    </xdr:from>
    <xdr:to>
      <xdr:col>78</xdr:col>
      <xdr:colOff>69850</xdr:colOff>
      <xdr:row>59</xdr:row>
      <xdr:rowOff>57150</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a:off x="14782800" y="9982200"/>
          <a:ext cx="889000" cy="190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63500</xdr:rowOff>
    </xdr:from>
    <xdr:to>
      <xdr:col>78</xdr:col>
      <xdr:colOff>120650</xdr:colOff>
      <xdr:row>58</xdr:row>
      <xdr:rowOff>165100</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5621000" y="10007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3827</xdr:rowOff>
    </xdr:from>
    <xdr:ext cx="7366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5290800" y="9776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58</xdr:row>
      <xdr:rowOff>38100</xdr:rowOff>
    </xdr:from>
    <xdr:to>
      <xdr:col>73</xdr:col>
      <xdr:colOff>180975</xdr:colOff>
      <xdr:row>58</xdr:row>
      <xdr:rowOff>152400</xdr:rowOff>
    </xdr:to>
    <xdr:cxnSp macro="">
      <xdr:nvCxnSpPr>
        <xdr:cNvPr id="257" name="直線コネクタ 256">
          <a:extLst>
            <a:ext uri="{FF2B5EF4-FFF2-40B4-BE49-F238E27FC236}">
              <a16:creationId xmlns:a16="http://schemas.microsoft.com/office/drawing/2014/main" id="{00000000-0008-0000-0400-000001010000}"/>
            </a:ext>
          </a:extLst>
        </xdr:cNvPr>
        <xdr:cNvCxnSpPr/>
      </xdr:nvCxnSpPr>
      <xdr:spPr>
        <a:xfrm flipV="1">
          <a:off x="13893800" y="998220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38100</xdr:rowOff>
    </xdr:from>
    <xdr:to>
      <xdr:col>74</xdr:col>
      <xdr:colOff>31750</xdr:colOff>
      <xdr:row>58</xdr:row>
      <xdr:rowOff>139700</xdr:rowOff>
    </xdr:to>
    <xdr:sp macro=""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4732000" y="9982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124477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4401800" y="1006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58</xdr:row>
      <xdr:rowOff>152400</xdr:rowOff>
    </xdr:from>
    <xdr:to>
      <xdr:col>69</xdr:col>
      <xdr:colOff>92075</xdr:colOff>
      <xdr:row>59</xdr:row>
      <xdr:rowOff>120650</xdr:rowOff>
    </xdr:to>
    <xdr:cxnSp macro="">
      <xdr:nvCxnSpPr>
        <xdr:cNvPr id="260" name="直線コネクタ 259">
          <a:extLst>
            <a:ext uri="{FF2B5EF4-FFF2-40B4-BE49-F238E27FC236}">
              <a16:creationId xmlns:a16="http://schemas.microsoft.com/office/drawing/2014/main" id="{00000000-0008-0000-0400-000004010000}"/>
            </a:ext>
          </a:extLst>
        </xdr:cNvPr>
        <xdr:cNvCxnSpPr/>
      </xdr:nvCxnSpPr>
      <xdr:spPr>
        <a:xfrm flipV="1">
          <a:off x="13004800" y="10096500"/>
          <a:ext cx="889000" cy="139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58</xdr:row>
      <xdr:rowOff>38100</xdr:rowOff>
    </xdr:from>
    <xdr:to>
      <xdr:col>69</xdr:col>
      <xdr:colOff>142875</xdr:colOff>
      <xdr:row>58</xdr:row>
      <xdr:rowOff>139700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3843000" y="9982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149877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3512800" y="9751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152400</xdr:rowOff>
    </xdr:from>
    <xdr:to>
      <xdr:col>65</xdr:col>
      <xdr:colOff>53975</xdr:colOff>
      <xdr:row>59</xdr:row>
      <xdr:rowOff>82550</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2954000" y="1009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92727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2623800" y="9865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12700</xdr:rowOff>
    </xdr:from>
    <xdr:to>
      <xdr:col>82</xdr:col>
      <xdr:colOff>158750</xdr:colOff>
      <xdr:row>58</xdr:row>
      <xdr:rowOff>114300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6459200" y="995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57</xdr:row>
      <xdr:rowOff>156227</xdr:rowOff>
    </xdr:from>
    <xdr:ext cx="762000" cy="259045"/>
    <xdr:sp macro="" textlink="">
      <xdr:nvSpPr>
        <xdr:cNvPr id="271" name="その他該当値テキスト">
          <a:extLst>
            <a:ext uri="{FF2B5EF4-FFF2-40B4-BE49-F238E27FC236}">
              <a16:creationId xmlns:a16="http://schemas.microsoft.com/office/drawing/2014/main" id="{00000000-0008-0000-0400-00000F010000}"/>
            </a:ext>
          </a:extLst>
        </xdr:cNvPr>
        <xdr:cNvSpPr txBox="1"/>
      </xdr:nvSpPr>
      <xdr:spPr>
        <a:xfrm>
          <a:off x="1659890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59</xdr:row>
      <xdr:rowOff>6350</xdr:rowOff>
    </xdr:from>
    <xdr:to>
      <xdr:col>78</xdr:col>
      <xdr:colOff>120650</xdr:colOff>
      <xdr:row>59</xdr:row>
      <xdr:rowOff>107950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5621000" y="10121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59</xdr:row>
      <xdr:rowOff>92727</xdr:rowOff>
    </xdr:from>
    <xdr:ext cx="7366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5290800" y="10208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57</xdr:row>
      <xdr:rowOff>158750</xdr:rowOff>
    </xdr:from>
    <xdr:to>
      <xdr:col>74</xdr:col>
      <xdr:colOff>31750</xdr:colOff>
      <xdr:row>58</xdr:row>
      <xdr:rowOff>88900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4732000" y="9931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99077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4401800" y="970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58</xdr:row>
      <xdr:rowOff>101600</xdr:rowOff>
    </xdr:from>
    <xdr:to>
      <xdr:col>69</xdr:col>
      <xdr:colOff>142875</xdr:colOff>
      <xdr:row>59</xdr:row>
      <xdr:rowOff>31750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3843000" y="10045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59</xdr:row>
      <xdr:rowOff>16527</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3512800" y="10132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59</xdr:row>
      <xdr:rowOff>69850</xdr:rowOff>
    </xdr:from>
    <xdr:to>
      <xdr:col>65</xdr:col>
      <xdr:colOff>53975</xdr:colOff>
      <xdr:row>60</xdr:row>
      <xdr:rowOff>0</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2954000" y="10185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156227</xdr:rowOff>
    </xdr:from>
    <xdr:ext cx="762000" cy="2590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2623800" y="1027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類似団体平均値と同水準にて推移しており、今年度は</a:t>
          </a:r>
          <a:r>
            <a:rPr kumimoji="1" lang="en-US" altLang="ja-JP" sz="1100">
              <a:latin typeface="ＭＳ Ｐゴシック" panose="020B0600070205080204" pitchFamily="50" charset="-128"/>
              <a:ea typeface="ＭＳ Ｐゴシック" panose="020B0600070205080204" pitchFamily="50" charset="-128"/>
            </a:rPr>
            <a:t>0.4</a:t>
          </a:r>
          <a:r>
            <a:rPr kumimoji="1" lang="ja-JP" altLang="en-US" sz="1100">
              <a:latin typeface="ＭＳ Ｐゴシック" panose="020B0600070205080204" pitchFamily="50" charset="-128"/>
              <a:ea typeface="ＭＳ Ｐゴシック" panose="020B0600070205080204" pitchFamily="50" charset="-128"/>
            </a:rPr>
            <a:t>ポイント増加した。一部事務組合や休日急患センター等への負担金の増加、社会福祉協議会や公営企業会計などへの補助金の増加が要因であり、それぞれ各団体の人件費増加によるものである。し尿処理施設やごみ処理施設など単独で直営しているため、類似団体よりも補助費等は低いことが望ましいが同水準である。行財政改革の一環として「補助金のあり方に関するガイドライン」を作成した。今後はこのガイドラインに基づき補助金の見直しを行うことで、抑制を図るとともに、補助団体が自立できるような仕組みづくりを行いたい。</a:t>
          </a:r>
        </a:p>
      </xdr:txBody>
    </xdr:sp>
    <xdr:clientData/>
  </xdr:twoCellAnchor>
  <xdr:oneCellAnchor>
    <xdr:from>
      <xdr:col>62</xdr:col>
      <xdr:colOff>6350</xdr:colOff>
      <xdr:row>29</xdr:row>
      <xdr:rowOff>107950</xdr:rowOff>
    </xdr:from>
    <xdr:ext cx="298543" cy="225703"/>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40</xdr:row>
      <xdr:rowOff>127000</xdr:rowOff>
    </xdr:from>
    <xdr:to>
      <xdr:col>85</xdr:col>
      <xdr:colOff>66675</xdr:colOff>
      <xdr:row>40</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6985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39</xdr:row>
      <xdr:rowOff>156227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842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37</xdr:row>
      <xdr:rowOff>69850</xdr:rowOff>
    </xdr:from>
    <xdr:to>
      <xdr:col>85</xdr:col>
      <xdr:colOff>66675</xdr:colOff>
      <xdr:row>37</xdr:row>
      <xdr:rowOff>69850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36</xdr:row>
      <xdr:rowOff>99077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34</xdr:row>
      <xdr:rowOff>12700</xdr:rowOff>
    </xdr:from>
    <xdr:to>
      <xdr:col>85</xdr:col>
      <xdr:colOff>66675</xdr:colOff>
      <xdr:row>34</xdr:row>
      <xdr:rowOff>12700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5842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33</xdr:row>
      <xdr:rowOff>41927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5699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02" name="補助費等グラフ枠">
          <a:extLst>
            <a:ext uri="{FF2B5EF4-FFF2-40B4-BE49-F238E27FC236}">
              <a16:creationId xmlns:a16="http://schemas.microsoft.com/office/drawing/2014/main" id="{00000000-0008-0000-0400-00002E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64135</xdr:rowOff>
    </xdr:from>
    <xdr:to>
      <xdr:col>82</xdr:col>
      <xdr:colOff>107950</xdr:colOff>
      <xdr:row>40</xdr:row>
      <xdr:rowOff>18415</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flipV="1">
          <a:off x="16510000" y="5721985"/>
          <a:ext cx="0" cy="11544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39</xdr:row>
      <xdr:rowOff>161942</xdr:rowOff>
    </xdr:from>
    <xdr:ext cx="762000" cy="259045"/>
    <xdr:sp macro="" textlink="">
      <xdr:nvSpPr>
        <xdr:cNvPr id="304" name="補助費等最小値テキスト">
          <a:extLst>
            <a:ext uri="{FF2B5EF4-FFF2-40B4-BE49-F238E27FC236}">
              <a16:creationId xmlns:a16="http://schemas.microsoft.com/office/drawing/2014/main" id="{00000000-0008-0000-0400-000030010000}"/>
            </a:ext>
          </a:extLst>
        </xdr:cNvPr>
        <xdr:cNvSpPr txBox="1"/>
      </xdr:nvSpPr>
      <xdr:spPr>
        <a:xfrm>
          <a:off x="16598900" y="6848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18415</xdr:rowOff>
    </xdr:from>
    <xdr:to>
      <xdr:col>82</xdr:col>
      <xdr:colOff>196850</xdr:colOff>
      <xdr:row>40</xdr:row>
      <xdr:rowOff>18415</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a:off x="16421100" y="68764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150512</xdr:rowOff>
    </xdr:from>
    <xdr:ext cx="762000" cy="259045"/>
    <xdr:sp macro="" textlink="">
      <xdr:nvSpPr>
        <xdr:cNvPr id="306" name="補助費等最大値テキスト">
          <a:extLst>
            <a:ext uri="{FF2B5EF4-FFF2-40B4-BE49-F238E27FC236}">
              <a16:creationId xmlns:a16="http://schemas.microsoft.com/office/drawing/2014/main" id="{00000000-0008-0000-0400-000032010000}"/>
            </a:ext>
          </a:extLst>
        </xdr:cNvPr>
        <xdr:cNvSpPr txBox="1"/>
      </xdr:nvSpPr>
      <xdr:spPr>
        <a:xfrm>
          <a:off x="16598900" y="5465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33</xdr:row>
      <xdr:rowOff>64135</xdr:rowOff>
    </xdr:from>
    <xdr:to>
      <xdr:col>82</xdr:col>
      <xdr:colOff>196850</xdr:colOff>
      <xdr:row>33</xdr:row>
      <xdr:rowOff>64135</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6421100" y="57219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35</xdr:row>
      <xdr:rowOff>138430</xdr:rowOff>
    </xdr:from>
    <xdr:to>
      <xdr:col>82</xdr:col>
      <xdr:colOff>107950</xdr:colOff>
      <xdr:row>35</xdr:row>
      <xdr:rowOff>161290</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5671800" y="6139180"/>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99712</xdr:rowOff>
    </xdr:from>
    <xdr:ext cx="762000" cy="259045"/>
    <xdr:sp macro="" textlink="">
      <xdr:nvSpPr>
        <xdr:cNvPr id="309" name="補助費等平均値テキスト">
          <a:extLst>
            <a:ext uri="{FF2B5EF4-FFF2-40B4-BE49-F238E27FC236}">
              <a16:creationId xmlns:a16="http://schemas.microsoft.com/office/drawing/2014/main" id="{00000000-0008-0000-0400-000035010000}"/>
            </a:ext>
          </a:extLst>
        </xdr:cNvPr>
        <xdr:cNvSpPr txBox="1"/>
      </xdr:nvSpPr>
      <xdr:spPr>
        <a:xfrm>
          <a:off x="16598900" y="61004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127635</xdr:rowOff>
    </xdr:from>
    <xdr:to>
      <xdr:col>82</xdr:col>
      <xdr:colOff>158750</xdr:colOff>
      <xdr:row>36</xdr:row>
      <xdr:rowOff>57785</xdr:rowOff>
    </xdr:to>
    <xdr:sp macro="" textlink="">
      <xdr:nvSpPr>
        <xdr:cNvPr id="310" name="フローチャート: 判断 309">
          <a:extLst>
            <a:ext uri="{FF2B5EF4-FFF2-40B4-BE49-F238E27FC236}">
              <a16:creationId xmlns:a16="http://schemas.microsoft.com/office/drawing/2014/main" id="{00000000-0008-0000-0400-000036010000}"/>
            </a:ext>
          </a:extLst>
        </xdr:cNvPr>
        <xdr:cNvSpPr/>
      </xdr:nvSpPr>
      <xdr:spPr>
        <a:xfrm>
          <a:off x="16459200" y="6128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35</xdr:row>
      <xdr:rowOff>121285</xdr:rowOff>
    </xdr:from>
    <xdr:to>
      <xdr:col>78</xdr:col>
      <xdr:colOff>69850</xdr:colOff>
      <xdr:row>35</xdr:row>
      <xdr:rowOff>138430</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a:off x="14782800" y="6122035"/>
          <a:ext cx="8890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35</xdr:row>
      <xdr:rowOff>93345</xdr:rowOff>
    </xdr:from>
    <xdr:to>
      <xdr:col>78</xdr:col>
      <xdr:colOff>120650</xdr:colOff>
      <xdr:row>36</xdr:row>
      <xdr:rowOff>23495</xdr:rowOff>
    </xdr:to>
    <xdr:sp macro="" textlink="">
      <xdr:nvSpPr>
        <xdr:cNvPr id="312" name="フローチャート: 判断 311">
          <a:extLst>
            <a:ext uri="{FF2B5EF4-FFF2-40B4-BE49-F238E27FC236}">
              <a16:creationId xmlns:a16="http://schemas.microsoft.com/office/drawing/2014/main" id="{00000000-0008-0000-0400-000038010000}"/>
            </a:ext>
          </a:extLst>
        </xdr:cNvPr>
        <xdr:cNvSpPr/>
      </xdr:nvSpPr>
      <xdr:spPr>
        <a:xfrm>
          <a:off x="15621000" y="6094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8272</xdr:rowOff>
    </xdr:from>
    <xdr:ext cx="736600" cy="259045"/>
    <xdr:sp macro="" textlink="">
      <xdr:nvSpPr>
        <xdr:cNvPr id="313" name="テキスト ボックス 312">
          <a:extLst>
            <a:ext uri="{FF2B5EF4-FFF2-40B4-BE49-F238E27FC236}">
              <a16:creationId xmlns:a16="http://schemas.microsoft.com/office/drawing/2014/main" id="{00000000-0008-0000-0400-000039010000}"/>
            </a:ext>
          </a:extLst>
        </xdr:cNvPr>
        <xdr:cNvSpPr txBox="1"/>
      </xdr:nvSpPr>
      <xdr:spPr>
        <a:xfrm>
          <a:off x="15290800" y="61804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35</xdr:row>
      <xdr:rowOff>52705</xdr:rowOff>
    </xdr:from>
    <xdr:to>
      <xdr:col>73</xdr:col>
      <xdr:colOff>180975</xdr:colOff>
      <xdr:row>35</xdr:row>
      <xdr:rowOff>121285</xdr:rowOff>
    </xdr:to>
    <xdr:cxnSp macro="">
      <xdr:nvCxnSpPr>
        <xdr:cNvPr id="314" name="直線コネクタ 313">
          <a:extLst>
            <a:ext uri="{FF2B5EF4-FFF2-40B4-BE49-F238E27FC236}">
              <a16:creationId xmlns:a16="http://schemas.microsoft.com/office/drawing/2014/main" id="{00000000-0008-0000-0400-00003A010000}"/>
            </a:ext>
          </a:extLst>
        </xdr:cNvPr>
        <xdr:cNvCxnSpPr/>
      </xdr:nvCxnSpPr>
      <xdr:spPr>
        <a:xfrm>
          <a:off x="13893800" y="6053455"/>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35</xdr:row>
      <xdr:rowOff>64770</xdr:rowOff>
    </xdr:from>
    <xdr:to>
      <xdr:col>74</xdr:col>
      <xdr:colOff>31750</xdr:colOff>
      <xdr:row>35</xdr:row>
      <xdr:rowOff>166370</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4732000" y="6065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5097</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4401800" y="5834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35</xdr:row>
      <xdr:rowOff>52705</xdr:rowOff>
    </xdr:from>
    <xdr:to>
      <xdr:col>69</xdr:col>
      <xdr:colOff>92075</xdr:colOff>
      <xdr:row>36</xdr:row>
      <xdr:rowOff>6985</xdr:rowOff>
    </xdr:to>
    <xdr:cxnSp macro="">
      <xdr:nvCxnSpPr>
        <xdr:cNvPr id="317" name="直線コネクタ 316">
          <a:extLst>
            <a:ext uri="{FF2B5EF4-FFF2-40B4-BE49-F238E27FC236}">
              <a16:creationId xmlns:a16="http://schemas.microsoft.com/office/drawing/2014/main" id="{00000000-0008-0000-0400-00003D010000}"/>
            </a:ext>
          </a:extLst>
        </xdr:cNvPr>
        <xdr:cNvCxnSpPr/>
      </xdr:nvCxnSpPr>
      <xdr:spPr>
        <a:xfrm flipV="1">
          <a:off x="13004800" y="6053455"/>
          <a:ext cx="889000" cy="1257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35</xdr:row>
      <xdr:rowOff>1905</xdr:rowOff>
    </xdr:from>
    <xdr:to>
      <xdr:col>69</xdr:col>
      <xdr:colOff>142875</xdr:colOff>
      <xdr:row>35</xdr:row>
      <xdr:rowOff>103505</xdr:rowOff>
    </xdr:to>
    <xdr:sp macro=""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3843000" y="6002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33</xdr:row>
      <xdr:rowOff>113682</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3512800" y="5771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76200</xdr:rowOff>
    </xdr:from>
    <xdr:to>
      <xdr:col>65</xdr:col>
      <xdr:colOff>53975</xdr:colOff>
      <xdr:row>36</xdr:row>
      <xdr:rowOff>6350</xdr:rowOff>
    </xdr:to>
    <xdr:sp macro="" textlink="">
      <xdr:nvSpPr>
        <xdr:cNvPr id="320" name="フローチャート: 判断 319">
          <a:extLst>
            <a:ext uri="{FF2B5EF4-FFF2-40B4-BE49-F238E27FC236}">
              <a16:creationId xmlns:a16="http://schemas.microsoft.com/office/drawing/2014/main" id="{00000000-0008-0000-0400-000040010000}"/>
            </a:ext>
          </a:extLst>
        </xdr:cNvPr>
        <xdr:cNvSpPr/>
      </xdr:nvSpPr>
      <xdr:spPr>
        <a:xfrm>
          <a:off x="12954000" y="6076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16527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2623800" y="5845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110490</xdr:rowOff>
    </xdr:from>
    <xdr:to>
      <xdr:col>82</xdr:col>
      <xdr:colOff>158750</xdr:colOff>
      <xdr:row>36</xdr:row>
      <xdr:rowOff>40640</xdr:rowOff>
    </xdr:to>
    <xdr:sp macro="" textlink="">
      <xdr:nvSpPr>
        <xdr:cNvPr id="327" name="楕円 326">
          <a:extLst>
            <a:ext uri="{FF2B5EF4-FFF2-40B4-BE49-F238E27FC236}">
              <a16:creationId xmlns:a16="http://schemas.microsoft.com/office/drawing/2014/main" id="{00000000-0008-0000-0400-000047010000}"/>
            </a:ext>
          </a:extLst>
        </xdr:cNvPr>
        <xdr:cNvSpPr/>
      </xdr:nvSpPr>
      <xdr:spPr>
        <a:xfrm>
          <a:off x="16459200" y="6111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34</xdr:row>
      <xdr:rowOff>127017</xdr:rowOff>
    </xdr:from>
    <xdr:ext cx="762000" cy="259045"/>
    <xdr:sp macro="" textlink="">
      <xdr:nvSpPr>
        <xdr:cNvPr id="328" name="補助費等該当値テキスト">
          <a:extLst>
            <a:ext uri="{FF2B5EF4-FFF2-40B4-BE49-F238E27FC236}">
              <a16:creationId xmlns:a16="http://schemas.microsoft.com/office/drawing/2014/main" id="{00000000-0008-0000-0400-000048010000}"/>
            </a:ext>
          </a:extLst>
        </xdr:cNvPr>
        <xdr:cNvSpPr txBox="1"/>
      </xdr:nvSpPr>
      <xdr:spPr>
        <a:xfrm>
          <a:off x="16598900" y="5956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35</xdr:row>
      <xdr:rowOff>87630</xdr:rowOff>
    </xdr:from>
    <xdr:to>
      <xdr:col>78</xdr:col>
      <xdr:colOff>120650</xdr:colOff>
      <xdr:row>36</xdr:row>
      <xdr:rowOff>17780</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5621000" y="6088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27957</xdr:rowOff>
    </xdr:from>
    <xdr:ext cx="7366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5290800" y="58572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35</xdr:row>
      <xdr:rowOff>70485</xdr:rowOff>
    </xdr:from>
    <xdr:to>
      <xdr:col>74</xdr:col>
      <xdr:colOff>31750</xdr:colOff>
      <xdr:row>36</xdr:row>
      <xdr:rowOff>635</xdr:rowOff>
    </xdr:to>
    <xdr:sp macro="" textlink="">
      <xdr:nvSpPr>
        <xdr:cNvPr id="331" name="楕円 330">
          <a:extLst>
            <a:ext uri="{FF2B5EF4-FFF2-40B4-BE49-F238E27FC236}">
              <a16:creationId xmlns:a16="http://schemas.microsoft.com/office/drawing/2014/main" id="{00000000-0008-0000-0400-00004B010000}"/>
            </a:ext>
          </a:extLst>
        </xdr:cNvPr>
        <xdr:cNvSpPr/>
      </xdr:nvSpPr>
      <xdr:spPr>
        <a:xfrm>
          <a:off x="14732000" y="6071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156862</xdr:rowOff>
    </xdr:from>
    <xdr:ext cx="7620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4401800" y="61576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35</xdr:row>
      <xdr:rowOff>1905</xdr:rowOff>
    </xdr:from>
    <xdr:to>
      <xdr:col>69</xdr:col>
      <xdr:colOff>142875</xdr:colOff>
      <xdr:row>35</xdr:row>
      <xdr:rowOff>103505</xdr:rowOff>
    </xdr:to>
    <xdr:sp macro="" textlink="">
      <xdr:nvSpPr>
        <xdr:cNvPr id="333" name="楕円 332">
          <a:extLst>
            <a:ext uri="{FF2B5EF4-FFF2-40B4-BE49-F238E27FC236}">
              <a16:creationId xmlns:a16="http://schemas.microsoft.com/office/drawing/2014/main" id="{00000000-0008-0000-0400-00004D010000}"/>
            </a:ext>
          </a:extLst>
        </xdr:cNvPr>
        <xdr:cNvSpPr/>
      </xdr:nvSpPr>
      <xdr:spPr>
        <a:xfrm>
          <a:off x="13843000" y="6002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88282</xdr:rowOff>
    </xdr:from>
    <xdr:ext cx="762000" cy="259045"/>
    <xdr:sp macro="" textlink="">
      <xdr:nvSpPr>
        <xdr:cNvPr id="334" name="テキスト ボックス 333">
          <a:extLst>
            <a:ext uri="{FF2B5EF4-FFF2-40B4-BE49-F238E27FC236}">
              <a16:creationId xmlns:a16="http://schemas.microsoft.com/office/drawing/2014/main" id="{00000000-0008-0000-0400-00004E010000}"/>
            </a:ext>
          </a:extLst>
        </xdr:cNvPr>
        <xdr:cNvSpPr txBox="1"/>
      </xdr:nvSpPr>
      <xdr:spPr>
        <a:xfrm>
          <a:off x="13512800" y="60890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127635</xdr:rowOff>
    </xdr:from>
    <xdr:to>
      <xdr:col>65</xdr:col>
      <xdr:colOff>53975</xdr:colOff>
      <xdr:row>36</xdr:row>
      <xdr:rowOff>57785</xdr:rowOff>
    </xdr:to>
    <xdr:sp macro="" textlink="">
      <xdr:nvSpPr>
        <xdr:cNvPr id="335" name="楕円 334">
          <a:extLst>
            <a:ext uri="{FF2B5EF4-FFF2-40B4-BE49-F238E27FC236}">
              <a16:creationId xmlns:a16="http://schemas.microsoft.com/office/drawing/2014/main" id="{00000000-0008-0000-0400-00004F010000}"/>
            </a:ext>
          </a:extLst>
        </xdr:cNvPr>
        <xdr:cNvSpPr/>
      </xdr:nvSpPr>
      <xdr:spPr>
        <a:xfrm>
          <a:off x="12954000" y="6128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36</xdr:row>
      <xdr:rowOff>42562</xdr:rowOff>
    </xdr:from>
    <xdr:ext cx="762000" cy="259045"/>
    <xdr:sp macro="" textlink="">
      <xdr:nvSpPr>
        <xdr:cNvPr id="336" name="テキスト ボックス 335">
          <a:extLst>
            <a:ext uri="{FF2B5EF4-FFF2-40B4-BE49-F238E27FC236}">
              <a16:creationId xmlns:a16="http://schemas.microsoft.com/office/drawing/2014/main" id="{00000000-0008-0000-0400-000050010000}"/>
            </a:ext>
          </a:extLst>
        </xdr:cNvPr>
        <xdr:cNvSpPr txBox="1"/>
      </xdr:nvSpPr>
      <xdr:spPr>
        <a:xfrm>
          <a:off x="12623800" y="62147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臨時財政対策債、過疎対策事業債及び旧合併特例事業債の高額借入に関する償還満了に伴い、昨年度よりも</a:t>
          </a:r>
          <a:r>
            <a:rPr kumimoji="1" lang="en-US" altLang="ja-JP" sz="1100">
              <a:latin typeface="ＭＳ Ｐゴシック" panose="020B0600070205080204" pitchFamily="50" charset="-128"/>
              <a:ea typeface="ＭＳ Ｐゴシック" panose="020B0600070205080204" pitchFamily="50" charset="-128"/>
            </a:rPr>
            <a:t>2.1</a:t>
          </a:r>
          <a:r>
            <a:rPr kumimoji="1" lang="ja-JP" altLang="en-US" sz="1100">
              <a:latin typeface="ＭＳ Ｐゴシック" panose="020B0600070205080204" pitchFamily="50" charset="-128"/>
              <a:ea typeface="ＭＳ Ｐゴシック" panose="020B0600070205080204" pitchFamily="50" charset="-128"/>
            </a:rPr>
            <a:t>ポイント減少した。現在、大型事業に係る元金据置期間中の償還が控えているため今後は上昇する見込みである。また債務負担行為が設定されている図書館整備事業や老朽化した小中学校の統廃合事業により多額の借入が見込まれている。今後も高い水準で推移する見込みである。老朽化した施設が点在しているため、人口ビジョンや維持管理費も念頭に必要性を吟味したうえで、後年度への過度な負担を強いらないように統廃合に努める。</a:t>
          </a:r>
        </a:p>
      </xdr:txBody>
    </xdr:sp>
    <xdr:clientData/>
  </xdr:twoCellAnchor>
  <xdr:oneCellAnchor>
    <xdr:from>
      <xdr:col>3</xdr:col>
      <xdr:colOff>123825</xdr:colOff>
      <xdr:row>69</xdr:row>
      <xdr:rowOff>107950</xdr:rowOff>
    </xdr:from>
    <xdr:ext cx="298543" cy="225703"/>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58" name="テキスト ボックス 357">
          <a:extLst>
            <a:ext uri="{FF2B5EF4-FFF2-40B4-BE49-F238E27FC236}">
              <a16:creationId xmlns:a16="http://schemas.microsoft.com/office/drawing/2014/main" id="{00000000-0008-0000-0400-000066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0" name="公債費グラフ枠">
          <a:extLst>
            <a:ext uri="{FF2B5EF4-FFF2-40B4-BE49-F238E27FC236}">
              <a16:creationId xmlns:a16="http://schemas.microsoft.com/office/drawing/2014/main" id="{00000000-0008-0000-0400-000068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147574</xdr:rowOff>
    </xdr:from>
    <xdr:to>
      <xdr:col>24</xdr:col>
      <xdr:colOff>25400</xdr:colOff>
      <xdr:row>80</xdr:row>
      <xdr:rowOff>104139</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flipV="1">
          <a:off x="4826000" y="12663424"/>
          <a:ext cx="0" cy="11567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76216</xdr:rowOff>
    </xdr:from>
    <xdr:ext cx="762000" cy="259045"/>
    <xdr:sp macro="" textlink="">
      <xdr:nvSpPr>
        <xdr:cNvPr id="362" name="公債費最小値テキスト">
          <a:extLst>
            <a:ext uri="{FF2B5EF4-FFF2-40B4-BE49-F238E27FC236}">
              <a16:creationId xmlns:a16="http://schemas.microsoft.com/office/drawing/2014/main" id="{00000000-0008-0000-0400-00006A010000}"/>
            </a:ext>
          </a:extLst>
        </xdr:cNvPr>
        <xdr:cNvSpPr txBox="1"/>
      </xdr:nvSpPr>
      <xdr:spPr>
        <a:xfrm>
          <a:off x="4914900" y="137922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104139</xdr:rowOff>
    </xdr:from>
    <xdr:to>
      <xdr:col>24</xdr:col>
      <xdr:colOff>114300</xdr:colOff>
      <xdr:row>80</xdr:row>
      <xdr:rowOff>104139</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a:off x="4737100" y="138201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62501</xdr:rowOff>
    </xdr:from>
    <xdr:ext cx="762000" cy="259045"/>
    <xdr:sp macro="" textlink="">
      <xdr:nvSpPr>
        <xdr:cNvPr id="364" name="公債費最大値テキスト">
          <a:extLst>
            <a:ext uri="{FF2B5EF4-FFF2-40B4-BE49-F238E27FC236}">
              <a16:creationId xmlns:a16="http://schemas.microsoft.com/office/drawing/2014/main" id="{00000000-0008-0000-0400-00006C010000}"/>
            </a:ext>
          </a:extLst>
        </xdr:cNvPr>
        <xdr:cNvSpPr txBox="1"/>
      </xdr:nvSpPr>
      <xdr:spPr>
        <a:xfrm>
          <a:off x="4914900" y="124069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147574</xdr:rowOff>
    </xdr:from>
    <xdr:to>
      <xdr:col>24</xdr:col>
      <xdr:colOff>114300</xdr:colOff>
      <xdr:row>73</xdr:row>
      <xdr:rowOff>147574</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4737100" y="126634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78</xdr:row>
      <xdr:rowOff>21844</xdr:rowOff>
    </xdr:from>
    <xdr:to>
      <xdr:col>24</xdr:col>
      <xdr:colOff>25400</xdr:colOff>
      <xdr:row>78</xdr:row>
      <xdr:rowOff>117856</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flipV="1">
          <a:off x="3987800" y="13394944"/>
          <a:ext cx="838200" cy="96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152164</xdr:rowOff>
    </xdr:from>
    <xdr:ext cx="762000" cy="259045"/>
    <xdr:sp macro="" textlink="">
      <xdr:nvSpPr>
        <xdr:cNvPr id="367" name="公債費平均値テキスト">
          <a:extLst>
            <a:ext uri="{FF2B5EF4-FFF2-40B4-BE49-F238E27FC236}">
              <a16:creationId xmlns:a16="http://schemas.microsoft.com/office/drawing/2014/main" id="{00000000-0008-0000-0400-00006F010000}"/>
            </a:ext>
          </a:extLst>
        </xdr:cNvPr>
        <xdr:cNvSpPr txBox="1"/>
      </xdr:nvSpPr>
      <xdr:spPr>
        <a:xfrm>
          <a:off x="4914900" y="1301091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135637</xdr:rowOff>
    </xdr:from>
    <xdr:to>
      <xdr:col>24</xdr:col>
      <xdr:colOff>76200</xdr:colOff>
      <xdr:row>77</xdr:row>
      <xdr:rowOff>65787</xdr:rowOff>
    </xdr:to>
    <xdr:sp macro="" textlink="">
      <xdr:nvSpPr>
        <xdr:cNvPr id="368" name="フローチャート: 判断 367">
          <a:extLst>
            <a:ext uri="{FF2B5EF4-FFF2-40B4-BE49-F238E27FC236}">
              <a16:creationId xmlns:a16="http://schemas.microsoft.com/office/drawing/2014/main" id="{00000000-0008-0000-0400-000070010000}"/>
            </a:ext>
          </a:extLst>
        </xdr:cNvPr>
        <xdr:cNvSpPr/>
      </xdr:nvSpPr>
      <xdr:spPr>
        <a:xfrm>
          <a:off x="4775200" y="13165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78</xdr:row>
      <xdr:rowOff>117856</xdr:rowOff>
    </xdr:from>
    <xdr:to>
      <xdr:col>19</xdr:col>
      <xdr:colOff>187325</xdr:colOff>
      <xdr:row>78</xdr:row>
      <xdr:rowOff>127000</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flipV="1">
          <a:off x="3098800" y="13490956"/>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163068</xdr:rowOff>
    </xdr:from>
    <xdr:to>
      <xdr:col>20</xdr:col>
      <xdr:colOff>38100</xdr:colOff>
      <xdr:row>77</xdr:row>
      <xdr:rowOff>93218</xdr:rowOff>
    </xdr:to>
    <xdr:sp macro="" textlink="">
      <xdr:nvSpPr>
        <xdr:cNvPr id="370" name="フローチャート: 判断 369">
          <a:extLst>
            <a:ext uri="{FF2B5EF4-FFF2-40B4-BE49-F238E27FC236}">
              <a16:creationId xmlns:a16="http://schemas.microsoft.com/office/drawing/2014/main" id="{00000000-0008-0000-0400-000072010000}"/>
            </a:ext>
          </a:extLst>
        </xdr:cNvPr>
        <xdr:cNvSpPr/>
      </xdr:nvSpPr>
      <xdr:spPr>
        <a:xfrm>
          <a:off x="3937000" y="13193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103395</xdr:rowOff>
    </xdr:from>
    <xdr:ext cx="736600" cy="259045"/>
    <xdr:sp macro="" textlink="">
      <xdr:nvSpPr>
        <xdr:cNvPr id="371" name="テキスト ボックス 370">
          <a:extLst>
            <a:ext uri="{FF2B5EF4-FFF2-40B4-BE49-F238E27FC236}">
              <a16:creationId xmlns:a16="http://schemas.microsoft.com/office/drawing/2014/main" id="{00000000-0008-0000-0400-000073010000}"/>
            </a:ext>
          </a:extLst>
        </xdr:cNvPr>
        <xdr:cNvSpPr txBox="1"/>
      </xdr:nvSpPr>
      <xdr:spPr>
        <a:xfrm>
          <a:off x="3606800" y="129621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78</xdr:row>
      <xdr:rowOff>12700</xdr:rowOff>
    </xdr:from>
    <xdr:to>
      <xdr:col>15</xdr:col>
      <xdr:colOff>98425</xdr:colOff>
      <xdr:row>78</xdr:row>
      <xdr:rowOff>127000</xdr:rowOff>
    </xdr:to>
    <xdr:cxnSp macro="">
      <xdr:nvCxnSpPr>
        <xdr:cNvPr id="372" name="直線コネクタ 371">
          <a:extLst>
            <a:ext uri="{FF2B5EF4-FFF2-40B4-BE49-F238E27FC236}">
              <a16:creationId xmlns:a16="http://schemas.microsoft.com/office/drawing/2014/main" id="{00000000-0008-0000-0400-000074010000}"/>
            </a:ext>
          </a:extLst>
        </xdr:cNvPr>
        <xdr:cNvCxnSpPr/>
      </xdr:nvCxnSpPr>
      <xdr:spPr>
        <a:xfrm>
          <a:off x="2209800" y="1338580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19050</xdr:rowOff>
    </xdr:from>
    <xdr:to>
      <xdr:col>15</xdr:col>
      <xdr:colOff>149225</xdr:colOff>
      <xdr:row>77</xdr:row>
      <xdr:rowOff>120650</xdr:rowOff>
    </xdr:to>
    <xdr:sp macro="" textlink="">
      <xdr:nvSpPr>
        <xdr:cNvPr id="373" name="フローチャート: 判断 372">
          <a:extLst>
            <a:ext uri="{FF2B5EF4-FFF2-40B4-BE49-F238E27FC236}">
              <a16:creationId xmlns:a16="http://schemas.microsoft.com/office/drawing/2014/main" id="{00000000-0008-0000-0400-000075010000}"/>
            </a:ext>
          </a:extLst>
        </xdr:cNvPr>
        <xdr:cNvSpPr/>
      </xdr:nvSpPr>
      <xdr:spPr>
        <a:xfrm>
          <a:off x="3048000" y="1322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130827</xdr:rowOff>
    </xdr:from>
    <xdr:ext cx="762000" cy="259045"/>
    <xdr:sp macro="" textlink="">
      <xdr:nvSpPr>
        <xdr:cNvPr id="374" name="テキスト ボックス 373">
          <a:extLst>
            <a:ext uri="{FF2B5EF4-FFF2-40B4-BE49-F238E27FC236}">
              <a16:creationId xmlns:a16="http://schemas.microsoft.com/office/drawing/2014/main" id="{00000000-0008-0000-0400-000076010000}"/>
            </a:ext>
          </a:extLst>
        </xdr:cNvPr>
        <xdr:cNvSpPr txBox="1"/>
      </xdr:nvSpPr>
      <xdr:spPr>
        <a:xfrm>
          <a:off x="2717800" y="1298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78</xdr:row>
      <xdr:rowOff>12700</xdr:rowOff>
    </xdr:from>
    <xdr:to>
      <xdr:col>11</xdr:col>
      <xdr:colOff>9525</xdr:colOff>
      <xdr:row>78</xdr:row>
      <xdr:rowOff>17272</xdr:rowOff>
    </xdr:to>
    <xdr:cxnSp macro="">
      <xdr:nvCxnSpPr>
        <xdr:cNvPr id="375" name="直線コネクタ 374">
          <a:extLst>
            <a:ext uri="{FF2B5EF4-FFF2-40B4-BE49-F238E27FC236}">
              <a16:creationId xmlns:a16="http://schemas.microsoft.com/office/drawing/2014/main" id="{00000000-0008-0000-0400-000077010000}"/>
            </a:ext>
          </a:extLst>
        </xdr:cNvPr>
        <xdr:cNvCxnSpPr/>
      </xdr:nvCxnSpPr>
      <xdr:spPr>
        <a:xfrm flipV="1">
          <a:off x="1320800" y="13385800"/>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158496</xdr:rowOff>
    </xdr:from>
    <xdr:to>
      <xdr:col>11</xdr:col>
      <xdr:colOff>60325</xdr:colOff>
      <xdr:row>77</xdr:row>
      <xdr:rowOff>88646</xdr:rowOff>
    </xdr:to>
    <xdr:sp macro="" textlink="">
      <xdr:nvSpPr>
        <xdr:cNvPr id="376" name="フローチャート: 判断 375">
          <a:extLst>
            <a:ext uri="{FF2B5EF4-FFF2-40B4-BE49-F238E27FC236}">
              <a16:creationId xmlns:a16="http://schemas.microsoft.com/office/drawing/2014/main" id="{00000000-0008-0000-0400-000078010000}"/>
            </a:ext>
          </a:extLst>
        </xdr:cNvPr>
        <xdr:cNvSpPr/>
      </xdr:nvSpPr>
      <xdr:spPr>
        <a:xfrm>
          <a:off x="2159000" y="13188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98823</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1828800" y="129575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9906</xdr:rowOff>
    </xdr:from>
    <xdr:to>
      <xdr:col>6</xdr:col>
      <xdr:colOff>171450</xdr:colOff>
      <xdr:row>77</xdr:row>
      <xdr:rowOff>111506</xdr:rowOff>
    </xdr:to>
    <xdr:sp macro="" textlink="">
      <xdr:nvSpPr>
        <xdr:cNvPr id="378" name="フローチャート: 判断 377">
          <a:extLst>
            <a:ext uri="{FF2B5EF4-FFF2-40B4-BE49-F238E27FC236}">
              <a16:creationId xmlns:a16="http://schemas.microsoft.com/office/drawing/2014/main" id="{00000000-0008-0000-0400-00007A010000}"/>
            </a:ext>
          </a:extLst>
        </xdr:cNvPr>
        <xdr:cNvSpPr/>
      </xdr:nvSpPr>
      <xdr:spPr>
        <a:xfrm>
          <a:off x="1270000" y="13211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121683</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939800" y="129804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142494</xdr:rowOff>
    </xdr:from>
    <xdr:to>
      <xdr:col>24</xdr:col>
      <xdr:colOff>76200</xdr:colOff>
      <xdr:row>78</xdr:row>
      <xdr:rowOff>72644</xdr:rowOff>
    </xdr:to>
    <xdr:sp macro="" textlink="">
      <xdr:nvSpPr>
        <xdr:cNvPr id="385" name="楕円 384">
          <a:extLst>
            <a:ext uri="{FF2B5EF4-FFF2-40B4-BE49-F238E27FC236}">
              <a16:creationId xmlns:a16="http://schemas.microsoft.com/office/drawing/2014/main" id="{00000000-0008-0000-0400-000081010000}"/>
            </a:ext>
          </a:extLst>
        </xdr:cNvPr>
        <xdr:cNvSpPr/>
      </xdr:nvSpPr>
      <xdr:spPr>
        <a:xfrm>
          <a:off x="4775200" y="13344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114571</xdr:rowOff>
    </xdr:from>
    <xdr:ext cx="762000" cy="259045"/>
    <xdr:sp macro="" textlink="">
      <xdr:nvSpPr>
        <xdr:cNvPr id="386" name="公債費該当値テキスト">
          <a:extLst>
            <a:ext uri="{FF2B5EF4-FFF2-40B4-BE49-F238E27FC236}">
              <a16:creationId xmlns:a16="http://schemas.microsoft.com/office/drawing/2014/main" id="{00000000-0008-0000-0400-000082010000}"/>
            </a:ext>
          </a:extLst>
        </xdr:cNvPr>
        <xdr:cNvSpPr txBox="1"/>
      </xdr:nvSpPr>
      <xdr:spPr>
        <a:xfrm>
          <a:off x="4914900" y="133162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78</xdr:row>
      <xdr:rowOff>67056</xdr:rowOff>
    </xdr:from>
    <xdr:to>
      <xdr:col>20</xdr:col>
      <xdr:colOff>38100</xdr:colOff>
      <xdr:row>78</xdr:row>
      <xdr:rowOff>168656</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3937000" y="13440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153433</xdr:rowOff>
    </xdr:from>
    <xdr:ext cx="7366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3606800" y="135265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78</xdr:row>
      <xdr:rowOff>76200</xdr:rowOff>
    </xdr:from>
    <xdr:to>
      <xdr:col>15</xdr:col>
      <xdr:colOff>149225</xdr:colOff>
      <xdr:row>79</xdr:row>
      <xdr:rowOff>6350</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3048000" y="13449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162577</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2717800" y="13535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77</xdr:row>
      <xdr:rowOff>133350</xdr:rowOff>
    </xdr:from>
    <xdr:to>
      <xdr:col>11</xdr:col>
      <xdr:colOff>60325</xdr:colOff>
      <xdr:row>78</xdr:row>
      <xdr:rowOff>63500</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2159000" y="13335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48277</xdr:rowOff>
    </xdr:from>
    <xdr:ext cx="7620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1828800" y="13421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137922</xdr:rowOff>
    </xdr:from>
    <xdr:to>
      <xdr:col>6</xdr:col>
      <xdr:colOff>171450</xdr:colOff>
      <xdr:row>78</xdr:row>
      <xdr:rowOff>68072</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1270000" y="13339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52849</xdr:rowOff>
    </xdr:from>
    <xdr:ext cx="7620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939800" y="13425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5" name="テキスト ボックス 404">
          <a:extLst>
            <a:ext uri="{FF2B5EF4-FFF2-40B4-BE49-F238E27FC236}">
              <a16:creationId xmlns:a16="http://schemas.microsoft.com/office/drawing/2014/main" id="{00000000-0008-0000-0400-000095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公債費以外に関し類似団体平均値よりも</a:t>
          </a:r>
          <a:r>
            <a:rPr kumimoji="1" lang="en-US" altLang="ja-JP" sz="1100">
              <a:latin typeface="ＭＳ Ｐゴシック" panose="020B0600070205080204" pitchFamily="50" charset="-128"/>
              <a:ea typeface="ＭＳ Ｐゴシック" panose="020B0600070205080204" pitchFamily="50" charset="-128"/>
            </a:rPr>
            <a:t>2</a:t>
          </a:r>
          <a:r>
            <a:rPr kumimoji="1" lang="ja-JP" altLang="en-US" sz="1100">
              <a:latin typeface="ＭＳ Ｐゴシック" panose="020B0600070205080204" pitchFamily="50" charset="-128"/>
              <a:ea typeface="ＭＳ Ｐゴシック" panose="020B0600070205080204" pitchFamily="50" charset="-128"/>
            </a:rPr>
            <a:t>～</a:t>
          </a:r>
          <a:r>
            <a:rPr kumimoji="1" lang="en-US" altLang="ja-JP" sz="1100">
              <a:latin typeface="ＭＳ Ｐゴシック" panose="020B0600070205080204" pitchFamily="50" charset="-128"/>
              <a:ea typeface="ＭＳ Ｐゴシック" panose="020B0600070205080204" pitchFamily="50" charset="-128"/>
            </a:rPr>
            <a:t>6</a:t>
          </a:r>
          <a:r>
            <a:rPr kumimoji="1" lang="ja-JP" altLang="en-US" sz="1100">
              <a:latin typeface="ＭＳ Ｐゴシック" panose="020B0600070205080204" pitchFamily="50" charset="-128"/>
              <a:ea typeface="ＭＳ Ｐゴシック" panose="020B0600070205080204" pitchFamily="50" charset="-128"/>
            </a:rPr>
            <a:t>ポイント程度高水準で推移している。この要因は、し尿処理施設やごみ処理施設を単独で直営していることや、少人数の学校を複数維持し、加えて各施設にて自校調理式給食を運営していることなどがあげられる。広域連携や集約化を推進することで、スケールメリットを活かした削減を行う必要がある。行財政改革や公共施設等総合管理計画、中期財政計画を連動し実行することによって削減しつつも必要な投資を行う原資を生み出す必要がある。そうすることによって時代に沿った魅力のあるまちづくりを行いたい。</a:t>
          </a:r>
        </a:p>
      </xdr:txBody>
    </xdr:sp>
    <xdr:clientData/>
  </xdr:twoCellAnchor>
  <xdr:oneCellAnchor>
    <xdr:from>
      <xdr:col>62</xdr:col>
      <xdr:colOff>6350</xdr:colOff>
      <xdr:row>69</xdr:row>
      <xdr:rowOff>107950</xdr:rowOff>
    </xdr:from>
    <xdr:ext cx="298543" cy="225703"/>
    <xdr:sp macro="" textlink="">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7" name="直線コネクタ 406">
          <a:extLst>
            <a:ext uri="{FF2B5EF4-FFF2-40B4-BE49-F238E27FC236}">
              <a16:creationId xmlns:a16="http://schemas.microsoft.com/office/drawing/2014/main" id="{00000000-0008-0000-0400-000097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9" name="公債費以外グラフ枠">
          <a:extLst>
            <a:ext uri="{FF2B5EF4-FFF2-40B4-BE49-F238E27FC236}">
              <a16:creationId xmlns:a16="http://schemas.microsoft.com/office/drawing/2014/main" id="{00000000-0008-0000-0400-0000A3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133858</xdr:rowOff>
    </xdr:from>
    <xdr:to>
      <xdr:col>82</xdr:col>
      <xdr:colOff>107950</xdr:colOff>
      <xdr:row>80</xdr:row>
      <xdr:rowOff>104139</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flipV="1">
          <a:off x="16510000" y="12649708"/>
          <a:ext cx="0" cy="11704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76216</xdr:rowOff>
    </xdr:from>
    <xdr:ext cx="762000" cy="259045"/>
    <xdr:sp macro="" textlink="">
      <xdr:nvSpPr>
        <xdr:cNvPr id="421" name="公債費以外最小値テキスト">
          <a:extLst>
            <a:ext uri="{FF2B5EF4-FFF2-40B4-BE49-F238E27FC236}">
              <a16:creationId xmlns:a16="http://schemas.microsoft.com/office/drawing/2014/main" id="{00000000-0008-0000-0400-0000A5010000}"/>
            </a:ext>
          </a:extLst>
        </xdr:cNvPr>
        <xdr:cNvSpPr txBox="1"/>
      </xdr:nvSpPr>
      <xdr:spPr>
        <a:xfrm>
          <a:off x="16598900" y="137922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104139</xdr:rowOff>
    </xdr:from>
    <xdr:to>
      <xdr:col>82</xdr:col>
      <xdr:colOff>196850</xdr:colOff>
      <xdr:row>80</xdr:row>
      <xdr:rowOff>104139</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a:off x="16421100" y="138201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48785</xdr:rowOff>
    </xdr:from>
    <xdr:ext cx="762000" cy="259045"/>
    <xdr:sp macro="" textlink="">
      <xdr:nvSpPr>
        <xdr:cNvPr id="423" name="公債費以外最大値テキスト">
          <a:extLst>
            <a:ext uri="{FF2B5EF4-FFF2-40B4-BE49-F238E27FC236}">
              <a16:creationId xmlns:a16="http://schemas.microsoft.com/office/drawing/2014/main" id="{00000000-0008-0000-0400-0000A7010000}"/>
            </a:ext>
          </a:extLst>
        </xdr:cNvPr>
        <xdr:cNvSpPr txBox="1"/>
      </xdr:nvSpPr>
      <xdr:spPr>
        <a:xfrm>
          <a:off x="16598900" y="123931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133858</xdr:rowOff>
    </xdr:from>
    <xdr:to>
      <xdr:col>82</xdr:col>
      <xdr:colOff>196850</xdr:colOff>
      <xdr:row>73</xdr:row>
      <xdr:rowOff>133858</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6421100" y="126497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78</xdr:row>
      <xdr:rowOff>127000</xdr:rowOff>
    </xdr:from>
    <xdr:to>
      <xdr:col>82</xdr:col>
      <xdr:colOff>107950</xdr:colOff>
      <xdr:row>79</xdr:row>
      <xdr:rowOff>28702</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5671800" y="13500100"/>
          <a:ext cx="8382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58438</xdr:rowOff>
    </xdr:from>
    <xdr:ext cx="762000" cy="259045"/>
    <xdr:sp macro="" textlink="">
      <xdr:nvSpPr>
        <xdr:cNvPr id="426" name="公債費以外平均値テキスト">
          <a:extLst>
            <a:ext uri="{FF2B5EF4-FFF2-40B4-BE49-F238E27FC236}">
              <a16:creationId xmlns:a16="http://schemas.microsoft.com/office/drawing/2014/main" id="{00000000-0008-0000-0400-0000AA010000}"/>
            </a:ext>
          </a:extLst>
        </xdr:cNvPr>
        <xdr:cNvSpPr txBox="1"/>
      </xdr:nvSpPr>
      <xdr:spPr>
        <a:xfrm>
          <a:off x="16598900" y="130886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41911</xdr:rowOff>
    </xdr:from>
    <xdr:to>
      <xdr:col>82</xdr:col>
      <xdr:colOff>158750</xdr:colOff>
      <xdr:row>77</xdr:row>
      <xdr:rowOff>143511</xdr:rowOff>
    </xdr:to>
    <xdr:sp macro="" textlink="">
      <xdr:nvSpPr>
        <xdr:cNvPr id="427" name="フローチャート: 判断 426">
          <a:extLst>
            <a:ext uri="{FF2B5EF4-FFF2-40B4-BE49-F238E27FC236}">
              <a16:creationId xmlns:a16="http://schemas.microsoft.com/office/drawing/2014/main" id="{00000000-0008-0000-0400-0000AB010000}"/>
            </a:ext>
          </a:extLst>
        </xdr:cNvPr>
        <xdr:cNvSpPr/>
      </xdr:nvSpPr>
      <xdr:spPr>
        <a:xfrm>
          <a:off x="16459200" y="13243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77</xdr:row>
      <xdr:rowOff>101854</xdr:rowOff>
    </xdr:from>
    <xdr:to>
      <xdr:col>78</xdr:col>
      <xdr:colOff>69850</xdr:colOff>
      <xdr:row>78</xdr:row>
      <xdr:rowOff>127000</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4782800" y="13303504"/>
          <a:ext cx="889000" cy="1965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163068</xdr:rowOff>
    </xdr:from>
    <xdr:to>
      <xdr:col>78</xdr:col>
      <xdr:colOff>120650</xdr:colOff>
      <xdr:row>77</xdr:row>
      <xdr:rowOff>93218</xdr:rowOff>
    </xdr:to>
    <xdr:sp macro="" textlink="">
      <xdr:nvSpPr>
        <xdr:cNvPr id="429" name="フローチャート: 判断 428">
          <a:extLst>
            <a:ext uri="{FF2B5EF4-FFF2-40B4-BE49-F238E27FC236}">
              <a16:creationId xmlns:a16="http://schemas.microsoft.com/office/drawing/2014/main" id="{00000000-0008-0000-0400-0000AD010000}"/>
            </a:ext>
          </a:extLst>
        </xdr:cNvPr>
        <xdr:cNvSpPr/>
      </xdr:nvSpPr>
      <xdr:spPr>
        <a:xfrm>
          <a:off x="15621000" y="13193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103395</xdr:rowOff>
    </xdr:from>
    <xdr:ext cx="736600" cy="259045"/>
    <xdr:sp macro="" textlink="">
      <xdr:nvSpPr>
        <xdr:cNvPr id="430" name="テキスト ボックス 429">
          <a:extLst>
            <a:ext uri="{FF2B5EF4-FFF2-40B4-BE49-F238E27FC236}">
              <a16:creationId xmlns:a16="http://schemas.microsoft.com/office/drawing/2014/main" id="{00000000-0008-0000-0400-0000AE010000}"/>
            </a:ext>
          </a:extLst>
        </xdr:cNvPr>
        <xdr:cNvSpPr txBox="1"/>
      </xdr:nvSpPr>
      <xdr:spPr>
        <a:xfrm>
          <a:off x="15290800" y="129621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77</xdr:row>
      <xdr:rowOff>14987</xdr:rowOff>
    </xdr:from>
    <xdr:to>
      <xdr:col>73</xdr:col>
      <xdr:colOff>180975</xdr:colOff>
      <xdr:row>77</xdr:row>
      <xdr:rowOff>101854</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a:off x="13893800" y="13216637"/>
          <a:ext cx="889000" cy="868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108204</xdr:rowOff>
    </xdr:from>
    <xdr:to>
      <xdr:col>74</xdr:col>
      <xdr:colOff>31750</xdr:colOff>
      <xdr:row>77</xdr:row>
      <xdr:rowOff>38354</xdr:rowOff>
    </xdr:to>
    <xdr:sp macro="" textlink="">
      <xdr:nvSpPr>
        <xdr:cNvPr id="432" name="フローチャート: 判断 431">
          <a:extLst>
            <a:ext uri="{FF2B5EF4-FFF2-40B4-BE49-F238E27FC236}">
              <a16:creationId xmlns:a16="http://schemas.microsoft.com/office/drawing/2014/main" id="{00000000-0008-0000-0400-0000B0010000}"/>
            </a:ext>
          </a:extLst>
        </xdr:cNvPr>
        <xdr:cNvSpPr/>
      </xdr:nvSpPr>
      <xdr:spPr>
        <a:xfrm>
          <a:off x="14732000" y="13138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48531</xdr:rowOff>
    </xdr:from>
    <xdr:ext cx="762000" cy="259045"/>
    <xdr:sp macro="" textlink="">
      <xdr:nvSpPr>
        <xdr:cNvPr id="433" name="テキスト ボックス 432">
          <a:extLst>
            <a:ext uri="{FF2B5EF4-FFF2-40B4-BE49-F238E27FC236}">
              <a16:creationId xmlns:a16="http://schemas.microsoft.com/office/drawing/2014/main" id="{00000000-0008-0000-0400-0000B1010000}"/>
            </a:ext>
          </a:extLst>
        </xdr:cNvPr>
        <xdr:cNvSpPr txBox="1"/>
      </xdr:nvSpPr>
      <xdr:spPr>
        <a:xfrm>
          <a:off x="14401800" y="129072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77</xdr:row>
      <xdr:rowOff>14987</xdr:rowOff>
    </xdr:from>
    <xdr:to>
      <xdr:col>69</xdr:col>
      <xdr:colOff>92075</xdr:colOff>
      <xdr:row>78</xdr:row>
      <xdr:rowOff>154432</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flipV="1">
          <a:off x="13004800" y="13216637"/>
          <a:ext cx="889000" cy="3108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133350</xdr:rowOff>
    </xdr:from>
    <xdr:to>
      <xdr:col>69</xdr:col>
      <xdr:colOff>142875</xdr:colOff>
      <xdr:row>76</xdr:row>
      <xdr:rowOff>63500</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3843000" y="12992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73677</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3512800" y="1276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32765</xdr:rowOff>
    </xdr:from>
    <xdr:to>
      <xdr:col>65</xdr:col>
      <xdr:colOff>53975</xdr:colOff>
      <xdr:row>77</xdr:row>
      <xdr:rowOff>134365</xdr:rowOff>
    </xdr:to>
    <xdr:sp macro="" textlink="">
      <xdr:nvSpPr>
        <xdr:cNvPr id="437" name="フローチャート: 判断 436">
          <a:extLst>
            <a:ext uri="{FF2B5EF4-FFF2-40B4-BE49-F238E27FC236}">
              <a16:creationId xmlns:a16="http://schemas.microsoft.com/office/drawing/2014/main" id="{00000000-0008-0000-0400-0000B5010000}"/>
            </a:ext>
          </a:extLst>
        </xdr:cNvPr>
        <xdr:cNvSpPr/>
      </xdr:nvSpPr>
      <xdr:spPr>
        <a:xfrm>
          <a:off x="12954000" y="1323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144542</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2623800" y="13003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78</xdr:row>
      <xdr:rowOff>149352</xdr:rowOff>
    </xdr:from>
    <xdr:to>
      <xdr:col>82</xdr:col>
      <xdr:colOff>158750</xdr:colOff>
      <xdr:row>79</xdr:row>
      <xdr:rowOff>79502</xdr:rowOff>
    </xdr:to>
    <xdr:sp macro="" textlink="">
      <xdr:nvSpPr>
        <xdr:cNvPr id="444" name="楕円 443">
          <a:extLst>
            <a:ext uri="{FF2B5EF4-FFF2-40B4-BE49-F238E27FC236}">
              <a16:creationId xmlns:a16="http://schemas.microsoft.com/office/drawing/2014/main" id="{00000000-0008-0000-0400-0000BC010000}"/>
            </a:ext>
          </a:extLst>
        </xdr:cNvPr>
        <xdr:cNvSpPr/>
      </xdr:nvSpPr>
      <xdr:spPr>
        <a:xfrm>
          <a:off x="16459200" y="135224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78</xdr:row>
      <xdr:rowOff>121429</xdr:rowOff>
    </xdr:from>
    <xdr:ext cx="762000" cy="259045"/>
    <xdr:sp macro="" textlink="">
      <xdr:nvSpPr>
        <xdr:cNvPr id="445" name="公債費以外該当値テキスト">
          <a:extLst>
            <a:ext uri="{FF2B5EF4-FFF2-40B4-BE49-F238E27FC236}">
              <a16:creationId xmlns:a16="http://schemas.microsoft.com/office/drawing/2014/main" id="{00000000-0008-0000-0400-0000BD010000}"/>
            </a:ext>
          </a:extLst>
        </xdr:cNvPr>
        <xdr:cNvSpPr txBox="1"/>
      </xdr:nvSpPr>
      <xdr:spPr>
        <a:xfrm>
          <a:off x="16598900" y="134945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78</xdr:row>
      <xdr:rowOff>76200</xdr:rowOff>
    </xdr:from>
    <xdr:to>
      <xdr:col>78</xdr:col>
      <xdr:colOff>120650</xdr:colOff>
      <xdr:row>79</xdr:row>
      <xdr:rowOff>6350</xdr:rowOff>
    </xdr:to>
    <xdr:sp macro="" textlink="">
      <xdr:nvSpPr>
        <xdr:cNvPr id="446" name="楕円 445">
          <a:extLst>
            <a:ext uri="{FF2B5EF4-FFF2-40B4-BE49-F238E27FC236}">
              <a16:creationId xmlns:a16="http://schemas.microsoft.com/office/drawing/2014/main" id="{00000000-0008-0000-0400-0000BE010000}"/>
            </a:ext>
          </a:extLst>
        </xdr:cNvPr>
        <xdr:cNvSpPr/>
      </xdr:nvSpPr>
      <xdr:spPr>
        <a:xfrm>
          <a:off x="15621000" y="13449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78</xdr:row>
      <xdr:rowOff>162577</xdr:rowOff>
    </xdr:from>
    <xdr:ext cx="7366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5290800" y="135356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77</xdr:row>
      <xdr:rowOff>51054</xdr:rowOff>
    </xdr:from>
    <xdr:to>
      <xdr:col>74</xdr:col>
      <xdr:colOff>31750</xdr:colOff>
      <xdr:row>77</xdr:row>
      <xdr:rowOff>152654</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4732000" y="13252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137431</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4401800" y="133390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76</xdr:row>
      <xdr:rowOff>135637</xdr:rowOff>
    </xdr:from>
    <xdr:to>
      <xdr:col>69</xdr:col>
      <xdr:colOff>142875</xdr:colOff>
      <xdr:row>77</xdr:row>
      <xdr:rowOff>65787</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3843000" y="13165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77</xdr:row>
      <xdr:rowOff>50564</xdr:rowOff>
    </xdr:from>
    <xdr:ext cx="7620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3512800" y="132522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78</xdr:row>
      <xdr:rowOff>103632</xdr:rowOff>
    </xdr:from>
    <xdr:to>
      <xdr:col>65</xdr:col>
      <xdr:colOff>53975</xdr:colOff>
      <xdr:row>79</xdr:row>
      <xdr:rowOff>33782</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2954000" y="134767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79</xdr:row>
      <xdr:rowOff>18559</xdr:rowOff>
    </xdr:from>
    <xdr:ext cx="7620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2623800" y="135631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福岡県築上町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133803</xdr:rowOff>
    </xdr:from>
    <xdr:to>
      <xdr:col>33</xdr:col>
      <xdr:colOff>114300</xdr:colOff>
      <xdr:row>20</xdr:row>
      <xdr:rowOff>133803</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6104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163030</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68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150132</xdr:rowOff>
    </xdr:from>
    <xdr:to>
      <xdr:col>33</xdr:col>
      <xdr:colOff>114300</xdr:colOff>
      <xdr:row>18</xdr:row>
      <xdr:rowOff>150132</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2838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7909</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141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166461</xdr:rowOff>
    </xdr:from>
    <xdr:to>
      <xdr:col>33</xdr:col>
      <xdr:colOff>114300</xdr:colOff>
      <xdr:row>16</xdr:row>
      <xdr:rowOff>166461</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957286"/>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24238</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815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15</xdr:row>
      <xdr:rowOff>11339</xdr:rowOff>
    </xdr:from>
    <xdr:to>
      <xdr:col>33</xdr:col>
      <xdr:colOff>114300</xdr:colOff>
      <xdr:row>15</xdr:row>
      <xdr:rowOff>11339</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630714"/>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14</xdr:row>
      <xdr:rowOff>40566</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488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27668</xdr:rowOff>
    </xdr:from>
    <xdr:to>
      <xdr:col>33</xdr:col>
      <xdr:colOff>114300</xdr:colOff>
      <xdr:row>13</xdr:row>
      <xdr:rowOff>27668</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3041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56895</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2161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43996</xdr:rowOff>
    </xdr:from>
    <xdr:to>
      <xdr:col>33</xdr:col>
      <xdr:colOff>114300</xdr:colOff>
      <xdr:row>11</xdr:row>
      <xdr:rowOff>43996</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977571"/>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73223</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835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5" name="テキスト ボックス 44">
          <a:extLst>
            <a:ext uri="{FF2B5EF4-FFF2-40B4-BE49-F238E27FC236}">
              <a16:creationId xmlns:a16="http://schemas.microsoft.com/office/drawing/2014/main" id="{00000000-0008-0000-0500-00002D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6" name="人口1人当たり決算額の推移グラフ枠130">
          <a:extLst>
            <a:ext uri="{FF2B5EF4-FFF2-40B4-BE49-F238E27FC236}">
              <a16:creationId xmlns:a16="http://schemas.microsoft.com/office/drawing/2014/main" id="{00000000-0008-0000-0500-00002E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2892</xdr:rowOff>
    </xdr:from>
    <xdr:to>
      <xdr:col>29</xdr:col>
      <xdr:colOff>127000</xdr:colOff>
      <xdr:row>20</xdr:row>
      <xdr:rowOff>107700</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flipV="1">
          <a:off x="5651500" y="2107917"/>
          <a:ext cx="0" cy="147640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79777</xdr:rowOff>
    </xdr:from>
    <xdr:ext cx="762000" cy="259045"/>
    <xdr:sp macro="" textlink="">
      <xdr:nvSpPr>
        <xdr:cNvPr id="48" name="人口1人当たり決算額の推移最小値テキスト130">
          <a:extLst>
            <a:ext uri="{FF2B5EF4-FFF2-40B4-BE49-F238E27FC236}">
              <a16:creationId xmlns:a16="http://schemas.microsoft.com/office/drawing/2014/main" id="{00000000-0008-0000-0500-000030000000}"/>
            </a:ext>
          </a:extLst>
        </xdr:cNvPr>
        <xdr:cNvSpPr txBox="1"/>
      </xdr:nvSpPr>
      <xdr:spPr>
        <a:xfrm>
          <a:off x="5740400" y="3556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62,398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107700</xdr:rowOff>
    </xdr:from>
    <xdr:to>
      <xdr:col>30</xdr:col>
      <xdr:colOff>25400</xdr:colOff>
      <xdr:row>20</xdr:row>
      <xdr:rowOff>107700</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358432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89269</xdr:rowOff>
    </xdr:from>
    <xdr:ext cx="762000" cy="259045"/>
    <xdr:sp macro="" textlink="">
      <xdr:nvSpPr>
        <xdr:cNvPr id="50" name="人口1人当たり決算額の推移最大値テキスト130">
          <a:extLst>
            <a:ext uri="{FF2B5EF4-FFF2-40B4-BE49-F238E27FC236}">
              <a16:creationId xmlns:a16="http://schemas.microsoft.com/office/drawing/2014/main" id="{00000000-0008-0000-0500-000032000000}"/>
            </a:ext>
          </a:extLst>
        </xdr:cNvPr>
        <xdr:cNvSpPr txBox="1"/>
      </xdr:nvSpPr>
      <xdr:spPr>
        <a:xfrm>
          <a:off x="5740400" y="18513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198,026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2892</xdr:rowOff>
    </xdr:from>
    <xdr:to>
      <xdr:col>30</xdr:col>
      <xdr:colOff>25400</xdr:colOff>
      <xdr:row>12</xdr:row>
      <xdr:rowOff>2892</xdr:rowOff>
    </xdr:to>
    <xdr:cxnSp macro="">
      <xdr:nvCxnSpPr>
        <xdr:cNvPr id="51" name="直線コネクタ 50">
          <a:extLst>
            <a:ext uri="{FF2B5EF4-FFF2-40B4-BE49-F238E27FC236}">
              <a16:creationId xmlns:a16="http://schemas.microsoft.com/office/drawing/2014/main" id="{00000000-0008-0000-0500-000033000000}"/>
            </a:ext>
          </a:extLst>
        </xdr:cNvPr>
        <xdr:cNvCxnSpPr/>
      </xdr:nvCxnSpPr>
      <xdr:spPr bwMode="auto">
        <a:xfrm>
          <a:off x="5562600" y="210791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16</xdr:row>
      <xdr:rowOff>64973</xdr:rowOff>
    </xdr:from>
    <xdr:to>
      <xdr:col>29</xdr:col>
      <xdr:colOff>127000</xdr:colOff>
      <xdr:row>17</xdr:row>
      <xdr:rowOff>26362</xdr:rowOff>
    </xdr:to>
    <xdr:cxnSp macro="">
      <xdr:nvCxnSpPr>
        <xdr:cNvPr id="52" name="直線コネクタ 51">
          <a:extLst>
            <a:ext uri="{FF2B5EF4-FFF2-40B4-BE49-F238E27FC236}">
              <a16:creationId xmlns:a16="http://schemas.microsoft.com/office/drawing/2014/main" id="{00000000-0008-0000-0500-000034000000}"/>
            </a:ext>
          </a:extLst>
        </xdr:cNvPr>
        <xdr:cNvCxnSpPr/>
      </xdr:nvCxnSpPr>
      <xdr:spPr bwMode="auto">
        <a:xfrm flipV="1">
          <a:off x="5003800" y="2855798"/>
          <a:ext cx="647700" cy="13283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128113</xdr:rowOff>
    </xdr:from>
    <xdr:ext cx="762000" cy="259045"/>
    <xdr:sp macro="" textlink="">
      <xdr:nvSpPr>
        <xdr:cNvPr id="53" name="人口1人当たり決算額の推移平均値テキスト130">
          <a:extLst>
            <a:ext uri="{FF2B5EF4-FFF2-40B4-BE49-F238E27FC236}">
              <a16:creationId xmlns:a16="http://schemas.microsoft.com/office/drawing/2014/main" id="{00000000-0008-0000-0500-000035000000}"/>
            </a:ext>
          </a:extLst>
        </xdr:cNvPr>
        <xdr:cNvSpPr txBox="1"/>
      </xdr:nvSpPr>
      <xdr:spPr>
        <a:xfrm>
          <a:off x="5740400" y="29189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116,291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156036</xdr:rowOff>
    </xdr:from>
    <xdr:to>
      <xdr:col>29</xdr:col>
      <xdr:colOff>177800</xdr:colOff>
      <xdr:row>17</xdr:row>
      <xdr:rowOff>86186</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5600700" y="294686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17</xdr:row>
      <xdr:rowOff>26362</xdr:rowOff>
    </xdr:from>
    <xdr:to>
      <xdr:col>26</xdr:col>
      <xdr:colOff>50800</xdr:colOff>
      <xdr:row>17</xdr:row>
      <xdr:rowOff>98479</xdr:rowOff>
    </xdr:to>
    <xdr:cxnSp macro="">
      <xdr:nvCxnSpPr>
        <xdr:cNvPr id="55" name="直線コネクタ 54">
          <a:extLst>
            <a:ext uri="{FF2B5EF4-FFF2-40B4-BE49-F238E27FC236}">
              <a16:creationId xmlns:a16="http://schemas.microsoft.com/office/drawing/2014/main" id="{00000000-0008-0000-0500-000037000000}"/>
            </a:ext>
          </a:extLst>
        </xdr:cNvPr>
        <xdr:cNvCxnSpPr/>
      </xdr:nvCxnSpPr>
      <xdr:spPr bwMode="auto">
        <a:xfrm flipV="1">
          <a:off x="4305300" y="2988637"/>
          <a:ext cx="698500" cy="7211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84517</xdr:rowOff>
    </xdr:from>
    <xdr:to>
      <xdr:col>26</xdr:col>
      <xdr:colOff>101600</xdr:colOff>
      <xdr:row>18</xdr:row>
      <xdr:rowOff>14667</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4953000" y="304679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170894</xdr:rowOff>
    </xdr:from>
    <xdr:ext cx="736600" cy="259045"/>
    <xdr:sp macro="" textlink="">
      <xdr:nvSpPr>
        <xdr:cNvPr id="57" name="テキスト ボックス 56">
          <a:extLst>
            <a:ext uri="{FF2B5EF4-FFF2-40B4-BE49-F238E27FC236}">
              <a16:creationId xmlns:a16="http://schemas.microsoft.com/office/drawing/2014/main" id="{00000000-0008-0000-0500-000039000000}"/>
            </a:ext>
          </a:extLst>
        </xdr:cNvPr>
        <xdr:cNvSpPr txBox="1"/>
      </xdr:nvSpPr>
      <xdr:spPr>
        <a:xfrm>
          <a:off x="4622800" y="31331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17</xdr:row>
      <xdr:rowOff>89575</xdr:rowOff>
    </xdr:from>
    <xdr:to>
      <xdr:col>22</xdr:col>
      <xdr:colOff>114300</xdr:colOff>
      <xdr:row>17</xdr:row>
      <xdr:rowOff>98479</xdr:rowOff>
    </xdr:to>
    <xdr:cxnSp macro="">
      <xdr:nvCxnSpPr>
        <xdr:cNvPr id="58" name="直線コネクタ 57">
          <a:extLst>
            <a:ext uri="{FF2B5EF4-FFF2-40B4-BE49-F238E27FC236}">
              <a16:creationId xmlns:a16="http://schemas.microsoft.com/office/drawing/2014/main" id="{00000000-0008-0000-0500-00003A000000}"/>
            </a:ext>
          </a:extLst>
        </xdr:cNvPr>
        <xdr:cNvCxnSpPr/>
      </xdr:nvCxnSpPr>
      <xdr:spPr bwMode="auto">
        <a:xfrm>
          <a:off x="3606800" y="3051850"/>
          <a:ext cx="698500" cy="890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119732</xdr:rowOff>
    </xdr:from>
    <xdr:to>
      <xdr:col>22</xdr:col>
      <xdr:colOff>165100</xdr:colOff>
      <xdr:row>18</xdr:row>
      <xdr:rowOff>49882</xdr:rowOff>
    </xdr:to>
    <xdr:sp macro="" textlink="">
      <xdr:nvSpPr>
        <xdr:cNvPr id="59" name="フローチャート: 判断 58">
          <a:extLst>
            <a:ext uri="{FF2B5EF4-FFF2-40B4-BE49-F238E27FC236}">
              <a16:creationId xmlns:a16="http://schemas.microsoft.com/office/drawing/2014/main" id="{00000000-0008-0000-0500-00003B000000}"/>
            </a:ext>
          </a:extLst>
        </xdr:cNvPr>
        <xdr:cNvSpPr/>
      </xdr:nvSpPr>
      <xdr:spPr bwMode="auto">
        <a:xfrm>
          <a:off x="4254500" y="308200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34659</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3924300" y="31683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17</xdr:row>
      <xdr:rowOff>89575</xdr:rowOff>
    </xdr:from>
    <xdr:to>
      <xdr:col>18</xdr:col>
      <xdr:colOff>177800</xdr:colOff>
      <xdr:row>17</xdr:row>
      <xdr:rowOff>144319</xdr:rowOff>
    </xdr:to>
    <xdr:cxnSp macro="">
      <xdr:nvCxnSpPr>
        <xdr:cNvPr id="61" name="直線コネクタ 60">
          <a:extLst>
            <a:ext uri="{FF2B5EF4-FFF2-40B4-BE49-F238E27FC236}">
              <a16:creationId xmlns:a16="http://schemas.microsoft.com/office/drawing/2014/main" id="{00000000-0008-0000-0500-00003D000000}"/>
            </a:ext>
          </a:extLst>
        </xdr:cNvPr>
        <xdr:cNvCxnSpPr/>
      </xdr:nvCxnSpPr>
      <xdr:spPr bwMode="auto">
        <a:xfrm flipV="1">
          <a:off x="2908300" y="3051850"/>
          <a:ext cx="698500" cy="5474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135680</xdr:rowOff>
    </xdr:from>
    <xdr:to>
      <xdr:col>19</xdr:col>
      <xdr:colOff>38100</xdr:colOff>
      <xdr:row>18</xdr:row>
      <xdr:rowOff>65830</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3556000" y="309795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50607</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3225800" y="31843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102,411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146271</xdr:rowOff>
    </xdr:from>
    <xdr:to>
      <xdr:col>15</xdr:col>
      <xdr:colOff>101600</xdr:colOff>
      <xdr:row>18</xdr:row>
      <xdr:rowOff>76421</xdr:rowOff>
    </xdr:to>
    <xdr:sp macro="" textlink="">
      <xdr:nvSpPr>
        <xdr:cNvPr id="64" name="フローチャート: 判断 63">
          <a:extLst>
            <a:ext uri="{FF2B5EF4-FFF2-40B4-BE49-F238E27FC236}">
              <a16:creationId xmlns:a16="http://schemas.microsoft.com/office/drawing/2014/main" id="{00000000-0008-0000-0500-000040000000}"/>
            </a:ext>
          </a:extLst>
        </xdr:cNvPr>
        <xdr:cNvSpPr/>
      </xdr:nvSpPr>
      <xdr:spPr bwMode="auto">
        <a:xfrm>
          <a:off x="2857500" y="310854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61198</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2527300" y="31949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101,438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9" name="テキスト ボックス 68">
          <a:extLst>
            <a:ext uri="{FF2B5EF4-FFF2-40B4-BE49-F238E27FC236}">
              <a16:creationId xmlns:a16="http://schemas.microsoft.com/office/drawing/2014/main" id="{00000000-0008-0000-0500-000045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14173</xdr:rowOff>
    </xdr:from>
    <xdr:to>
      <xdr:col>29</xdr:col>
      <xdr:colOff>177800</xdr:colOff>
      <xdr:row>16</xdr:row>
      <xdr:rowOff>115773</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5600700" y="280499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15</xdr:row>
      <xdr:rowOff>30700</xdr:rowOff>
    </xdr:from>
    <xdr:ext cx="762000" cy="259045"/>
    <xdr:sp macro="" textlink="">
      <xdr:nvSpPr>
        <xdr:cNvPr id="72" name="人口1人当たり決算額の推移該当値テキスト130">
          <a:extLst>
            <a:ext uri="{FF2B5EF4-FFF2-40B4-BE49-F238E27FC236}">
              <a16:creationId xmlns:a16="http://schemas.microsoft.com/office/drawing/2014/main" id="{00000000-0008-0000-0500-000048000000}"/>
            </a:ext>
          </a:extLst>
        </xdr:cNvPr>
        <xdr:cNvSpPr txBox="1"/>
      </xdr:nvSpPr>
      <xdr:spPr>
        <a:xfrm>
          <a:off x="5740400" y="26500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129,323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16</xdr:row>
      <xdr:rowOff>147012</xdr:rowOff>
    </xdr:from>
    <xdr:to>
      <xdr:col>26</xdr:col>
      <xdr:colOff>101600</xdr:colOff>
      <xdr:row>17</xdr:row>
      <xdr:rowOff>77162</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953000" y="293783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87339</xdr:rowOff>
    </xdr:from>
    <xdr:ext cx="7366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4622800" y="270671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17</xdr:row>
      <xdr:rowOff>47679</xdr:rowOff>
    </xdr:from>
    <xdr:to>
      <xdr:col>22</xdr:col>
      <xdr:colOff>165100</xdr:colOff>
      <xdr:row>17</xdr:row>
      <xdr:rowOff>149279</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4254500" y="300995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159456</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924300" y="27788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17</xdr:row>
      <xdr:rowOff>38775</xdr:rowOff>
    </xdr:from>
    <xdr:to>
      <xdr:col>19</xdr:col>
      <xdr:colOff>38100</xdr:colOff>
      <xdr:row>17</xdr:row>
      <xdr:rowOff>140375</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3556000" y="300105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150552</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3225800" y="2769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111,313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93519</xdr:rowOff>
    </xdr:from>
    <xdr:to>
      <xdr:col>15</xdr:col>
      <xdr:colOff>101600</xdr:colOff>
      <xdr:row>18</xdr:row>
      <xdr:rowOff>23669</xdr:rowOff>
    </xdr:to>
    <xdr:sp macro="" textlink="">
      <xdr:nvSpPr>
        <xdr:cNvPr id="79" name="楕円 78">
          <a:extLst>
            <a:ext uri="{FF2B5EF4-FFF2-40B4-BE49-F238E27FC236}">
              <a16:creationId xmlns:a16="http://schemas.microsoft.com/office/drawing/2014/main" id="{00000000-0008-0000-0500-00004F000000}"/>
            </a:ext>
          </a:extLst>
        </xdr:cNvPr>
        <xdr:cNvSpPr/>
      </xdr:nvSpPr>
      <xdr:spPr bwMode="auto">
        <a:xfrm>
          <a:off x="2857500" y="305579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33846</xdr:rowOff>
    </xdr:from>
    <xdr:ext cx="762000" cy="259045"/>
    <xdr:sp macro="" textlink="">
      <xdr:nvSpPr>
        <xdr:cNvPr id="80" name="テキスト ボックス 79">
          <a:extLst>
            <a:ext uri="{FF2B5EF4-FFF2-40B4-BE49-F238E27FC236}">
              <a16:creationId xmlns:a16="http://schemas.microsoft.com/office/drawing/2014/main" id="{00000000-0008-0000-0500-000050000000}"/>
            </a:ext>
          </a:extLst>
        </xdr:cNvPr>
        <xdr:cNvSpPr txBox="1"/>
      </xdr:nvSpPr>
      <xdr:spPr>
        <a:xfrm>
          <a:off x="2527300" y="28246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2" name="角丸四角形 81">
          <a:extLst>
            <a:ext uri="{FF2B5EF4-FFF2-40B4-BE49-F238E27FC236}">
              <a16:creationId xmlns:a16="http://schemas.microsoft.com/office/drawing/2014/main" id="{00000000-0008-0000-0500-000052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4" name="正方形/長方形 83">
          <a:extLst>
            <a:ext uri="{FF2B5EF4-FFF2-40B4-BE49-F238E27FC236}">
              <a16:creationId xmlns:a16="http://schemas.microsoft.com/office/drawing/2014/main" id="{00000000-0008-0000-0500-000054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5" name="正方形/長方形 84">
          <a:extLst>
            <a:ext uri="{FF2B5EF4-FFF2-40B4-BE49-F238E27FC236}">
              <a16:creationId xmlns:a16="http://schemas.microsoft.com/office/drawing/2014/main" id="{00000000-0008-0000-0500-000055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9" name="直線コネクタ 88">
          <a:extLst>
            <a:ext uri="{FF2B5EF4-FFF2-40B4-BE49-F238E27FC236}">
              <a16:creationId xmlns:a16="http://schemas.microsoft.com/office/drawing/2014/main" id="{00000000-0008-0000-0500-000059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91" name="楕円 90">
          <a:extLst>
            <a:ext uri="{FF2B5EF4-FFF2-40B4-BE49-F238E27FC236}">
              <a16:creationId xmlns:a16="http://schemas.microsoft.com/office/drawing/2014/main" id="{00000000-0008-0000-0500-00005B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2" name="フローチャート: 判断 91">
          <a:extLst>
            <a:ext uri="{FF2B5EF4-FFF2-40B4-BE49-F238E27FC236}">
              <a16:creationId xmlns:a16="http://schemas.microsoft.com/office/drawing/2014/main" id="{00000000-0008-0000-0500-00005C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3" name="正方形/長方形 92">
          <a:extLst>
            <a:ext uri="{FF2B5EF4-FFF2-40B4-BE49-F238E27FC236}">
              <a16:creationId xmlns:a16="http://schemas.microsoft.com/office/drawing/2014/main" id="{00000000-0008-0000-0500-00005D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6" name="テキスト ボックス 105">
          <a:extLst>
            <a:ext uri="{FF2B5EF4-FFF2-40B4-BE49-F238E27FC236}">
              <a16:creationId xmlns:a16="http://schemas.microsoft.com/office/drawing/2014/main" id="{00000000-0008-0000-0500-00006A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7" name="人口1人当たり決算額の推移グラフ枠445">
          <a:extLst>
            <a:ext uri="{FF2B5EF4-FFF2-40B4-BE49-F238E27FC236}">
              <a16:creationId xmlns:a16="http://schemas.microsoft.com/office/drawing/2014/main" id="{00000000-0008-0000-0500-00006B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125666</xdr:rowOff>
    </xdr:from>
    <xdr:to>
      <xdr:col>29</xdr:col>
      <xdr:colOff>127000</xdr:colOff>
      <xdr:row>37</xdr:row>
      <xdr:rowOff>279057</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flipV="1">
          <a:off x="5651500" y="6050216"/>
          <a:ext cx="0" cy="1353541"/>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251134</xdr:rowOff>
    </xdr:from>
    <xdr:ext cx="762000" cy="259045"/>
    <xdr:sp macro="" textlink="">
      <xdr:nvSpPr>
        <xdr:cNvPr id="109" name="人口1人当たり決算額の推移最小値テキスト445">
          <a:extLst>
            <a:ext uri="{FF2B5EF4-FFF2-40B4-BE49-F238E27FC236}">
              <a16:creationId xmlns:a16="http://schemas.microsoft.com/office/drawing/2014/main" id="{00000000-0008-0000-0500-00006D000000}"/>
            </a:ext>
          </a:extLst>
        </xdr:cNvPr>
        <xdr:cNvSpPr txBox="1"/>
      </xdr:nvSpPr>
      <xdr:spPr>
        <a:xfrm>
          <a:off x="5740400" y="7375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-11,982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279057</xdr:rowOff>
    </xdr:from>
    <xdr:to>
      <xdr:col>30</xdr:col>
      <xdr:colOff>25400</xdr:colOff>
      <xdr:row>37</xdr:row>
      <xdr:rowOff>279057</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740375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40593</xdr:rowOff>
    </xdr:from>
    <xdr:ext cx="762000" cy="259045"/>
    <xdr:sp macro="" textlink="">
      <xdr:nvSpPr>
        <xdr:cNvPr id="111" name="人口1人当たり決算額の推移最大値テキスト445">
          <a:extLst>
            <a:ext uri="{FF2B5EF4-FFF2-40B4-BE49-F238E27FC236}">
              <a16:creationId xmlns:a16="http://schemas.microsoft.com/office/drawing/2014/main" id="{00000000-0008-0000-0500-00006F000000}"/>
            </a:ext>
          </a:extLst>
        </xdr:cNvPr>
        <xdr:cNvSpPr txBox="1"/>
      </xdr:nvSpPr>
      <xdr:spPr>
        <a:xfrm>
          <a:off x="5740400" y="57936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59,070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125666</xdr:rowOff>
    </xdr:from>
    <xdr:to>
      <xdr:col>30</xdr:col>
      <xdr:colOff>25400</xdr:colOff>
      <xdr:row>33</xdr:row>
      <xdr:rowOff>125666</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a:off x="5562600" y="605021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34</xdr:row>
      <xdr:rowOff>282696</xdr:rowOff>
    </xdr:from>
    <xdr:to>
      <xdr:col>29</xdr:col>
      <xdr:colOff>127000</xdr:colOff>
      <xdr:row>35</xdr:row>
      <xdr:rowOff>4108</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a:off x="5003800" y="6550146"/>
          <a:ext cx="647700" cy="6431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111618</xdr:rowOff>
    </xdr:from>
    <xdr:ext cx="762000" cy="259045"/>
    <xdr:sp macro="" textlink="">
      <xdr:nvSpPr>
        <xdr:cNvPr id="114" name="人口1人当たり決算額の推移平均値テキスト445">
          <a:extLst>
            <a:ext uri="{FF2B5EF4-FFF2-40B4-BE49-F238E27FC236}">
              <a16:creationId xmlns:a16="http://schemas.microsoft.com/office/drawing/2014/main" id="{00000000-0008-0000-0500-000072000000}"/>
            </a:ext>
          </a:extLst>
        </xdr:cNvPr>
        <xdr:cNvSpPr txBox="1"/>
      </xdr:nvSpPr>
      <xdr:spPr>
        <a:xfrm>
          <a:off x="5740400" y="672196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139541</xdr:rowOff>
    </xdr:from>
    <xdr:to>
      <xdr:col>29</xdr:col>
      <xdr:colOff>177800</xdr:colOff>
      <xdr:row>35</xdr:row>
      <xdr:rowOff>241141</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5600700" y="674989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34</xdr:row>
      <xdr:rowOff>263646</xdr:rowOff>
    </xdr:from>
    <xdr:to>
      <xdr:col>26</xdr:col>
      <xdr:colOff>50800</xdr:colOff>
      <xdr:row>34</xdr:row>
      <xdr:rowOff>282696</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bwMode="auto">
        <a:xfrm>
          <a:off x="4305300" y="6531096"/>
          <a:ext cx="698500" cy="1905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122015</xdr:rowOff>
    </xdr:from>
    <xdr:to>
      <xdr:col>26</xdr:col>
      <xdr:colOff>101600</xdr:colOff>
      <xdr:row>35</xdr:row>
      <xdr:rowOff>223615</xdr:rowOff>
    </xdr:to>
    <xdr:sp macro="" textlink="">
      <xdr:nvSpPr>
        <xdr:cNvPr id="117" name="フローチャート: 判断 116">
          <a:extLst>
            <a:ext uri="{FF2B5EF4-FFF2-40B4-BE49-F238E27FC236}">
              <a16:creationId xmlns:a16="http://schemas.microsoft.com/office/drawing/2014/main" id="{00000000-0008-0000-0500-000075000000}"/>
            </a:ext>
          </a:extLst>
        </xdr:cNvPr>
        <xdr:cNvSpPr/>
      </xdr:nvSpPr>
      <xdr:spPr bwMode="auto">
        <a:xfrm>
          <a:off x="4953000" y="673236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208392</xdr:rowOff>
    </xdr:from>
    <xdr:ext cx="736600" cy="259045"/>
    <xdr:sp macro="" textlink="">
      <xdr:nvSpPr>
        <xdr:cNvPr id="118" name="テキスト ボックス 117">
          <a:extLst>
            <a:ext uri="{FF2B5EF4-FFF2-40B4-BE49-F238E27FC236}">
              <a16:creationId xmlns:a16="http://schemas.microsoft.com/office/drawing/2014/main" id="{00000000-0008-0000-0500-000076000000}"/>
            </a:ext>
          </a:extLst>
        </xdr:cNvPr>
        <xdr:cNvSpPr txBox="1"/>
      </xdr:nvSpPr>
      <xdr:spPr>
        <a:xfrm>
          <a:off x="4622800" y="681874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34</xdr:row>
      <xdr:rowOff>263646</xdr:rowOff>
    </xdr:from>
    <xdr:to>
      <xdr:col>22</xdr:col>
      <xdr:colOff>114300</xdr:colOff>
      <xdr:row>34</xdr:row>
      <xdr:rowOff>340931</xdr:rowOff>
    </xdr:to>
    <xdr:cxnSp macro="">
      <xdr:nvCxnSpPr>
        <xdr:cNvPr id="119" name="直線コネクタ 118">
          <a:extLst>
            <a:ext uri="{FF2B5EF4-FFF2-40B4-BE49-F238E27FC236}">
              <a16:creationId xmlns:a16="http://schemas.microsoft.com/office/drawing/2014/main" id="{00000000-0008-0000-0500-000077000000}"/>
            </a:ext>
          </a:extLst>
        </xdr:cNvPr>
        <xdr:cNvCxnSpPr/>
      </xdr:nvCxnSpPr>
      <xdr:spPr bwMode="auto">
        <a:xfrm flipV="1">
          <a:off x="3606800" y="6531096"/>
          <a:ext cx="698500" cy="7728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112985</xdr:rowOff>
    </xdr:from>
    <xdr:to>
      <xdr:col>22</xdr:col>
      <xdr:colOff>165100</xdr:colOff>
      <xdr:row>35</xdr:row>
      <xdr:rowOff>214585</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4254500" y="672333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199362</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3924300" y="68097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34</xdr:row>
      <xdr:rowOff>340931</xdr:rowOff>
    </xdr:from>
    <xdr:to>
      <xdr:col>18</xdr:col>
      <xdr:colOff>177800</xdr:colOff>
      <xdr:row>35</xdr:row>
      <xdr:rowOff>74537</xdr:rowOff>
    </xdr:to>
    <xdr:cxnSp macro="">
      <xdr:nvCxnSpPr>
        <xdr:cNvPr id="122" name="直線コネクタ 121">
          <a:extLst>
            <a:ext uri="{FF2B5EF4-FFF2-40B4-BE49-F238E27FC236}">
              <a16:creationId xmlns:a16="http://schemas.microsoft.com/office/drawing/2014/main" id="{00000000-0008-0000-0500-00007A000000}"/>
            </a:ext>
          </a:extLst>
        </xdr:cNvPr>
        <xdr:cNvCxnSpPr/>
      </xdr:nvCxnSpPr>
      <xdr:spPr bwMode="auto">
        <a:xfrm flipV="1">
          <a:off x="2908300" y="6608381"/>
          <a:ext cx="698500" cy="7650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136913</xdr:rowOff>
    </xdr:from>
    <xdr:to>
      <xdr:col>19</xdr:col>
      <xdr:colOff>38100</xdr:colOff>
      <xdr:row>35</xdr:row>
      <xdr:rowOff>238513</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3556000" y="674726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223290</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3225800" y="68336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19,813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158400</xdr:rowOff>
    </xdr:from>
    <xdr:to>
      <xdr:col>15</xdr:col>
      <xdr:colOff>101600</xdr:colOff>
      <xdr:row>35</xdr:row>
      <xdr:rowOff>260000</xdr:rowOff>
    </xdr:to>
    <xdr:sp macro="" textlink="">
      <xdr:nvSpPr>
        <xdr:cNvPr id="125" name="フローチャート: 判断 124">
          <a:extLst>
            <a:ext uri="{FF2B5EF4-FFF2-40B4-BE49-F238E27FC236}">
              <a16:creationId xmlns:a16="http://schemas.microsoft.com/office/drawing/2014/main" id="{00000000-0008-0000-0500-00007D000000}"/>
            </a:ext>
          </a:extLst>
        </xdr:cNvPr>
        <xdr:cNvSpPr/>
      </xdr:nvSpPr>
      <xdr:spPr bwMode="auto">
        <a:xfrm>
          <a:off x="2857500" y="676875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244777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2527300" y="6855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34</xdr:row>
      <xdr:rowOff>296208</xdr:rowOff>
    </xdr:from>
    <xdr:to>
      <xdr:col>29</xdr:col>
      <xdr:colOff>177800</xdr:colOff>
      <xdr:row>35</xdr:row>
      <xdr:rowOff>54908</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5600700" y="656365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141285</xdr:rowOff>
    </xdr:from>
    <xdr:ext cx="762000" cy="259045"/>
    <xdr:sp macro="" textlink="">
      <xdr:nvSpPr>
        <xdr:cNvPr id="133" name="人口1人当たり決算額の推移該当値テキスト445">
          <a:extLst>
            <a:ext uri="{FF2B5EF4-FFF2-40B4-BE49-F238E27FC236}">
              <a16:creationId xmlns:a16="http://schemas.microsoft.com/office/drawing/2014/main" id="{00000000-0008-0000-0500-000085000000}"/>
            </a:ext>
          </a:extLst>
        </xdr:cNvPr>
        <xdr:cNvSpPr txBox="1"/>
      </xdr:nvSpPr>
      <xdr:spPr>
        <a:xfrm>
          <a:off x="5740400" y="64087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29,451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34</xdr:row>
      <xdr:rowOff>231896</xdr:rowOff>
    </xdr:from>
    <xdr:to>
      <xdr:col>26</xdr:col>
      <xdr:colOff>101600</xdr:colOff>
      <xdr:row>34</xdr:row>
      <xdr:rowOff>333496</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953000" y="649934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773</xdr:rowOff>
    </xdr:from>
    <xdr:ext cx="7366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4622800" y="62682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32,827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34</xdr:row>
      <xdr:rowOff>212846</xdr:rowOff>
    </xdr:from>
    <xdr:to>
      <xdr:col>22</xdr:col>
      <xdr:colOff>165100</xdr:colOff>
      <xdr:row>34</xdr:row>
      <xdr:rowOff>314446</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4254500" y="648029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33</xdr:row>
      <xdr:rowOff>324623</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924300" y="62491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33,827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34</xdr:row>
      <xdr:rowOff>290131</xdr:rowOff>
    </xdr:from>
    <xdr:to>
      <xdr:col>19</xdr:col>
      <xdr:colOff>38100</xdr:colOff>
      <xdr:row>35</xdr:row>
      <xdr:rowOff>48831</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3556000" y="655758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59009</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3225800" y="63264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23737</xdr:rowOff>
    </xdr:from>
    <xdr:to>
      <xdr:col>15</xdr:col>
      <xdr:colOff>101600</xdr:colOff>
      <xdr:row>35</xdr:row>
      <xdr:rowOff>125337</xdr:rowOff>
    </xdr:to>
    <xdr:sp macro="" textlink="">
      <xdr:nvSpPr>
        <xdr:cNvPr id="140" name="楕円 139">
          <a:extLst>
            <a:ext uri="{FF2B5EF4-FFF2-40B4-BE49-F238E27FC236}">
              <a16:creationId xmlns:a16="http://schemas.microsoft.com/office/drawing/2014/main" id="{00000000-0008-0000-0500-00008C000000}"/>
            </a:ext>
          </a:extLst>
        </xdr:cNvPr>
        <xdr:cNvSpPr/>
      </xdr:nvSpPr>
      <xdr:spPr bwMode="auto">
        <a:xfrm>
          <a:off x="2857500" y="663408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135513</xdr:rowOff>
    </xdr:from>
    <xdr:ext cx="762000" cy="259045"/>
    <xdr:sp macro="" textlink="">
      <xdr:nvSpPr>
        <xdr:cNvPr id="141" name="テキスト ボックス 140">
          <a:extLst>
            <a:ext uri="{FF2B5EF4-FFF2-40B4-BE49-F238E27FC236}">
              <a16:creationId xmlns:a16="http://schemas.microsoft.com/office/drawing/2014/main" id="{00000000-0008-0000-0500-00008D000000}"/>
            </a:ext>
          </a:extLst>
        </xdr:cNvPr>
        <xdr:cNvSpPr txBox="1"/>
      </xdr:nvSpPr>
      <xdr:spPr>
        <a:xfrm>
          <a:off x="2527300" y="64029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福岡県築上町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16,434
16,238
119.61
13,284,923
12,369,876
880,874
6,178,802
11,311,320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10.5
19.9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88,297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149644</xdr:rowOff>
    </xdr:from>
    <xdr:to>
      <xdr:col>24</xdr:col>
      <xdr:colOff>62865</xdr:colOff>
      <xdr:row>39</xdr:row>
      <xdr:rowOff>56541</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293144"/>
          <a:ext cx="1270" cy="14499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60368</xdr:rowOff>
    </xdr:from>
    <xdr:ext cx="534377" cy="25904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7469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59,048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56541</xdr:rowOff>
    </xdr:from>
    <xdr:to>
      <xdr:col>24</xdr:col>
      <xdr:colOff>152400</xdr:colOff>
      <xdr:row>39</xdr:row>
      <xdr:rowOff>56541</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7430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96321</xdr:rowOff>
    </xdr:from>
    <xdr:ext cx="599010" cy="259045"/>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50683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173,217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149644</xdr:rowOff>
    </xdr:from>
    <xdr:to>
      <xdr:col>24</xdr:col>
      <xdr:colOff>152400</xdr:colOff>
      <xdr:row>30</xdr:row>
      <xdr:rowOff>149644</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2931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8852</xdr:rowOff>
    </xdr:from>
    <xdr:to>
      <xdr:col>24</xdr:col>
      <xdr:colOff>63500</xdr:colOff>
      <xdr:row>35</xdr:row>
      <xdr:rowOff>163500</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797300" y="6009602"/>
          <a:ext cx="838200" cy="1546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118063</xdr:rowOff>
    </xdr:from>
    <xdr:ext cx="599010" cy="25904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611881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139636</xdr:rowOff>
    </xdr:from>
    <xdr:to>
      <xdr:col>24</xdr:col>
      <xdr:colOff>114300</xdr:colOff>
      <xdr:row>36</xdr:row>
      <xdr:rowOff>69786</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6140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163500</xdr:rowOff>
    </xdr:from>
    <xdr:to>
      <xdr:col>19</xdr:col>
      <xdr:colOff>177800</xdr:colOff>
      <xdr:row>36</xdr:row>
      <xdr:rowOff>69482</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flipV="1">
          <a:off x="2908300" y="6164250"/>
          <a:ext cx="889000" cy="7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76937</xdr:rowOff>
    </xdr:from>
    <xdr:to>
      <xdr:col>20</xdr:col>
      <xdr:colOff>38100</xdr:colOff>
      <xdr:row>37</xdr:row>
      <xdr:rowOff>7087</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62491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36</xdr:row>
      <xdr:rowOff>169664</xdr:rowOff>
    </xdr:from>
    <xdr:ext cx="534377"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530111" y="63418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42685</xdr:rowOff>
    </xdr:from>
    <xdr:to>
      <xdr:col>15</xdr:col>
      <xdr:colOff>50800</xdr:colOff>
      <xdr:row>36</xdr:row>
      <xdr:rowOff>69482</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a:off x="2019300" y="6214885"/>
          <a:ext cx="889000" cy="26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101714</xdr:rowOff>
    </xdr:from>
    <xdr:to>
      <xdr:col>15</xdr:col>
      <xdr:colOff>101600</xdr:colOff>
      <xdr:row>37</xdr:row>
      <xdr:rowOff>31864</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6273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22991</xdr:rowOff>
    </xdr:from>
    <xdr:ext cx="534377"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41111" y="63666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91,991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42685</xdr:rowOff>
    </xdr:from>
    <xdr:to>
      <xdr:col>10</xdr:col>
      <xdr:colOff>114300</xdr:colOff>
      <xdr:row>36</xdr:row>
      <xdr:rowOff>133731</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flipV="1">
          <a:off x="1130300" y="6214885"/>
          <a:ext cx="889000" cy="910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102870</xdr:rowOff>
    </xdr:from>
    <xdr:to>
      <xdr:col>10</xdr:col>
      <xdr:colOff>165100</xdr:colOff>
      <xdr:row>37</xdr:row>
      <xdr:rowOff>33020</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6275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24147</xdr:rowOff>
    </xdr:from>
    <xdr:ext cx="534377"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52111" y="63677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91,900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121882</xdr:rowOff>
    </xdr:from>
    <xdr:to>
      <xdr:col>6</xdr:col>
      <xdr:colOff>38100</xdr:colOff>
      <xdr:row>37</xdr:row>
      <xdr:rowOff>52032</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294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43159</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63111" y="63868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129502</xdr:rowOff>
    </xdr:from>
    <xdr:to>
      <xdr:col>24</xdr:col>
      <xdr:colOff>114300</xdr:colOff>
      <xdr:row>35</xdr:row>
      <xdr:rowOff>59652</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59588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152379</xdr:rowOff>
    </xdr:from>
    <xdr:ext cx="599010" cy="25904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58102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116,803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112700</xdr:rowOff>
    </xdr:from>
    <xdr:to>
      <xdr:col>20</xdr:col>
      <xdr:colOff>38100</xdr:colOff>
      <xdr:row>36</xdr:row>
      <xdr:rowOff>42850</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6113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34</xdr:row>
      <xdr:rowOff>59377</xdr:rowOff>
    </xdr:from>
    <xdr:ext cx="599010"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497795" y="58886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18682</xdr:rowOff>
    </xdr:from>
    <xdr:to>
      <xdr:col>15</xdr:col>
      <xdr:colOff>101600</xdr:colOff>
      <xdr:row>36</xdr:row>
      <xdr:rowOff>120282</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61908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34</xdr:row>
      <xdr:rowOff>136809</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41111" y="59661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163335</xdr:rowOff>
    </xdr:from>
    <xdr:to>
      <xdr:col>10</xdr:col>
      <xdr:colOff>165100</xdr:colOff>
      <xdr:row>36</xdr:row>
      <xdr:rowOff>93485</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6164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34</xdr:row>
      <xdr:rowOff>110012</xdr:rowOff>
    </xdr:from>
    <xdr:ext cx="599010"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19795" y="59393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82931</xdr:rowOff>
    </xdr:from>
    <xdr:to>
      <xdr:col>6</xdr:col>
      <xdr:colOff>38100</xdr:colOff>
      <xdr:row>37</xdr:row>
      <xdr:rowOff>13081</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62551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29608</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63111" y="60303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73,955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6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6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76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00000000-0008-0000-0600-00006F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物件費グラフ枠">
          <a:extLst>
            <a:ext uri="{FF2B5EF4-FFF2-40B4-BE49-F238E27FC236}">
              <a16:creationId xmlns:a16="http://schemas.microsoft.com/office/drawing/2014/main" id="{00000000-0008-0000-06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42574</xdr:rowOff>
    </xdr:from>
    <xdr:to>
      <xdr:col>24</xdr:col>
      <xdr:colOff>62865</xdr:colOff>
      <xdr:row>58</xdr:row>
      <xdr:rowOff>142149</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flipV="1">
          <a:off x="4633595" y="8615074"/>
          <a:ext cx="1270" cy="14711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145976</xdr:rowOff>
    </xdr:from>
    <xdr:ext cx="534377" cy="259045"/>
    <xdr:sp macro="" textlink="">
      <xdr:nvSpPr>
        <xdr:cNvPr id="114" name="物件費最小値テキスト">
          <a:extLst>
            <a:ext uri="{FF2B5EF4-FFF2-40B4-BE49-F238E27FC236}">
              <a16:creationId xmlns:a16="http://schemas.microsoft.com/office/drawing/2014/main" id="{00000000-0008-0000-0600-000072000000}"/>
            </a:ext>
          </a:extLst>
        </xdr:cNvPr>
        <xdr:cNvSpPr txBox="1"/>
      </xdr:nvSpPr>
      <xdr:spPr>
        <a:xfrm>
          <a:off x="4686300" y="100900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58,072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142149</xdr:rowOff>
    </xdr:from>
    <xdr:to>
      <xdr:col>24</xdr:col>
      <xdr:colOff>152400</xdr:colOff>
      <xdr:row>58</xdr:row>
      <xdr:rowOff>142149</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4546600" y="100862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160701</xdr:rowOff>
    </xdr:from>
    <xdr:ext cx="690189" cy="259045"/>
    <xdr:sp macro="" textlink="">
      <xdr:nvSpPr>
        <xdr:cNvPr id="116" name="物件費最大値テキスト">
          <a:extLst>
            <a:ext uri="{FF2B5EF4-FFF2-40B4-BE49-F238E27FC236}">
              <a16:creationId xmlns:a16="http://schemas.microsoft.com/office/drawing/2014/main" id="{00000000-0008-0000-0600-000074000000}"/>
            </a:ext>
          </a:extLst>
        </xdr:cNvPr>
        <xdr:cNvSpPr txBox="1"/>
      </xdr:nvSpPr>
      <xdr:spPr>
        <a:xfrm>
          <a:off x="4686300" y="839030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1,216,477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42574</xdr:rowOff>
    </xdr:from>
    <xdr:to>
      <xdr:col>24</xdr:col>
      <xdr:colOff>152400</xdr:colOff>
      <xdr:row>50</xdr:row>
      <xdr:rowOff>42574</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a:off x="4546600" y="86150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58423</xdr:rowOff>
    </xdr:from>
    <xdr:to>
      <xdr:col>24</xdr:col>
      <xdr:colOff>63500</xdr:colOff>
      <xdr:row>58</xdr:row>
      <xdr:rowOff>69669</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flipV="1">
          <a:off x="3797300" y="10002523"/>
          <a:ext cx="838200" cy="112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163548</xdr:rowOff>
    </xdr:from>
    <xdr:ext cx="599010" cy="259045"/>
    <xdr:sp macro="" textlink="">
      <xdr:nvSpPr>
        <xdr:cNvPr id="119" name="物件費平均値テキスト">
          <a:extLst>
            <a:ext uri="{FF2B5EF4-FFF2-40B4-BE49-F238E27FC236}">
              <a16:creationId xmlns:a16="http://schemas.microsoft.com/office/drawing/2014/main" id="{00000000-0008-0000-0600-000077000000}"/>
            </a:ext>
          </a:extLst>
        </xdr:cNvPr>
        <xdr:cNvSpPr txBox="1"/>
      </xdr:nvSpPr>
      <xdr:spPr>
        <a:xfrm>
          <a:off x="4686300" y="993619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119,235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13671</xdr:rowOff>
    </xdr:from>
    <xdr:to>
      <xdr:col>24</xdr:col>
      <xdr:colOff>114300</xdr:colOff>
      <xdr:row>58</xdr:row>
      <xdr:rowOff>115271</xdr:rowOff>
    </xdr:to>
    <xdr:sp macro="" textlink="">
      <xdr:nvSpPr>
        <xdr:cNvPr id="120" name="フローチャート: 判断 119">
          <a:extLst>
            <a:ext uri="{FF2B5EF4-FFF2-40B4-BE49-F238E27FC236}">
              <a16:creationId xmlns:a16="http://schemas.microsoft.com/office/drawing/2014/main" id="{00000000-0008-0000-0600-000078000000}"/>
            </a:ext>
          </a:extLst>
        </xdr:cNvPr>
        <xdr:cNvSpPr/>
      </xdr:nvSpPr>
      <xdr:spPr>
        <a:xfrm>
          <a:off x="4584700" y="9957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69669</xdr:rowOff>
    </xdr:from>
    <xdr:to>
      <xdr:col>19</xdr:col>
      <xdr:colOff>177800</xdr:colOff>
      <xdr:row>58</xdr:row>
      <xdr:rowOff>83749</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flipV="1">
          <a:off x="2908300" y="10013769"/>
          <a:ext cx="889000" cy="14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42854</xdr:rowOff>
    </xdr:from>
    <xdr:to>
      <xdr:col>20</xdr:col>
      <xdr:colOff>38100</xdr:colOff>
      <xdr:row>58</xdr:row>
      <xdr:rowOff>144454</xdr:rowOff>
    </xdr:to>
    <xdr:sp macro=""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3746500" y="99869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135581</xdr:rowOff>
    </xdr:from>
    <xdr:ext cx="534377" cy="259045"/>
    <xdr:sp macro="" textlink="">
      <xdr:nvSpPr>
        <xdr:cNvPr id="123" name="テキスト ボックス 122">
          <a:extLst>
            <a:ext uri="{FF2B5EF4-FFF2-40B4-BE49-F238E27FC236}">
              <a16:creationId xmlns:a16="http://schemas.microsoft.com/office/drawing/2014/main" id="{00000000-0008-0000-0600-00007B000000}"/>
            </a:ext>
          </a:extLst>
        </xdr:cNvPr>
        <xdr:cNvSpPr txBox="1"/>
      </xdr:nvSpPr>
      <xdr:spPr>
        <a:xfrm>
          <a:off x="3530111" y="100796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82675</xdr:rowOff>
    </xdr:from>
    <xdr:to>
      <xdr:col>15</xdr:col>
      <xdr:colOff>50800</xdr:colOff>
      <xdr:row>58</xdr:row>
      <xdr:rowOff>83749</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a:off x="2019300" y="10026775"/>
          <a:ext cx="889000" cy="10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41933</xdr:rowOff>
    </xdr:from>
    <xdr:to>
      <xdr:col>15</xdr:col>
      <xdr:colOff>101600</xdr:colOff>
      <xdr:row>58</xdr:row>
      <xdr:rowOff>143533</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2857500" y="99860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134660</xdr:rowOff>
    </xdr:from>
    <xdr:ext cx="534377"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2641111" y="100787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82675</xdr:rowOff>
    </xdr:from>
    <xdr:to>
      <xdr:col>10</xdr:col>
      <xdr:colOff>114300</xdr:colOff>
      <xdr:row>58</xdr:row>
      <xdr:rowOff>83145</xdr:rowOff>
    </xdr:to>
    <xdr:cxnSp macro="">
      <xdr:nvCxnSpPr>
        <xdr:cNvPr id="127" name="直線コネクタ 126">
          <a:extLst>
            <a:ext uri="{FF2B5EF4-FFF2-40B4-BE49-F238E27FC236}">
              <a16:creationId xmlns:a16="http://schemas.microsoft.com/office/drawing/2014/main" id="{00000000-0008-0000-0600-00007F000000}"/>
            </a:ext>
          </a:extLst>
        </xdr:cNvPr>
        <xdr:cNvCxnSpPr/>
      </xdr:nvCxnSpPr>
      <xdr:spPr>
        <a:xfrm flipV="1">
          <a:off x="1130300" y="10026775"/>
          <a:ext cx="889000" cy="4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51966</xdr:rowOff>
    </xdr:from>
    <xdr:to>
      <xdr:col>10</xdr:col>
      <xdr:colOff>165100</xdr:colOff>
      <xdr:row>58</xdr:row>
      <xdr:rowOff>153566</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1968500" y="9996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144693</xdr:rowOff>
    </xdr:from>
    <xdr:ext cx="534377"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1752111" y="100887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58855</xdr:rowOff>
    </xdr:from>
    <xdr:to>
      <xdr:col>6</xdr:col>
      <xdr:colOff>38100</xdr:colOff>
      <xdr:row>58</xdr:row>
      <xdr:rowOff>160455</xdr:rowOff>
    </xdr:to>
    <xdr:sp macro="" textlink="">
      <xdr:nvSpPr>
        <xdr:cNvPr id="130" name="フローチャート: 判断 129">
          <a:extLst>
            <a:ext uri="{FF2B5EF4-FFF2-40B4-BE49-F238E27FC236}">
              <a16:creationId xmlns:a16="http://schemas.microsoft.com/office/drawing/2014/main" id="{00000000-0008-0000-0600-000082000000}"/>
            </a:ext>
          </a:extLst>
        </xdr:cNvPr>
        <xdr:cNvSpPr/>
      </xdr:nvSpPr>
      <xdr:spPr>
        <a:xfrm>
          <a:off x="1079500" y="10002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151582</xdr:rowOff>
    </xdr:from>
    <xdr:ext cx="534377"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863111" y="100956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7623</xdr:rowOff>
    </xdr:from>
    <xdr:to>
      <xdr:col>24</xdr:col>
      <xdr:colOff>114300</xdr:colOff>
      <xdr:row>58</xdr:row>
      <xdr:rowOff>109223</xdr:rowOff>
    </xdr:to>
    <xdr:sp macro="" textlink="">
      <xdr:nvSpPr>
        <xdr:cNvPr id="137" name="楕円 136">
          <a:extLst>
            <a:ext uri="{FF2B5EF4-FFF2-40B4-BE49-F238E27FC236}">
              <a16:creationId xmlns:a16="http://schemas.microsoft.com/office/drawing/2014/main" id="{00000000-0008-0000-0600-000089000000}"/>
            </a:ext>
          </a:extLst>
        </xdr:cNvPr>
        <xdr:cNvSpPr/>
      </xdr:nvSpPr>
      <xdr:spPr>
        <a:xfrm>
          <a:off x="4584700" y="9951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138450</xdr:rowOff>
    </xdr:from>
    <xdr:ext cx="599010" cy="259045"/>
    <xdr:sp macro="" textlink="">
      <xdr:nvSpPr>
        <xdr:cNvPr id="138" name="物件費該当値テキスト">
          <a:extLst>
            <a:ext uri="{FF2B5EF4-FFF2-40B4-BE49-F238E27FC236}">
              <a16:creationId xmlns:a16="http://schemas.microsoft.com/office/drawing/2014/main" id="{00000000-0008-0000-0600-00008A000000}"/>
            </a:ext>
          </a:extLst>
        </xdr:cNvPr>
        <xdr:cNvSpPr txBox="1"/>
      </xdr:nvSpPr>
      <xdr:spPr>
        <a:xfrm>
          <a:off x="4686300" y="97396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123,998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18869</xdr:rowOff>
    </xdr:from>
    <xdr:to>
      <xdr:col>20</xdr:col>
      <xdr:colOff>38100</xdr:colOff>
      <xdr:row>58</xdr:row>
      <xdr:rowOff>120469</xdr:rowOff>
    </xdr:to>
    <xdr:sp macro="" textlink="">
      <xdr:nvSpPr>
        <xdr:cNvPr id="139" name="楕円 138">
          <a:extLst>
            <a:ext uri="{FF2B5EF4-FFF2-40B4-BE49-F238E27FC236}">
              <a16:creationId xmlns:a16="http://schemas.microsoft.com/office/drawing/2014/main" id="{00000000-0008-0000-0600-00008B000000}"/>
            </a:ext>
          </a:extLst>
        </xdr:cNvPr>
        <xdr:cNvSpPr/>
      </xdr:nvSpPr>
      <xdr:spPr>
        <a:xfrm>
          <a:off x="3746500" y="99629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136996</xdr:rowOff>
    </xdr:from>
    <xdr:ext cx="599010"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3497795" y="97381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32949</xdr:rowOff>
    </xdr:from>
    <xdr:to>
      <xdr:col>15</xdr:col>
      <xdr:colOff>101600</xdr:colOff>
      <xdr:row>58</xdr:row>
      <xdr:rowOff>134549</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2857500" y="99770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151076</xdr:rowOff>
    </xdr:from>
    <xdr:ext cx="599010"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2608795" y="97522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31875</xdr:rowOff>
    </xdr:from>
    <xdr:to>
      <xdr:col>10</xdr:col>
      <xdr:colOff>165100</xdr:colOff>
      <xdr:row>58</xdr:row>
      <xdr:rowOff>133475</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1968500" y="9975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150002</xdr:rowOff>
    </xdr:from>
    <xdr:ext cx="599010"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1719795" y="97512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32345</xdr:rowOff>
    </xdr:from>
    <xdr:to>
      <xdr:col>6</xdr:col>
      <xdr:colOff>38100</xdr:colOff>
      <xdr:row>58</xdr:row>
      <xdr:rowOff>133945</xdr:rowOff>
    </xdr:to>
    <xdr:sp macro="" textlink="">
      <xdr:nvSpPr>
        <xdr:cNvPr id="145" name="楕円 144">
          <a:extLst>
            <a:ext uri="{FF2B5EF4-FFF2-40B4-BE49-F238E27FC236}">
              <a16:creationId xmlns:a16="http://schemas.microsoft.com/office/drawing/2014/main" id="{00000000-0008-0000-0600-000091000000}"/>
            </a:ext>
          </a:extLst>
        </xdr:cNvPr>
        <xdr:cNvSpPr/>
      </xdr:nvSpPr>
      <xdr:spPr>
        <a:xfrm>
          <a:off x="1079500" y="9976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150472</xdr:rowOff>
    </xdr:from>
    <xdr:ext cx="599010" cy="259045"/>
    <xdr:sp macro="" textlink="">
      <xdr:nvSpPr>
        <xdr:cNvPr id="146" name="テキスト ボックス 145">
          <a:extLst>
            <a:ext uri="{FF2B5EF4-FFF2-40B4-BE49-F238E27FC236}">
              <a16:creationId xmlns:a16="http://schemas.microsoft.com/office/drawing/2014/main" id="{00000000-0008-0000-0600-000092000000}"/>
            </a:ext>
          </a:extLst>
        </xdr:cNvPr>
        <xdr:cNvSpPr txBox="1"/>
      </xdr:nvSpPr>
      <xdr:spPr>
        <a:xfrm>
          <a:off x="830795" y="97516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6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75</xdr:row>
      <xdr:rowOff>54627</xdr:rowOff>
    </xdr:from>
    <xdr:ext cx="531299" cy="259045"/>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230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72</xdr:row>
      <xdr:rowOff>111777</xdr:rowOff>
    </xdr:from>
    <xdr:ext cx="531299"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30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168927</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7" name="維持補修費グラフ枠">
          <a:extLst>
            <a:ext uri="{FF2B5EF4-FFF2-40B4-BE49-F238E27FC236}">
              <a16:creationId xmlns:a16="http://schemas.microsoft.com/office/drawing/2014/main" id="{00000000-0008-0000-0600-0000A7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63667</xdr:rowOff>
    </xdr:from>
    <xdr:to>
      <xdr:col>24</xdr:col>
      <xdr:colOff>62865</xdr:colOff>
      <xdr:row>78</xdr:row>
      <xdr:rowOff>136683</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flipV="1">
          <a:off x="4633595" y="12065167"/>
          <a:ext cx="1270" cy="14446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140510</xdr:rowOff>
    </xdr:from>
    <xdr:ext cx="378565" cy="259045"/>
    <xdr:sp macro="" textlink="">
      <xdr:nvSpPr>
        <xdr:cNvPr id="169" name="維持補修費最小値テキスト">
          <a:extLst>
            <a:ext uri="{FF2B5EF4-FFF2-40B4-BE49-F238E27FC236}">
              <a16:creationId xmlns:a16="http://schemas.microsoft.com/office/drawing/2014/main" id="{00000000-0008-0000-0600-0000A9000000}"/>
            </a:ext>
          </a:extLst>
        </xdr:cNvPr>
        <xdr:cNvSpPr txBox="1"/>
      </xdr:nvSpPr>
      <xdr:spPr>
        <a:xfrm>
          <a:off x="4686300" y="1351361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136683</xdr:rowOff>
    </xdr:from>
    <xdr:to>
      <xdr:col>24</xdr:col>
      <xdr:colOff>152400</xdr:colOff>
      <xdr:row>78</xdr:row>
      <xdr:rowOff>136683</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a:off x="4546600" y="135097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10344</xdr:rowOff>
    </xdr:from>
    <xdr:ext cx="534377" cy="259045"/>
    <xdr:sp macro="" textlink="">
      <xdr:nvSpPr>
        <xdr:cNvPr id="171" name="維持補修費最大値テキスト">
          <a:extLst>
            <a:ext uri="{FF2B5EF4-FFF2-40B4-BE49-F238E27FC236}">
              <a16:creationId xmlns:a16="http://schemas.microsoft.com/office/drawing/2014/main" id="{00000000-0008-0000-0600-0000AB000000}"/>
            </a:ext>
          </a:extLst>
        </xdr:cNvPr>
        <xdr:cNvSpPr txBox="1"/>
      </xdr:nvSpPr>
      <xdr:spPr>
        <a:xfrm>
          <a:off x="4686300" y="118403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63,326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63667</xdr:rowOff>
    </xdr:from>
    <xdr:to>
      <xdr:col>24</xdr:col>
      <xdr:colOff>152400</xdr:colOff>
      <xdr:row>70</xdr:row>
      <xdr:rowOff>63667</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4546600" y="120651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136865</xdr:rowOff>
    </xdr:from>
    <xdr:to>
      <xdr:col>24</xdr:col>
      <xdr:colOff>63500</xdr:colOff>
      <xdr:row>76</xdr:row>
      <xdr:rowOff>149713</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3797300" y="12995615"/>
          <a:ext cx="838200" cy="1842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19116</xdr:rowOff>
    </xdr:from>
    <xdr:ext cx="469744" cy="259045"/>
    <xdr:sp macro="" textlink="">
      <xdr:nvSpPr>
        <xdr:cNvPr id="174" name="維持補修費平均値テキスト">
          <a:extLst>
            <a:ext uri="{FF2B5EF4-FFF2-40B4-BE49-F238E27FC236}">
              <a16:creationId xmlns:a16="http://schemas.microsoft.com/office/drawing/2014/main" id="{00000000-0008-0000-0600-0000AE000000}"/>
            </a:ext>
          </a:extLst>
        </xdr:cNvPr>
        <xdr:cNvSpPr txBox="1"/>
      </xdr:nvSpPr>
      <xdr:spPr>
        <a:xfrm>
          <a:off x="4686300" y="1322076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40689</xdr:rowOff>
    </xdr:from>
    <xdr:to>
      <xdr:col>24</xdr:col>
      <xdr:colOff>114300</xdr:colOff>
      <xdr:row>77</xdr:row>
      <xdr:rowOff>142289</xdr:rowOff>
    </xdr:to>
    <xdr:sp macro="" textlink="">
      <xdr:nvSpPr>
        <xdr:cNvPr id="175" name="フローチャート: 判断 174">
          <a:extLst>
            <a:ext uri="{FF2B5EF4-FFF2-40B4-BE49-F238E27FC236}">
              <a16:creationId xmlns:a16="http://schemas.microsoft.com/office/drawing/2014/main" id="{00000000-0008-0000-0600-0000AF000000}"/>
            </a:ext>
          </a:extLst>
        </xdr:cNvPr>
        <xdr:cNvSpPr/>
      </xdr:nvSpPr>
      <xdr:spPr>
        <a:xfrm>
          <a:off x="4584700" y="13242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75</xdr:row>
      <xdr:rowOff>136865</xdr:rowOff>
    </xdr:from>
    <xdr:to>
      <xdr:col>19</xdr:col>
      <xdr:colOff>177800</xdr:colOff>
      <xdr:row>76</xdr:row>
      <xdr:rowOff>139151</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flipV="1">
          <a:off x="2908300" y="12995615"/>
          <a:ext cx="889000" cy="1737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60714</xdr:rowOff>
    </xdr:from>
    <xdr:to>
      <xdr:col>20</xdr:col>
      <xdr:colOff>38100</xdr:colOff>
      <xdr:row>77</xdr:row>
      <xdr:rowOff>162314</xdr:rowOff>
    </xdr:to>
    <xdr:sp macro="" textlink="">
      <xdr:nvSpPr>
        <xdr:cNvPr id="177" name="フローチャート: 判断 176">
          <a:extLst>
            <a:ext uri="{FF2B5EF4-FFF2-40B4-BE49-F238E27FC236}">
              <a16:creationId xmlns:a16="http://schemas.microsoft.com/office/drawing/2014/main" id="{00000000-0008-0000-0600-0000B1000000}"/>
            </a:ext>
          </a:extLst>
        </xdr:cNvPr>
        <xdr:cNvSpPr/>
      </xdr:nvSpPr>
      <xdr:spPr>
        <a:xfrm>
          <a:off x="3746500" y="13262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77</xdr:row>
      <xdr:rowOff>153441</xdr:rowOff>
    </xdr:from>
    <xdr:ext cx="469744" cy="259045"/>
    <xdr:sp macro="" textlink="">
      <xdr:nvSpPr>
        <xdr:cNvPr id="178" name="テキスト ボックス 177">
          <a:extLst>
            <a:ext uri="{FF2B5EF4-FFF2-40B4-BE49-F238E27FC236}">
              <a16:creationId xmlns:a16="http://schemas.microsoft.com/office/drawing/2014/main" id="{00000000-0008-0000-0600-0000B2000000}"/>
            </a:ext>
          </a:extLst>
        </xdr:cNvPr>
        <xdr:cNvSpPr txBox="1"/>
      </xdr:nvSpPr>
      <xdr:spPr>
        <a:xfrm>
          <a:off x="3562428" y="133550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139151</xdr:rowOff>
    </xdr:from>
    <xdr:to>
      <xdr:col>15</xdr:col>
      <xdr:colOff>50800</xdr:colOff>
      <xdr:row>76</xdr:row>
      <xdr:rowOff>152022</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flipV="1">
          <a:off x="2019300" y="13169351"/>
          <a:ext cx="889000" cy="128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65080</xdr:rowOff>
    </xdr:from>
    <xdr:to>
      <xdr:col>15</xdr:col>
      <xdr:colOff>101600</xdr:colOff>
      <xdr:row>77</xdr:row>
      <xdr:rowOff>166680</xdr:rowOff>
    </xdr:to>
    <xdr:sp macro=""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2857500" y="13266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77</xdr:row>
      <xdr:rowOff>157807</xdr:rowOff>
    </xdr:from>
    <xdr:ext cx="469744" cy="259045"/>
    <xdr:sp macro="" textlink="">
      <xdr:nvSpPr>
        <xdr:cNvPr id="181" name="テキスト ボックス 180">
          <a:extLst>
            <a:ext uri="{FF2B5EF4-FFF2-40B4-BE49-F238E27FC236}">
              <a16:creationId xmlns:a16="http://schemas.microsoft.com/office/drawing/2014/main" id="{00000000-0008-0000-0600-0000B5000000}"/>
            </a:ext>
          </a:extLst>
        </xdr:cNvPr>
        <xdr:cNvSpPr txBox="1"/>
      </xdr:nvSpPr>
      <xdr:spPr>
        <a:xfrm>
          <a:off x="2673428" y="13359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152022</xdr:rowOff>
    </xdr:from>
    <xdr:to>
      <xdr:col>10</xdr:col>
      <xdr:colOff>114300</xdr:colOff>
      <xdr:row>77</xdr:row>
      <xdr:rowOff>9123</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flipV="1">
          <a:off x="1130300" y="13182222"/>
          <a:ext cx="889000" cy="285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63571</xdr:rowOff>
    </xdr:from>
    <xdr:to>
      <xdr:col>10</xdr:col>
      <xdr:colOff>165100</xdr:colOff>
      <xdr:row>77</xdr:row>
      <xdr:rowOff>165171</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1968500" y="132652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77</xdr:row>
      <xdr:rowOff>156298</xdr:rowOff>
    </xdr:from>
    <xdr:ext cx="469744" cy="25904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1784428" y="133579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76716</xdr:rowOff>
    </xdr:from>
    <xdr:to>
      <xdr:col>6</xdr:col>
      <xdr:colOff>38100</xdr:colOff>
      <xdr:row>78</xdr:row>
      <xdr:rowOff>6866</xdr:rowOff>
    </xdr:to>
    <xdr:sp macro="" textlink="">
      <xdr:nvSpPr>
        <xdr:cNvPr id="185" name="フローチャート: 判断 184">
          <a:extLst>
            <a:ext uri="{FF2B5EF4-FFF2-40B4-BE49-F238E27FC236}">
              <a16:creationId xmlns:a16="http://schemas.microsoft.com/office/drawing/2014/main" id="{00000000-0008-0000-0600-0000B9000000}"/>
            </a:ext>
          </a:extLst>
        </xdr:cNvPr>
        <xdr:cNvSpPr/>
      </xdr:nvSpPr>
      <xdr:spPr>
        <a:xfrm>
          <a:off x="1079500" y="132783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77</xdr:row>
      <xdr:rowOff>169443</xdr:rowOff>
    </xdr:from>
    <xdr:ext cx="469744"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895428" y="133710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98913</xdr:rowOff>
    </xdr:from>
    <xdr:to>
      <xdr:col>24</xdr:col>
      <xdr:colOff>114300</xdr:colOff>
      <xdr:row>77</xdr:row>
      <xdr:rowOff>29063</xdr:rowOff>
    </xdr:to>
    <xdr:sp macro="" textlink="">
      <xdr:nvSpPr>
        <xdr:cNvPr id="192" name="楕円 191">
          <a:extLst>
            <a:ext uri="{FF2B5EF4-FFF2-40B4-BE49-F238E27FC236}">
              <a16:creationId xmlns:a16="http://schemas.microsoft.com/office/drawing/2014/main" id="{00000000-0008-0000-0600-0000C0000000}"/>
            </a:ext>
          </a:extLst>
        </xdr:cNvPr>
        <xdr:cNvSpPr/>
      </xdr:nvSpPr>
      <xdr:spPr>
        <a:xfrm>
          <a:off x="4584700" y="13129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121790</xdr:rowOff>
    </xdr:from>
    <xdr:ext cx="534377" cy="259045"/>
    <xdr:sp macro="" textlink="">
      <xdr:nvSpPr>
        <xdr:cNvPr id="193" name="維持補修費該当値テキスト">
          <a:extLst>
            <a:ext uri="{FF2B5EF4-FFF2-40B4-BE49-F238E27FC236}">
              <a16:creationId xmlns:a16="http://schemas.microsoft.com/office/drawing/2014/main" id="{00000000-0008-0000-0600-0000C1000000}"/>
            </a:ext>
          </a:extLst>
        </xdr:cNvPr>
        <xdr:cNvSpPr txBox="1"/>
      </xdr:nvSpPr>
      <xdr:spPr>
        <a:xfrm>
          <a:off x="4686300" y="129805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75</xdr:row>
      <xdr:rowOff>86065</xdr:rowOff>
    </xdr:from>
    <xdr:to>
      <xdr:col>20</xdr:col>
      <xdr:colOff>38100</xdr:colOff>
      <xdr:row>76</xdr:row>
      <xdr:rowOff>16216</xdr:rowOff>
    </xdr:to>
    <xdr:sp macro="" textlink="">
      <xdr:nvSpPr>
        <xdr:cNvPr id="194" name="楕円 193">
          <a:extLst>
            <a:ext uri="{FF2B5EF4-FFF2-40B4-BE49-F238E27FC236}">
              <a16:creationId xmlns:a16="http://schemas.microsoft.com/office/drawing/2014/main" id="{00000000-0008-0000-0600-0000C2000000}"/>
            </a:ext>
          </a:extLst>
        </xdr:cNvPr>
        <xdr:cNvSpPr/>
      </xdr:nvSpPr>
      <xdr:spPr>
        <a:xfrm>
          <a:off x="3746500" y="12944815"/>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74</xdr:row>
      <xdr:rowOff>32742</xdr:rowOff>
    </xdr:from>
    <xdr:ext cx="534377"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3530111" y="127200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88351</xdr:rowOff>
    </xdr:from>
    <xdr:to>
      <xdr:col>15</xdr:col>
      <xdr:colOff>101600</xdr:colOff>
      <xdr:row>77</xdr:row>
      <xdr:rowOff>18501</xdr:rowOff>
    </xdr:to>
    <xdr:sp macro="" textlink="">
      <xdr:nvSpPr>
        <xdr:cNvPr id="196" name="楕円 195">
          <a:extLst>
            <a:ext uri="{FF2B5EF4-FFF2-40B4-BE49-F238E27FC236}">
              <a16:creationId xmlns:a16="http://schemas.microsoft.com/office/drawing/2014/main" id="{00000000-0008-0000-0600-0000C4000000}"/>
            </a:ext>
          </a:extLst>
        </xdr:cNvPr>
        <xdr:cNvSpPr/>
      </xdr:nvSpPr>
      <xdr:spPr>
        <a:xfrm>
          <a:off x="2857500" y="131185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75</xdr:row>
      <xdr:rowOff>35028</xdr:rowOff>
    </xdr:from>
    <xdr:ext cx="534377"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2641111" y="128937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101222</xdr:rowOff>
    </xdr:from>
    <xdr:to>
      <xdr:col>10</xdr:col>
      <xdr:colOff>165100</xdr:colOff>
      <xdr:row>77</xdr:row>
      <xdr:rowOff>31372</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1968500" y="131314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75</xdr:row>
      <xdr:rowOff>47899</xdr:rowOff>
    </xdr:from>
    <xdr:ext cx="534377" cy="25904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1752111" y="129066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129773</xdr:rowOff>
    </xdr:from>
    <xdr:to>
      <xdr:col>6</xdr:col>
      <xdr:colOff>38100</xdr:colOff>
      <xdr:row>77</xdr:row>
      <xdr:rowOff>59923</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1079500" y="131599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75</xdr:row>
      <xdr:rowOff>76450</xdr:rowOff>
    </xdr:from>
    <xdr:ext cx="534377"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863111" y="129352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2" name="正方形/長方形 201">
          <a:extLst>
            <a:ext uri="{FF2B5EF4-FFF2-40B4-BE49-F238E27FC236}">
              <a16:creationId xmlns:a16="http://schemas.microsoft.com/office/drawing/2014/main" id="{00000000-0008-0000-0600-0000CA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170,730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0" name="テキスト ボックス 209">
          <a:extLst>
            <a:ext uri="{FF2B5EF4-FFF2-40B4-BE49-F238E27FC236}">
              <a16:creationId xmlns:a16="http://schemas.microsoft.com/office/drawing/2014/main" id="{00000000-0008-0000-0600-0000D2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1" name="直線コネクタ 210">
          <a:extLst>
            <a:ext uri="{FF2B5EF4-FFF2-40B4-BE49-F238E27FC236}">
              <a16:creationId xmlns:a16="http://schemas.microsoft.com/office/drawing/2014/main" id="{00000000-0008-0000-0600-0000D3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2" name="テキスト ボックス 211">
          <a:extLst>
            <a:ext uri="{FF2B5EF4-FFF2-40B4-BE49-F238E27FC236}">
              <a16:creationId xmlns:a16="http://schemas.microsoft.com/office/drawing/2014/main" id="{00000000-0008-0000-0600-0000D4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7" name="扶助費グラフ枠">
          <a:extLst>
            <a:ext uri="{FF2B5EF4-FFF2-40B4-BE49-F238E27FC236}">
              <a16:creationId xmlns:a16="http://schemas.microsoft.com/office/drawing/2014/main" id="{00000000-0008-0000-0600-0000E3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44842</xdr:rowOff>
    </xdr:from>
    <xdr:to>
      <xdr:col>24</xdr:col>
      <xdr:colOff>62865</xdr:colOff>
      <xdr:row>98</xdr:row>
      <xdr:rowOff>133277</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flipV="1">
          <a:off x="4633595" y="15475342"/>
          <a:ext cx="1270" cy="14600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137104</xdr:rowOff>
    </xdr:from>
    <xdr:ext cx="534377" cy="259045"/>
    <xdr:sp macro="" textlink="">
      <xdr:nvSpPr>
        <xdr:cNvPr id="229" name="扶助費最小値テキスト">
          <a:extLst>
            <a:ext uri="{FF2B5EF4-FFF2-40B4-BE49-F238E27FC236}">
              <a16:creationId xmlns:a16="http://schemas.microsoft.com/office/drawing/2014/main" id="{00000000-0008-0000-0600-0000E5000000}"/>
            </a:ext>
          </a:extLst>
        </xdr:cNvPr>
        <xdr:cNvSpPr txBox="1"/>
      </xdr:nvSpPr>
      <xdr:spPr>
        <a:xfrm>
          <a:off x="4686300" y="169392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42,590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133277</xdr:rowOff>
    </xdr:from>
    <xdr:to>
      <xdr:col>24</xdr:col>
      <xdr:colOff>152400</xdr:colOff>
      <xdr:row>98</xdr:row>
      <xdr:rowOff>133277</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4546600" y="169353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162969</xdr:rowOff>
    </xdr:from>
    <xdr:ext cx="599010" cy="259045"/>
    <xdr:sp macro="" textlink="">
      <xdr:nvSpPr>
        <xdr:cNvPr id="231" name="扶助費最大値テキスト">
          <a:extLst>
            <a:ext uri="{FF2B5EF4-FFF2-40B4-BE49-F238E27FC236}">
              <a16:creationId xmlns:a16="http://schemas.microsoft.com/office/drawing/2014/main" id="{00000000-0008-0000-0600-0000E7000000}"/>
            </a:ext>
          </a:extLst>
        </xdr:cNvPr>
        <xdr:cNvSpPr txBox="1"/>
      </xdr:nvSpPr>
      <xdr:spPr>
        <a:xfrm>
          <a:off x="4686300" y="152505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176,714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44842</xdr:rowOff>
    </xdr:from>
    <xdr:to>
      <xdr:col>24</xdr:col>
      <xdr:colOff>152400</xdr:colOff>
      <xdr:row>90</xdr:row>
      <xdr:rowOff>44842</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4546600" y="154753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94</xdr:row>
      <xdr:rowOff>5229</xdr:rowOff>
    </xdr:from>
    <xdr:to>
      <xdr:col>24</xdr:col>
      <xdr:colOff>63500</xdr:colOff>
      <xdr:row>94</xdr:row>
      <xdr:rowOff>107652</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flipV="1">
          <a:off x="3797300" y="16121529"/>
          <a:ext cx="838200" cy="1024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89033</xdr:rowOff>
    </xdr:from>
    <xdr:ext cx="599010" cy="259045"/>
    <xdr:sp macro="" textlink="">
      <xdr:nvSpPr>
        <xdr:cNvPr id="234" name="扶助費平均値テキスト">
          <a:extLst>
            <a:ext uri="{FF2B5EF4-FFF2-40B4-BE49-F238E27FC236}">
              <a16:creationId xmlns:a16="http://schemas.microsoft.com/office/drawing/2014/main" id="{00000000-0008-0000-0600-0000EA000000}"/>
            </a:ext>
          </a:extLst>
        </xdr:cNvPr>
        <xdr:cNvSpPr txBox="1"/>
      </xdr:nvSpPr>
      <xdr:spPr>
        <a:xfrm>
          <a:off x="4686300" y="1620533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110606</xdr:rowOff>
    </xdr:from>
    <xdr:to>
      <xdr:col>24</xdr:col>
      <xdr:colOff>114300</xdr:colOff>
      <xdr:row>95</xdr:row>
      <xdr:rowOff>40756</xdr:rowOff>
    </xdr:to>
    <xdr:sp macro="" textlink="">
      <xdr:nvSpPr>
        <xdr:cNvPr id="235" name="フローチャート: 判断 234">
          <a:extLst>
            <a:ext uri="{FF2B5EF4-FFF2-40B4-BE49-F238E27FC236}">
              <a16:creationId xmlns:a16="http://schemas.microsoft.com/office/drawing/2014/main" id="{00000000-0008-0000-0600-0000EB000000}"/>
            </a:ext>
          </a:extLst>
        </xdr:cNvPr>
        <xdr:cNvSpPr/>
      </xdr:nvSpPr>
      <xdr:spPr>
        <a:xfrm>
          <a:off x="4584700" y="16226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94</xdr:row>
      <xdr:rowOff>107652</xdr:rowOff>
    </xdr:from>
    <xdr:to>
      <xdr:col>19</xdr:col>
      <xdr:colOff>177800</xdr:colOff>
      <xdr:row>95</xdr:row>
      <xdr:rowOff>62466</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flipV="1">
          <a:off x="2908300" y="16223952"/>
          <a:ext cx="889000" cy="1262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27037</xdr:rowOff>
    </xdr:from>
    <xdr:to>
      <xdr:col>20</xdr:col>
      <xdr:colOff>38100</xdr:colOff>
      <xdr:row>95</xdr:row>
      <xdr:rowOff>128637</xdr:rowOff>
    </xdr:to>
    <xdr:sp macro="" textlink="">
      <xdr:nvSpPr>
        <xdr:cNvPr id="237" name="フローチャート: 判断 236">
          <a:extLst>
            <a:ext uri="{FF2B5EF4-FFF2-40B4-BE49-F238E27FC236}">
              <a16:creationId xmlns:a16="http://schemas.microsoft.com/office/drawing/2014/main" id="{00000000-0008-0000-0600-0000ED000000}"/>
            </a:ext>
          </a:extLst>
        </xdr:cNvPr>
        <xdr:cNvSpPr/>
      </xdr:nvSpPr>
      <xdr:spPr>
        <a:xfrm>
          <a:off x="3746500" y="163147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119764</xdr:rowOff>
    </xdr:from>
    <xdr:ext cx="534377" cy="259045"/>
    <xdr:sp macro="" textlink="">
      <xdr:nvSpPr>
        <xdr:cNvPr id="238" name="テキスト ボックス 237">
          <a:extLst>
            <a:ext uri="{FF2B5EF4-FFF2-40B4-BE49-F238E27FC236}">
              <a16:creationId xmlns:a16="http://schemas.microsoft.com/office/drawing/2014/main" id="{00000000-0008-0000-0600-0000EE000000}"/>
            </a:ext>
          </a:extLst>
        </xdr:cNvPr>
        <xdr:cNvSpPr txBox="1"/>
      </xdr:nvSpPr>
      <xdr:spPr>
        <a:xfrm>
          <a:off x="3530111" y="164075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94</xdr:row>
      <xdr:rowOff>5316</xdr:rowOff>
    </xdr:from>
    <xdr:to>
      <xdr:col>15</xdr:col>
      <xdr:colOff>50800</xdr:colOff>
      <xdr:row>95</xdr:row>
      <xdr:rowOff>62466</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a:off x="2019300" y="16121616"/>
          <a:ext cx="889000" cy="228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121514</xdr:rowOff>
    </xdr:from>
    <xdr:to>
      <xdr:col>15</xdr:col>
      <xdr:colOff>101600</xdr:colOff>
      <xdr:row>96</xdr:row>
      <xdr:rowOff>51664</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2857500" y="16409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42791</xdr:rowOff>
    </xdr:from>
    <xdr:ext cx="534377" cy="259045"/>
    <xdr:sp macro=""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2641111" y="165019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94</xdr:row>
      <xdr:rowOff>5316</xdr:rowOff>
    </xdr:from>
    <xdr:to>
      <xdr:col>10</xdr:col>
      <xdr:colOff>114300</xdr:colOff>
      <xdr:row>95</xdr:row>
      <xdr:rowOff>154939</xdr:rowOff>
    </xdr:to>
    <xdr:cxnSp macro="">
      <xdr:nvCxnSpPr>
        <xdr:cNvPr id="242" name="直線コネクタ 241">
          <a:extLst>
            <a:ext uri="{FF2B5EF4-FFF2-40B4-BE49-F238E27FC236}">
              <a16:creationId xmlns:a16="http://schemas.microsoft.com/office/drawing/2014/main" id="{00000000-0008-0000-0600-0000F2000000}"/>
            </a:ext>
          </a:extLst>
        </xdr:cNvPr>
        <xdr:cNvCxnSpPr/>
      </xdr:nvCxnSpPr>
      <xdr:spPr>
        <a:xfrm flipV="1">
          <a:off x="1130300" y="16121616"/>
          <a:ext cx="889000" cy="3210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19134</xdr:rowOff>
    </xdr:from>
    <xdr:to>
      <xdr:col>10</xdr:col>
      <xdr:colOff>165100</xdr:colOff>
      <xdr:row>95</xdr:row>
      <xdr:rowOff>120734</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1968500" y="16306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111861</xdr:rowOff>
    </xdr:from>
    <xdr:ext cx="534377"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1752111" y="163996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104380</xdr:rowOff>
    </xdr:from>
    <xdr:to>
      <xdr:col>6</xdr:col>
      <xdr:colOff>38100</xdr:colOff>
      <xdr:row>97</xdr:row>
      <xdr:rowOff>34530</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1079500" y="16563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25657</xdr:rowOff>
    </xdr:from>
    <xdr:ext cx="534377"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863111" y="166563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93</xdr:row>
      <xdr:rowOff>125879</xdr:rowOff>
    </xdr:from>
    <xdr:to>
      <xdr:col>24</xdr:col>
      <xdr:colOff>114300</xdr:colOff>
      <xdr:row>94</xdr:row>
      <xdr:rowOff>56029</xdr:rowOff>
    </xdr:to>
    <xdr:sp macro="" textlink="">
      <xdr:nvSpPr>
        <xdr:cNvPr id="252" name="楕円 251">
          <a:extLst>
            <a:ext uri="{FF2B5EF4-FFF2-40B4-BE49-F238E27FC236}">
              <a16:creationId xmlns:a16="http://schemas.microsoft.com/office/drawing/2014/main" id="{00000000-0008-0000-0600-0000FC000000}"/>
            </a:ext>
          </a:extLst>
        </xdr:cNvPr>
        <xdr:cNvSpPr/>
      </xdr:nvSpPr>
      <xdr:spPr>
        <a:xfrm>
          <a:off x="4584700" y="16070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92</xdr:row>
      <xdr:rowOff>148756</xdr:rowOff>
    </xdr:from>
    <xdr:ext cx="599010" cy="259045"/>
    <xdr:sp macro="" textlink="">
      <xdr:nvSpPr>
        <xdr:cNvPr id="253" name="扶助費該当値テキスト">
          <a:extLst>
            <a:ext uri="{FF2B5EF4-FFF2-40B4-BE49-F238E27FC236}">
              <a16:creationId xmlns:a16="http://schemas.microsoft.com/office/drawing/2014/main" id="{00000000-0008-0000-0600-0000FD000000}"/>
            </a:ext>
          </a:extLst>
        </xdr:cNvPr>
        <xdr:cNvSpPr txBox="1"/>
      </xdr:nvSpPr>
      <xdr:spPr>
        <a:xfrm>
          <a:off x="4686300" y="159221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117,353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94</xdr:row>
      <xdr:rowOff>56852</xdr:rowOff>
    </xdr:from>
    <xdr:to>
      <xdr:col>20</xdr:col>
      <xdr:colOff>38100</xdr:colOff>
      <xdr:row>94</xdr:row>
      <xdr:rowOff>158452</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3746500" y="16173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93</xdr:row>
      <xdr:rowOff>3529</xdr:rowOff>
    </xdr:from>
    <xdr:ext cx="599010"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3497795" y="159483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11666</xdr:rowOff>
    </xdr:from>
    <xdr:to>
      <xdr:col>15</xdr:col>
      <xdr:colOff>101600</xdr:colOff>
      <xdr:row>95</xdr:row>
      <xdr:rowOff>113266</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2857500" y="16299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93</xdr:row>
      <xdr:rowOff>129793</xdr:rowOff>
    </xdr:from>
    <xdr:ext cx="534377"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2641111" y="160746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96,345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93</xdr:row>
      <xdr:rowOff>125966</xdr:rowOff>
    </xdr:from>
    <xdr:to>
      <xdr:col>10</xdr:col>
      <xdr:colOff>165100</xdr:colOff>
      <xdr:row>94</xdr:row>
      <xdr:rowOff>56116</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1968500" y="16070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92</xdr:row>
      <xdr:rowOff>72643</xdr:rowOff>
    </xdr:from>
    <xdr:ext cx="599010"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1719795" y="158460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117,345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104139</xdr:rowOff>
    </xdr:from>
    <xdr:to>
      <xdr:col>6</xdr:col>
      <xdr:colOff>38100</xdr:colOff>
      <xdr:row>96</xdr:row>
      <xdr:rowOff>34289</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1079500" y="16391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50816</xdr:rowOff>
    </xdr:from>
    <xdr:ext cx="534377" cy="259045"/>
    <xdr:sp macro=""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863111" y="161671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87,850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0" name="テキスト ボックス 269">
          <a:extLst>
            <a:ext uri="{FF2B5EF4-FFF2-40B4-BE49-F238E27FC236}">
              <a16:creationId xmlns:a16="http://schemas.microsoft.com/office/drawing/2014/main" id="{00000000-0008-0000-0600-00000E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35577</xdr:rowOff>
    </xdr:from>
    <xdr:ext cx="59541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08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補助費等グラフ枠">
          <a:extLst>
            <a:ext uri="{FF2B5EF4-FFF2-40B4-BE49-F238E27FC236}">
              <a16:creationId xmlns:a16="http://schemas.microsoft.com/office/drawing/2014/main" id="{00000000-0008-0000-0600-00001C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22821</xdr:rowOff>
    </xdr:from>
    <xdr:to>
      <xdr:col>54</xdr:col>
      <xdr:colOff>189865</xdr:colOff>
      <xdr:row>38</xdr:row>
      <xdr:rowOff>49509</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flipV="1">
          <a:off x="10475595" y="5166321"/>
          <a:ext cx="1270" cy="13982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53336</xdr:rowOff>
    </xdr:from>
    <xdr:ext cx="534377" cy="259045"/>
    <xdr:sp macro="" textlink="">
      <xdr:nvSpPr>
        <xdr:cNvPr id="286" name="補助費等最小値テキスト">
          <a:extLst>
            <a:ext uri="{FF2B5EF4-FFF2-40B4-BE49-F238E27FC236}">
              <a16:creationId xmlns:a16="http://schemas.microsoft.com/office/drawing/2014/main" id="{00000000-0008-0000-0600-00001E010000}"/>
            </a:ext>
          </a:extLst>
        </xdr:cNvPr>
        <xdr:cNvSpPr txBox="1"/>
      </xdr:nvSpPr>
      <xdr:spPr>
        <a:xfrm>
          <a:off x="10528300" y="65684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43,672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49509</xdr:rowOff>
    </xdr:from>
    <xdr:to>
      <xdr:col>55</xdr:col>
      <xdr:colOff>88900</xdr:colOff>
      <xdr:row>38</xdr:row>
      <xdr:rowOff>49509</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a:off x="10388600" y="65646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140948</xdr:rowOff>
    </xdr:from>
    <xdr:ext cx="599010" cy="259045"/>
    <xdr:sp macro="" textlink="">
      <xdr:nvSpPr>
        <xdr:cNvPr id="288" name="補助費等最大値テキスト">
          <a:extLst>
            <a:ext uri="{FF2B5EF4-FFF2-40B4-BE49-F238E27FC236}">
              <a16:creationId xmlns:a16="http://schemas.microsoft.com/office/drawing/2014/main" id="{00000000-0008-0000-0600-000020010000}"/>
            </a:ext>
          </a:extLst>
        </xdr:cNvPr>
        <xdr:cNvSpPr txBox="1"/>
      </xdr:nvSpPr>
      <xdr:spPr>
        <a:xfrm>
          <a:off x="10528300" y="49415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410,677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22821</xdr:rowOff>
    </xdr:from>
    <xdr:to>
      <xdr:col>55</xdr:col>
      <xdr:colOff>88900</xdr:colOff>
      <xdr:row>30</xdr:row>
      <xdr:rowOff>22821</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10388600" y="51663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92041</xdr:rowOff>
    </xdr:from>
    <xdr:to>
      <xdr:col>55</xdr:col>
      <xdr:colOff>0</xdr:colOff>
      <xdr:row>37</xdr:row>
      <xdr:rowOff>93325</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a:off x="9639300" y="6435691"/>
          <a:ext cx="838200" cy="12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127173</xdr:rowOff>
    </xdr:from>
    <xdr:ext cx="599010" cy="259045"/>
    <xdr:sp macro="" textlink="">
      <xdr:nvSpPr>
        <xdr:cNvPr id="291" name="補助費等平均値テキスト">
          <a:extLst>
            <a:ext uri="{FF2B5EF4-FFF2-40B4-BE49-F238E27FC236}">
              <a16:creationId xmlns:a16="http://schemas.microsoft.com/office/drawing/2014/main" id="{00000000-0008-0000-0600-000023010000}"/>
            </a:ext>
          </a:extLst>
        </xdr:cNvPr>
        <xdr:cNvSpPr txBox="1"/>
      </xdr:nvSpPr>
      <xdr:spPr>
        <a:xfrm>
          <a:off x="10528300" y="612792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104296</xdr:rowOff>
    </xdr:from>
    <xdr:to>
      <xdr:col>55</xdr:col>
      <xdr:colOff>50800</xdr:colOff>
      <xdr:row>37</xdr:row>
      <xdr:rowOff>34446</xdr:rowOff>
    </xdr:to>
    <xdr:sp macro="" textlink="">
      <xdr:nvSpPr>
        <xdr:cNvPr id="292" name="フローチャート: 判断 291">
          <a:extLst>
            <a:ext uri="{FF2B5EF4-FFF2-40B4-BE49-F238E27FC236}">
              <a16:creationId xmlns:a16="http://schemas.microsoft.com/office/drawing/2014/main" id="{00000000-0008-0000-0600-000024010000}"/>
            </a:ext>
          </a:extLst>
        </xdr:cNvPr>
        <xdr:cNvSpPr/>
      </xdr:nvSpPr>
      <xdr:spPr>
        <a:xfrm>
          <a:off x="10426700" y="6276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36525</xdr:rowOff>
    </xdr:from>
    <xdr:to>
      <xdr:col>50</xdr:col>
      <xdr:colOff>114300</xdr:colOff>
      <xdr:row>37</xdr:row>
      <xdr:rowOff>92041</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a:off x="8750300" y="6380175"/>
          <a:ext cx="889000" cy="555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137885</xdr:rowOff>
    </xdr:from>
    <xdr:to>
      <xdr:col>50</xdr:col>
      <xdr:colOff>165100</xdr:colOff>
      <xdr:row>37</xdr:row>
      <xdr:rowOff>68035</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9588500" y="6310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35</xdr:row>
      <xdr:rowOff>84562</xdr:rowOff>
    </xdr:from>
    <xdr:ext cx="534377" cy="259045"/>
    <xdr:sp macro="" textlink="">
      <xdr:nvSpPr>
        <xdr:cNvPr id="295" name="テキスト ボックス 294">
          <a:extLst>
            <a:ext uri="{FF2B5EF4-FFF2-40B4-BE49-F238E27FC236}">
              <a16:creationId xmlns:a16="http://schemas.microsoft.com/office/drawing/2014/main" id="{00000000-0008-0000-0600-000027010000}"/>
            </a:ext>
          </a:extLst>
        </xdr:cNvPr>
        <xdr:cNvSpPr txBox="1"/>
      </xdr:nvSpPr>
      <xdr:spPr>
        <a:xfrm>
          <a:off x="9372111" y="60853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36525</xdr:rowOff>
    </xdr:from>
    <xdr:to>
      <xdr:col>45</xdr:col>
      <xdr:colOff>177800</xdr:colOff>
      <xdr:row>37</xdr:row>
      <xdr:rowOff>75235</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flipV="1">
          <a:off x="7861300" y="6380175"/>
          <a:ext cx="889000" cy="387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139760</xdr:rowOff>
    </xdr:from>
    <xdr:to>
      <xdr:col>46</xdr:col>
      <xdr:colOff>38100</xdr:colOff>
      <xdr:row>37</xdr:row>
      <xdr:rowOff>69910</xdr:rowOff>
    </xdr:to>
    <xdr:sp macro="" textlink="">
      <xdr:nvSpPr>
        <xdr:cNvPr id="297" name="フローチャート: 判断 296">
          <a:extLst>
            <a:ext uri="{FF2B5EF4-FFF2-40B4-BE49-F238E27FC236}">
              <a16:creationId xmlns:a16="http://schemas.microsoft.com/office/drawing/2014/main" id="{00000000-0008-0000-0600-000029010000}"/>
            </a:ext>
          </a:extLst>
        </xdr:cNvPr>
        <xdr:cNvSpPr/>
      </xdr:nvSpPr>
      <xdr:spPr>
        <a:xfrm>
          <a:off x="8699500" y="6311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35</xdr:row>
      <xdr:rowOff>86437</xdr:rowOff>
    </xdr:from>
    <xdr:ext cx="534377" cy="259045"/>
    <xdr:sp macro="" textlink="">
      <xdr:nvSpPr>
        <xdr:cNvPr id="298" name="テキスト ボックス 297">
          <a:extLst>
            <a:ext uri="{FF2B5EF4-FFF2-40B4-BE49-F238E27FC236}">
              <a16:creationId xmlns:a16="http://schemas.microsoft.com/office/drawing/2014/main" id="{00000000-0008-0000-0600-00002A010000}"/>
            </a:ext>
          </a:extLst>
        </xdr:cNvPr>
        <xdr:cNvSpPr txBox="1"/>
      </xdr:nvSpPr>
      <xdr:spPr>
        <a:xfrm>
          <a:off x="8483111" y="6087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34</xdr:row>
      <xdr:rowOff>153911</xdr:rowOff>
    </xdr:from>
    <xdr:to>
      <xdr:col>41</xdr:col>
      <xdr:colOff>50800</xdr:colOff>
      <xdr:row>37</xdr:row>
      <xdr:rowOff>75235</xdr:rowOff>
    </xdr:to>
    <xdr:cxnSp macro="">
      <xdr:nvCxnSpPr>
        <xdr:cNvPr id="299" name="直線コネクタ 298">
          <a:extLst>
            <a:ext uri="{FF2B5EF4-FFF2-40B4-BE49-F238E27FC236}">
              <a16:creationId xmlns:a16="http://schemas.microsoft.com/office/drawing/2014/main" id="{00000000-0008-0000-0600-00002B010000}"/>
            </a:ext>
          </a:extLst>
        </xdr:cNvPr>
        <xdr:cNvCxnSpPr/>
      </xdr:nvCxnSpPr>
      <xdr:spPr>
        <a:xfrm>
          <a:off x="6972300" y="5983211"/>
          <a:ext cx="889000" cy="4356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5541</xdr:rowOff>
    </xdr:from>
    <xdr:to>
      <xdr:col>41</xdr:col>
      <xdr:colOff>101600</xdr:colOff>
      <xdr:row>37</xdr:row>
      <xdr:rowOff>107141</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7810500" y="6349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35</xdr:row>
      <xdr:rowOff>123668</xdr:rowOff>
    </xdr:from>
    <xdr:ext cx="534377"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7594111" y="61244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125503</xdr:rowOff>
    </xdr:from>
    <xdr:to>
      <xdr:col>36</xdr:col>
      <xdr:colOff>165100</xdr:colOff>
      <xdr:row>35</xdr:row>
      <xdr:rowOff>55653</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6921500" y="5954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35</xdr:row>
      <xdr:rowOff>46780</xdr:rowOff>
    </xdr:from>
    <xdr:ext cx="59901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6672795" y="60475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190,393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42525</xdr:rowOff>
    </xdr:from>
    <xdr:to>
      <xdr:col>55</xdr:col>
      <xdr:colOff>50800</xdr:colOff>
      <xdr:row>37</xdr:row>
      <xdr:rowOff>144125</xdr:rowOff>
    </xdr:to>
    <xdr:sp macro="" textlink="">
      <xdr:nvSpPr>
        <xdr:cNvPr id="309" name="楕円 308">
          <a:extLst>
            <a:ext uri="{FF2B5EF4-FFF2-40B4-BE49-F238E27FC236}">
              <a16:creationId xmlns:a16="http://schemas.microsoft.com/office/drawing/2014/main" id="{00000000-0008-0000-0600-000035010000}"/>
            </a:ext>
          </a:extLst>
        </xdr:cNvPr>
        <xdr:cNvSpPr/>
      </xdr:nvSpPr>
      <xdr:spPr>
        <a:xfrm>
          <a:off x="10426700" y="6386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20952</xdr:rowOff>
    </xdr:from>
    <xdr:ext cx="534377" cy="259045"/>
    <xdr:sp macro="" textlink="">
      <xdr:nvSpPr>
        <xdr:cNvPr id="310" name="補助費等該当値テキスト">
          <a:extLst>
            <a:ext uri="{FF2B5EF4-FFF2-40B4-BE49-F238E27FC236}">
              <a16:creationId xmlns:a16="http://schemas.microsoft.com/office/drawing/2014/main" id="{00000000-0008-0000-0600-000036010000}"/>
            </a:ext>
          </a:extLst>
        </xdr:cNvPr>
        <xdr:cNvSpPr txBox="1"/>
      </xdr:nvSpPr>
      <xdr:spPr>
        <a:xfrm>
          <a:off x="10528300" y="63646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41241</xdr:rowOff>
    </xdr:from>
    <xdr:to>
      <xdr:col>50</xdr:col>
      <xdr:colOff>165100</xdr:colOff>
      <xdr:row>37</xdr:row>
      <xdr:rowOff>142841</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9588500" y="63848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133968</xdr:rowOff>
    </xdr:from>
    <xdr:ext cx="534377"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9372111" y="64776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157175</xdr:rowOff>
    </xdr:from>
    <xdr:to>
      <xdr:col>46</xdr:col>
      <xdr:colOff>38100</xdr:colOff>
      <xdr:row>37</xdr:row>
      <xdr:rowOff>87325</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8699500" y="6329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37</xdr:row>
      <xdr:rowOff>78452</xdr:rowOff>
    </xdr:from>
    <xdr:ext cx="534377"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8483111" y="64221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24435</xdr:rowOff>
    </xdr:from>
    <xdr:to>
      <xdr:col>41</xdr:col>
      <xdr:colOff>101600</xdr:colOff>
      <xdr:row>37</xdr:row>
      <xdr:rowOff>126035</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7810500" y="6368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117162</xdr:rowOff>
    </xdr:from>
    <xdr:ext cx="534377"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7594111" y="64608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103111</xdr:rowOff>
    </xdr:from>
    <xdr:to>
      <xdr:col>36</xdr:col>
      <xdr:colOff>165100</xdr:colOff>
      <xdr:row>35</xdr:row>
      <xdr:rowOff>33261</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6921500" y="5932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33</xdr:row>
      <xdr:rowOff>49788</xdr:rowOff>
    </xdr:from>
    <xdr:ext cx="599010"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6672795" y="57076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a:extLst>
            <a:ext uri="{FF2B5EF4-FFF2-40B4-BE49-F238E27FC236}">
              <a16:creationId xmlns:a16="http://schemas.microsoft.com/office/drawing/2014/main" id="{00000000-0008-0000-0600-000047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29" name="直線コネクタ 328">
          <a:extLst>
            <a:ext uri="{FF2B5EF4-FFF2-40B4-BE49-F238E27FC236}">
              <a16:creationId xmlns:a16="http://schemas.microsoft.com/office/drawing/2014/main" id="{00000000-0008-0000-0600-000049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0" name="テキスト ボックス 329">
          <a:extLst>
            <a:ext uri="{FF2B5EF4-FFF2-40B4-BE49-F238E27FC236}">
              <a16:creationId xmlns:a16="http://schemas.microsoft.com/office/drawing/2014/main" id="{00000000-0008-0000-0600-00004A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9" name="普通建設事業費グラフ枠">
          <a:extLst>
            <a:ext uri="{FF2B5EF4-FFF2-40B4-BE49-F238E27FC236}">
              <a16:creationId xmlns:a16="http://schemas.microsoft.com/office/drawing/2014/main" id="{00000000-0008-0000-0600-000053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134982</xdr:rowOff>
    </xdr:from>
    <xdr:to>
      <xdr:col>54</xdr:col>
      <xdr:colOff>189865</xdr:colOff>
      <xdr:row>58</xdr:row>
      <xdr:rowOff>97871</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flipV="1">
          <a:off x="10475595" y="8707482"/>
          <a:ext cx="1270" cy="13344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101698</xdr:rowOff>
    </xdr:from>
    <xdr:ext cx="469744" cy="259045"/>
    <xdr:sp macro="" textlink="">
      <xdr:nvSpPr>
        <xdr:cNvPr id="341" name="普通建設事業費最小値テキスト">
          <a:extLst>
            <a:ext uri="{FF2B5EF4-FFF2-40B4-BE49-F238E27FC236}">
              <a16:creationId xmlns:a16="http://schemas.microsoft.com/office/drawing/2014/main" id="{00000000-0008-0000-0600-000055010000}"/>
            </a:ext>
          </a:extLst>
        </xdr:cNvPr>
        <xdr:cNvSpPr txBox="1"/>
      </xdr:nvSpPr>
      <xdr:spPr>
        <a:xfrm>
          <a:off x="10528300" y="10045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97871</xdr:rowOff>
    </xdr:from>
    <xdr:to>
      <xdr:col>55</xdr:col>
      <xdr:colOff>88900</xdr:colOff>
      <xdr:row>58</xdr:row>
      <xdr:rowOff>97871</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a:off x="10388600" y="100419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81659</xdr:rowOff>
    </xdr:from>
    <xdr:ext cx="599010" cy="259045"/>
    <xdr:sp macro="" textlink="">
      <xdr:nvSpPr>
        <xdr:cNvPr id="343" name="普通建設事業費最大値テキスト">
          <a:extLst>
            <a:ext uri="{FF2B5EF4-FFF2-40B4-BE49-F238E27FC236}">
              <a16:creationId xmlns:a16="http://schemas.microsoft.com/office/drawing/2014/main" id="{00000000-0008-0000-0600-000057010000}"/>
            </a:ext>
          </a:extLst>
        </xdr:cNvPr>
        <xdr:cNvSpPr txBox="1"/>
      </xdr:nvSpPr>
      <xdr:spPr>
        <a:xfrm>
          <a:off x="10528300" y="84827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301,032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134982</xdr:rowOff>
    </xdr:from>
    <xdr:to>
      <xdr:col>55</xdr:col>
      <xdr:colOff>88900</xdr:colOff>
      <xdr:row>50</xdr:row>
      <xdr:rowOff>134982</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10388600" y="87074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28893</xdr:rowOff>
    </xdr:from>
    <xdr:to>
      <xdr:col>55</xdr:col>
      <xdr:colOff>0</xdr:colOff>
      <xdr:row>56</xdr:row>
      <xdr:rowOff>86628</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flipV="1">
          <a:off x="9639300" y="9630093"/>
          <a:ext cx="838200" cy="577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39173</xdr:rowOff>
    </xdr:from>
    <xdr:ext cx="534377" cy="259045"/>
    <xdr:sp macro="" textlink="">
      <xdr:nvSpPr>
        <xdr:cNvPr id="346" name="普通建設事業費平均値テキスト">
          <a:extLst>
            <a:ext uri="{FF2B5EF4-FFF2-40B4-BE49-F238E27FC236}">
              <a16:creationId xmlns:a16="http://schemas.microsoft.com/office/drawing/2014/main" id="{00000000-0008-0000-0600-00005A010000}"/>
            </a:ext>
          </a:extLst>
        </xdr:cNvPr>
        <xdr:cNvSpPr txBox="1"/>
      </xdr:nvSpPr>
      <xdr:spPr>
        <a:xfrm>
          <a:off x="10528300" y="964037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60746</xdr:rowOff>
    </xdr:from>
    <xdr:to>
      <xdr:col>55</xdr:col>
      <xdr:colOff>50800</xdr:colOff>
      <xdr:row>56</xdr:row>
      <xdr:rowOff>162346</xdr:rowOff>
    </xdr:to>
    <xdr:sp macro="" textlink="">
      <xdr:nvSpPr>
        <xdr:cNvPr id="347" name="フローチャート: 判断 346">
          <a:extLst>
            <a:ext uri="{FF2B5EF4-FFF2-40B4-BE49-F238E27FC236}">
              <a16:creationId xmlns:a16="http://schemas.microsoft.com/office/drawing/2014/main" id="{00000000-0008-0000-0600-00005B010000}"/>
            </a:ext>
          </a:extLst>
        </xdr:cNvPr>
        <xdr:cNvSpPr/>
      </xdr:nvSpPr>
      <xdr:spPr>
        <a:xfrm>
          <a:off x="10426700" y="9661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27736</xdr:rowOff>
    </xdr:from>
    <xdr:to>
      <xdr:col>50</xdr:col>
      <xdr:colOff>114300</xdr:colOff>
      <xdr:row>56</xdr:row>
      <xdr:rowOff>86628</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a:off x="8750300" y="9628936"/>
          <a:ext cx="889000" cy="588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121704</xdr:rowOff>
    </xdr:from>
    <xdr:to>
      <xdr:col>50</xdr:col>
      <xdr:colOff>165100</xdr:colOff>
      <xdr:row>57</xdr:row>
      <xdr:rowOff>51854</xdr:rowOff>
    </xdr:to>
    <xdr:sp macro="" textlink="">
      <xdr:nvSpPr>
        <xdr:cNvPr id="349" name="フローチャート: 判断 348">
          <a:extLst>
            <a:ext uri="{FF2B5EF4-FFF2-40B4-BE49-F238E27FC236}">
              <a16:creationId xmlns:a16="http://schemas.microsoft.com/office/drawing/2014/main" id="{00000000-0008-0000-0600-00005D010000}"/>
            </a:ext>
          </a:extLst>
        </xdr:cNvPr>
        <xdr:cNvSpPr/>
      </xdr:nvSpPr>
      <xdr:spPr>
        <a:xfrm>
          <a:off x="9588500" y="9722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42981</xdr:rowOff>
    </xdr:from>
    <xdr:ext cx="534377" cy="259045"/>
    <xdr:sp macro="" textlink="">
      <xdr:nvSpPr>
        <xdr:cNvPr id="350" name="テキスト ボックス 349">
          <a:extLst>
            <a:ext uri="{FF2B5EF4-FFF2-40B4-BE49-F238E27FC236}">
              <a16:creationId xmlns:a16="http://schemas.microsoft.com/office/drawing/2014/main" id="{00000000-0008-0000-0600-00005E010000}"/>
            </a:ext>
          </a:extLst>
        </xdr:cNvPr>
        <xdr:cNvSpPr txBox="1"/>
      </xdr:nvSpPr>
      <xdr:spPr>
        <a:xfrm>
          <a:off x="9372111" y="98156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67,825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55</xdr:row>
      <xdr:rowOff>51200</xdr:rowOff>
    </xdr:from>
    <xdr:to>
      <xdr:col>45</xdr:col>
      <xdr:colOff>177800</xdr:colOff>
      <xdr:row>56</xdr:row>
      <xdr:rowOff>27736</xdr:rowOff>
    </xdr:to>
    <xdr:cxnSp macro="">
      <xdr:nvCxnSpPr>
        <xdr:cNvPr id="351" name="直線コネクタ 350">
          <a:extLst>
            <a:ext uri="{FF2B5EF4-FFF2-40B4-BE49-F238E27FC236}">
              <a16:creationId xmlns:a16="http://schemas.microsoft.com/office/drawing/2014/main" id="{00000000-0008-0000-0600-00005F010000}"/>
            </a:ext>
          </a:extLst>
        </xdr:cNvPr>
        <xdr:cNvCxnSpPr/>
      </xdr:nvCxnSpPr>
      <xdr:spPr>
        <a:xfrm>
          <a:off x="7861300" y="9480950"/>
          <a:ext cx="889000" cy="147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127849</xdr:rowOff>
    </xdr:from>
    <xdr:to>
      <xdr:col>46</xdr:col>
      <xdr:colOff>38100</xdr:colOff>
      <xdr:row>57</xdr:row>
      <xdr:rowOff>57999</xdr:rowOff>
    </xdr:to>
    <xdr:sp macro="" textlink="">
      <xdr:nvSpPr>
        <xdr:cNvPr id="352" name="フローチャート: 判断 351">
          <a:extLst>
            <a:ext uri="{FF2B5EF4-FFF2-40B4-BE49-F238E27FC236}">
              <a16:creationId xmlns:a16="http://schemas.microsoft.com/office/drawing/2014/main" id="{00000000-0008-0000-0600-000060010000}"/>
            </a:ext>
          </a:extLst>
        </xdr:cNvPr>
        <xdr:cNvSpPr/>
      </xdr:nvSpPr>
      <xdr:spPr>
        <a:xfrm>
          <a:off x="8699500" y="9729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49126</xdr:rowOff>
    </xdr:from>
    <xdr:ext cx="534377" cy="259045"/>
    <xdr:sp macro="" textlink="">
      <xdr:nvSpPr>
        <xdr:cNvPr id="353" name="テキスト ボックス 352">
          <a:extLst>
            <a:ext uri="{FF2B5EF4-FFF2-40B4-BE49-F238E27FC236}">
              <a16:creationId xmlns:a16="http://schemas.microsoft.com/office/drawing/2014/main" id="{00000000-0008-0000-0600-000061010000}"/>
            </a:ext>
          </a:extLst>
        </xdr:cNvPr>
        <xdr:cNvSpPr txBox="1"/>
      </xdr:nvSpPr>
      <xdr:spPr>
        <a:xfrm>
          <a:off x="8483111" y="9821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52</xdr:row>
      <xdr:rowOff>86934</xdr:rowOff>
    </xdr:from>
    <xdr:to>
      <xdr:col>41</xdr:col>
      <xdr:colOff>50800</xdr:colOff>
      <xdr:row>55</xdr:row>
      <xdr:rowOff>51200</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a:off x="6972300" y="9002334"/>
          <a:ext cx="889000" cy="4786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82440</xdr:rowOff>
    </xdr:from>
    <xdr:to>
      <xdr:col>41</xdr:col>
      <xdr:colOff>101600</xdr:colOff>
      <xdr:row>57</xdr:row>
      <xdr:rowOff>12590</xdr:rowOff>
    </xdr:to>
    <xdr:sp macro="" textlink="">
      <xdr:nvSpPr>
        <xdr:cNvPr id="355" name="フローチャート: 判断 354">
          <a:extLst>
            <a:ext uri="{FF2B5EF4-FFF2-40B4-BE49-F238E27FC236}">
              <a16:creationId xmlns:a16="http://schemas.microsoft.com/office/drawing/2014/main" id="{00000000-0008-0000-0600-000063010000}"/>
            </a:ext>
          </a:extLst>
        </xdr:cNvPr>
        <xdr:cNvSpPr/>
      </xdr:nvSpPr>
      <xdr:spPr>
        <a:xfrm>
          <a:off x="7810500" y="9683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3717</xdr:rowOff>
    </xdr:from>
    <xdr:ext cx="534377" cy="259045"/>
    <xdr:sp macro="" textlink="">
      <xdr:nvSpPr>
        <xdr:cNvPr id="356" name="テキスト ボックス 355">
          <a:extLst>
            <a:ext uri="{FF2B5EF4-FFF2-40B4-BE49-F238E27FC236}">
              <a16:creationId xmlns:a16="http://schemas.microsoft.com/office/drawing/2014/main" id="{00000000-0008-0000-0600-000064010000}"/>
            </a:ext>
          </a:extLst>
        </xdr:cNvPr>
        <xdr:cNvSpPr txBox="1"/>
      </xdr:nvSpPr>
      <xdr:spPr>
        <a:xfrm>
          <a:off x="7594111" y="97763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163204</xdr:rowOff>
    </xdr:from>
    <xdr:to>
      <xdr:col>36</xdr:col>
      <xdr:colOff>165100</xdr:colOff>
      <xdr:row>56</xdr:row>
      <xdr:rowOff>93354</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6921500" y="95929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84481</xdr:rowOff>
    </xdr:from>
    <xdr:ext cx="534377"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6705111" y="96856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149543</xdr:rowOff>
    </xdr:from>
    <xdr:to>
      <xdr:col>55</xdr:col>
      <xdr:colOff>50800</xdr:colOff>
      <xdr:row>56</xdr:row>
      <xdr:rowOff>79693</xdr:rowOff>
    </xdr:to>
    <xdr:sp macro="" textlink="">
      <xdr:nvSpPr>
        <xdr:cNvPr id="364" name="楕円 363">
          <a:extLst>
            <a:ext uri="{FF2B5EF4-FFF2-40B4-BE49-F238E27FC236}">
              <a16:creationId xmlns:a16="http://schemas.microsoft.com/office/drawing/2014/main" id="{00000000-0008-0000-0600-00006C010000}"/>
            </a:ext>
          </a:extLst>
        </xdr:cNvPr>
        <xdr:cNvSpPr/>
      </xdr:nvSpPr>
      <xdr:spPr>
        <a:xfrm>
          <a:off x="10426700" y="95792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55</xdr:row>
      <xdr:rowOff>970</xdr:rowOff>
    </xdr:from>
    <xdr:ext cx="534377" cy="259045"/>
    <xdr:sp macro="" textlink="">
      <xdr:nvSpPr>
        <xdr:cNvPr id="365" name="普通建設事業費該当値テキスト">
          <a:extLst>
            <a:ext uri="{FF2B5EF4-FFF2-40B4-BE49-F238E27FC236}">
              <a16:creationId xmlns:a16="http://schemas.microsoft.com/office/drawing/2014/main" id="{00000000-0008-0000-0600-00006D010000}"/>
            </a:ext>
          </a:extLst>
        </xdr:cNvPr>
        <xdr:cNvSpPr txBox="1"/>
      </xdr:nvSpPr>
      <xdr:spPr>
        <a:xfrm>
          <a:off x="10528300" y="94307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35828</xdr:rowOff>
    </xdr:from>
    <xdr:to>
      <xdr:col>50</xdr:col>
      <xdr:colOff>165100</xdr:colOff>
      <xdr:row>56</xdr:row>
      <xdr:rowOff>137428</xdr:rowOff>
    </xdr:to>
    <xdr:sp macro="" textlink="">
      <xdr:nvSpPr>
        <xdr:cNvPr id="366" name="楕円 365">
          <a:extLst>
            <a:ext uri="{FF2B5EF4-FFF2-40B4-BE49-F238E27FC236}">
              <a16:creationId xmlns:a16="http://schemas.microsoft.com/office/drawing/2014/main" id="{00000000-0008-0000-0600-00006E010000}"/>
            </a:ext>
          </a:extLst>
        </xdr:cNvPr>
        <xdr:cNvSpPr/>
      </xdr:nvSpPr>
      <xdr:spPr>
        <a:xfrm>
          <a:off x="9588500" y="9637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153955</xdr:rowOff>
    </xdr:from>
    <xdr:ext cx="534377"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9372111" y="94122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55</xdr:row>
      <xdr:rowOff>148386</xdr:rowOff>
    </xdr:from>
    <xdr:to>
      <xdr:col>46</xdr:col>
      <xdr:colOff>38100</xdr:colOff>
      <xdr:row>56</xdr:row>
      <xdr:rowOff>78536</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8699500" y="9578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95063</xdr:rowOff>
    </xdr:from>
    <xdr:ext cx="534377"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8483111" y="93533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55</xdr:row>
      <xdr:rowOff>400</xdr:rowOff>
    </xdr:from>
    <xdr:to>
      <xdr:col>41</xdr:col>
      <xdr:colOff>101600</xdr:colOff>
      <xdr:row>55</xdr:row>
      <xdr:rowOff>102000</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7810500" y="9430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53</xdr:row>
      <xdr:rowOff>118527</xdr:rowOff>
    </xdr:from>
    <xdr:ext cx="599010"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7561795" y="92053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52</xdr:row>
      <xdr:rowOff>36134</xdr:rowOff>
    </xdr:from>
    <xdr:to>
      <xdr:col>36</xdr:col>
      <xdr:colOff>165100</xdr:colOff>
      <xdr:row>52</xdr:row>
      <xdr:rowOff>137734</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6921500" y="89515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50</xdr:row>
      <xdr:rowOff>154261</xdr:rowOff>
    </xdr:from>
    <xdr:ext cx="599010"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6672795" y="87267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4" name="正方形/長方形 373">
          <a:extLst>
            <a:ext uri="{FF2B5EF4-FFF2-40B4-BE49-F238E27FC236}">
              <a16:creationId xmlns:a16="http://schemas.microsoft.com/office/drawing/2014/main" id="{00000000-0008-0000-0600-000076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5" name="正方形/長方形 374">
          <a:extLst>
            <a:ext uri="{FF2B5EF4-FFF2-40B4-BE49-F238E27FC236}">
              <a16:creationId xmlns:a16="http://schemas.microsoft.com/office/drawing/2014/main" id="{00000000-0008-0000-0600-000077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2" name="テキスト ボックス 381">
          <a:extLst>
            <a:ext uri="{FF2B5EF4-FFF2-40B4-BE49-F238E27FC236}">
              <a16:creationId xmlns:a16="http://schemas.microsoft.com/office/drawing/2014/main" id="{00000000-0008-0000-0600-00007E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3" name="直線コネクタ 382">
          <a:extLst>
            <a:ext uri="{FF2B5EF4-FFF2-40B4-BE49-F238E27FC236}">
              <a16:creationId xmlns:a16="http://schemas.microsoft.com/office/drawing/2014/main" id="{00000000-0008-0000-0600-00007F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4" name="直線コネクタ 383">
          <a:extLst>
            <a:ext uri="{FF2B5EF4-FFF2-40B4-BE49-F238E27FC236}">
              <a16:creationId xmlns:a16="http://schemas.microsoft.com/office/drawing/2014/main" id="{00000000-0008-0000-0600-000080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5" name="テキスト ボックス 384">
          <a:extLst>
            <a:ext uri="{FF2B5EF4-FFF2-40B4-BE49-F238E27FC236}">
              <a16:creationId xmlns:a16="http://schemas.microsoft.com/office/drawing/2014/main" id="{00000000-0008-0000-0600-000081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21970</xdr:rowOff>
    </xdr:from>
    <xdr:ext cx="59541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08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普通建設事業費 （ うち新規整備　）グラフ枠">
          <a:extLst>
            <a:ext uri="{FF2B5EF4-FFF2-40B4-BE49-F238E27FC236}">
              <a16:creationId xmlns:a16="http://schemas.microsoft.com/office/drawing/2014/main" id="{00000000-0008-0000-0600-00008E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93218</xdr:rowOff>
    </xdr:from>
    <xdr:to>
      <xdr:col>54</xdr:col>
      <xdr:colOff>189865</xdr:colOff>
      <xdr:row>79</xdr:row>
      <xdr:rowOff>98879</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flipV="1">
          <a:off x="10475595" y="12094718"/>
          <a:ext cx="1270" cy="15487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102706</xdr:rowOff>
    </xdr:from>
    <xdr:ext cx="249299" cy="259045"/>
    <xdr:sp macro="" textlink="">
      <xdr:nvSpPr>
        <xdr:cNvPr id="400" name="普通建設事業費 （ うち新規整備　）最小値テキスト">
          <a:extLst>
            <a:ext uri="{FF2B5EF4-FFF2-40B4-BE49-F238E27FC236}">
              <a16:creationId xmlns:a16="http://schemas.microsoft.com/office/drawing/2014/main" id="{00000000-0008-0000-0600-000090010000}"/>
            </a:ext>
          </a:extLst>
        </xdr:cNvPr>
        <xdr:cNvSpPr txBox="1"/>
      </xdr:nvSpPr>
      <xdr:spPr>
        <a:xfrm>
          <a:off x="10528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98879</xdr:rowOff>
    </xdr:from>
    <xdr:to>
      <xdr:col>55</xdr:col>
      <xdr:colOff>88900</xdr:colOff>
      <xdr:row>79</xdr:row>
      <xdr:rowOff>98879</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10388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39895</xdr:rowOff>
    </xdr:from>
    <xdr:ext cx="599010" cy="259045"/>
    <xdr:sp macro="" textlink="">
      <xdr:nvSpPr>
        <xdr:cNvPr id="402" name="普通建設事業費 （ うち新規整備　）最大値テキスト">
          <a:extLst>
            <a:ext uri="{FF2B5EF4-FFF2-40B4-BE49-F238E27FC236}">
              <a16:creationId xmlns:a16="http://schemas.microsoft.com/office/drawing/2014/main" id="{00000000-0008-0000-0600-000092010000}"/>
            </a:ext>
          </a:extLst>
        </xdr:cNvPr>
        <xdr:cNvSpPr txBox="1"/>
      </xdr:nvSpPr>
      <xdr:spPr>
        <a:xfrm>
          <a:off x="10528300" y="118699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142,270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93218</xdr:rowOff>
    </xdr:from>
    <xdr:to>
      <xdr:col>55</xdr:col>
      <xdr:colOff>88900</xdr:colOff>
      <xdr:row>70</xdr:row>
      <xdr:rowOff>93218</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20947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39159</xdr:rowOff>
    </xdr:from>
    <xdr:to>
      <xdr:col>55</xdr:col>
      <xdr:colOff>0</xdr:colOff>
      <xdr:row>78</xdr:row>
      <xdr:rowOff>152436</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a:off x="9639300" y="13412259"/>
          <a:ext cx="838200" cy="1132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39431</xdr:rowOff>
    </xdr:from>
    <xdr:ext cx="534377" cy="259045"/>
    <xdr:sp macro="" textlink="">
      <xdr:nvSpPr>
        <xdr:cNvPr id="405" name="普通建設事業費 （ うち新規整備　）平均値テキスト">
          <a:extLst>
            <a:ext uri="{FF2B5EF4-FFF2-40B4-BE49-F238E27FC236}">
              <a16:creationId xmlns:a16="http://schemas.microsoft.com/office/drawing/2014/main" id="{00000000-0008-0000-0600-000095010000}"/>
            </a:ext>
          </a:extLst>
        </xdr:cNvPr>
        <xdr:cNvSpPr txBox="1"/>
      </xdr:nvSpPr>
      <xdr:spPr>
        <a:xfrm>
          <a:off x="10528300" y="1324108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16554</xdr:rowOff>
    </xdr:from>
    <xdr:to>
      <xdr:col>55</xdr:col>
      <xdr:colOff>50800</xdr:colOff>
      <xdr:row>78</xdr:row>
      <xdr:rowOff>118154</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10426700" y="13389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39159</xdr:rowOff>
    </xdr:from>
    <xdr:to>
      <xdr:col>50</xdr:col>
      <xdr:colOff>114300</xdr:colOff>
      <xdr:row>78</xdr:row>
      <xdr:rowOff>153884</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flipV="1">
          <a:off x="8750300" y="13412259"/>
          <a:ext cx="889000" cy="114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70221</xdr:rowOff>
    </xdr:from>
    <xdr:to>
      <xdr:col>50</xdr:col>
      <xdr:colOff>165100</xdr:colOff>
      <xdr:row>79</xdr:row>
      <xdr:rowOff>371</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9588500" y="134433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162948</xdr:rowOff>
    </xdr:from>
    <xdr:ext cx="534377" cy="259045"/>
    <xdr:sp macro="" textlink="">
      <xdr:nvSpPr>
        <xdr:cNvPr id="409" name="テキスト ボックス 408">
          <a:extLst>
            <a:ext uri="{FF2B5EF4-FFF2-40B4-BE49-F238E27FC236}">
              <a16:creationId xmlns:a16="http://schemas.microsoft.com/office/drawing/2014/main" id="{00000000-0008-0000-0600-000099010000}"/>
            </a:ext>
          </a:extLst>
        </xdr:cNvPr>
        <xdr:cNvSpPr txBox="1"/>
      </xdr:nvSpPr>
      <xdr:spPr>
        <a:xfrm>
          <a:off x="9372111" y="135360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153884</xdr:rowOff>
    </xdr:from>
    <xdr:to>
      <xdr:col>45</xdr:col>
      <xdr:colOff>177800</xdr:colOff>
      <xdr:row>79</xdr:row>
      <xdr:rowOff>86599</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flipV="1">
          <a:off x="7861300" y="13526984"/>
          <a:ext cx="889000" cy="1041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67249</xdr:rowOff>
    </xdr:from>
    <xdr:to>
      <xdr:col>46</xdr:col>
      <xdr:colOff>38100</xdr:colOff>
      <xdr:row>78</xdr:row>
      <xdr:rowOff>168849</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8699500" y="13440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13926</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8483111" y="132155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79</xdr:row>
      <xdr:rowOff>41990</xdr:rowOff>
    </xdr:from>
    <xdr:to>
      <xdr:col>41</xdr:col>
      <xdr:colOff>50800</xdr:colOff>
      <xdr:row>79</xdr:row>
      <xdr:rowOff>86599</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a:off x="6972300" y="13586540"/>
          <a:ext cx="889000" cy="446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22409</xdr:rowOff>
    </xdr:from>
    <xdr:to>
      <xdr:col>41</xdr:col>
      <xdr:colOff>101600</xdr:colOff>
      <xdr:row>78</xdr:row>
      <xdr:rowOff>124009</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7810500" y="133955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140536</xdr:rowOff>
    </xdr:from>
    <xdr:ext cx="534377"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7594111" y="131707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65692</xdr:rowOff>
    </xdr:from>
    <xdr:to>
      <xdr:col>36</xdr:col>
      <xdr:colOff>165100</xdr:colOff>
      <xdr:row>77</xdr:row>
      <xdr:rowOff>167292</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6921500" y="132673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12369</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6705111" y="130425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29,882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101636</xdr:rowOff>
    </xdr:from>
    <xdr:to>
      <xdr:col>55</xdr:col>
      <xdr:colOff>50800</xdr:colOff>
      <xdr:row>79</xdr:row>
      <xdr:rowOff>31786</xdr:rowOff>
    </xdr:to>
    <xdr:sp macro="" textlink="">
      <xdr:nvSpPr>
        <xdr:cNvPr id="423" name="楕円 422">
          <a:extLst>
            <a:ext uri="{FF2B5EF4-FFF2-40B4-BE49-F238E27FC236}">
              <a16:creationId xmlns:a16="http://schemas.microsoft.com/office/drawing/2014/main" id="{00000000-0008-0000-0600-0000A7010000}"/>
            </a:ext>
          </a:extLst>
        </xdr:cNvPr>
        <xdr:cNvSpPr/>
      </xdr:nvSpPr>
      <xdr:spPr>
        <a:xfrm>
          <a:off x="10426700" y="13474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16563</xdr:rowOff>
    </xdr:from>
    <xdr:ext cx="534377" cy="259045"/>
    <xdr:sp macro="" textlink="">
      <xdr:nvSpPr>
        <xdr:cNvPr id="424" name="普通建設事業費 （ うち新規整備　）該当値テキスト">
          <a:extLst>
            <a:ext uri="{FF2B5EF4-FFF2-40B4-BE49-F238E27FC236}">
              <a16:creationId xmlns:a16="http://schemas.microsoft.com/office/drawing/2014/main" id="{00000000-0008-0000-0600-0000A8010000}"/>
            </a:ext>
          </a:extLst>
        </xdr:cNvPr>
        <xdr:cNvSpPr txBox="1"/>
      </xdr:nvSpPr>
      <xdr:spPr>
        <a:xfrm>
          <a:off x="10528300" y="133896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159809</xdr:rowOff>
    </xdr:from>
    <xdr:to>
      <xdr:col>50</xdr:col>
      <xdr:colOff>165100</xdr:colOff>
      <xdr:row>78</xdr:row>
      <xdr:rowOff>89959</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9588500" y="133614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106486</xdr:rowOff>
    </xdr:from>
    <xdr:ext cx="534377"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9372111" y="131366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103084</xdr:rowOff>
    </xdr:from>
    <xdr:to>
      <xdr:col>46</xdr:col>
      <xdr:colOff>38100</xdr:colOff>
      <xdr:row>79</xdr:row>
      <xdr:rowOff>33234</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8699500" y="134761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79</xdr:row>
      <xdr:rowOff>24361</xdr:rowOff>
    </xdr:from>
    <xdr:ext cx="534377"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8483111" y="135689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79</xdr:row>
      <xdr:rowOff>35799</xdr:rowOff>
    </xdr:from>
    <xdr:to>
      <xdr:col>41</xdr:col>
      <xdr:colOff>101600</xdr:colOff>
      <xdr:row>79</xdr:row>
      <xdr:rowOff>137399</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7810500" y="135803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128526</xdr:rowOff>
    </xdr:from>
    <xdr:ext cx="469744"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7626428" y="136730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162640</xdr:rowOff>
    </xdr:from>
    <xdr:to>
      <xdr:col>36</xdr:col>
      <xdr:colOff>165100</xdr:colOff>
      <xdr:row>79</xdr:row>
      <xdr:rowOff>92790</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6921500" y="13535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79</xdr:row>
      <xdr:rowOff>83917</xdr:rowOff>
    </xdr:from>
    <xdr:ext cx="469744"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6737428" y="13628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43,624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25400</xdr:rowOff>
    </xdr:from>
    <xdr:to>
      <xdr:col>59</xdr:col>
      <xdr:colOff>50800</xdr:colOff>
      <xdr:row>98</xdr:row>
      <xdr:rowOff>25400</xdr:rowOff>
    </xdr:to>
    <xdr:cxnSp macro="">
      <xdr:nvCxnSpPr>
        <xdr:cNvPr id="443" name="直線コネクタ 442">
          <a:extLst>
            <a:ext uri="{FF2B5EF4-FFF2-40B4-BE49-F238E27FC236}">
              <a16:creationId xmlns:a16="http://schemas.microsoft.com/office/drawing/2014/main" id="{00000000-0008-0000-0600-0000BB010000}"/>
            </a:ext>
          </a:extLst>
        </xdr:cNvPr>
        <xdr:cNvCxnSpPr/>
      </xdr:nvCxnSpPr>
      <xdr:spPr>
        <a:xfrm>
          <a:off x="6604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54627</xdr:rowOff>
    </xdr:from>
    <xdr:ext cx="248786" cy="259045"/>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355214" y="16685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82550</xdr:rowOff>
    </xdr:from>
    <xdr:to>
      <xdr:col>59</xdr:col>
      <xdr:colOff>50800</xdr:colOff>
      <xdr:row>91</xdr:row>
      <xdr:rowOff>82550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90</xdr:row>
      <xdr:rowOff>111777</xdr:rowOff>
    </xdr:from>
    <xdr:ext cx="59541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08581" y="15542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1" name="普通建設事業費 （ うち更新整備　）グラフ枠">
          <a:extLst>
            <a:ext uri="{FF2B5EF4-FFF2-40B4-BE49-F238E27FC236}">
              <a16:creationId xmlns:a16="http://schemas.microsoft.com/office/drawing/2014/main" id="{00000000-0008-0000-0600-0000C3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168584</xdr:rowOff>
    </xdr:from>
    <xdr:to>
      <xdr:col>54</xdr:col>
      <xdr:colOff>189865</xdr:colOff>
      <xdr:row>98</xdr:row>
      <xdr:rowOff>4637</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flipV="1">
          <a:off x="10475595" y="15599084"/>
          <a:ext cx="1270" cy="12076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8464</xdr:rowOff>
    </xdr:from>
    <xdr:ext cx="469744" cy="259045"/>
    <xdr:sp macro="" textlink="">
      <xdr:nvSpPr>
        <xdr:cNvPr id="453" name="普通建設事業費 （ うち更新整備　）最小値テキスト">
          <a:extLst>
            <a:ext uri="{FF2B5EF4-FFF2-40B4-BE49-F238E27FC236}">
              <a16:creationId xmlns:a16="http://schemas.microsoft.com/office/drawing/2014/main" id="{00000000-0008-0000-0600-0000C5010000}"/>
            </a:ext>
          </a:extLst>
        </xdr:cNvPr>
        <xdr:cNvSpPr txBox="1"/>
      </xdr:nvSpPr>
      <xdr:spPr>
        <a:xfrm>
          <a:off x="10528300" y="16810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4637</xdr:rowOff>
    </xdr:from>
    <xdr:to>
      <xdr:col>55</xdr:col>
      <xdr:colOff>88900</xdr:colOff>
      <xdr:row>98</xdr:row>
      <xdr:rowOff>4637</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a:off x="10388600" y="168067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115261</xdr:rowOff>
    </xdr:from>
    <xdr:ext cx="599010" cy="259045"/>
    <xdr:sp macro="" textlink="">
      <xdr:nvSpPr>
        <xdr:cNvPr id="455" name="普通建設事業費 （ うち更新整備　）最大値テキスト">
          <a:extLst>
            <a:ext uri="{FF2B5EF4-FFF2-40B4-BE49-F238E27FC236}">
              <a16:creationId xmlns:a16="http://schemas.microsoft.com/office/drawing/2014/main" id="{00000000-0008-0000-0600-0000C7010000}"/>
            </a:ext>
          </a:extLst>
        </xdr:cNvPr>
        <xdr:cNvSpPr txBox="1"/>
      </xdr:nvSpPr>
      <xdr:spPr>
        <a:xfrm>
          <a:off x="10528300" y="153743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214,946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168584</xdr:rowOff>
    </xdr:from>
    <xdr:to>
      <xdr:col>55</xdr:col>
      <xdr:colOff>88900</xdr:colOff>
      <xdr:row>90</xdr:row>
      <xdr:rowOff>168584</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10388600" y="155990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69337</xdr:rowOff>
    </xdr:from>
    <xdr:to>
      <xdr:col>55</xdr:col>
      <xdr:colOff>0</xdr:colOff>
      <xdr:row>96</xdr:row>
      <xdr:rowOff>33493</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flipV="1">
          <a:off x="9639300" y="16357087"/>
          <a:ext cx="838200" cy="1356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167916</xdr:rowOff>
    </xdr:from>
    <xdr:ext cx="534377" cy="259045"/>
    <xdr:sp macro="" textlink="">
      <xdr:nvSpPr>
        <xdr:cNvPr id="458" name="普通建設事業費 （ うち更新整備　）平均値テキスト">
          <a:extLst>
            <a:ext uri="{FF2B5EF4-FFF2-40B4-BE49-F238E27FC236}">
              <a16:creationId xmlns:a16="http://schemas.microsoft.com/office/drawing/2014/main" id="{00000000-0008-0000-0600-0000CA010000}"/>
            </a:ext>
          </a:extLst>
        </xdr:cNvPr>
        <xdr:cNvSpPr txBox="1"/>
      </xdr:nvSpPr>
      <xdr:spPr>
        <a:xfrm>
          <a:off x="10528300" y="1645566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18039</xdr:rowOff>
    </xdr:from>
    <xdr:to>
      <xdr:col>55</xdr:col>
      <xdr:colOff>50800</xdr:colOff>
      <xdr:row>96</xdr:row>
      <xdr:rowOff>119639</xdr:rowOff>
    </xdr:to>
    <xdr:sp macro="" textlink="">
      <xdr:nvSpPr>
        <xdr:cNvPr id="459" name="フローチャート: 判断 458">
          <a:extLst>
            <a:ext uri="{FF2B5EF4-FFF2-40B4-BE49-F238E27FC236}">
              <a16:creationId xmlns:a16="http://schemas.microsoft.com/office/drawing/2014/main" id="{00000000-0008-0000-0600-0000CB010000}"/>
            </a:ext>
          </a:extLst>
        </xdr:cNvPr>
        <xdr:cNvSpPr/>
      </xdr:nvSpPr>
      <xdr:spPr>
        <a:xfrm>
          <a:off x="10426700" y="16477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105696</xdr:rowOff>
    </xdr:from>
    <xdr:to>
      <xdr:col>50</xdr:col>
      <xdr:colOff>114300</xdr:colOff>
      <xdr:row>96</xdr:row>
      <xdr:rowOff>33493</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8750300" y="16393446"/>
          <a:ext cx="889000" cy="992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67194</xdr:rowOff>
    </xdr:from>
    <xdr:to>
      <xdr:col>50</xdr:col>
      <xdr:colOff>165100</xdr:colOff>
      <xdr:row>96</xdr:row>
      <xdr:rowOff>168794</xdr:rowOff>
    </xdr:to>
    <xdr:sp macro="" textlink="">
      <xdr:nvSpPr>
        <xdr:cNvPr id="461" name="フローチャート: 判断 460">
          <a:extLst>
            <a:ext uri="{FF2B5EF4-FFF2-40B4-BE49-F238E27FC236}">
              <a16:creationId xmlns:a16="http://schemas.microsoft.com/office/drawing/2014/main" id="{00000000-0008-0000-0600-0000CD010000}"/>
            </a:ext>
          </a:extLst>
        </xdr:cNvPr>
        <xdr:cNvSpPr/>
      </xdr:nvSpPr>
      <xdr:spPr>
        <a:xfrm>
          <a:off x="9588500" y="16526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159921</xdr:rowOff>
    </xdr:from>
    <xdr:ext cx="534377" cy="259045"/>
    <xdr:sp macro="" textlink="">
      <xdr:nvSpPr>
        <xdr:cNvPr id="462" name="テキスト ボックス 461">
          <a:extLst>
            <a:ext uri="{FF2B5EF4-FFF2-40B4-BE49-F238E27FC236}">
              <a16:creationId xmlns:a16="http://schemas.microsoft.com/office/drawing/2014/main" id="{00000000-0008-0000-0600-0000CE010000}"/>
            </a:ext>
          </a:extLst>
        </xdr:cNvPr>
        <xdr:cNvSpPr txBox="1"/>
      </xdr:nvSpPr>
      <xdr:spPr>
        <a:xfrm>
          <a:off x="9372111" y="166191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43,798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94</xdr:row>
      <xdr:rowOff>8479</xdr:rowOff>
    </xdr:from>
    <xdr:to>
      <xdr:col>45</xdr:col>
      <xdr:colOff>177800</xdr:colOff>
      <xdr:row>95</xdr:row>
      <xdr:rowOff>105696</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a:off x="7861300" y="16124779"/>
          <a:ext cx="889000" cy="2686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75185</xdr:rowOff>
    </xdr:from>
    <xdr:to>
      <xdr:col>46</xdr:col>
      <xdr:colOff>38100</xdr:colOff>
      <xdr:row>97</xdr:row>
      <xdr:rowOff>5335</xdr:rowOff>
    </xdr:to>
    <xdr:sp macro="" textlink="">
      <xdr:nvSpPr>
        <xdr:cNvPr id="464" name="フローチャート: 判断 463">
          <a:extLst>
            <a:ext uri="{FF2B5EF4-FFF2-40B4-BE49-F238E27FC236}">
              <a16:creationId xmlns:a16="http://schemas.microsoft.com/office/drawing/2014/main" id="{00000000-0008-0000-0600-0000D0010000}"/>
            </a:ext>
          </a:extLst>
        </xdr:cNvPr>
        <xdr:cNvSpPr/>
      </xdr:nvSpPr>
      <xdr:spPr>
        <a:xfrm>
          <a:off x="8699500" y="16534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167912</xdr:rowOff>
    </xdr:from>
    <xdr:ext cx="534377" cy="259045"/>
    <xdr:sp macro="" textlink="">
      <xdr:nvSpPr>
        <xdr:cNvPr id="465" name="テキスト ボックス 464">
          <a:extLst>
            <a:ext uri="{FF2B5EF4-FFF2-40B4-BE49-F238E27FC236}">
              <a16:creationId xmlns:a16="http://schemas.microsoft.com/office/drawing/2014/main" id="{00000000-0008-0000-0600-0000D1010000}"/>
            </a:ext>
          </a:extLst>
        </xdr:cNvPr>
        <xdr:cNvSpPr txBox="1"/>
      </xdr:nvSpPr>
      <xdr:spPr>
        <a:xfrm>
          <a:off x="8483111" y="166271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42,400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90</xdr:row>
      <xdr:rowOff>114263</xdr:rowOff>
    </xdr:from>
    <xdr:to>
      <xdr:col>41</xdr:col>
      <xdr:colOff>50800</xdr:colOff>
      <xdr:row>94</xdr:row>
      <xdr:rowOff>8479</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a:off x="6972300" y="15544763"/>
          <a:ext cx="889000" cy="580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47380</xdr:rowOff>
    </xdr:from>
    <xdr:to>
      <xdr:col>41</xdr:col>
      <xdr:colOff>101600</xdr:colOff>
      <xdr:row>96</xdr:row>
      <xdr:rowOff>148980</xdr:rowOff>
    </xdr:to>
    <xdr:sp macro="" textlink="">
      <xdr:nvSpPr>
        <xdr:cNvPr id="467" name="フローチャート: 判断 466">
          <a:extLst>
            <a:ext uri="{FF2B5EF4-FFF2-40B4-BE49-F238E27FC236}">
              <a16:creationId xmlns:a16="http://schemas.microsoft.com/office/drawing/2014/main" id="{00000000-0008-0000-0600-0000D3010000}"/>
            </a:ext>
          </a:extLst>
        </xdr:cNvPr>
        <xdr:cNvSpPr/>
      </xdr:nvSpPr>
      <xdr:spPr>
        <a:xfrm>
          <a:off x="7810500" y="16506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140107</xdr:rowOff>
    </xdr:from>
    <xdr:ext cx="534377" cy="259045"/>
    <xdr:sp macro="" textlink="">
      <xdr:nvSpPr>
        <xdr:cNvPr id="468" name="テキスト ボックス 467">
          <a:extLst>
            <a:ext uri="{FF2B5EF4-FFF2-40B4-BE49-F238E27FC236}">
              <a16:creationId xmlns:a16="http://schemas.microsoft.com/office/drawing/2014/main" id="{00000000-0008-0000-0600-0000D4010000}"/>
            </a:ext>
          </a:extLst>
        </xdr:cNvPr>
        <xdr:cNvSpPr txBox="1"/>
      </xdr:nvSpPr>
      <xdr:spPr>
        <a:xfrm>
          <a:off x="7594111" y="165993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7266</xdr:rowOff>
    </xdr:from>
    <xdr:to>
      <xdr:col>36</xdr:col>
      <xdr:colOff>165100</xdr:colOff>
      <xdr:row>96</xdr:row>
      <xdr:rowOff>108866</xdr:rowOff>
    </xdr:to>
    <xdr:sp macro="" textlink="">
      <xdr:nvSpPr>
        <xdr:cNvPr id="469" name="フローチャート: 判断 468">
          <a:extLst>
            <a:ext uri="{FF2B5EF4-FFF2-40B4-BE49-F238E27FC236}">
              <a16:creationId xmlns:a16="http://schemas.microsoft.com/office/drawing/2014/main" id="{00000000-0008-0000-0600-0000D5010000}"/>
            </a:ext>
          </a:extLst>
        </xdr:cNvPr>
        <xdr:cNvSpPr/>
      </xdr:nvSpPr>
      <xdr:spPr>
        <a:xfrm>
          <a:off x="6921500" y="16466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99993</xdr:rowOff>
    </xdr:from>
    <xdr:ext cx="534377"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6705111" y="165591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18537</xdr:rowOff>
    </xdr:from>
    <xdr:to>
      <xdr:col>55</xdr:col>
      <xdr:colOff>50800</xdr:colOff>
      <xdr:row>95</xdr:row>
      <xdr:rowOff>120137</xdr:rowOff>
    </xdr:to>
    <xdr:sp macro="" textlink="">
      <xdr:nvSpPr>
        <xdr:cNvPr id="476" name="楕円 475">
          <a:extLst>
            <a:ext uri="{FF2B5EF4-FFF2-40B4-BE49-F238E27FC236}">
              <a16:creationId xmlns:a16="http://schemas.microsoft.com/office/drawing/2014/main" id="{00000000-0008-0000-0600-0000DC010000}"/>
            </a:ext>
          </a:extLst>
        </xdr:cNvPr>
        <xdr:cNvSpPr/>
      </xdr:nvSpPr>
      <xdr:spPr>
        <a:xfrm>
          <a:off x="10426700" y="163062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41414</xdr:rowOff>
    </xdr:from>
    <xdr:ext cx="534377" cy="259045"/>
    <xdr:sp macro="" textlink="">
      <xdr:nvSpPr>
        <xdr:cNvPr id="477" name="普通建設事業費 （ うち更新整備　）該当値テキスト">
          <a:extLst>
            <a:ext uri="{FF2B5EF4-FFF2-40B4-BE49-F238E27FC236}">
              <a16:creationId xmlns:a16="http://schemas.microsoft.com/office/drawing/2014/main" id="{00000000-0008-0000-0600-0000DD010000}"/>
            </a:ext>
          </a:extLst>
        </xdr:cNvPr>
        <xdr:cNvSpPr txBox="1"/>
      </xdr:nvSpPr>
      <xdr:spPr>
        <a:xfrm>
          <a:off x="10528300" y="161577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82,312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154143</xdr:rowOff>
    </xdr:from>
    <xdr:to>
      <xdr:col>50</xdr:col>
      <xdr:colOff>165100</xdr:colOff>
      <xdr:row>96</xdr:row>
      <xdr:rowOff>84293</xdr:rowOff>
    </xdr:to>
    <xdr:sp macro="" textlink="">
      <xdr:nvSpPr>
        <xdr:cNvPr id="478" name="楕円 477">
          <a:extLst>
            <a:ext uri="{FF2B5EF4-FFF2-40B4-BE49-F238E27FC236}">
              <a16:creationId xmlns:a16="http://schemas.microsoft.com/office/drawing/2014/main" id="{00000000-0008-0000-0600-0000DE010000}"/>
            </a:ext>
          </a:extLst>
        </xdr:cNvPr>
        <xdr:cNvSpPr/>
      </xdr:nvSpPr>
      <xdr:spPr>
        <a:xfrm>
          <a:off x="9588500" y="164418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100820</xdr:rowOff>
    </xdr:from>
    <xdr:ext cx="534377"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9372111" y="162171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54896</xdr:rowOff>
    </xdr:from>
    <xdr:to>
      <xdr:col>46</xdr:col>
      <xdr:colOff>38100</xdr:colOff>
      <xdr:row>95</xdr:row>
      <xdr:rowOff>156496</xdr:rowOff>
    </xdr:to>
    <xdr:sp macro="" textlink="">
      <xdr:nvSpPr>
        <xdr:cNvPr id="480" name="楕円 479">
          <a:extLst>
            <a:ext uri="{FF2B5EF4-FFF2-40B4-BE49-F238E27FC236}">
              <a16:creationId xmlns:a16="http://schemas.microsoft.com/office/drawing/2014/main" id="{00000000-0008-0000-0600-0000E0010000}"/>
            </a:ext>
          </a:extLst>
        </xdr:cNvPr>
        <xdr:cNvSpPr/>
      </xdr:nvSpPr>
      <xdr:spPr>
        <a:xfrm>
          <a:off x="8699500" y="163426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1573</xdr:rowOff>
    </xdr:from>
    <xdr:ext cx="534377"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8483111" y="161178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93</xdr:row>
      <xdr:rowOff>129129</xdr:rowOff>
    </xdr:from>
    <xdr:to>
      <xdr:col>41</xdr:col>
      <xdr:colOff>101600</xdr:colOff>
      <xdr:row>94</xdr:row>
      <xdr:rowOff>59279</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7810500" y="160739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92</xdr:row>
      <xdr:rowOff>75806</xdr:rowOff>
    </xdr:from>
    <xdr:ext cx="599010"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7561795" y="158492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122,961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90</xdr:row>
      <xdr:rowOff>63463</xdr:rowOff>
    </xdr:from>
    <xdr:to>
      <xdr:col>36</xdr:col>
      <xdr:colOff>165100</xdr:colOff>
      <xdr:row>90</xdr:row>
      <xdr:rowOff>165063</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6921500" y="15493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89</xdr:row>
      <xdr:rowOff>10140</xdr:rowOff>
    </xdr:from>
    <xdr:ext cx="599010"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6672795" y="152691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224,451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6" name="正方形/長方形 485">
          <a:extLst>
            <a:ext uri="{FF2B5EF4-FFF2-40B4-BE49-F238E27FC236}">
              <a16:creationId xmlns:a16="http://schemas.microsoft.com/office/drawing/2014/main" id="{00000000-0008-0000-0600-0000E6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7" name="正方形/長方形 486">
          <a:extLst>
            <a:ext uri="{FF2B5EF4-FFF2-40B4-BE49-F238E27FC236}">
              <a16:creationId xmlns:a16="http://schemas.microsoft.com/office/drawing/2014/main" id="{00000000-0008-0000-0600-0000E7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4" name="テキスト ボックス 493">
          <a:extLst>
            <a:ext uri="{FF2B5EF4-FFF2-40B4-BE49-F238E27FC236}">
              <a16:creationId xmlns:a16="http://schemas.microsoft.com/office/drawing/2014/main" id="{00000000-0008-0000-0600-0000EE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5" name="直線コネクタ 494">
          <a:extLst>
            <a:ext uri="{FF2B5EF4-FFF2-40B4-BE49-F238E27FC236}">
              <a16:creationId xmlns:a16="http://schemas.microsoft.com/office/drawing/2014/main" id="{00000000-0008-0000-0600-0000EF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6" name="直線コネクタ 495">
          <a:extLst>
            <a:ext uri="{FF2B5EF4-FFF2-40B4-BE49-F238E27FC236}">
              <a16:creationId xmlns:a16="http://schemas.microsoft.com/office/drawing/2014/main" id="{00000000-0008-0000-0600-0000F0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497" name="テキスト ボックス 496">
          <a:extLst>
            <a:ext uri="{FF2B5EF4-FFF2-40B4-BE49-F238E27FC236}">
              <a16:creationId xmlns:a16="http://schemas.microsoft.com/office/drawing/2014/main" id="{00000000-0008-0000-0600-0000F1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498" name="直線コネクタ 497">
          <a:extLst>
            <a:ext uri="{FF2B5EF4-FFF2-40B4-BE49-F238E27FC236}">
              <a16:creationId xmlns:a16="http://schemas.microsoft.com/office/drawing/2014/main" id="{00000000-0008-0000-0600-0000F2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35577</xdr:rowOff>
    </xdr:from>
    <xdr:ext cx="595419" cy="259045"/>
    <xdr:sp macro="" textlink="">
      <xdr:nvSpPr>
        <xdr:cNvPr id="499" name="テキスト ボックス 498">
          <a:extLst>
            <a:ext uri="{FF2B5EF4-FFF2-40B4-BE49-F238E27FC236}">
              <a16:creationId xmlns:a16="http://schemas.microsoft.com/office/drawing/2014/main" id="{00000000-0008-0000-0600-0000F3010000}"/>
            </a:ext>
          </a:extLst>
        </xdr:cNvPr>
        <xdr:cNvSpPr txBox="1"/>
      </xdr:nvSpPr>
      <xdr:spPr>
        <a:xfrm>
          <a:off x="11850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8" name="災害復旧事業費グラフ枠">
          <a:extLst>
            <a:ext uri="{FF2B5EF4-FFF2-40B4-BE49-F238E27FC236}">
              <a16:creationId xmlns:a16="http://schemas.microsoft.com/office/drawing/2014/main" id="{00000000-0008-0000-0600-0000FC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163833</xdr:rowOff>
    </xdr:from>
    <xdr:to>
      <xdr:col>85</xdr:col>
      <xdr:colOff>126364</xdr:colOff>
      <xdr:row>39</xdr:row>
      <xdr:rowOff>44450</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flipV="1">
          <a:off x="16317595" y="5307333"/>
          <a:ext cx="1269" cy="14236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59796</xdr:rowOff>
    </xdr:from>
    <xdr:ext cx="249299" cy="259045"/>
    <xdr:sp macro="" textlink="">
      <xdr:nvSpPr>
        <xdr:cNvPr id="510" name="災害復旧事業費最小値テキスト">
          <a:extLst>
            <a:ext uri="{FF2B5EF4-FFF2-40B4-BE49-F238E27FC236}">
              <a16:creationId xmlns:a16="http://schemas.microsoft.com/office/drawing/2014/main" id="{00000000-0008-0000-0600-0000FE010000}"/>
            </a:ext>
          </a:extLst>
        </xdr:cNvPr>
        <xdr:cNvSpPr txBox="1"/>
      </xdr:nvSpPr>
      <xdr:spPr>
        <a:xfrm>
          <a:off x="16370300" y="674634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110510</xdr:rowOff>
    </xdr:from>
    <xdr:ext cx="599010" cy="259045"/>
    <xdr:sp macro="" textlink="">
      <xdr:nvSpPr>
        <xdr:cNvPr id="512" name="災害復旧事業費最大値テキスト">
          <a:extLst>
            <a:ext uri="{FF2B5EF4-FFF2-40B4-BE49-F238E27FC236}">
              <a16:creationId xmlns:a16="http://schemas.microsoft.com/office/drawing/2014/main" id="{00000000-0008-0000-0600-000000020000}"/>
            </a:ext>
          </a:extLst>
        </xdr:cNvPr>
        <xdr:cNvSpPr txBox="1"/>
      </xdr:nvSpPr>
      <xdr:spPr>
        <a:xfrm>
          <a:off x="16370300" y="50825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373,666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163833</xdr:rowOff>
    </xdr:from>
    <xdr:to>
      <xdr:col>86</xdr:col>
      <xdr:colOff>25400</xdr:colOff>
      <xdr:row>30</xdr:row>
      <xdr:rowOff>163833</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6230600" y="53073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9310</xdr:rowOff>
    </xdr:from>
    <xdr:to>
      <xdr:col>85</xdr:col>
      <xdr:colOff>127000</xdr:colOff>
      <xdr:row>39</xdr:row>
      <xdr:rowOff>28338</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flipV="1">
          <a:off x="15481300" y="6695860"/>
          <a:ext cx="838200" cy="190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148696</xdr:rowOff>
    </xdr:from>
    <xdr:ext cx="534377" cy="259045"/>
    <xdr:sp macro="" textlink="">
      <xdr:nvSpPr>
        <xdr:cNvPr id="515" name="災害復旧事業費平均値テキスト">
          <a:extLst>
            <a:ext uri="{FF2B5EF4-FFF2-40B4-BE49-F238E27FC236}">
              <a16:creationId xmlns:a16="http://schemas.microsoft.com/office/drawing/2014/main" id="{00000000-0008-0000-0600-000003020000}"/>
            </a:ext>
          </a:extLst>
        </xdr:cNvPr>
        <xdr:cNvSpPr txBox="1"/>
      </xdr:nvSpPr>
      <xdr:spPr>
        <a:xfrm>
          <a:off x="16370300" y="649234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125819</xdr:rowOff>
    </xdr:from>
    <xdr:to>
      <xdr:col>85</xdr:col>
      <xdr:colOff>177800</xdr:colOff>
      <xdr:row>39</xdr:row>
      <xdr:rowOff>55969</xdr:rowOff>
    </xdr:to>
    <xdr:sp macro="" textlink="">
      <xdr:nvSpPr>
        <xdr:cNvPr id="516" name="フローチャート: 判断 515">
          <a:extLst>
            <a:ext uri="{FF2B5EF4-FFF2-40B4-BE49-F238E27FC236}">
              <a16:creationId xmlns:a16="http://schemas.microsoft.com/office/drawing/2014/main" id="{00000000-0008-0000-0600-000004020000}"/>
            </a:ext>
          </a:extLst>
        </xdr:cNvPr>
        <xdr:cNvSpPr/>
      </xdr:nvSpPr>
      <xdr:spPr>
        <a:xfrm>
          <a:off x="16268700" y="6640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28338</xdr:rowOff>
    </xdr:from>
    <xdr:to>
      <xdr:col>81</xdr:col>
      <xdr:colOff>50800</xdr:colOff>
      <xdr:row>39</xdr:row>
      <xdr:rowOff>38681</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flipV="1">
          <a:off x="14592300" y="6714888"/>
          <a:ext cx="889000" cy="103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144473</xdr:rowOff>
    </xdr:from>
    <xdr:to>
      <xdr:col>81</xdr:col>
      <xdr:colOff>101600</xdr:colOff>
      <xdr:row>39</xdr:row>
      <xdr:rowOff>74623</xdr:rowOff>
    </xdr:to>
    <xdr:sp macro="" textlink="">
      <xdr:nvSpPr>
        <xdr:cNvPr id="518" name="フローチャート: 判断 517">
          <a:extLst>
            <a:ext uri="{FF2B5EF4-FFF2-40B4-BE49-F238E27FC236}">
              <a16:creationId xmlns:a16="http://schemas.microsoft.com/office/drawing/2014/main" id="{00000000-0008-0000-0600-000006020000}"/>
            </a:ext>
          </a:extLst>
        </xdr:cNvPr>
        <xdr:cNvSpPr/>
      </xdr:nvSpPr>
      <xdr:spPr>
        <a:xfrm>
          <a:off x="15430500" y="6659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91150</xdr:rowOff>
    </xdr:from>
    <xdr:ext cx="469744" cy="259045"/>
    <xdr:sp macro="" textlink="">
      <xdr:nvSpPr>
        <xdr:cNvPr id="519" name="テキスト ボックス 518">
          <a:extLst>
            <a:ext uri="{FF2B5EF4-FFF2-40B4-BE49-F238E27FC236}">
              <a16:creationId xmlns:a16="http://schemas.microsoft.com/office/drawing/2014/main" id="{00000000-0008-0000-0600-000007020000}"/>
            </a:ext>
          </a:extLst>
        </xdr:cNvPr>
        <xdr:cNvSpPr txBox="1"/>
      </xdr:nvSpPr>
      <xdr:spPr>
        <a:xfrm>
          <a:off x="15246428" y="64348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33142</xdr:rowOff>
    </xdr:from>
    <xdr:to>
      <xdr:col>76</xdr:col>
      <xdr:colOff>114300</xdr:colOff>
      <xdr:row>39</xdr:row>
      <xdr:rowOff>38681</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a:off x="13703300" y="6719692"/>
          <a:ext cx="889000" cy="55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148195</xdr:rowOff>
    </xdr:from>
    <xdr:to>
      <xdr:col>76</xdr:col>
      <xdr:colOff>165100</xdr:colOff>
      <xdr:row>39</xdr:row>
      <xdr:rowOff>78345</xdr:rowOff>
    </xdr:to>
    <xdr:sp macro="" textlink="">
      <xdr:nvSpPr>
        <xdr:cNvPr id="521" name="フローチャート: 判断 520">
          <a:extLst>
            <a:ext uri="{FF2B5EF4-FFF2-40B4-BE49-F238E27FC236}">
              <a16:creationId xmlns:a16="http://schemas.microsoft.com/office/drawing/2014/main" id="{00000000-0008-0000-0600-000009020000}"/>
            </a:ext>
          </a:extLst>
        </xdr:cNvPr>
        <xdr:cNvSpPr/>
      </xdr:nvSpPr>
      <xdr:spPr>
        <a:xfrm>
          <a:off x="14541500" y="6663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37</xdr:row>
      <xdr:rowOff>94872</xdr:rowOff>
    </xdr:from>
    <xdr:ext cx="469744" cy="259045"/>
    <xdr:sp macro="" textlink="">
      <xdr:nvSpPr>
        <xdr:cNvPr id="522" name="テキスト ボックス 521">
          <a:extLst>
            <a:ext uri="{FF2B5EF4-FFF2-40B4-BE49-F238E27FC236}">
              <a16:creationId xmlns:a16="http://schemas.microsoft.com/office/drawing/2014/main" id="{00000000-0008-0000-0600-00000A020000}"/>
            </a:ext>
          </a:extLst>
        </xdr:cNvPr>
        <xdr:cNvSpPr txBox="1"/>
      </xdr:nvSpPr>
      <xdr:spPr>
        <a:xfrm>
          <a:off x="14357428" y="64385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27179</xdr:rowOff>
    </xdr:from>
    <xdr:to>
      <xdr:col>71</xdr:col>
      <xdr:colOff>177800</xdr:colOff>
      <xdr:row>39</xdr:row>
      <xdr:rowOff>33142</xdr:rowOff>
    </xdr:to>
    <xdr:cxnSp macro="">
      <xdr:nvCxnSpPr>
        <xdr:cNvPr id="523" name="直線コネクタ 522">
          <a:extLst>
            <a:ext uri="{FF2B5EF4-FFF2-40B4-BE49-F238E27FC236}">
              <a16:creationId xmlns:a16="http://schemas.microsoft.com/office/drawing/2014/main" id="{00000000-0008-0000-0600-00000B020000}"/>
            </a:ext>
          </a:extLst>
        </xdr:cNvPr>
        <xdr:cNvCxnSpPr/>
      </xdr:nvCxnSpPr>
      <xdr:spPr>
        <a:xfrm>
          <a:off x="12814300" y="6713729"/>
          <a:ext cx="889000" cy="59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151773</xdr:rowOff>
    </xdr:from>
    <xdr:to>
      <xdr:col>72</xdr:col>
      <xdr:colOff>38100</xdr:colOff>
      <xdr:row>39</xdr:row>
      <xdr:rowOff>81923</xdr:rowOff>
    </xdr:to>
    <xdr:sp macro="" textlink="">
      <xdr:nvSpPr>
        <xdr:cNvPr id="524" name="フローチャート: 判断 523">
          <a:extLst>
            <a:ext uri="{FF2B5EF4-FFF2-40B4-BE49-F238E27FC236}">
              <a16:creationId xmlns:a16="http://schemas.microsoft.com/office/drawing/2014/main" id="{00000000-0008-0000-0600-00000C020000}"/>
            </a:ext>
          </a:extLst>
        </xdr:cNvPr>
        <xdr:cNvSpPr/>
      </xdr:nvSpPr>
      <xdr:spPr>
        <a:xfrm>
          <a:off x="13652500" y="66668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37</xdr:row>
      <xdr:rowOff>98450</xdr:rowOff>
    </xdr:from>
    <xdr:ext cx="469744" cy="259045"/>
    <xdr:sp macro="" textlink="">
      <xdr:nvSpPr>
        <xdr:cNvPr id="525" name="テキスト ボックス 524">
          <a:extLst>
            <a:ext uri="{FF2B5EF4-FFF2-40B4-BE49-F238E27FC236}">
              <a16:creationId xmlns:a16="http://schemas.microsoft.com/office/drawing/2014/main" id="{00000000-0008-0000-0600-00000D020000}"/>
            </a:ext>
          </a:extLst>
        </xdr:cNvPr>
        <xdr:cNvSpPr txBox="1"/>
      </xdr:nvSpPr>
      <xdr:spPr>
        <a:xfrm>
          <a:off x="13468428" y="64421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146572</xdr:rowOff>
    </xdr:from>
    <xdr:to>
      <xdr:col>67</xdr:col>
      <xdr:colOff>101600</xdr:colOff>
      <xdr:row>39</xdr:row>
      <xdr:rowOff>76722</xdr:rowOff>
    </xdr:to>
    <xdr:sp macro="" textlink="">
      <xdr:nvSpPr>
        <xdr:cNvPr id="526" name="フローチャート: 判断 525">
          <a:extLst>
            <a:ext uri="{FF2B5EF4-FFF2-40B4-BE49-F238E27FC236}">
              <a16:creationId xmlns:a16="http://schemas.microsoft.com/office/drawing/2014/main" id="{00000000-0008-0000-0600-00000E020000}"/>
            </a:ext>
          </a:extLst>
        </xdr:cNvPr>
        <xdr:cNvSpPr/>
      </xdr:nvSpPr>
      <xdr:spPr>
        <a:xfrm>
          <a:off x="12763500" y="6661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37</xdr:row>
      <xdr:rowOff>93249</xdr:rowOff>
    </xdr:from>
    <xdr:ext cx="469744"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2579428" y="64368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0000000-0008-0000-0600-000010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129960</xdr:rowOff>
    </xdr:from>
    <xdr:to>
      <xdr:col>85</xdr:col>
      <xdr:colOff>177800</xdr:colOff>
      <xdr:row>39</xdr:row>
      <xdr:rowOff>60110</xdr:rowOff>
    </xdr:to>
    <xdr:sp macro="" textlink="">
      <xdr:nvSpPr>
        <xdr:cNvPr id="533" name="楕円 532">
          <a:extLst>
            <a:ext uri="{FF2B5EF4-FFF2-40B4-BE49-F238E27FC236}">
              <a16:creationId xmlns:a16="http://schemas.microsoft.com/office/drawing/2014/main" id="{00000000-0008-0000-0600-000015020000}"/>
            </a:ext>
          </a:extLst>
        </xdr:cNvPr>
        <xdr:cNvSpPr/>
      </xdr:nvSpPr>
      <xdr:spPr>
        <a:xfrm>
          <a:off x="16268700" y="6645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104246</xdr:rowOff>
    </xdr:from>
    <xdr:ext cx="469744" cy="259045"/>
    <xdr:sp macro="" textlink="">
      <xdr:nvSpPr>
        <xdr:cNvPr id="534" name="災害復旧事業費該当値テキスト">
          <a:extLst>
            <a:ext uri="{FF2B5EF4-FFF2-40B4-BE49-F238E27FC236}">
              <a16:creationId xmlns:a16="http://schemas.microsoft.com/office/drawing/2014/main" id="{00000000-0008-0000-0600-000016020000}"/>
            </a:ext>
          </a:extLst>
        </xdr:cNvPr>
        <xdr:cNvSpPr txBox="1"/>
      </xdr:nvSpPr>
      <xdr:spPr>
        <a:xfrm>
          <a:off x="16370300" y="66193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148988</xdr:rowOff>
    </xdr:from>
    <xdr:to>
      <xdr:col>81</xdr:col>
      <xdr:colOff>101600</xdr:colOff>
      <xdr:row>39</xdr:row>
      <xdr:rowOff>79138</xdr:rowOff>
    </xdr:to>
    <xdr:sp macro="" textlink="">
      <xdr:nvSpPr>
        <xdr:cNvPr id="535" name="楕円 534">
          <a:extLst>
            <a:ext uri="{FF2B5EF4-FFF2-40B4-BE49-F238E27FC236}">
              <a16:creationId xmlns:a16="http://schemas.microsoft.com/office/drawing/2014/main" id="{00000000-0008-0000-0600-000017020000}"/>
            </a:ext>
          </a:extLst>
        </xdr:cNvPr>
        <xdr:cNvSpPr/>
      </xdr:nvSpPr>
      <xdr:spPr>
        <a:xfrm>
          <a:off x="15430500" y="6664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39</xdr:row>
      <xdr:rowOff>70265</xdr:rowOff>
    </xdr:from>
    <xdr:ext cx="469744"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5246428" y="67568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159331</xdr:rowOff>
    </xdr:from>
    <xdr:to>
      <xdr:col>76</xdr:col>
      <xdr:colOff>165100</xdr:colOff>
      <xdr:row>39</xdr:row>
      <xdr:rowOff>89481</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4541500" y="66744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39</xdr:row>
      <xdr:rowOff>80608</xdr:rowOff>
    </xdr:from>
    <xdr:ext cx="469744"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4357428" y="67671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153792</xdr:rowOff>
    </xdr:from>
    <xdr:to>
      <xdr:col>72</xdr:col>
      <xdr:colOff>38100</xdr:colOff>
      <xdr:row>39</xdr:row>
      <xdr:rowOff>83942</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3652500" y="6668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39</xdr:row>
      <xdr:rowOff>75069</xdr:rowOff>
    </xdr:from>
    <xdr:ext cx="469744"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3468428" y="67616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147829</xdr:rowOff>
    </xdr:from>
    <xdr:to>
      <xdr:col>67</xdr:col>
      <xdr:colOff>101600</xdr:colOff>
      <xdr:row>39</xdr:row>
      <xdr:rowOff>77979</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2763500" y="66629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39</xdr:row>
      <xdr:rowOff>69106</xdr:rowOff>
    </xdr:from>
    <xdr:ext cx="469744"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2579428" y="67556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3" name="正方形/長方形 542">
          <a:extLst>
            <a:ext uri="{FF2B5EF4-FFF2-40B4-BE49-F238E27FC236}">
              <a16:creationId xmlns:a16="http://schemas.microsoft.com/office/drawing/2014/main" id="{00000000-0008-0000-0600-00001F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4" name="正方形/長方形 543">
          <a:extLst>
            <a:ext uri="{FF2B5EF4-FFF2-40B4-BE49-F238E27FC236}">
              <a16:creationId xmlns:a16="http://schemas.microsoft.com/office/drawing/2014/main" id="{00000000-0008-0000-0600-000020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6" name="正方形/長方形 545">
          <a:extLst>
            <a:ext uri="{FF2B5EF4-FFF2-40B4-BE49-F238E27FC236}">
              <a16:creationId xmlns:a16="http://schemas.microsoft.com/office/drawing/2014/main" id="{00000000-0008-0000-0600-000022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1" name="テキスト ボックス 550">
          <a:extLst>
            <a:ext uri="{FF2B5EF4-FFF2-40B4-BE49-F238E27FC236}">
              <a16:creationId xmlns:a16="http://schemas.microsoft.com/office/drawing/2014/main" id="{00000000-0008-0000-0600-000027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2" name="直線コネクタ 551">
          <a:extLst>
            <a:ext uri="{FF2B5EF4-FFF2-40B4-BE49-F238E27FC236}">
              <a16:creationId xmlns:a16="http://schemas.microsoft.com/office/drawing/2014/main" id="{00000000-0008-0000-0600-000028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3" name="直線コネクタ 552">
          <a:extLst>
            <a:ext uri="{FF2B5EF4-FFF2-40B4-BE49-F238E27FC236}">
              <a16:creationId xmlns:a16="http://schemas.microsoft.com/office/drawing/2014/main" id="{00000000-0008-0000-0600-000029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4" name="テキスト ボックス 553">
          <a:extLst>
            <a:ext uri="{FF2B5EF4-FFF2-40B4-BE49-F238E27FC236}">
              <a16:creationId xmlns:a16="http://schemas.microsoft.com/office/drawing/2014/main" id="{00000000-0008-0000-0600-00002A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5" name="直線コネクタ 554">
          <a:extLst>
            <a:ext uri="{FF2B5EF4-FFF2-40B4-BE49-F238E27FC236}">
              <a16:creationId xmlns:a16="http://schemas.microsoft.com/office/drawing/2014/main" id="{00000000-0008-0000-0600-00002B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7" name="失業対策事業費グラフ枠">
          <a:extLst>
            <a:ext uri="{FF2B5EF4-FFF2-40B4-BE49-F238E27FC236}">
              <a16:creationId xmlns:a16="http://schemas.microsoft.com/office/drawing/2014/main" id="{00000000-0008-0000-0600-00002D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58" name="直線コネクタ 557">
          <a:extLst>
            <a:ext uri="{FF2B5EF4-FFF2-40B4-BE49-F238E27FC236}">
              <a16:creationId xmlns:a16="http://schemas.microsoft.com/office/drawing/2014/main" id="{00000000-0008-0000-0600-00002E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59" name="失業対策事業費最小値テキスト">
          <a:extLst>
            <a:ext uri="{FF2B5EF4-FFF2-40B4-BE49-F238E27FC236}">
              <a16:creationId xmlns:a16="http://schemas.microsoft.com/office/drawing/2014/main" id="{00000000-0008-0000-0600-00002F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1" name="失業対策事業費最大値テキスト">
          <a:extLst>
            <a:ext uri="{FF2B5EF4-FFF2-40B4-BE49-F238E27FC236}">
              <a16:creationId xmlns:a16="http://schemas.microsoft.com/office/drawing/2014/main" id="{00000000-0008-0000-0600-000031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4" name="失業対策事業費平均値テキスト">
          <a:extLst>
            <a:ext uri="{FF2B5EF4-FFF2-40B4-BE49-F238E27FC236}">
              <a16:creationId xmlns:a16="http://schemas.microsoft.com/office/drawing/2014/main" id="{00000000-0008-0000-0600-000034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5" name="フローチャート: 判断 564">
          <a:extLst>
            <a:ext uri="{FF2B5EF4-FFF2-40B4-BE49-F238E27FC236}">
              <a16:creationId xmlns:a16="http://schemas.microsoft.com/office/drawing/2014/main" id="{00000000-0008-0000-0600-000035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7" name="フローチャート: 判断 566">
          <a:extLst>
            <a:ext uri="{FF2B5EF4-FFF2-40B4-BE49-F238E27FC236}">
              <a16:creationId xmlns:a16="http://schemas.microsoft.com/office/drawing/2014/main" id="{00000000-0008-0000-0600-000037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68" name="テキスト ボックス 567">
          <a:extLst>
            <a:ext uri="{FF2B5EF4-FFF2-40B4-BE49-F238E27FC236}">
              <a16:creationId xmlns:a16="http://schemas.microsoft.com/office/drawing/2014/main" id="{00000000-0008-0000-0600-000038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0" name="フローチャート: 判断 569">
          <a:extLst>
            <a:ext uri="{FF2B5EF4-FFF2-40B4-BE49-F238E27FC236}">
              <a16:creationId xmlns:a16="http://schemas.microsoft.com/office/drawing/2014/main" id="{00000000-0008-0000-0600-00003A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1" name="テキスト ボックス 570">
          <a:extLst>
            <a:ext uri="{FF2B5EF4-FFF2-40B4-BE49-F238E27FC236}">
              <a16:creationId xmlns:a16="http://schemas.microsoft.com/office/drawing/2014/main" id="{00000000-0008-0000-0600-00003B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3" name="フローチャート: 判断 572">
          <a:extLst>
            <a:ext uri="{FF2B5EF4-FFF2-40B4-BE49-F238E27FC236}">
              <a16:creationId xmlns:a16="http://schemas.microsoft.com/office/drawing/2014/main" id="{00000000-0008-0000-0600-00003D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4" name="テキスト ボックス 573">
          <a:extLst>
            <a:ext uri="{FF2B5EF4-FFF2-40B4-BE49-F238E27FC236}">
              <a16:creationId xmlns:a16="http://schemas.microsoft.com/office/drawing/2014/main" id="{00000000-0008-0000-0600-00003E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5" name="フローチャート: 判断 574">
          <a:extLst>
            <a:ext uri="{FF2B5EF4-FFF2-40B4-BE49-F238E27FC236}">
              <a16:creationId xmlns:a16="http://schemas.microsoft.com/office/drawing/2014/main" id="{00000000-0008-0000-0600-00003F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7" name="テキスト ボックス 576">
          <a:extLst>
            <a:ext uri="{FF2B5EF4-FFF2-40B4-BE49-F238E27FC236}">
              <a16:creationId xmlns:a16="http://schemas.microsoft.com/office/drawing/2014/main" id="{00000000-0008-0000-0600-000041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2" name="楕円 581">
          <a:extLst>
            <a:ext uri="{FF2B5EF4-FFF2-40B4-BE49-F238E27FC236}">
              <a16:creationId xmlns:a16="http://schemas.microsoft.com/office/drawing/2014/main" id="{00000000-0008-0000-0600-000046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3" name="失業対策事業費該当値テキスト">
          <a:extLst>
            <a:ext uri="{FF2B5EF4-FFF2-40B4-BE49-F238E27FC236}">
              <a16:creationId xmlns:a16="http://schemas.microsoft.com/office/drawing/2014/main" id="{00000000-0008-0000-0600-000047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4" name="楕円 583">
          <a:extLst>
            <a:ext uri="{FF2B5EF4-FFF2-40B4-BE49-F238E27FC236}">
              <a16:creationId xmlns:a16="http://schemas.microsoft.com/office/drawing/2014/main" id="{00000000-0008-0000-0600-000048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6" name="楕円 585">
          <a:extLst>
            <a:ext uri="{FF2B5EF4-FFF2-40B4-BE49-F238E27FC236}">
              <a16:creationId xmlns:a16="http://schemas.microsoft.com/office/drawing/2014/main" id="{00000000-0008-0000-0600-00004A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88" name="楕円 587">
          <a:extLst>
            <a:ext uri="{FF2B5EF4-FFF2-40B4-BE49-F238E27FC236}">
              <a16:creationId xmlns:a16="http://schemas.microsoft.com/office/drawing/2014/main" id="{00000000-0008-0000-0600-00004C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2" name="正方形/長方形 591">
          <a:extLst>
            <a:ext uri="{FF2B5EF4-FFF2-40B4-BE49-F238E27FC236}">
              <a16:creationId xmlns:a16="http://schemas.microsoft.com/office/drawing/2014/main" id="{00000000-0008-0000-0600-000050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3" name="正方形/長方形 592">
          <a:extLst>
            <a:ext uri="{FF2B5EF4-FFF2-40B4-BE49-F238E27FC236}">
              <a16:creationId xmlns:a16="http://schemas.microsoft.com/office/drawing/2014/main" id="{00000000-0008-0000-0600-000051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5" name="正方形/長方形 594">
          <a:extLst>
            <a:ext uri="{FF2B5EF4-FFF2-40B4-BE49-F238E27FC236}">
              <a16:creationId xmlns:a16="http://schemas.microsoft.com/office/drawing/2014/main" id="{00000000-0008-0000-0600-000053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1" name="直線コネクタ 600">
          <a:extLst>
            <a:ext uri="{FF2B5EF4-FFF2-40B4-BE49-F238E27FC236}">
              <a16:creationId xmlns:a16="http://schemas.microsoft.com/office/drawing/2014/main" id="{00000000-0008-0000-0600-000059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02" name="直線コネクタ 601">
          <a:extLst>
            <a:ext uri="{FF2B5EF4-FFF2-40B4-BE49-F238E27FC236}">
              <a16:creationId xmlns:a16="http://schemas.microsoft.com/office/drawing/2014/main" id="{00000000-0008-0000-0600-00005A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03" name="テキスト ボックス 602">
          <a:extLst>
            <a:ext uri="{FF2B5EF4-FFF2-40B4-BE49-F238E27FC236}">
              <a16:creationId xmlns:a16="http://schemas.microsoft.com/office/drawing/2014/main" id="{00000000-0008-0000-0600-00005B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04" name="直線コネクタ 603">
          <a:extLst>
            <a:ext uri="{FF2B5EF4-FFF2-40B4-BE49-F238E27FC236}">
              <a16:creationId xmlns:a16="http://schemas.microsoft.com/office/drawing/2014/main" id="{00000000-0008-0000-0600-00005C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2" name="公債費グラフ枠">
          <a:extLst>
            <a:ext uri="{FF2B5EF4-FFF2-40B4-BE49-F238E27FC236}">
              <a16:creationId xmlns:a16="http://schemas.microsoft.com/office/drawing/2014/main" id="{00000000-0008-0000-0600-000064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3153</xdr:rowOff>
    </xdr:from>
    <xdr:to>
      <xdr:col>85</xdr:col>
      <xdr:colOff>126364</xdr:colOff>
      <xdr:row>78</xdr:row>
      <xdr:rowOff>54470</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flipV="1">
          <a:off x="16317595" y="12004653"/>
          <a:ext cx="1269" cy="14229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58297</xdr:rowOff>
    </xdr:from>
    <xdr:ext cx="469744" cy="259045"/>
    <xdr:sp macro="" textlink="">
      <xdr:nvSpPr>
        <xdr:cNvPr id="614" name="公債費最小値テキスト">
          <a:extLst>
            <a:ext uri="{FF2B5EF4-FFF2-40B4-BE49-F238E27FC236}">
              <a16:creationId xmlns:a16="http://schemas.microsoft.com/office/drawing/2014/main" id="{00000000-0008-0000-0600-000066020000}"/>
            </a:ext>
          </a:extLst>
        </xdr:cNvPr>
        <xdr:cNvSpPr txBox="1"/>
      </xdr:nvSpPr>
      <xdr:spPr>
        <a:xfrm>
          <a:off x="16370300" y="13431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54470</xdr:rowOff>
    </xdr:from>
    <xdr:to>
      <xdr:col>86</xdr:col>
      <xdr:colOff>25400</xdr:colOff>
      <xdr:row>78</xdr:row>
      <xdr:rowOff>54470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6230600" y="134275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121280</xdr:rowOff>
    </xdr:from>
    <xdr:ext cx="599010" cy="259045"/>
    <xdr:sp macro="" textlink="">
      <xdr:nvSpPr>
        <xdr:cNvPr id="616" name="公債費最大値テキスト">
          <a:extLst>
            <a:ext uri="{FF2B5EF4-FFF2-40B4-BE49-F238E27FC236}">
              <a16:creationId xmlns:a16="http://schemas.microsoft.com/office/drawing/2014/main" id="{00000000-0008-0000-0600-000068020000}"/>
            </a:ext>
          </a:extLst>
        </xdr:cNvPr>
        <xdr:cNvSpPr txBox="1"/>
      </xdr:nvSpPr>
      <xdr:spPr>
        <a:xfrm>
          <a:off x="16370300" y="117798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164,933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3153</xdr:rowOff>
    </xdr:from>
    <xdr:to>
      <xdr:col>86</xdr:col>
      <xdr:colOff>25400</xdr:colOff>
      <xdr:row>70</xdr:row>
      <xdr:rowOff>3153</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6230600" y="120046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74</xdr:row>
      <xdr:rowOff>125764</xdr:rowOff>
    </xdr:from>
    <xdr:to>
      <xdr:col>85</xdr:col>
      <xdr:colOff>127000</xdr:colOff>
      <xdr:row>74</xdr:row>
      <xdr:rowOff>170543</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5481300" y="12813064"/>
          <a:ext cx="838200" cy="447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101818</xdr:rowOff>
    </xdr:from>
    <xdr:ext cx="534377" cy="259045"/>
    <xdr:sp macro="" textlink="">
      <xdr:nvSpPr>
        <xdr:cNvPr id="619" name="公債費平均値テキスト">
          <a:extLst>
            <a:ext uri="{FF2B5EF4-FFF2-40B4-BE49-F238E27FC236}">
              <a16:creationId xmlns:a16="http://schemas.microsoft.com/office/drawing/2014/main" id="{00000000-0008-0000-0600-00006B020000}"/>
            </a:ext>
          </a:extLst>
        </xdr:cNvPr>
        <xdr:cNvSpPr txBox="1"/>
      </xdr:nvSpPr>
      <xdr:spPr>
        <a:xfrm>
          <a:off x="16370300" y="1296056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52,478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123391</xdr:rowOff>
    </xdr:from>
    <xdr:to>
      <xdr:col>85</xdr:col>
      <xdr:colOff>177800</xdr:colOff>
      <xdr:row>76</xdr:row>
      <xdr:rowOff>53541</xdr:rowOff>
    </xdr:to>
    <xdr:sp macro="" textlink="">
      <xdr:nvSpPr>
        <xdr:cNvPr id="620" name="フローチャート: 判断 619">
          <a:extLst>
            <a:ext uri="{FF2B5EF4-FFF2-40B4-BE49-F238E27FC236}">
              <a16:creationId xmlns:a16="http://schemas.microsoft.com/office/drawing/2014/main" id="{00000000-0008-0000-0600-00006C020000}"/>
            </a:ext>
          </a:extLst>
        </xdr:cNvPr>
        <xdr:cNvSpPr/>
      </xdr:nvSpPr>
      <xdr:spPr>
        <a:xfrm>
          <a:off x="16268700" y="12982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74</xdr:row>
      <xdr:rowOff>125764</xdr:rowOff>
    </xdr:from>
    <xdr:to>
      <xdr:col>81</xdr:col>
      <xdr:colOff>50800</xdr:colOff>
      <xdr:row>74</xdr:row>
      <xdr:rowOff>145068</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flipV="1">
          <a:off x="14592300" y="12813064"/>
          <a:ext cx="889000" cy="19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119944</xdr:rowOff>
    </xdr:from>
    <xdr:to>
      <xdr:col>81</xdr:col>
      <xdr:colOff>101600</xdr:colOff>
      <xdr:row>76</xdr:row>
      <xdr:rowOff>50093</xdr:rowOff>
    </xdr:to>
    <xdr:sp macro="" textlink="">
      <xdr:nvSpPr>
        <xdr:cNvPr id="622" name="フローチャート: 判断 621">
          <a:extLst>
            <a:ext uri="{FF2B5EF4-FFF2-40B4-BE49-F238E27FC236}">
              <a16:creationId xmlns:a16="http://schemas.microsoft.com/office/drawing/2014/main" id="{00000000-0008-0000-0600-00006E020000}"/>
            </a:ext>
          </a:extLst>
        </xdr:cNvPr>
        <xdr:cNvSpPr/>
      </xdr:nvSpPr>
      <xdr:spPr>
        <a:xfrm>
          <a:off x="15430500" y="12978694"/>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41222</xdr:rowOff>
    </xdr:from>
    <xdr:ext cx="534377" cy="259045"/>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5214111" y="130714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52,855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74</xdr:row>
      <xdr:rowOff>145068</xdr:rowOff>
    </xdr:from>
    <xdr:to>
      <xdr:col>76</xdr:col>
      <xdr:colOff>114300</xdr:colOff>
      <xdr:row>75</xdr:row>
      <xdr:rowOff>25025</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flipV="1">
          <a:off x="13703300" y="12832368"/>
          <a:ext cx="889000" cy="514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83514</xdr:rowOff>
    </xdr:from>
    <xdr:to>
      <xdr:col>76</xdr:col>
      <xdr:colOff>165100</xdr:colOff>
      <xdr:row>76</xdr:row>
      <xdr:rowOff>13664</xdr:rowOff>
    </xdr:to>
    <xdr:sp macro="" textlink="">
      <xdr:nvSpPr>
        <xdr:cNvPr id="625" name="フローチャート: 判断 624">
          <a:extLst>
            <a:ext uri="{FF2B5EF4-FFF2-40B4-BE49-F238E27FC236}">
              <a16:creationId xmlns:a16="http://schemas.microsoft.com/office/drawing/2014/main" id="{00000000-0008-0000-0600-000071020000}"/>
            </a:ext>
          </a:extLst>
        </xdr:cNvPr>
        <xdr:cNvSpPr/>
      </xdr:nvSpPr>
      <xdr:spPr>
        <a:xfrm>
          <a:off x="14541500" y="12942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4791</xdr:rowOff>
    </xdr:from>
    <xdr:ext cx="534377" cy="259045"/>
    <xdr:sp macro="" textlink="">
      <xdr:nvSpPr>
        <xdr:cNvPr id="626" name="テキスト ボックス 625">
          <a:extLst>
            <a:ext uri="{FF2B5EF4-FFF2-40B4-BE49-F238E27FC236}">
              <a16:creationId xmlns:a16="http://schemas.microsoft.com/office/drawing/2014/main" id="{00000000-0008-0000-0600-000072020000}"/>
            </a:ext>
          </a:extLst>
        </xdr:cNvPr>
        <xdr:cNvSpPr txBox="1"/>
      </xdr:nvSpPr>
      <xdr:spPr>
        <a:xfrm>
          <a:off x="14325111" y="130349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75</xdr:row>
      <xdr:rowOff>25025</xdr:rowOff>
    </xdr:from>
    <xdr:to>
      <xdr:col>71</xdr:col>
      <xdr:colOff>177800</xdr:colOff>
      <xdr:row>75</xdr:row>
      <xdr:rowOff>109726</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flipV="1">
          <a:off x="12814300" y="12883775"/>
          <a:ext cx="889000" cy="847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104243</xdr:rowOff>
    </xdr:from>
    <xdr:to>
      <xdr:col>72</xdr:col>
      <xdr:colOff>38100</xdr:colOff>
      <xdr:row>76</xdr:row>
      <xdr:rowOff>34393</xdr:rowOff>
    </xdr:to>
    <xdr:sp macro="" textlink="">
      <xdr:nvSpPr>
        <xdr:cNvPr id="628" name="フローチャート: 判断 627">
          <a:extLst>
            <a:ext uri="{FF2B5EF4-FFF2-40B4-BE49-F238E27FC236}">
              <a16:creationId xmlns:a16="http://schemas.microsoft.com/office/drawing/2014/main" id="{00000000-0008-0000-0600-000074020000}"/>
            </a:ext>
          </a:extLst>
        </xdr:cNvPr>
        <xdr:cNvSpPr/>
      </xdr:nvSpPr>
      <xdr:spPr>
        <a:xfrm>
          <a:off x="13652500" y="12962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25520</xdr:rowOff>
    </xdr:from>
    <xdr:ext cx="534377" cy="259045"/>
    <xdr:sp macro="" textlink="">
      <xdr:nvSpPr>
        <xdr:cNvPr id="629" name="テキスト ボックス 628">
          <a:extLst>
            <a:ext uri="{FF2B5EF4-FFF2-40B4-BE49-F238E27FC236}">
              <a16:creationId xmlns:a16="http://schemas.microsoft.com/office/drawing/2014/main" id="{00000000-0008-0000-0600-000075020000}"/>
            </a:ext>
          </a:extLst>
        </xdr:cNvPr>
        <xdr:cNvSpPr txBox="1"/>
      </xdr:nvSpPr>
      <xdr:spPr>
        <a:xfrm>
          <a:off x="13436111" y="130557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126912</xdr:rowOff>
    </xdr:from>
    <xdr:to>
      <xdr:col>67</xdr:col>
      <xdr:colOff>101600</xdr:colOff>
      <xdr:row>76</xdr:row>
      <xdr:rowOff>57062</xdr:rowOff>
    </xdr:to>
    <xdr:sp macro="" textlink="">
      <xdr:nvSpPr>
        <xdr:cNvPr id="630" name="フローチャート: 判断 629">
          <a:extLst>
            <a:ext uri="{FF2B5EF4-FFF2-40B4-BE49-F238E27FC236}">
              <a16:creationId xmlns:a16="http://schemas.microsoft.com/office/drawing/2014/main" id="{00000000-0008-0000-0600-000076020000}"/>
            </a:ext>
          </a:extLst>
        </xdr:cNvPr>
        <xdr:cNvSpPr/>
      </xdr:nvSpPr>
      <xdr:spPr>
        <a:xfrm>
          <a:off x="12763500" y="129856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48189</xdr:rowOff>
    </xdr:from>
    <xdr:ext cx="534377" cy="259045"/>
    <xdr:sp macro="" textlink="">
      <xdr:nvSpPr>
        <xdr:cNvPr id="631" name="テキスト ボックス 630">
          <a:extLst>
            <a:ext uri="{FF2B5EF4-FFF2-40B4-BE49-F238E27FC236}">
              <a16:creationId xmlns:a16="http://schemas.microsoft.com/office/drawing/2014/main" id="{00000000-0008-0000-0600-000077020000}"/>
            </a:ext>
          </a:extLst>
        </xdr:cNvPr>
        <xdr:cNvSpPr txBox="1"/>
      </xdr:nvSpPr>
      <xdr:spPr>
        <a:xfrm>
          <a:off x="12547111" y="130783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2" name="テキスト ボックス 631">
          <a:extLst>
            <a:ext uri="{FF2B5EF4-FFF2-40B4-BE49-F238E27FC236}">
              <a16:creationId xmlns:a16="http://schemas.microsoft.com/office/drawing/2014/main" id="{00000000-0008-0000-0600-000078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74</xdr:row>
      <xdr:rowOff>119743</xdr:rowOff>
    </xdr:from>
    <xdr:to>
      <xdr:col>85</xdr:col>
      <xdr:colOff>177800</xdr:colOff>
      <xdr:row>75</xdr:row>
      <xdr:rowOff>49893</xdr:rowOff>
    </xdr:to>
    <xdr:sp macro="" textlink="">
      <xdr:nvSpPr>
        <xdr:cNvPr id="637" name="楕円 636">
          <a:extLst>
            <a:ext uri="{FF2B5EF4-FFF2-40B4-BE49-F238E27FC236}">
              <a16:creationId xmlns:a16="http://schemas.microsoft.com/office/drawing/2014/main" id="{00000000-0008-0000-0600-00007D020000}"/>
            </a:ext>
          </a:extLst>
        </xdr:cNvPr>
        <xdr:cNvSpPr/>
      </xdr:nvSpPr>
      <xdr:spPr>
        <a:xfrm>
          <a:off x="16268700" y="12807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73</xdr:row>
      <xdr:rowOff>142620</xdr:rowOff>
    </xdr:from>
    <xdr:ext cx="534377" cy="259045"/>
    <xdr:sp macro="" textlink="">
      <xdr:nvSpPr>
        <xdr:cNvPr id="638" name="公債費該当値テキスト">
          <a:extLst>
            <a:ext uri="{FF2B5EF4-FFF2-40B4-BE49-F238E27FC236}">
              <a16:creationId xmlns:a16="http://schemas.microsoft.com/office/drawing/2014/main" id="{00000000-0008-0000-0600-00007E020000}"/>
            </a:ext>
          </a:extLst>
        </xdr:cNvPr>
        <xdr:cNvSpPr txBox="1"/>
      </xdr:nvSpPr>
      <xdr:spPr>
        <a:xfrm>
          <a:off x="16370300" y="126584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74</xdr:row>
      <xdr:rowOff>74964</xdr:rowOff>
    </xdr:from>
    <xdr:to>
      <xdr:col>81</xdr:col>
      <xdr:colOff>101600</xdr:colOff>
      <xdr:row>75</xdr:row>
      <xdr:rowOff>5114</xdr:rowOff>
    </xdr:to>
    <xdr:sp macro="" textlink="">
      <xdr:nvSpPr>
        <xdr:cNvPr id="639" name="楕円 638">
          <a:extLst>
            <a:ext uri="{FF2B5EF4-FFF2-40B4-BE49-F238E27FC236}">
              <a16:creationId xmlns:a16="http://schemas.microsoft.com/office/drawing/2014/main" id="{00000000-0008-0000-0600-00007F020000}"/>
            </a:ext>
          </a:extLst>
        </xdr:cNvPr>
        <xdr:cNvSpPr/>
      </xdr:nvSpPr>
      <xdr:spPr>
        <a:xfrm>
          <a:off x="15430500" y="12762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73</xdr:row>
      <xdr:rowOff>21641</xdr:rowOff>
    </xdr:from>
    <xdr:ext cx="534377"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5214111" y="125374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74</xdr:row>
      <xdr:rowOff>94268</xdr:rowOff>
    </xdr:from>
    <xdr:to>
      <xdr:col>76</xdr:col>
      <xdr:colOff>165100</xdr:colOff>
      <xdr:row>75</xdr:row>
      <xdr:rowOff>24418</xdr:rowOff>
    </xdr:to>
    <xdr:sp macro="" textlink="">
      <xdr:nvSpPr>
        <xdr:cNvPr id="641" name="楕円 640">
          <a:extLst>
            <a:ext uri="{FF2B5EF4-FFF2-40B4-BE49-F238E27FC236}">
              <a16:creationId xmlns:a16="http://schemas.microsoft.com/office/drawing/2014/main" id="{00000000-0008-0000-0600-000081020000}"/>
            </a:ext>
          </a:extLst>
        </xdr:cNvPr>
        <xdr:cNvSpPr/>
      </xdr:nvSpPr>
      <xdr:spPr>
        <a:xfrm>
          <a:off x="14541500" y="12781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73</xdr:row>
      <xdr:rowOff>40945</xdr:rowOff>
    </xdr:from>
    <xdr:ext cx="534377"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4325111" y="125567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74,413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74</xdr:row>
      <xdr:rowOff>145675</xdr:rowOff>
    </xdr:from>
    <xdr:to>
      <xdr:col>72</xdr:col>
      <xdr:colOff>38100</xdr:colOff>
      <xdr:row>75</xdr:row>
      <xdr:rowOff>75825</xdr:rowOff>
    </xdr:to>
    <xdr:sp macro="" textlink="">
      <xdr:nvSpPr>
        <xdr:cNvPr id="643" name="楕円 642">
          <a:extLst>
            <a:ext uri="{FF2B5EF4-FFF2-40B4-BE49-F238E27FC236}">
              <a16:creationId xmlns:a16="http://schemas.microsoft.com/office/drawing/2014/main" id="{00000000-0008-0000-0600-000083020000}"/>
            </a:ext>
          </a:extLst>
        </xdr:cNvPr>
        <xdr:cNvSpPr/>
      </xdr:nvSpPr>
      <xdr:spPr>
        <a:xfrm>
          <a:off x="13652500" y="12832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73</xdr:row>
      <xdr:rowOff>92352</xdr:rowOff>
    </xdr:from>
    <xdr:ext cx="534377"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3436111" y="126082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58926</xdr:rowOff>
    </xdr:from>
    <xdr:to>
      <xdr:col>67</xdr:col>
      <xdr:colOff>101600</xdr:colOff>
      <xdr:row>75</xdr:row>
      <xdr:rowOff>160527</xdr:rowOff>
    </xdr:to>
    <xdr:sp macro="" textlink="">
      <xdr:nvSpPr>
        <xdr:cNvPr id="645" name="楕円 644">
          <a:extLst>
            <a:ext uri="{FF2B5EF4-FFF2-40B4-BE49-F238E27FC236}">
              <a16:creationId xmlns:a16="http://schemas.microsoft.com/office/drawing/2014/main" id="{00000000-0008-0000-0600-000085020000}"/>
            </a:ext>
          </a:extLst>
        </xdr:cNvPr>
        <xdr:cNvSpPr/>
      </xdr:nvSpPr>
      <xdr:spPr>
        <a:xfrm>
          <a:off x="12763500" y="12917676"/>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5603</xdr:rowOff>
    </xdr:from>
    <xdr:ext cx="534377"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2547111" y="126929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7" name="正方形/長方形 646">
          <a:extLst>
            <a:ext uri="{FF2B5EF4-FFF2-40B4-BE49-F238E27FC236}">
              <a16:creationId xmlns:a16="http://schemas.microsoft.com/office/drawing/2014/main" id="{00000000-0008-0000-0600-000087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48" name="正方形/長方形 647">
          <a:extLst>
            <a:ext uri="{FF2B5EF4-FFF2-40B4-BE49-F238E27FC236}">
              <a16:creationId xmlns:a16="http://schemas.microsoft.com/office/drawing/2014/main" id="{00000000-0008-0000-0600-000088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49" name="正方形/長方形 648">
          <a:extLst>
            <a:ext uri="{FF2B5EF4-FFF2-40B4-BE49-F238E27FC236}">
              <a16:creationId xmlns:a16="http://schemas.microsoft.com/office/drawing/2014/main" id="{00000000-0008-0000-0600-000089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0" name="正方形/長方形 649">
          <a:extLst>
            <a:ext uri="{FF2B5EF4-FFF2-40B4-BE49-F238E27FC236}">
              <a16:creationId xmlns:a16="http://schemas.microsoft.com/office/drawing/2014/main" id="{00000000-0008-0000-0600-00008A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6" name="直線コネクタ 655">
          <a:extLst>
            <a:ext uri="{FF2B5EF4-FFF2-40B4-BE49-F238E27FC236}">
              <a16:creationId xmlns:a16="http://schemas.microsoft.com/office/drawing/2014/main" id="{00000000-0008-0000-0600-000090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57" name="直線コネクタ 656">
          <a:extLst>
            <a:ext uri="{FF2B5EF4-FFF2-40B4-BE49-F238E27FC236}">
              <a16:creationId xmlns:a16="http://schemas.microsoft.com/office/drawing/2014/main" id="{00000000-0008-0000-0600-000091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59" name="直線コネクタ 658">
          <a:extLst>
            <a:ext uri="{FF2B5EF4-FFF2-40B4-BE49-F238E27FC236}">
              <a16:creationId xmlns:a16="http://schemas.microsoft.com/office/drawing/2014/main" id="{00000000-0008-0000-0600-000093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1" name="直線コネクタ 660">
          <a:extLst>
            <a:ext uri="{FF2B5EF4-FFF2-40B4-BE49-F238E27FC236}">
              <a16:creationId xmlns:a16="http://schemas.microsoft.com/office/drawing/2014/main" id="{00000000-0008-0000-0600-000095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63" name="直線コネクタ 662">
          <a:extLst>
            <a:ext uri="{FF2B5EF4-FFF2-40B4-BE49-F238E27FC236}">
              <a16:creationId xmlns:a16="http://schemas.microsoft.com/office/drawing/2014/main" id="{00000000-0008-0000-0600-000097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69" name="積立金グラフ枠">
          <a:extLst>
            <a:ext uri="{FF2B5EF4-FFF2-40B4-BE49-F238E27FC236}">
              <a16:creationId xmlns:a16="http://schemas.microsoft.com/office/drawing/2014/main" id="{00000000-0008-0000-0600-00009D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115736</xdr:rowOff>
    </xdr:from>
    <xdr:to>
      <xdr:col>85</xdr:col>
      <xdr:colOff>126364</xdr:colOff>
      <xdr:row>99</xdr:row>
      <xdr:rowOff>43870</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flipV="1">
          <a:off x="16317595" y="15717686"/>
          <a:ext cx="1269" cy="12997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47697</xdr:rowOff>
    </xdr:from>
    <xdr:ext cx="313932" cy="259045"/>
    <xdr:sp macro="" textlink="">
      <xdr:nvSpPr>
        <xdr:cNvPr id="671" name="積立金最小値テキスト">
          <a:extLst>
            <a:ext uri="{FF2B5EF4-FFF2-40B4-BE49-F238E27FC236}">
              <a16:creationId xmlns:a16="http://schemas.microsoft.com/office/drawing/2014/main" id="{00000000-0008-0000-0600-00009F020000}"/>
            </a:ext>
          </a:extLst>
        </xdr:cNvPr>
        <xdr:cNvSpPr txBox="1"/>
      </xdr:nvSpPr>
      <xdr:spPr>
        <a:xfrm>
          <a:off x="16370300" y="1702124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43870</xdr:rowOff>
    </xdr:from>
    <xdr:to>
      <xdr:col>86</xdr:col>
      <xdr:colOff>25400</xdr:colOff>
      <xdr:row>99</xdr:row>
      <xdr:rowOff>43870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6230600" y="17017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62413</xdr:rowOff>
    </xdr:from>
    <xdr:ext cx="599010" cy="259045"/>
    <xdr:sp macro="" textlink="">
      <xdr:nvSpPr>
        <xdr:cNvPr id="673" name="積立金最大値テキスト">
          <a:extLst>
            <a:ext uri="{FF2B5EF4-FFF2-40B4-BE49-F238E27FC236}">
              <a16:creationId xmlns:a16="http://schemas.microsoft.com/office/drawing/2014/main" id="{00000000-0008-0000-0600-0000A1020000}"/>
            </a:ext>
          </a:extLst>
        </xdr:cNvPr>
        <xdr:cNvSpPr txBox="1"/>
      </xdr:nvSpPr>
      <xdr:spPr>
        <a:xfrm>
          <a:off x="16370300" y="154929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170,645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115736</xdr:rowOff>
    </xdr:from>
    <xdr:to>
      <xdr:col>86</xdr:col>
      <xdr:colOff>25400</xdr:colOff>
      <xdr:row>91</xdr:row>
      <xdr:rowOff>115736</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6230600" y="157176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100411</xdr:rowOff>
    </xdr:from>
    <xdr:to>
      <xdr:col>85</xdr:col>
      <xdr:colOff>127000</xdr:colOff>
      <xdr:row>96</xdr:row>
      <xdr:rowOff>166957</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flipV="1">
          <a:off x="15481300" y="16559611"/>
          <a:ext cx="838200" cy="665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121832</xdr:rowOff>
    </xdr:from>
    <xdr:ext cx="534377" cy="259045"/>
    <xdr:sp macro="" textlink="">
      <xdr:nvSpPr>
        <xdr:cNvPr id="676" name="積立金平均値テキスト">
          <a:extLst>
            <a:ext uri="{FF2B5EF4-FFF2-40B4-BE49-F238E27FC236}">
              <a16:creationId xmlns:a16="http://schemas.microsoft.com/office/drawing/2014/main" id="{00000000-0008-0000-0600-0000A4020000}"/>
            </a:ext>
          </a:extLst>
        </xdr:cNvPr>
        <xdr:cNvSpPr txBox="1"/>
      </xdr:nvSpPr>
      <xdr:spPr>
        <a:xfrm>
          <a:off x="16370300" y="165810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143405</xdr:rowOff>
    </xdr:from>
    <xdr:to>
      <xdr:col>85</xdr:col>
      <xdr:colOff>177800</xdr:colOff>
      <xdr:row>97</xdr:row>
      <xdr:rowOff>73555</xdr:rowOff>
    </xdr:to>
    <xdr:sp macro="" textlink="">
      <xdr:nvSpPr>
        <xdr:cNvPr id="677" name="フローチャート: 判断 676">
          <a:extLst>
            <a:ext uri="{FF2B5EF4-FFF2-40B4-BE49-F238E27FC236}">
              <a16:creationId xmlns:a16="http://schemas.microsoft.com/office/drawing/2014/main" id="{00000000-0008-0000-0600-0000A5020000}"/>
            </a:ext>
          </a:extLst>
        </xdr:cNvPr>
        <xdr:cNvSpPr/>
      </xdr:nvSpPr>
      <xdr:spPr>
        <a:xfrm>
          <a:off x="16268700" y="16602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166957</xdr:rowOff>
    </xdr:from>
    <xdr:to>
      <xdr:col>81</xdr:col>
      <xdr:colOff>50800</xdr:colOff>
      <xdr:row>97</xdr:row>
      <xdr:rowOff>152098</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flipV="1">
          <a:off x="14592300" y="16626157"/>
          <a:ext cx="889000" cy="1565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122870</xdr:rowOff>
    </xdr:from>
    <xdr:to>
      <xdr:col>81</xdr:col>
      <xdr:colOff>101600</xdr:colOff>
      <xdr:row>97</xdr:row>
      <xdr:rowOff>53020</xdr:rowOff>
    </xdr:to>
    <xdr:sp macro="" textlink="">
      <xdr:nvSpPr>
        <xdr:cNvPr id="679" name="フローチャート: 判断 678">
          <a:extLst>
            <a:ext uri="{FF2B5EF4-FFF2-40B4-BE49-F238E27FC236}">
              <a16:creationId xmlns:a16="http://schemas.microsoft.com/office/drawing/2014/main" id="{00000000-0008-0000-0600-0000A7020000}"/>
            </a:ext>
          </a:extLst>
        </xdr:cNvPr>
        <xdr:cNvSpPr/>
      </xdr:nvSpPr>
      <xdr:spPr>
        <a:xfrm>
          <a:off x="15430500" y="16582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44147</xdr:rowOff>
    </xdr:from>
    <xdr:ext cx="534377"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5214111" y="166747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73231</xdr:rowOff>
    </xdr:from>
    <xdr:to>
      <xdr:col>76</xdr:col>
      <xdr:colOff>114300</xdr:colOff>
      <xdr:row>97</xdr:row>
      <xdr:rowOff>152098</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a:off x="13703300" y="16703881"/>
          <a:ext cx="889000" cy="788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30950</xdr:rowOff>
    </xdr:from>
    <xdr:to>
      <xdr:col>76</xdr:col>
      <xdr:colOff>165100</xdr:colOff>
      <xdr:row>97</xdr:row>
      <xdr:rowOff>132550</xdr:rowOff>
    </xdr:to>
    <xdr:sp macro="" textlink="">
      <xdr:nvSpPr>
        <xdr:cNvPr id="682" name="フローチャート: 判断 681">
          <a:extLst>
            <a:ext uri="{FF2B5EF4-FFF2-40B4-BE49-F238E27FC236}">
              <a16:creationId xmlns:a16="http://schemas.microsoft.com/office/drawing/2014/main" id="{00000000-0008-0000-0600-0000AA020000}"/>
            </a:ext>
          </a:extLst>
        </xdr:cNvPr>
        <xdr:cNvSpPr/>
      </xdr:nvSpPr>
      <xdr:spPr>
        <a:xfrm>
          <a:off x="14541500" y="16661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149077</xdr:rowOff>
    </xdr:from>
    <xdr:ext cx="534377" cy="259045"/>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4325111" y="164368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73231</xdr:rowOff>
    </xdr:from>
    <xdr:to>
      <xdr:col>71</xdr:col>
      <xdr:colOff>177800</xdr:colOff>
      <xdr:row>98</xdr:row>
      <xdr:rowOff>34094</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flipV="1">
          <a:off x="12814300" y="16703881"/>
          <a:ext cx="889000" cy="1323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153860</xdr:rowOff>
    </xdr:from>
    <xdr:to>
      <xdr:col>72</xdr:col>
      <xdr:colOff>38100</xdr:colOff>
      <xdr:row>97</xdr:row>
      <xdr:rowOff>84010</xdr:rowOff>
    </xdr:to>
    <xdr:sp macro="" textlink="">
      <xdr:nvSpPr>
        <xdr:cNvPr id="685" name="フローチャート: 判断 684">
          <a:extLst>
            <a:ext uri="{FF2B5EF4-FFF2-40B4-BE49-F238E27FC236}">
              <a16:creationId xmlns:a16="http://schemas.microsoft.com/office/drawing/2014/main" id="{00000000-0008-0000-0600-0000AD020000}"/>
            </a:ext>
          </a:extLst>
        </xdr:cNvPr>
        <xdr:cNvSpPr/>
      </xdr:nvSpPr>
      <xdr:spPr>
        <a:xfrm>
          <a:off x="13652500" y="16613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100537</xdr:rowOff>
    </xdr:from>
    <xdr:ext cx="534377" cy="259045"/>
    <xdr:sp macro="" textlink="">
      <xdr:nvSpPr>
        <xdr:cNvPr id="686" name="テキスト ボックス 685">
          <a:extLst>
            <a:ext uri="{FF2B5EF4-FFF2-40B4-BE49-F238E27FC236}">
              <a16:creationId xmlns:a16="http://schemas.microsoft.com/office/drawing/2014/main" id="{00000000-0008-0000-0600-0000AE020000}"/>
            </a:ext>
          </a:extLst>
        </xdr:cNvPr>
        <xdr:cNvSpPr txBox="1"/>
      </xdr:nvSpPr>
      <xdr:spPr>
        <a:xfrm>
          <a:off x="13436111" y="163882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93464</xdr:rowOff>
    </xdr:from>
    <xdr:to>
      <xdr:col>67</xdr:col>
      <xdr:colOff>101600</xdr:colOff>
      <xdr:row>98</xdr:row>
      <xdr:rowOff>23614</xdr:rowOff>
    </xdr:to>
    <xdr:sp macro="" textlink="">
      <xdr:nvSpPr>
        <xdr:cNvPr id="687" name="フローチャート: 判断 686">
          <a:extLst>
            <a:ext uri="{FF2B5EF4-FFF2-40B4-BE49-F238E27FC236}">
              <a16:creationId xmlns:a16="http://schemas.microsoft.com/office/drawing/2014/main" id="{00000000-0008-0000-0600-0000AF020000}"/>
            </a:ext>
          </a:extLst>
        </xdr:cNvPr>
        <xdr:cNvSpPr/>
      </xdr:nvSpPr>
      <xdr:spPr>
        <a:xfrm>
          <a:off x="12763500" y="16724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40141</xdr:rowOff>
    </xdr:from>
    <xdr:ext cx="534377"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2547111" y="164993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31,901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89" name="テキスト ボックス 688">
          <a:extLst>
            <a:ext uri="{FF2B5EF4-FFF2-40B4-BE49-F238E27FC236}">
              <a16:creationId xmlns:a16="http://schemas.microsoft.com/office/drawing/2014/main" id="{00000000-0008-0000-0600-0000B1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49611</xdr:rowOff>
    </xdr:from>
    <xdr:to>
      <xdr:col>85</xdr:col>
      <xdr:colOff>177800</xdr:colOff>
      <xdr:row>96</xdr:row>
      <xdr:rowOff>151211</xdr:rowOff>
    </xdr:to>
    <xdr:sp macro="" textlink="">
      <xdr:nvSpPr>
        <xdr:cNvPr id="694" name="楕円 693">
          <a:extLst>
            <a:ext uri="{FF2B5EF4-FFF2-40B4-BE49-F238E27FC236}">
              <a16:creationId xmlns:a16="http://schemas.microsoft.com/office/drawing/2014/main" id="{00000000-0008-0000-0600-0000B6020000}"/>
            </a:ext>
          </a:extLst>
        </xdr:cNvPr>
        <xdr:cNvSpPr/>
      </xdr:nvSpPr>
      <xdr:spPr>
        <a:xfrm>
          <a:off x="16268700" y="16508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72488</xdr:rowOff>
    </xdr:from>
    <xdr:ext cx="534377" cy="259045"/>
    <xdr:sp macro="" textlink="">
      <xdr:nvSpPr>
        <xdr:cNvPr id="695" name="積立金該当値テキスト">
          <a:extLst>
            <a:ext uri="{FF2B5EF4-FFF2-40B4-BE49-F238E27FC236}">
              <a16:creationId xmlns:a16="http://schemas.microsoft.com/office/drawing/2014/main" id="{00000000-0008-0000-0600-0000B7020000}"/>
            </a:ext>
          </a:extLst>
        </xdr:cNvPr>
        <xdr:cNvSpPr txBox="1"/>
      </xdr:nvSpPr>
      <xdr:spPr>
        <a:xfrm>
          <a:off x="16370300" y="163602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116157</xdr:rowOff>
    </xdr:from>
    <xdr:to>
      <xdr:col>81</xdr:col>
      <xdr:colOff>101600</xdr:colOff>
      <xdr:row>97</xdr:row>
      <xdr:rowOff>46307</xdr:rowOff>
    </xdr:to>
    <xdr:sp macro="" textlink="">
      <xdr:nvSpPr>
        <xdr:cNvPr id="696" name="楕円 695">
          <a:extLst>
            <a:ext uri="{FF2B5EF4-FFF2-40B4-BE49-F238E27FC236}">
              <a16:creationId xmlns:a16="http://schemas.microsoft.com/office/drawing/2014/main" id="{00000000-0008-0000-0600-0000B8020000}"/>
            </a:ext>
          </a:extLst>
        </xdr:cNvPr>
        <xdr:cNvSpPr/>
      </xdr:nvSpPr>
      <xdr:spPr>
        <a:xfrm>
          <a:off x="15430500" y="16575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62834</xdr:rowOff>
    </xdr:from>
    <xdr:ext cx="534377"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5214111" y="163505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51,423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101298</xdr:rowOff>
    </xdr:from>
    <xdr:to>
      <xdr:col>76</xdr:col>
      <xdr:colOff>165100</xdr:colOff>
      <xdr:row>98</xdr:row>
      <xdr:rowOff>31448</xdr:rowOff>
    </xdr:to>
    <xdr:sp macro="" textlink="">
      <xdr:nvSpPr>
        <xdr:cNvPr id="698" name="楕円 697">
          <a:extLst>
            <a:ext uri="{FF2B5EF4-FFF2-40B4-BE49-F238E27FC236}">
              <a16:creationId xmlns:a16="http://schemas.microsoft.com/office/drawing/2014/main" id="{00000000-0008-0000-0600-0000BA020000}"/>
            </a:ext>
          </a:extLst>
        </xdr:cNvPr>
        <xdr:cNvSpPr/>
      </xdr:nvSpPr>
      <xdr:spPr>
        <a:xfrm>
          <a:off x="14541500" y="16731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22575</xdr:rowOff>
    </xdr:from>
    <xdr:ext cx="534377"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4325111" y="168246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22431</xdr:rowOff>
    </xdr:from>
    <xdr:to>
      <xdr:col>72</xdr:col>
      <xdr:colOff>38100</xdr:colOff>
      <xdr:row>97</xdr:row>
      <xdr:rowOff>124031</xdr:rowOff>
    </xdr:to>
    <xdr:sp macro="" textlink="">
      <xdr:nvSpPr>
        <xdr:cNvPr id="700" name="楕円 699">
          <a:extLst>
            <a:ext uri="{FF2B5EF4-FFF2-40B4-BE49-F238E27FC236}">
              <a16:creationId xmlns:a16="http://schemas.microsoft.com/office/drawing/2014/main" id="{00000000-0008-0000-0600-0000BC020000}"/>
            </a:ext>
          </a:extLst>
        </xdr:cNvPr>
        <xdr:cNvSpPr/>
      </xdr:nvSpPr>
      <xdr:spPr>
        <a:xfrm>
          <a:off x="13652500" y="166530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115158</xdr:rowOff>
    </xdr:from>
    <xdr:ext cx="534377"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3436111" y="167458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154744</xdr:rowOff>
    </xdr:from>
    <xdr:to>
      <xdr:col>67</xdr:col>
      <xdr:colOff>101600</xdr:colOff>
      <xdr:row>98</xdr:row>
      <xdr:rowOff>84894</xdr:rowOff>
    </xdr:to>
    <xdr:sp macro="" textlink="">
      <xdr:nvSpPr>
        <xdr:cNvPr id="702" name="楕円 701">
          <a:extLst>
            <a:ext uri="{FF2B5EF4-FFF2-40B4-BE49-F238E27FC236}">
              <a16:creationId xmlns:a16="http://schemas.microsoft.com/office/drawing/2014/main" id="{00000000-0008-0000-0600-0000BE020000}"/>
            </a:ext>
          </a:extLst>
        </xdr:cNvPr>
        <xdr:cNvSpPr/>
      </xdr:nvSpPr>
      <xdr:spPr>
        <a:xfrm>
          <a:off x="12763500" y="167853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76021</xdr:rowOff>
    </xdr:from>
    <xdr:ext cx="534377"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2547111" y="168781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4" name="正方形/長方形 703">
          <a:extLst>
            <a:ext uri="{FF2B5EF4-FFF2-40B4-BE49-F238E27FC236}">
              <a16:creationId xmlns:a16="http://schemas.microsoft.com/office/drawing/2014/main" id="{00000000-0008-0000-0600-0000C0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5" name="正方形/長方形 704">
          <a:extLst>
            <a:ext uri="{FF2B5EF4-FFF2-40B4-BE49-F238E27FC236}">
              <a16:creationId xmlns:a16="http://schemas.microsoft.com/office/drawing/2014/main" id="{00000000-0008-0000-0600-0000C1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6" name="正方形/長方形 705">
          <a:extLst>
            <a:ext uri="{FF2B5EF4-FFF2-40B4-BE49-F238E27FC236}">
              <a16:creationId xmlns:a16="http://schemas.microsoft.com/office/drawing/2014/main" id="{00000000-0008-0000-0600-0000C2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7" name="正方形/長方形 706">
          <a:extLst>
            <a:ext uri="{FF2B5EF4-FFF2-40B4-BE49-F238E27FC236}">
              <a16:creationId xmlns:a16="http://schemas.microsoft.com/office/drawing/2014/main" id="{00000000-0008-0000-0600-0000C3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3" name="直線コネクタ 712">
          <a:extLst>
            <a:ext uri="{FF2B5EF4-FFF2-40B4-BE49-F238E27FC236}">
              <a16:creationId xmlns:a16="http://schemas.microsoft.com/office/drawing/2014/main" id="{00000000-0008-0000-0600-0000C9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14" name="直線コネクタ 713">
          <a:extLst>
            <a:ext uri="{FF2B5EF4-FFF2-40B4-BE49-F238E27FC236}">
              <a16:creationId xmlns:a16="http://schemas.microsoft.com/office/drawing/2014/main" id="{00000000-0008-0000-0600-0000CA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16" name="直線コネクタ 715">
          <a:extLst>
            <a:ext uri="{FF2B5EF4-FFF2-40B4-BE49-F238E27FC236}">
              <a16:creationId xmlns:a16="http://schemas.microsoft.com/office/drawing/2014/main" id="{00000000-0008-0000-0600-0000CC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144434</xdr:rowOff>
    </xdr:from>
    <xdr:ext cx="531299" cy="259045"/>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7756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34</xdr:row>
      <xdr:rowOff>160763</xdr:rowOff>
    </xdr:from>
    <xdr:ext cx="531299" cy="259045"/>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7756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5641</xdr:rowOff>
    </xdr:from>
    <xdr:ext cx="531299" cy="259045"/>
    <xdr:sp macro=""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7756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21970</xdr:rowOff>
    </xdr:from>
    <xdr:ext cx="531299" cy="259045"/>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7756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29</xdr:row>
      <xdr:rowOff>38299</xdr:rowOff>
    </xdr:from>
    <xdr:ext cx="595419" cy="259045"/>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7692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27</xdr:row>
      <xdr:rowOff>54627</xdr:rowOff>
    </xdr:from>
    <xdr:ext cx="595419" cy="259045"/>
    <xdr:sp macro=""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17692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8" name="投資及び出資金グラフ枠">
          <a:extLst>
            <a:ext uri="{FF2B5EF4-FFF2-40B4-BE49-F238E27FC236}">
              <a16:creationId xmlns:a16="http://schemas.microsoft.com/office/drawing/2014/main" id="{00000000-0008-0000-0600-0000D8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27996</xdr:rowOff>
    </xdr:from>
    <xdr:to>
      <xdr:col>116</xdr:col>
      <xdr:colOff>62864</xdr:colOff>
      <xdr:row>39</xdr:row>
      <xdr:rowOff>98878</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flipV="1">
          <a:off x="22159595" y="5342946"/>
          <a:ext cx="1269" cy="14424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30" name="投資及び出資金最小値テキスト">
          <a:extLst>
            <a:ext uri="{FF2B5EF4-FFF2-40B4-BE49-F238E27FC236}">
              <a16:creationId xmlns:a16="http://schemas.microsoft.com/office/drawing/2014/main" id="{00000000-0008-0000-0600-0000DA020000}"/>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146123</xdr:rowOff>
    </xdr:from>
    <xdr:ext cx="534377" cy="259045"/>
    <xdr:sp macro="" textlink="">
      <xdr:nvSpPr>
        <xdr:cNvPr id="732" name="投資及び出資金最大値テキスト">
          <a:extLst>
            <a:ext uri="{FF2B5EF4-FFF2-40B4-BE49-F238E27FC236}">
              <a16:creationId xmlns:a16="http://schemas.microsoft.com/office/drawing/2014/main" id="{00000000-0008-0000-0600-0000DC020000}"/>
            </a:ext>
          </a:extLst>
        </xdr:cNvPr>
        <xdr:cNvSpPr txBox="1"/>
      </xdr:nvSpPr>
      <xdr:spPr>
        <a:xfrm>
          <a:off x="22212300" y="51181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88,341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27996</xdr:rowOff>
    </xdr:from>
    <xdr:to>
      <xdr:col>116</xdr:col>
      <xdr:colOff>152400</xdr:colOff>
      <xdr:row>31</xdr:row>
      <xdr:rowOff>27996</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22072600" y="53429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150673</xdr:rowOff>
    </xdr:from>
    <xdr:to>
      <xdr:col>116</xdr:col>
      <xdr:colOff>63500</xdr:colOff>
      <xdr:row>38</xdr:row>
      <xdr:rowOff>154853</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flipV="1">
          <a:off x="21323300" y="6665773"/>
          <a:ext cx="838200" cy="4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123579</xdr:rowOff>
    </xdr:from>
    <xdr:ext cx="469744" cy="259045"/>
    <xdr:sp macro="" textlink="">
      <xdr:nvSpPr>
        <xdr:cNvPr id="735" name="投資及び出資金平均値テキスト">
          <a:extLst>
            <a:ext uri="{FF2B5EF4-FFF2-40B4-BE49-F238E27FC236}">
              <a16:creationId xmlns:a16="http://schemas.microsoft.com/office/drawing/2014/main" id="{00000000-0008-0000-0600-0000DF020000}"/>
            </a:ext>
          </a:extLst>
        </xdr:cNvPr>
        <xdr:cNvSpPr txBox="1"/>
      </xdr:nvSpPr>
      <xdr:spPr>
        <a:xfrm>
          <a:off x="22212300" y="663867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145152</xdr:rowOff>
    </xdr:from>
    <xdr:to>
      <xdr:col>116</xdr:col>
      <xdr:colOff>114300</xdr:colOff>
      <xdr:row>39</xdr:row>
      <xdr:rowOff>75302</xdr:rowOff>
    </xdr:to>
    <xdr:sp macro="" textlink="">
      <xdr:nvSpPr>
        <xdr:cNvPr id="736" name="フローチャート: 判断 735">
          <a:extLst>
            <a:ext uri="{FF2B5EF4-FFF2-40B4-BE49-F238E27FC236}">
              <a16:creationId xmlns:a16="http://schemas.microsoft.com/office/drawing/2014/main" id="{00000000-0008-0000-0600-0000E0020000}"/>
            </a:ext>
          </a:extLst>
        </xdr:cNvPr>
        <xdr:cNvSpPr/>
      </xdr:nvSpPr>
      <xdr:spPr>
        <a:xfrm>
          <a:off x="22110700" y="6660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97246</xdr:rowOff>
    </xdr:from>
    <xdr:to>
      <xdr:col>111</xdr:col>
      <xdr:colOff>177800</xdr:colOff>
      <xdr:row>38</xdr:row>
      <xdr:rowOff>154853</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20434300" y="6612346"/>
          <a:ext cx="889000" cy="576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162052</xdr:rowOff>
    </xdr:from>
    <xdr:to>
      <xdr:col>112</xdr:col>
      <xdr:colOff>38100</xdr:colOff>
      <xdr:row>39</xdr:row>
      <xdr:rowOff>92202</xdr:rowOff>
    </xdr:to>
    <xdr:sp macro="" textlink="">
      <xdr:nvSpPr>
        <xdr:cNvPr id="738" name="フローチャート: 判断 737">
          <a:extLst>
            <a:ext uri="{FF2B5EF4-FFF2-40B4-BE49-F238E27FC236}">
              <a16:creationId xmlns:a16="http://schemas.microsoft.com/office/drawing/2014/main" id="{00000000-0008-0000-0600-0000E2020000}"/>
            </a:ext>
          </a:extLst>
        </xdr:cNvPr>
        <xdr:cNvSpPr/>
      </xdr:nvSpPr>
      <xdr:spPr>
        <a:xfrm>
          <a:off x="21272500" y="6677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39</xdr:row>
      <xdr:rowOff>83329</xdr:rowOff>
    </xdr:from>
    <xdr:ext cx="469744" cy="259045"/>
    <xdr:sp macro="" textlink="">
      <xdr:nvSpPr>
        <xdr:cNvPr id="739" name="テキスト ボックス 738">
          <a:extLst>
            <a:ext uri="{FF2B5EF4-FFF2-40B4-BE49-F238E27FC236}">
              <a16:creationId xmlns:a16="http://schemas.microsoft.com/office/drawing/2014/main" id="{00000000-0008-0000-0600-0000E3020000}"/>
            </a:ext>
          </a:extLst>
        </xdr:cNvPr>
        <xdr:cNvSpPr txBox="1"/>
      </xdr:nvSpPr>
      <xdr:spPr>
        <a:xfrm>
          <a:off x="21088428" y="67698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53534</xdr:rowOff>
    </xdr:from>
    <xdr:to>
      <xdr:col>107</xdr:col>
      <xdr:colOff>50800</xdr:colOff>
      <xdr:row>38</xdr:row>
      <xdr:rowOff>97246</xdr:rowOff>
    </xdr:to>
    <xdr:cxnSp macro="">
      <xdr:nvCxnSpPr>
        <xdr:cNvPr id="740" name="直線コネクタ 739">
          <a:extLst>
            <a:ext uri="{FF2B5EF4-FFF2-40B4-BE49-F238E27FC236}">
              <a16:creationId xmlns:a16="http://schemas.microsoft.com/office/drawing/2014/main" id="{00000000-0008-0000-0600-0000E4020000}"/>
            </a:ext>
          </a:extLst>
        </xdr:cNvPr>
        <xdr:cNvCxnSpPr/>
      </xdr:nvCxnSpPr>
      <xdr:spPr>
        <a:xfrm>
          <a:off x="19545300" y="6568634"/>
          <a:ext cx="889000" cy="437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8825</xdr:rowOff>
    </xdr:from>
    <xdr:to>
      <xdr:col>107</xdr:col>
      <xdr:colOff>101600</xdr:colOff>
      <xdr:row>39</xdr:row>
      <xdr:rowOff>110425</xdr:rowOff>
    </xdr:to>
    <xdr:sp macro="" textlink="">
      <xdr:nvSpPr>
        <xdr:cNvPr id="741" name="フローチャート: 判断 740">
          <a:extLst>
            <a:ext uri="{FF2B5EF4-FFF2-40B4-BE49-F238E27FC236}">
              <a16:creationId xmlns:a16="http://schemas.microsoft.com/office/drawing/2014/main" id="{00000000-0008-0000-0600-0000E5020000}"/>
            </a:ext>
          </a:extLst>
        </xdr:cNvPr>
        <xdr:cNvSpPr/>
      </xdr:nvSpPr>
      <xdr:spPr>
        <a:xfrm>
          <a:off x="20383500" y="6695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39</xdr:row>
      <xdr:rowOff>101552</xdr:rowOff>
    </xdr:from>
    <xdr:ext cx="469744" cy="259045"/>
    <xdr:sp macro="" textlink="">
      <xdr:nvSpPr>
        <xdr:cNvPr id="742" name="テキスト ボックス 741">
          <a:extLst>
            <a:ext uri="{FF2B5EF4-FFF2-40B4-BE49-F238E27FC236}">
              <a16:creationId xmlns:a16="http://schemas.microsoft.com/office/drawing/2014/main" id="{00000000-0008-0000-0600-0000E6020000}"/>
            </a:ext>
          </a:extLst>
        </xdr:cNvPr>
        <xdr:cNvSpPr txBox="1"/>
      </xdr:nvSpPr>
      <xdr:spPr>
        <a:xfrm>
          <a:off x="20199428" y="67881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31262</xdr:rowOff>
    </xdr:from>
    <xdr:to>
      <xdr:col>102</xdr:col>
      <xdr:colOff>114300</xdr:colOff>
      <xdr:row>38</xdr:row>
      <xdr:rowOff>53534</xdr:rowOff>
    </xdr:to>
    <xdr:cxnSp macro="">
      <xdr:nvCxnSpPr>
        <xdr:cNvPr id="743" name="直線コネクタ 742">
          <a:extLst>
            <a:ext uri="{FF2B5EF4-FFF2-40B4-BE49-F238E27FC236}">
              <a16:creationId xmlns:a16="http://schemas.microsoft.com/office/drawing/2014/main" id="{00000000-0008-0000-0600-0000E7020000}"/>
            </a:ext>
          </a:extLst>
        </xdr:cNvPr>
        <xdr:cNvCxnSpPr/>
      </xdr:nvCxnSpPr>
      <xdr:spPr>
        <a:xfrm>
          <a:off x="18656300" y="6546362"/>
          <a:ext cx="889000" cy="222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17087</xdr:rowOff>
    </xdr:from>
    <xdr:to>
      <xdr:col>102</xdr:col>
      <xdr:colOff>165100</xdr:colOff>
      <xdr:row>39</xdr:row>
      <xdr:rowOff>118687</xdr:rowOff>
    </xdr:to>
    <xdr:sp macro="" textlink="">
      <xdr:nvSpPr>
        <xdr:cNvPr id="744" name="フローチャート: 判断 743">
          <a:extLst>
            <a:ext uri="{FF2B5EF4-FFF2-40B4-BE49-F238E27FC236}">
              <a16:creationId xmlns:a16="http://schemas.microsoft.com/office/drawing/2014/main" id="{00000000-0008-0000-0600-0000E8020000}"/>
            </a:ext>
          </a:extLst>
        </xdr:cNvPr>
        <xdr:cNvSpPr/>
      </xdr:nvSpPr>
      <xdr:spPr>
        <a:xfrm>
          <a:off x="19494500" y="6703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39</xdr:row>
      <xdr:rowOff>109814</xdr:rowOff>
    </xdr:from>
    <xdr:ext cx="469744"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19310428" y="67963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19291</xdr:rowOff>
    </xdr:from>
    <xdr:to>
      <xdr:col>98</xdr:col>
      <xdr:colOff>38100</xdr:colOff>
      <xdr:row>39</xdr:row>
      <xdr:rowOff>120891</xdr:rowOff>
    </xdr:to>
    <xdr:sp macro="" textlink="">
      <xdr:nvSpPr>
        <xdr:cNvPr id="746" name="フローチャート: 判断 745">
          <a:extLst>
            <a:ext uri="{FF2B5EF4-FFF2-40B4-BE49-F238E27FC236}">
              <a16:creationId xmlns:a16="http://schemas.microsoft.com/office/drawing/2014/main" id="{00000000-0008-0000-0600-0000EA020000}"/>
            </a:ext>
          </a:extLst>
        </xdr:cNvPr>
        <xdr:cNvSpPr/>
      </xdr:nvSpPr>
      <xdr:spPr>
        <a:xfrm>
          <a:off x="18605500" y="67058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39</xdr:row>
      <xdr:rowOff>112018</xdr:rowOff>
    </xdr:from>
    <xdr:ext cx="469744"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18421428" y="67985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8" name="テキスト ボックス 747">
          <a:extLst>
            <a:ext uri="{FF2B5EF4-FFF2-40B4-BE49-F238E27FC236}">
              <a16:creationId xmlns:a16="http://schemas.microsoft.com/office/drawing/2014/main" id="{00000000-0008-0000-0600-0000EC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99873</xdr:rowOff>
    </xdr:from>
    <xdr:to>
      <xdr:col>116</xdr:col>
      <xdr:colOff>114300</xdr:colOff>
      <xdr:row>39</xdr:row>
      <xdr:rowOff>30023</xdr:rowOff>
    </xdr:to>
    <xdr:sp macro="" textlink="">
      <xdr:nvSpPr>
        <xdr:cNvPr id="753" name="楕円 752">
          <a:extLst>
            <a:ext uri="{FF2B5EF4-FFF2-40B4-BE49-F238E27FC236}">
              <a16:creationId xmlns:a16="http://schemas.microsoft.com/office/drawing/2014/main" id="{00000000-0008-0000-0600-0000F1020000}"/>
            </a:ext>
          </a:extLst>
        </xdr:cNvPr>
        <xdr:cNvSpPr/>
      </xdr:nvSpPr>
      <xdr:spPr>
        <a:xfrm>
          <a:off x="22110700" y="66149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59250</xdr:rowOff>
    </xdr:from>
    <xdr:ext cx="469744" cy="259045"/>
    <xdr:sp macro="" textlink="">
      <xdr:nvSpPr>
        <xdr:cNvPr id="754" name="投資及び出資金該当値テキスト">
          <a:extLst>
            <a:ext uri="{FF2B5EF4-FFF2-40B4-BE49-F238E27FC236}">
              <a16:creationId xmlns:a16="http://schemas.microsoft.com/office/drawing/2014/main" id="{00000000-0008-0000-0600-0000F2020000}"/>
            </a:ext>
          </a:extLst>
        </xdr:cNvPr>
        <xdr:cNvSpPr txBox="1"/>
      </xdr:nvSpPr>
      <xdr:spPr>
        <a:xfrm>
          <a:off x="22212300" y="64029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104053</xdr:rowOff>
    </xdr:from>
    <xdr:to>
      <xdr:col>112</xdr:col>
      <xdr:colOff>38100</xdr:colOff>
      <xdr:row>39</xdr:row>
      <xdr:rowOff>34203</xdr:rowOff>
    </xdr:to>
    <xdr:sp macro="" textlink="">
      <xdr:nvSpPr>
        <xdr:cNvPr id="755" name="楕円 754">
          <a:extLst>
            <a:ext uri="{FF2B5EF4-FFF2-40B4-BE49-F238E27FC236}">
              <a16:creationId xmlns:a16="http://schemas.microsoft.com/office/drawing/2014/main" id="{00000000-0008-0000-0600-0000F3020000}"/>
            </a:ext>
          </a:extLst>
        </xdr:cNvPr>
        <xdr:cNvSpPr/>
      </xdr:nvSpPr>
      <xdr:spPr>
        <a:xfrm>
          <a:off x="21272500" y="66191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50730</xdr:rowOff>
    </xdr:from>
    <xdr:ext cx="469744"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1088428" y="63943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46446</xdr:rowOff>
    </xdr:from>
    <xdr:to>
      <xdr:col>107</xdr:col>
      <xdr:colOff>101600</xdr:colOff>
      <xdr:row>38</xdr:row>
      <xdr:rowOff>148046</xdr:rowOff>
    </xdr:to>
    <xdr:sp macro="" textlink="">
      <xdr:nvSpPr>
        <xdr:cNvPr id="757" name="楕円 756">
          <a:extLst>
            <a:ext uri="{FF2B5EF4-FFF2-40B4-BE49-F238E27FC236}">
              <a16:creationId xmlns:a16="http://schemas.microsoft.com/office/drawing/2014/main" id="{00000000-0008-0000-0600-0000F5020000}"/>
            </a:ext>
          </a:extLst>
        </xdr:cNvPr>
        <xdr:cNvSpPr/>
      </xdr:nvSpPr>
      <xdr:spPr>
        <a:xfrm>
          <a:off x="20383500" y="6561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36</xdr:row>
      <xdr:rowOff>164573</xdr:rowOff>
    </xdr:from>
    <xdr:ext cx="534377"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20167111" y="63367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2734</xdr:rowOff>
    </xdr:from>
    <xdr:to>
      <xdr:col>102</xdr:col>
      <xdr:colOff>165100</xdr:colOff>
      <xdr:row>38</xdr:row>
      <xdr:rowOff>104334</xdr:rowOff>
    </xdr:to>
    <xdr:sp macro="" textlink="">
      <xdr:nvSpPr>
        <xdr:cNvPr id="759" name="楕円 758">
          <a:extLst>
            <a:ext uri="{FF2B5EF4-FFF2-40B4-BE49-F238E27FC236}">
              <a16:creationId xmlns:a16="http://schemas.microsoft.com/office/drawing/2014/main" id="{00000000-0008-0000-0600-0000F7020000}"/>
            </a:ext>
          </a:extLst>
        </xdr:cNvPr>
        <xdr:cNvSpPr/>
      </xdr:nvSpPr>
      <xdr:spPr>
        <a:xfrm>
          <a:off x="19494500" y="65178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36</xdr:row>
      <xdr:rowOff>120861</xdr:rowOff>
    </xdr:from>
    <xdr:ext cx="534377"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9278111" y="62930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151912</xdr:rowOff>
    </xdr:from>
    <xdr:to>
      <xdr:col>98</xdr:col>
      <xdr:colOff>38100</xdr:colOff>
      <xdr:row>38</xdr:row>
      <xdr:rowOff>82062</xdr:rowOff>
    </xdr:to>
    <xdr:sp macro="" textlink="">
      <xdr:nvSpPr>
        <xdr:cNvPr id="761" name="楕円 760">
          <a:extLst>
            <a:ext uri="{FF2B5EF4-FFF2-40B4-BE49-F238E27FC236}">
              <a16:creationId xmlns:a16="http://schemas.microsoft.com/office/drawing/2014/main" id="{00000000-0008-0000-0600-0000F9020000}"/>
            </a:ext>
          </a:extLst>
        </xdr:cNvPr>
        <xdr:cNvSpPr/>
      </xdr:nvSpPr>
      <xdr:spPr>
        <a:xfrm>
          <a:off x="18605500" y="64955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36</xdr:row>
      <xdr:rowOff>98589</xdr:rowOff>
    </xdr:from>
    <xdr:ext cx="534377"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18389111" y="62707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3" name="正方形/長方形 762">
          <a:extLst>
            <a:ext uri="{FF2B5EF4-FFF2-40B4-BE49-F238E27FC236}">
              <a16:creationId xmlns:a16="http://schemas.microsoft.com/office/drawing/2014/main" id="{00000000-0008-0000-0600-0000FB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4" name="正方形/長方形 763">
          <a:extLst>
            <a:ext uri="{FF2B5EF4-FFF2-40B4-BE49-F238E27FC236}">
              <a16:creationId xmlns:a16="http://schemas.microsoft.com/office/drawing/2014/main" id="{00000000-0008-0000-0600-0000FC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5" name="正方形/長方形 764">
          <a:extLst>
            <a:ext uri="{FF2B5EF4-FFF2-40B4-BE49-F238E27FC236}">
              <a16:creationId xmlns:a16="http://schemas.microsoft.com/office/drawing/2014/main" id="{00000000-0008-0000-0600-0000FD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6" name="正方形/長方形 765">
          <a:extLst>
            <a:ext uri="{FF2B5EF4-FFF2-40B4-BE49-F238E27FC236}">
              <a16:creationId xmlns:a16="http://schemas.microsoft.com/office/drawing/2014/main" id="{00000000-0008-0000-0600-0000FE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9" name="正方形/長方形 768">
          <a:extLst>
            <a:ext uri="{FF2B5EF4-FFF2-40B4-BE49-F238E27FC236}">
              <a16:creationId xmlns:a16="http://schemas.microsoft.com/office/drawing/2014/main" id="{00000000-0008-0000-0600-000001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42,424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2" name="直線コネクタ 771">
          <a:extLst>
            <a:ext uri="{FF2B5EF4-FFF2-40B4-BE49-F238E27FC236}">
              <a16:creationId xmlns:a16="http://schemas.microsoft.com/office/drawing/2014/main" id="{00000000-0008-0000-0600-000004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25400</xdr:rowOff>
    </xdr:from>
    <xdr:to>
      <xdr:col>120</xdr:col>
      <xdr:colOff>114300</xdr:colOff>
      <xdr:row>58</xdr:row>
      <xdr:rowOff>25400</xdr:rowOff>
    </xdr:to>
    <xdr:cxnSp macro="">
      <xdr:nvCxnSpPr>
        <xdr:cNvPr id="773" name="直線コネクタ 772">
          <a:extLst>
            <a:ext uri="{FF2B5EF4-FFF2-40B4-BE49-F238E27FC236}">
              <a16:creationId xmlns:a16="http://schemas.microsoft.com/office/drawing/2014/main" id="{00000000-0008-0000-0600-000005030000}"/>
            </a:ext>
          </a:extLst>
        </xdr:cNvPr>
        <xdr:cNvCxnSpPr/>
      </xdr:nvCxnSpPr>
      <xdr:spPr>
        <a:xfrm>
          <a:off x="18288000" y="9969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54627</xdr:rowOff>
    </xdr:from>
    <xdr:ext cx="248786" cy="259045"/>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8039214" y="9827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75" name="直線コネクタ 774">
          <a:extLst>
            <a:ext uri="{FF2B5EF4-FFF2-40B4-BE49-F238E27FC236}">
              <a16:creationId xmlns:a16="http://schemas.microsoft.com/office/drawing/2014/main" id="{00000000-0008-0000-0600-000007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76" name="テキスト ボックス 775">
          <a:extLst>
            <a:ext uri="{FF2B5EF4-FFF2-40B4-BE49-F238E27FC236}">
              <a16:creationId xmlns:a16="http://schemas.microsoft.com/office/drawing/2014/main" id="{00000000-0008-0000-0600-000008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51</xdr:row>
      <xdr:rowOff>82550</xdr:rowOff>
    </xdr:from>
    <xdr:to>
      <xdr:col>120</xdr:col>
      <xdr:colOff>114300</xdr:colOff>
      <xdr:row>51</xdr:row>
      <xdr:rowOff>82550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a:off x="18288000" y="8826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50</xdr:row>
      <xdr:rowOff>111777</xdr:rowOff>
    </xdr:from>
    <xdr:ext cx="531299" cy="259045"/>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7756701" y="8684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1" name="貸付金グラフ枠">
          <a:extLst>
            <a:ext uri="{FF2B5EF4-FFF2-40B4-BE49-F238E27FC236}">
              <a16:creationId xmlns:a16="http://schemas.microsoft.com/office/drawing/2014/main" id="{00000000-0008-0000-0600-00000D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103353</xdr:rowOff>
    </xdr:from>
    <xdr:to>
      <xdr:col>116</xdr:col>
      <xdr:colOff>62864</xdr:colOff>
      <xdr:row>58</xdr:row>
      <xdr:rowOff>25400</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flipV="1">
          <a:off x="22159595" y="8675853"/>
          <a:ext cx="1269" cy="12936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29227</xdr:rowOff>
    </xdr:from>
    <xdr:ext cx="249299" cy="259045"/>
    <xdr:sp macro="" textlink="">
      <xdr:nvSpPr>
        <xdr:cNvPr id="783" name="貸付金最小値テキスト">
          <a:extLst>
            <a:ext uri="{FF2B5EF4-FFF2-40B4-BE49-F238E27FC236}">
              <a16:creationId xmlns:a16="http://schemas.microsoft.com/office/drawing/2014/main" id="{00000000-0008-0000-0600-00000F030000}"/>
            </a:ext>
          </a:extLst>
        </xdr:cNvPr>
        <xdr:cNvSpPr txBox="1"/>
      </xdr:nvSpPr>
      <xdr:spPr>
        <a:xfrm>
          <a:off x="22212300" y="9973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25400</xdr:rowOff>
    </xdr:from>
    <xdr:to>
      <xdr:col>116</xdr:col>
      <xdr:colOff>152400</xdr:colOff>
      <xdr:row>58</xdr:row>
      <xdr:rowOff>25400</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22072600" y="9969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50030</xdr:rowOff>
    </xdr:from>
    <xdr:ext cx="534377" cy="259045"/>
    <xdr:sp macro="" textlink="">
      <xdr:nvSpPr>
        <xdr:cNvPr id="785" name="貸付金最大値テキスト">
          <a:extLst>
            <a:ext uri="{FF2B5EF4-FFF2-40B4-BE49-F238E27FC236}">
              <a16:creationId xmlns:a16="http://schemas.microsoft.com/office/drawing/2014/main" id="{00000000-0008-0000-0600-000011030000}"/>
            </a:ext>
          </a:extLst>
        </xdr:cNvPr>
        <xdr:cNvSpPr txBox="1"/>
      </xdr:nvSpPr>
      <xdr:spPr>
        <a:xfrm>
          <a:off x="22212300" y="8451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22,636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103353</xdr:rowOff>
    </xdr:from>
    <xdr:to>
      <xdr:col>116</xdr:col>
      <xdr:colOff>152400</xdr:colOff>
      <xdr:row>50</xdr:row>
      <xdr:rowOff>103353</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22072600" y="86758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21742</xdr:rowOff>
    </xdr:from>
    <xdr:to>
      <xdr:col>116</xdr:col>
      <xdr:colOff>63500</xdr:colOff>
      <xdr:row>58</xdr:row>
      <xdr:rowOff>23514</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21323300" y="9965842"/>
          <a:ext cx="838200" cy="1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61885</xdr:rowOff>
    </xdr:from>
    <xdr:ext cx="469744" cy="259045"/>
    <xdr:sp macro="" textlink="">
      <xdr:nvSpPr>
        <xdr:cNvPr id="788" name="貸付金平均値テキスト">
          <a:extLst>
            <a:ext uri="{FF2B5EF4-FFF2-40B4-BE49-F238E27FC236}">
              <a16:creationId xmlns:a16="http://schemas.microsoft.com/office/drawing/2014/main" id="{00000000-0008-0000-0600-000014030000}"/>
            </a:ext>
          </a:extLst>
        </xdr:cNvPr>
        <xdr:cNvSpPr txBox="1"/>
      </xdr:nvSpPr>
      <xdr:spPr>
        <a:xfrm>
          <a:off x="22212300" y="966308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39008</xdr:rowOff>
    </xdr:from>
    <xdr:to>
      <xdr:col>116</xdr:col>
      <xdr:colOff>114300</xdr:colOff>
      <xdr:row>57</xdr:row>
      <xdr:rowOff>140608</xdr:rowOff>
    </xdr:to>
    <xdr:sp macro="" textlink="">
      <xdr:nvSpPr>
        <xdr:cNvPr id="789" name="フローチャート: 判断 788">
          <a:extLst>
            <a:ext uri="{FF2B5EF4-FFF2-40B4-BE49-F238E27FC236}">
              <a16:creationId xmlns:a16="http://schemas.microsoft.com/office/drawing/2014/main" id="{00000000-0008-0000-0600-000015030000}"/>
            </a:ext>
          </a:extLst>
        </xdr:cNvPr>
        <xdr:cNvSpPr/>
      </xdr:nvSpPr>
      <xdr:spPr>
        <a:xfrm>
          <a:off x="22110700" y="9811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20028</xdr:rowOff>
    </xdr:from>
    <xdr:to>
      <xdr:col>111</xdr:col>
      <xdr:colOff>177800</xdr:colOff>
      <xdr:row>58</xdr:row>
      <xdr:rowOff>21742</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20434300" y="9964128"/>
          <a:ext cx="889000" cy="1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47981</xdr:rowOff>
    </xdr:from>
    <xdr:to>
      <xdr:col>112</xdr:col>
      <xdr:colOff>38100</xdr:colOff>
      <xdr:row>57</xdr:row>
      <xdr:rowOff>149581</xdr:rowOff>
    </xdr:to>
    <xdr:sp macro="" textlink="">
      <xdr:nvSpPr>
        <xdr:cNvPr id="791" name="フローチャート: 判断 790">
          <a:extLst>
            <a:ext uri="{FF2B5EF4-FFF2-40B4-BE49-F238E27FC236}">
              <a16:creationId xmlns:a16="http://schemas.microsoft.com/office/drawing/2014/main" id="{00000000-0008-0000-0600-000017030000}"/>
            </a:ext>
          </a:extLst>
        </xdr:cNvPr>
        <xdr:cNvSpPr/>
      </xdr:nvSpPr>
      <xdr:spPr>
        <a:xfrm>
          <a:off x="21272500" y="9820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55</xdr:row>
      <xdr:rowOff>166108</xdr:rowOff>
    </xdr:from>
    <xdr:ext cx="469744"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21088428" y="95958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18314</xdr:rowOff>
    </xdr:from>
    <xdr:to>
      <xdr:col>107</xdr:col>
      <xdr:colOff>50800</xdr:colOff>
      <xdr:row>58</xdr:row>
      <xdr:rowOff>20028</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a:off x="19545300" y="9962414"/>
          <a:ext cx="889000" cy="1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48209</xdr:rowOff>
    </xdr:from>
    <xdr:to>
      <xdr:col>107</xdr:col>
      <xdr:colOff>101600</xdr:colOff>
      <xdr:row>57</xdr:row>
      <xdr:rowOff>149809</xdr:rowOff>
    </xdr:to>
    <xdr:sp macro="" textlink="">
      <xdr:nvSpPr>
        <xdr:cNvPr id="794" name="フローチャート: 判断 793">
          <a:extLst>
            <a:ext uri="{FF2B5EF4-FFF2-40B4-BE49-F238E27FC236}">
              <a16:creationId xmlns:a16="http://schemas.microsoft.com/office/drawing/2014/main" id="{00000000-0008-0000-0600-00001A030000}"/>
            </a:ext>
          </a:extLst>
        </xdr:cNvPr>
        <xdr:cNvSpPr/>
      </xdr:nvSpPr>
      <xdr:spPr>
        <a:xfrm>
          <a:off x="20383500" y="9820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55</xdr:row>
      <xdr:rowOff>166336</xdr:rowOff>
    </xdr:from>
    <xdr:ext cx="469744"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20199428" y="95960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18314</xdr:rowOff>
    </xdr:from>
    <xdr:to>
      <xdr:col>102</xdr:col>
      <xdr:colOff>114300</xdr:colOff>
      <xdr:row>58</xdr:row>
      <xdr:rowOff>18485</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flipV="1">
          <a:off x="18656300" y="9962414"/>
          <a:ext cx="889000" cy="1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56</xdr:row>
      <xdr:rowOff>74726</xdr:rowOff>
    </xdr:from>
    <xdr:to>
      <xdr:col>102</xdr:col>
      <xdr:colOff>165100</xdr:colOff>
      <xdr:row>57</xdr:row>
      <xdr:rowOff>4876</xdr:rowOff>
    </xdr:to>
    <xdr:sp macro="" textlink="">
      <xdr:nvSpPr>
        <xdr:cNvPr id="797" name="フローチャート: 判断 796">
          <a:extLst>
            <a:ext uri="{FF2B5EF4-FFF2-40B4-BE49-F238E27FC236}">
              <a16:creationId xmlns:a16="http://schemas.microsoft.com/office/drawing/2014/main" id="{00000000-0008-0000-0600-00001D030000}"/>
            </a:ext>
          </a:extLst>
        </xdr:cNvPr>
        <xdr:cNvSpPr/>
      </xdr:nvSpPr>
      <xdr:spPr>
        <a:xfrm>
          <a:off x="19494500" y="9675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55</xdr:row>
      <xdr:rowOff>21403</xdr:rowOff>
    </xdr:from>
    <xdr:ext cx="469744" cy="259045"/>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19310428" y="94511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56</xdr:row>
      <xdr:rowOff>112846</xdr:rowOff>
    </xdr:from>
    <xdr:to>
      <xdr:col>98</xdr:col>
      <xdr:colOff>38100</xdr:colOff>
      <xdr:row>57</xdr:row>
      <xdr:rowOff>42996</xdr:rowOff>
    </xdr:to>
    <xdr:sp macro="" textlink="">
      <xdr:nvSpPr>
        <xdr:cNvPr id="799" name="フローチャート: 判断 798">
          <a:extLst>
            <a:ext uri="{FF2B5EF4-FFF2-40B4-BE49-F238E27FC236}">
              <a16:creationId xmlns:a16="http://schemas.microsoft.com/office/drawing/2014/main" id="{00000000-0008-0000-0600-00001F030000}"/>
            </a:ext>
          </a:extLst>
        </xdr:cNvPr>
        <xdr:cNvSpPr/>
      </xdr:nvSpPr>
      <xdr:spPr>
        <a:xfrm>
          <a:off x="18605500" y="9714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55</xdr:row>
      <xdr:rowOff>59523</xdr:rowOff>
    </xdr:from>
    <xdr:ext cx="469744"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18421428" y="94892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id="{00000000-0008-0000-0600-000021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2" name="テキスト ボックス 801">
          <a:extLst>
            <a:ext uri="{FF2B5EF4-FFF2-40B4-BE49-F238E27FC236}">
              <a16:creationId xmlns:a16="http://schemas.microsoft.com/office/drawing/2014/main" id="{00000000-0008-0000-0600-000022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0000000-0008-0000-0600-000025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144164</xdr:rowOff>
    </xdr:from>
    <xdr:to>
      <xdr:col>116</xdr:col>
      <xdr:colOff>114300</xdr:colOff>
      <xdr:row>58</xdr:row>
      <xdr:rowOff>74314</xdr:rowOff>
    </xdr:to>
    <xdr:sp macro="" textlink="">
      <xdr:nvSpPr>
        <xdr:cNvPr id="806" name="楕円 805">
          <a:extLst>
            <a:ext uri="{FF2B5EF4-FFF2-40B4-BE49-F238E27FC236}">
              <a16:creationId xmlns:a16="http://schemas.microsoft.com/office/drawing/2014/main" id="{00000000-0008-0000-0600-000026030000}"/>
            </a:ext>
          </a:extLst>
        </xdr:cNvPr>
        <xdr:cNvSpPr/>
      </xdr:nvSpPr>
      <xdr:spPr>
        <a:xfrm>
          <a:off x="22110700" y="9916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59091</xdr:rowOff>
    </xdr:from>
    <xdr:ext cx="313932" cy="259045"/>
    <xdr:sp macro="" textlink="">
      <xdr:nvSpPr>
        <xdr:cNvPr id="807" name="貸付金該当値テキスト">
          <a:extLst>
            <a:ext uri="{FF2B5EF4-FFF2-40B4-BE49-F238E27FC236}">
              <a16:creationId xmlns:a16="http://schemas.microsoft.com/office/drawing/2014/main" id="{00000000-0008-0000-0600-000027030000}"/>
            </a:ext>
          </a:extLst>
        </xdr:cNvPr>
        <xdr:cNvSpPr txBox="1"/>
      </xdr:nvSpPr>
      <xdr:spPr>
        <a:xfrm>
          <a:off x="22212300" y="983174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57</xdr:row>
      <xdr:rowOff>142392</xdr:rowOff>
    </xdr:from>
    <xdr:to>
      <xdr:col>112</xdr:col>
      <xdr:colOff>38100</xdr:colOff>
      <xdr:row>58</xdr:row>
      <xdr:rowOff>72542</xdr:rowOff>
    </xdr:to>
    <xdr:sp macro="" textlink="">
      <xdr:nvSpPr>
        <xdr:cNvPr id="808" name="楕円 807">
          <a:extLst>
            <a:ext uri="{FF2B5EF4-FFF2-40B4-BE49-F238E27FC236}">
              <a16:creationId xmlns:a16="http://schemas.microsoft.com/office/drawing/2014/main" id="{00000000-0008-0000-0600-000028030000}"/>
            </a:ext>
          </a:extLst>
        </xdr:cNvPr>
        <xdr:cNvSpPr/>
      </xdr:nvSpPr>
      <xdr:spPr>
        <a:xfrm>
          <a:off x="21272500" y="99150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58</xdr:row>
      <xdr:rowOff>63669</xdr:rowOff>
    </xdr:from>
    <xdr:ext cx="313932"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1166333" y="1000776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57</xdr:row>
      <xdr:rowOff>140678</xdr:rowOff>
    </xdr:from>
    <xdr:to>
      <xdr:col>107</xdr:col>
      <xdr:colOff>101600</xdr:colOff>
      <xdr:row>58</xdr:row>
      <xdr:rowOff>70828</xdr:rowOff>
    </xdr:to>
    <xdr:sp macro="" textlink="">
      <xdr:nvSpPr>
        <xdr:cNvPr id="810" name="楕円 809">
          <a:extLst>
            <a:ext uri="{FF2B5EF4-FFF2-40B4-BE49-F238E27FC236}">
              <a16:creationId xmlns:a16="http://schemas.microsoft.com/office/drawing/2014/main" id="{00000000-0008-0000-0600-00002A030000}"/>
            </a:ext>
          </a:extLst>
        </xdr:cNvPr>
        <xdr:cNvSpPr/>
      </xdr:nvSpPr>
      <xdr:spPr>
        <a:xfrm>
          <a:off x="20383500" y="9913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58</xdr:row>
      <xdr:rowOff>61955</xdr:rowOff>
    </xdr:from>
    <xdr:ext cx="313932"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0277333" y="1000605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57</xdr:row>
      <xdr:rowOff>138964</xdr:rowOff>
    </xdr:from>
    <xdr:to>
      <xdr:col>102</xdr:col>
      <xdr:colOff>165100</xdr:colOff>
      <xdr:row>58</xdr:row>
      <xdr:rowOff>69114</xdr:rowOff>
    </xdr:to>
    <xdr:sp macro="" textlink="">
      <xdr:nvSpPr>
        <xdr:cNvPr id="812" name="楕円 811">
          <a:extLst>
            <a:ext uri="{FF2B5EF4-FFF2-40B4-BE49-F238E27FC236}">
              <a16:creationId xmlns:a16="http://schemas.microsoft.com/office/drawing/2014/main" id="{00000000-0008-0000-0600-00002C030000}"/>
            </a:ext>
          </a:extLst>
        </xdr:cNvPr>
        <xdr:cNvSpPr/>
      </xdr:nvSpPr>
      <xdr:spPr>
        <a:xfrm>
          <a:off x="19494500" y="9911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58</xdr:row>
      <xdr:rowOff>60241</xdr:rowOff>
    </xdr:from>
    <xdr:ext cx="378565"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9356017" y="1000434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139135</xdr:rowOff>
    </xdr:from>
    <xdr:to>
      <xdr:col>98</xdr:col>
      <xdr:colOff>38100</xdr:colOff>
      <xdr:row>58</xdr:row>
      <xdr:rowOff>69285</xdr:rowOff>
    </xdr:to>
    <xdr:sp macro="" textlink="">
      <xdr:nvSpPr>
        <xdr:cNvPr id="814" name="楕円 813">
          <a:extLst>
            <a:ext uri="{FF2B5EF4-FFF2-40B4-BE49-F238E27FC236}">
              <a16:creationId xmlns:a16="http://schemas.microsoft.com/office/drawing/2014/main" id="{00000000-0008-0000-0600-00002E030000}"/>
            </a:ext>
          </a:extLst>
        </xdr:cNvPr>
        <xdr:cNvSpPr/>
      </xdr:nvSpPr>
      <xdr:spPr>
        <a:xfrm>
          <a:off x="18605500" y="9911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58</xdr:row>
      <xdr:rowOff>60412</xdr:rowOff>
    </xdr:from>
    <xdr:ext cx="378565"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18467017" y="1000451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6" name="正方形/長方形 815">
          <a:extLst>
            <a:ext uri="{FF2B5EF4-FFF2-40B4-BE49-F238E27FC236}">
              <a16:creationId xmlns:a16="http://schemas.microsoft.com/office/drawing/2014/main" id="{00000000-0008-0000-0600-000030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7" name="正方形/長方形 816">
          <a:extLst>
            <a:ext uri="{FF2B5EF4-FFF2-40B4-BE49-F238E27FC236}">
              <a16:creationId xmlns:a16="http://schemas.microsoft.com/office/drawing/2014/main" id="{00000000-0008-0000-0600-000031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8" name="正方形/長方形 817">
          <a:extLst>
            <a:ext uri="{FF2B5EF4-FFF2-40B4-BE49-F238E27FC236}">
              <a16:creationId xmlns:a16="http://schemas.microsoft.com/office/drawing/2014/main" id="{00000000-0008-0000-0600-000032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9" name="正方形/長方形 818">
          <a:extLst>
            <a:ext uri="{FF2B5EF4-FFF2-40B4-BE49-F238E27FC236}">
              <a16:creationId xmlns:a16="http://schemas.microsoft.com/office/drawing/2014/main" id="{00000000-0008-0000-0600-000033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0" name="正方形/長方形 819">
          <a:extLst>
            <a:ext uri="{FF2B5EF4-FFF2-40B4-BE49-F238E27FC236}">
              <a16:creationId xmlns:a16="http://schemas.microsoft.com/office/drawing/2014/main" id="{00000000-0008-0000-0600-000034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1" name="正方形/長方形 820">
          <a:extLst>
            <a:ext uri="{FF2B5EF4-FFF2-40B4-BE49-F238E27FC236}">
              <a16:creationId xmlns:a16="http://schemas.microsoft.com/office/drawing/2014/main" id="{00000000-0008-0000-0600-000035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2" name="正方形/長方形 821">
          <a:extLst>
            <a:ext uri="{FF2B5EF4-FFF2-40B4-BE49-F238E27FC236}">
              <a16:creationId xmlns:a16="http://schemas.microsoft.com/office/drawing/2014/main" id="{00000000-0008-0000-0600-000036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44,813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3" name="正方形/長方形 822">
          <a:extLst>
            <a:ext uri="{FF2B5EF4-FFF2-40B4-BE49-F238E27FC236}">
              <a16:creationId xmlns:a16="http://schemas.microsoft.com/office/drawing/2014/main" id="{00000000-0008-0000-0600-000037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5" name="直線コネクタ 824">
          <a:extLst>
            <a:ext uri="{FF2B5EF4-FFF2-40B4-BE49-F238E27FC236}">
              <a16:creationId xmlns:a16="http://schemas.microsoft.com/office/drawing/2014/main" id="{00000000-0008-0000-0600-000039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27" name="直線コネクタ 826">
          <a:extLst>
            <a:ext uri="{FF2B5EF4-FFF2-40B4-BE49-F238E27FC236}">
              <a16:creationId xmlns:a16="http://schemas.microsoft.com/office/drawing/2014/main" id="{00000000-0008-0000-0600-00003B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29" name="直線コネクタ 828">
          <a:extLst>
            <a:ext uri="{FF2B5EF4-FFF2-40B4-BE49-F238E27FC236}">
              <a16:creationId xmlns:a16="http://schemas.microsoft.com/office/drawing/2014/main" id="{00000000-0008-0000-0600-00003D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31" name="直線コネクタ 830">
          <a:extLst>
            <a:ext uri="{FF2B5EF4-FFF2-40B4-BE49-F238E27FC236}">
              <a16:creationId xmlns:a16="http://schemas.microsoft.com/office/drawing/2014/main" id="{00000000-0008-0000-0600-00003F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7756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5" name="直線コネクタ 834">
          <a:extLst>
            <a:ext uri="{FF2B5EF4-FFF2-40B4-BE49-F238E27FC236}">
              <a16:creationId xmlns:a16="http://schemas.microsoft.com/office/drawing/2014/main" id="{00000000-0008-0000-0600-000043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37" name="繰出金グラフ枠">
          <a:extLst>
            <a:ext uri="{FF2B5EF4-FFF2-40B4-BE49-F238E27FC236}">
              <a16:creationId xmlns:a16="http://schemas.microsoft.com/office/drawing/2014/main" id="{00000000-0008-0000-0600-000045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97729</xdr:rowOff>
    </xdr:from>
    <xdr:to>
      <xdr:col>116</xdr:col>
      <xdr:colOff>62864</xdr:colOff>
      <xdr:row>77</xdr:row>
      <xdr:rowOff>97867</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flipV="1">
          <a:off x="22159595" y="12099229"/>
          <a:ext cx="1269" cy="12002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77</xdr:row>
      <xdr:rowOff>101694</xdr:rowOff>
    </xdr:from>
    <xdr:ext cx="534377" cy="259045"/>
    <xdr:sp macro="" textlink="">
      <xdr:nvSpPr>
        <xdr:cNvPr id="839" name="繰出金最小値テキスト">
          <a:extLst>
            <a:ext uri="{FF2B5EF4-FFF2-40B4-BE49-F238E27FC236}">
              <a16:creationId xmlns:a16="http://schemas.microsoft.com/office/drawing/2014/main" id="{00000000-0008-0000-0600-000047030000}"/>
            </a:ext>
          </a:extLst>
        </xdr:cNvPr>
        <xdr:cNvSpPr txBox="1"/>
      </xdr:nvSpPr>
      <xdr:spPr>
        <a:xfrm>
          <a:off x="22212300" y="133033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29,330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97867</xdr:rowOff>
    </xdr:from>
    <xdr:to>
      <xdr:col>116</xdr:col>
      <xdr:colOff>152400</xdr:colOff>
      <xdr:row>77</xdr:row>
      <xdr:rowOff>97867</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22072600" y="132995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44406</xdr:rowOff>
    </xdr:from>
    <xdr:ext cx="534377" cy="259045"/>
    <xdr:sp macro="" textlink="">
      <xdr:nvSpPr>
        <xdr:cNvPr id="841" name="繰出金最大値テキスト">
          <a:extLst>
            <a:ext uri="{FF2B5EF4-FFF2-40B4-BE49-F238E27FC236}">
              <a16:creationId xmlns:a16="http://schemas.microsoft.com/office/drawing/2014/main" id="{00000000-0008-0000-0600-000049030000}"/>
            </a:ext>
          </a:extLst>
        </xdr:cNvPr>
        <xdr:cNvSpPr txBox="1"/>
      </xdr:nvSpPr>
      <xdr:spPr>
        <a:xfrm>
          <a:off x="22212300" y="118744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81,836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97729</xdr:rowOff>
    </xdr:from>
    <xdr:to>
      <xdr:col>116</xdr:col>
      <xdr:colOff>152400</xdr:colOff>
      <xdr:row>70</xdr:row>
      <xdr:rowOff>97729</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a:off x="22072600" y="120992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74</xdr:row>
      <xdr:rowOff>6700</xdr:rowOff>
    </xdr:from>
    <xdr:to>
      <xdr:col>116</xdr:col>
      <xdr:colOff>63500</xdr:colOff>
      <xdr:row>74</xdr:row>
      <xdr:rowOff>20622</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21323300" y="12694000"/>
          <a:ext cx="838200" cy="13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112224</xdr:rowOff>
    </xdr:from>
    <xdr:ext cx="534377" cy="259045"/>
    <xdr:sp macro="" textlink="">
      <xdr:nvSpPr>
        <xdr:cNvPr id="844" name="繰出金平均値テキスト">
          <a:extLst>
            <a:ext uri="{FF2B5EF4-FFF2-40B4-BE49-F238E27FC236}">
              <a16:creationId xmlns:a16="http://schemas.microsoft.com/office/drawing/2014/main" id="{00000000-0008-0000-0600-00004C030000}"/>
            </a:ext>
          </a:extLst>
        </xdr:cNvPr>
        <xdr:cNvSpPr txBox="1"/>
      </xdr:nvSpPr>
      <xdr:spPr>
        <a:xfrm>
          <a:off x="22212300" y="1279952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133797</xdr:rowOff>
    </xdr:from>
    <xdr:to>
      <xdr:col>116</xdr:col>
      <xdr:colOff>114300</xdr:colOff>
      <xdr:row>75</xdr:row>
      <xdr:rowOff>63947</xdr:rowOff>
    </xdr:to>
    <xdr:sp macro="" textlink="">
      <xdr:nvSpPr>
        <xdr:cNvPr id="845" name="フローチャート: 判断 844">
          <a:extLst>
            <a:ext uri="{FF2B5EF4-FFF2-40B4-BE49-F238E27FC236}">
              <a16:creationId xmlns:a16="http://schemas.microsoft.com/office/drawing/2014/main" id="{00000000-0008-0000-0600-00004D030000}"/>
            </a:ext>
          </a:extLst>
        </xdr:cNvPr>
        <xdr:cNvSpPr/>
      </xdr:nvSpPr>
      <xdr:spPr>
        <a:xfrm>
          <a:off x="22110700" y="12821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74</xdr:row>
      <xdr:rowOff>6700</xdr:rowOff>
    </xdr:from>
    <xdr:to>
      <xdr:col>111</xdr:col>
      <xdr:colOff>177800</xdr:colOff>
      <xdr:row>74</xdr:row>
      <xdr:rowOff>104930</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flipV="1">
          <a:off x="20434300" y="12694000"/>
          <a:ext cx="889000" cy="982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73</xdr:row>
      <xdr:rowOff>152816</xdr:rowOff>
    </xdr:from>
    <xdr:to>
      <xdr:col>112</xdr:col>
      <xdr:colOff>38100</xdr:colOff>
      <xdr:row>74</xdr:row>
      <xdr:rowOff>82966</xdr:rowOff>
    </xdr:to>
    <xdr:sp macro="" textlink="">
      <xdr:nvSpPr>
        <xdr:cNvPr id="847" name="フローチャート: 判断 846">
          <a:extLst>
            <a:ext uri="{FF2B5EF4-FFF2-40B4-BE49-F238E27FC236}">
              <a16:creationId xmlns:a16="http://schemas.microsoft.com/office/drawing/2014/main" id="{00000000-0008-0000-0600-00004F030000}"/>
            </a:ext>
          </a:extLst>
        </xdr:cNvPr>
        <xdr:cNvSpPr/>
      </xdr:nvSpPr>
      <xdr:spPr>
        <a:xfrm>
          <a:off x="21272500" y="12668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74093</xdr:rowOff>
    </xdr:from>
    <xdr:ext cx="534377" cy="259045"/>
    <xdr:sp macro=""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21056111" y="127613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74</xdr:row>
      <xdr:rowOff>104930</xdr:rowOff>
    </xdr:from>
    <xdr:to>
      <xdr:col>107</xdr:col>
      <xdr:colOff>50800</xdr:colOff>
      <xdr:row>74</xdr:row>
      <xdr:rowOff>122738</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flipV="1">
          <a:off x="19545300" y="12792230"/>
          <a:ext cx="889000" cy="178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2832</xdr:rowOff>
    </xdr:from>
    <xdr:to>
      <xdr:col>107</xdr:col>
      <xdr:colOff>101600</xdr:colOff>
      <xdr:row>74</xdr:row>
      <xdr:rowOff>104432</xdr:rowOff>
    </xdr:to>
    <xdr:sp macro="" textlink="">
      <xdr:nvSpPr>
        <xdr:cNvPr id="850" name="フローチャート: 判断 849">
          <a:extLst>
            <a:ext uri="{FF2B5EF4-FFF2-40B4-BE49-F238E27FC236}">
              <a16:creationId xmlns:a16="http://schemas.microsoft.com/office/drawing/2014/main" id="{00000000-0008-0000-0600-000052030000}"/>
            </a:ext>
          </a:extLst>
        </xdr:cNvPr>
        <xdr:cNvSpPr/>
      </xdr:nvSpPr>
      <xdr:spPr>
        <a:xfrm>
          <a:off x="20383500" y="12690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72</xdr:row>
      <xdr:rowOff>120959</xdr:rowOff>
    </xdr:from>
    <xdr:ext cx="534377" cy="259045"/>
    <xdr:sp macro="" textlink="">
      <xdr:nvSpPr>
        <xdr:cNvPr id="851" name="テキスト ボックス 850">
          <a:extLst>
            <a:ext uri="{FF2B5EF4-FFF2-40B4-BE49-F238E27FC236}">
              <a16:creationId xmlns:a16="http://schemas.microsoft.com/office/drawing/2014/main" id="{00000000-0008-0000-0600-000053030000}"/>
            </a:ext>
          </a:extLst>
        </xdr:cNvPr>
        <xdr:cNvSpPr txBox="1"/>
      </xdr:nvSpPr>
      <xdr:spPr>
        <a:xfrm>
          <a:off x="20167111" y="124653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74</xdr:row>
      <xdr:rowOff>122738</xdr:rowOff>
    </xdr:from>
    <xdr:to>
      <xdr:col>102</xdr:col>
      <xdr:colOff>114300</xdr:colOff>
      <xdr:row>75</xdr:row>
      <xdr:rowOff>7500</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flipV="1">
          <a:off x="18656300" y="12810038"/>
          <a:ext cx="889000" cy="562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74</xdr:row>
      <xdr:rowOff>11862</xdr:rowOff>
    </xdr:from>
    <xdr:to>
      <xdr:col>102</xdr:col>
      <xdr:colOff>165100</xdr:colOff>
      <xdr:row>74</xdr:row>
      <xdr:rowOff>113462</xdr:rowOff>
    </xdr:to>
    <xdr:sp macro="" textlink="">
      <xdr:nvSpPr>
        <xdr:cNvPr id="853" name="フローチャート: 判断 852">
          <a:extLst>
            <a:ext uri="{FF2B5EF4-FFF2-40B4-BE49-F238E27FC236}">
              <a16:creationId xmlns:a16="http://schemas.microsoft.com/office/drawing/2014/main" id="{00000000-0008-0000-0600-000055030000}"/>
            </a:ext>
          </a:extLst>
        </xdr:cNvPr>
        <xdr:cNvSpPr/>
      </xdr:nvSpPr>
      <xdr:spPr>
        <a:xfrm>
          <a:off x="19494500" y="12699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72</xdr:row>
      <xdr:rowOff>129989</xdr:rowOff>
    </xdr:from>
    <xdr:ext cx="534377" cy="259045"/>
    <xdr:sp macro="" textlink="">
      <xdr:nvSpPr>
        <xdr:cNvPr id="854" name="テキスト ボックス 853">
          <a:extLst>
            <a:ext uri="{FF2B5EF4-FFF2-40B4-BE49-F238E27FC236}">
              <a16:creationId xmlns:a16="http://schemas.microsoft.com/office/drawing/2014/main" id="{00000000-0008-0000-0600-000056030000}"/>
            </a:ext>
          </a:extLst>
        </xdr:cNvPr>
        <xdr:cNvSpPr txBox="1"/>
      </xdr:nvSpPr>
      <xdr:spPr>
        <a:xfrm>
          <a:off x="19278111" y="124743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7313</xdr:rowOff>
    </xdr:from>
    <xdr:to>
      <xdr:col>98</xdr:col>
      <xdr:colOff>38100</xdr:colOff>
      <xdr:row>74</xdr:row>
      <xdr:rowOff>108913</xdr:rowOff>
    </xdr:to>
    <xdr:sp macro="" textlink="">
      <xdr:nvSpPr>
        <xdr:cNvPr id="855" name="フローチャート: 判断 854">
          <a:extLst>
            <a:ext uri="{FF2B5EF4-FFF2-40B4-BE49-F238E27FC236}">
              <a16:creationId xmlns:a16="http://schemas.microsoft.com/office/drawing/2014/main" id="{00000000-0008-0000-0600-000057030000}"/>
            </a:ext>
          </a:extLst>
        </xdr:cNvPr>
        <xdr:cNvSpPr/>
      </xdr:nvSpPr>
      <xdr:spPr>
        <a:xfrm>
          <a:off x="18605500" y="126946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72</xdr:row>
      <xdr:rowOff>125440</xdr:rowOff>
    </xdr:from>
    <xdr:ext cx="534377" cy="259045"/>
    <xdr:sp macro="" textlink="">
      <xdr:nvSpPr>
        <xdr:cNvPr id="856" name="テキスト ボックス 855">
          <a:extLst>
            <a:ext uri="{FF2B5EF4-FFF2-40B4-BE49-F238E27FC236}">
              <a16:creationId xmlns:a16="http://schemas.microsoft.com/office/drawing/2014/main" id="{00000000-0008-0000-0600-000058030000}"/>
            </a:ext>
          </a:extLst>
        </xdr:cNvPr>
        <xdr:cNvSpPr txBox="1"/>
      </xdr:nvSpPr>
      <xdr:spPr>
        <a:xfrm>
          <a:off x="18389111" y="124698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57" name="テキスト ボックス 856">
          <a:extLst>
            <a:ext uri="{FF2B5EF4-FFF2-40B4-BE49-F238E27FC236}">
              <a16:creationId xmlns:a16="http://schemas.microsoft.com/office/drawing/2014/main" id="{00000000-0008-0000-0600-000059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141272</xdr:rowOff>
    </xdr:from>
    <xdr:to>
      <xdr:col>116</xdr:col>
      <xdr:colOff>114300</xdr:colOff>
      <xdr:row>74</xdr:row>
      <xdr:rowOff>71422</xdr:rowOff>
    </xdr:to>
    <xdr:sp macro="" textlink="">
      <xdr:nvSpPr>
        <xdr:cNvPr id="862" name="楕円 861">
          <a:extLst>
            <a:ext uri="{FF2B5EF4-FFF2-40B4-BE49-F238E27FC236}">
              <a16:creationId xmlns:a16="http://schemas.microsoft.com/office/drawing/2014/main" id="{00000000-0008-0000-0600-00005E030000}"/>
            </a:ext>
          </a:extLst>
        </xdr:cNvPr>
        <xdr:cNvSpPr/>
      </xdr:nvSpPr>
      <xdr:spPr>
        <a:xfrm>
          <a:off x="22110700" y="126571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72</xdr:row>
      <xdr:rowOff>164149</xdr:rowOff>
    </xdr:from>
    <xdr:ext cx="534377" cy="259045"/>
    <xdr:sp macro="" textlink="">
      <xdr:nvSpPr>
        <xdr:cNvPr id="863" name="繰出金該当値テキスト">
          <a:extLst>
            <a:ext uri="{FF2B5EF4-FFF2-40B4-BE49-F238E27FC236}">
              <a16:creationId xmlns:a16="http://schemas.microsoft.com/office/drawing/2014/main" id="{00000000-0008-0000-0600-00005F030000}"/>
            </a:ext>
          </a:extLst>
        </xdr:cNvPr>
        <xdr:cNvSpPr txBox="1"/>
      </xdr:nvSpPr>
      <xdr:spPr>
        <a:xfrm>
          <a:off x="22212300" y="125085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73</xdr:row>
      <xdr:rowOff>127350</xdr:rowOff>
    </xdr:from>
    <xdr:to>
      <xdr:col>112</xdr:col>
      <xdr:colOff>38100</xdr:colOff>
      <xdr:row>74</xdr:row>
      <xdr:rowOff>57500</xdr:rowOff>
    </xdr:to>
    <xdr:sp macro="" textlink="">
      <xdr:nvSpPr>
        <xdr:cNvPr id="864" name="楕円 863">
          <a:extLst>
            <a:ext uri="{FF2B5EF4-FFF2-40B4-BE49-F238E27FC236}">
              <a16:creationId xmlns:a16="http://schemas.microsoft.com/office/drawing/2014/main" id="{00000000-0008-0000-0600-000060030000}"/>
            </a:ext>
          </a:extLst>
        </xdr:cNvPr>
        <xdr:cNvSpPr/>
      </xdr:nvSpPr>
      <xdr:spPr>
        <a:xfrm>
          <a:off x="21272500" y="12643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72</xdr:row>
      <xdr:rowOff>74027</xdr:rowOff>
    </xdr:from>
    <xdr:ext cx="534377"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21056111" y="124184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74</xdr:row>
      <xdr:rowOff>54130</xdr:rowOff>
    </xdr:from>
    <xdr:to>
      <xdr:col>107</xdr:col>
      <xdr:colOff>101600</xdr:colOff>
      <xdr:row>74</xdr:row>
      <xdr:rowOff>155730</xdr:rowOff>
    </xdr:to>
    <xdr:sp macro="" textlink="">
      <xdr:nvSpPr>
        <xdr:cNvPr id="866" name="楕円 865">
          <a:extLst>
            <a:ext uri="{FF2B5EF4-FFF2-40B4-BE49-F238E27FC236}">
              <a16:creationId xmlns:a16="http://schemas.microsoft.com/office/drawing/2014/main" id="{00000000-0008-0000-0600-000062030000}"/>
            </a:ext>
          </a:extLst>
        </xdr:cNvPr>
        <xdr:cNvSpPr/>
      </xdr:nvSpPr>
      <xdr:spPr>
        <a:xfrm>
          <a:off x="20383500" y="12741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146857</xdr:rowOff>
    </xdr:from>
    <xdr:ext cx="534377"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0167111" y="128341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74</xdr:row>
      <xdr:rowOff>71938</xdr:rowOff>
    </xdr:from>
    <xdr:to>
      <xdr:col>102</xdr:col>
      <xdr:colOff>165100</xdr:colOff>
      <xdr:row>75</xdr:row>
      <xdr:rowOff>2088</xdr:rowOff>
    </xdr:to>
    <xdr:sp macro="" textlink="">
      <xdr:nvSpPr>
        <xdr:cNvPr id="868" name="楕円 867">
          <a:extLst>
            <a:ext uri="{FF2B5EF4-FFF2-40B4-BE49-F238E27FC236}">
              <a16:creationId xmlns:a16="http://schemas.microsoft.com/office/drawing/2014/main" id="{00000000-0008-0000-0600-000064030000}"/>
            </a:ext>
          </a:extLst>
        </xdr:cNvPr>
        <xdr:cNvSpPr/>
      </xdr:nvSpPr>
      <xdr:spPr>
        <a:xfrm>
          <a:off x="19494500" y="127592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164665</xdr:rowOff>
    </xdr:from>
    <xdr:ext cx="534377"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19278111" y="128519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128150</xdr:rowOff>
    </xdr:from>
    <xdr:to>
      <xdr:col>98</xdr:col>
      <xdr:colOff>38100</xdr:colOff>
      <xdr:row>75</xdr:row>
      <xdr:rowOff>58300</xdr:rowOff>
    </xdr:to>
    <xdr:sp macro="" textlink="">
      <xdr:nvSpPr>
        <xdr:cNvPr id="870" name="楕円 869">
          <a:extLst>
            <a:ext uri="{FF2B5EF4-FFF2-40B4-BE49-F238E27FC236}">
              <a16:creationId xmlns:a16="http://schemas.microsoft.com/office/drawing/2014/main" id="{00000000-0008-0000-0600-000066030000}"/>
            </a:ext>
          </a:extLst>
        </xdr:cNvPr>
        <xdr:cNvSpPr/>
      </xdr:nvSpPr>
      <xdr:spPr>
        <a:xfrm>
          <a:off x="18605500" y="12815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49427</xdr:rowOff>
    </xdr:from>
    <xdr:ext cx="534377"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8389111" y="129081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2" name="正方形/長方形 871">
          <a:extLst>
            <a:ext uri="{FF2B5EF4-FFF2-40B4-BE49-F238E27FC236}">
              <a16:creationId xmlns:a16="http://schemas.microsoft.com/office/drawing/2014/main" id="{00000000-0008-0000-0600-000068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3" name="正方形/長方形 872">
          <a:extLst>
            <a:ext uri="{FF2B5EF4-FFF2-40B4-BE49-F238E27FC236}">
              <a16:creationId xmlns:a16="http://schemas.microsoft.com/office/drawing/2014/main" id="{00000000-0008-0000-0600-000069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4" name="正方形/長方形 873">
          <a:extLst>
            <a:ext uri="{FF2B5EF4-FFF2-40B4-BE49-F238E27FC236}">
              <a16:creationId xmlns:a16="http://schemas.microsoft.com/office/drawing/2014/main" id="{00000000-0008-0000-0600-00006A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5" name="正方形/長方形 874">
          <a:extLst>
            <a:ext uri="{FF2B5EF4-FFF2-40B4-BE49-F238E27FC236}">
              <a16:creationId xmlns:a16="http://schemas.microsoft.com/office/drawing/2014/main" id="{00000000-0008-0000-0600-00006B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76" name="正方形/長方形 875">
          <a:extLst>
            <a:ext uri="{FF2B5EF4-FFF2-40B4-BE49-F238E27FC236}">
              <a16:creationId xmlns:a16="http://schemas.microsoft.com/office/drawing/2014/main" id="{00000000-0008-0000-0600-00006C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77" name="正方形/長方形 876">
          <a:extLst>
            <a:ext uri="{FF2B5EF4-FFF2-40B4-BE49-F238E27FC236}">
              <a16:creationId xmlns:a16="http://schemas.microsoft.com/office/drawing/2014/main" id="{00000000-0008-0000-0600-00006D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78" name="正方形/長方形 877">
          <a:extLst>
            <a:ext uri="{FF2B5EF4-FFF2-40B4-BE49-F238E27FC236}">
              <a16:creationId xmlns:a16="http://schemas.microsoft.com/office/drawing/2014/main" id="{00000000-0008-0000-0600-00006E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79" name="正方形/長方形 878">
          <a:extLst>
            <a:ext uri="{FF2B5EF4-FFF2-40B4-BE49-F238E27FC236}">
              <a16:creationId xmlns:a16="http://schemas.microsoft.com/office/drawing/2014/main" id="{00000000-0008-0000-0600-00006F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0" name="テキスト ボックス 879">
          <a:extLst>
            <a:ext uri="{FF2B5EF4-FFF2-40B4-BE49-F238E27FC236}">
              <a16:creationId xmlns:a16="http://schemas.microsoft.com/office/drawing/2014/main" id="{00000000-0008-0000-0600-000070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1" name="直線コネクタ 880">
          <a:extLst>
            <a:ext uri="{FF2B5EF4-FFF2-40B4-BE49-F238E27FC236}">
              <a16:creationId xmlns:a16="http://schemas.microsoft.com/office/drawing/2014/main" id="{00000000-0008-0000-0600-000071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2" name="直線コネクタ 881">
          <a:extLst>
            <a:ext uri="{FF2B5EF4-FFF2-40B4-BE49-F238E27FC236}">
              <a16:creationId xmlns:a16="http://schemas.microsoft.com/office/drawing/2014/main" id="{00000000-0008-0000-0600-000072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4" name="直線コネクタ 883">
          <a:extLst>
            <a:ext uri="{FF2B5EF4-FFF2-40B4-BE49-F238E27FC236}">
              <a16:creationId xmlns:a16="http://schemas.microsoft.com/office/drawing/2014/main" id="{00000000-0008-0000-0600-000074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85" name="テキスト ボックス 884">
          <a:extLst>
            <a:ext uri="{FF2B5EF4-FFF2-40B4-BE49-F238E27FC236}">
              <a16:creationId xmlns:a16="http://schemas.microsoft.com/office/drawing/2014/main" id="{00000000-0008-0000-0600-000075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86" name="前年度繰上充用金グラフ枠">
          <a:extLst>
            <a:ext uri="{FF2B5EF4-FFF2-40B4-BE49-F238E27FC236}">
              <a16:creationId xmlns:a16="http://schemas.microsoft.com/office/drawing/2014/main" id="{00000000-0008-0000-0600-000076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87" name="直線コネクタ 886">
          <a:extLst>
            <a:ext uri="{FF2B5EF4-FFF2-40B4-BE49-F238E27FC236}">
              <a16:creationId xmlns:a16="http://schemas.microsoft.com/office/drawing/2014/main" id="{00000000-0008-0000-0600-000077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88" name="前年度繰上充用金最小値テキスト">
          <a:extLst>
            <a:ext uri="{FF2B5EF4-FFF2-40B4-BE49-F238E27FC236}">
              <a16:creationId xmlns:a16="http://schemas.microsoft.com/office/drawing/2014/main" id="{00000000-0008-0000-0600-000078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89" name="直線コネクタ 888">
          <a:extLst>
            <a:ext uri="{FF2B5EF4-FFF2-40B4-BE49-F238E27FC236}">
              <a16:creationId xmlns:a16="http://schemas.microsoft.com/office/drawing/2014/main" id="{00000000-0008-0000-0600-000079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0" name="前年度繰上充用金最大値テキスト">
          <a:extLst>
            <a:ext uri="{FF2B5EF4-FFF2-40B4-BE49-F238E27FC236}">
              <a16:creationId xmlns:a16="http://schemas.microsoft.com/office/drawing/2014/main" id="{00000000-0008-0000-0600-00007A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1" name="直線コネクタ 890">
          <a:extLst>
            <a:ext uri="{FF2B5EF4-FFF2-40B4-BE49-F238E27FC236}">
              <a16:creationId xmlns:a16="http://schemas.microsoft.com/office/drawing/2014/main" id="{00000000-0008-0000-0600-00007B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3" name="前年度繰上充用金平均値テキスト">
          <a:extLst>
            <a:ext uri="{FF2B5EF4-FFF2-40B4-BE49-F238E27FC236}">
              <a16:creationId xmlns:a16="http://schemas.microsoft.com/office/drawing/2014/main" id="{00000000-0008-0000-0600-00007D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4" name="フローチャート: 判断 893">
          <a:extLst>
            <a:ext uri="{FF2B5EF4-FFF2-40B4-BE49-F238E27FC236}">
              <a16:creationId xmlns:a16="http://schemas.microsoft.com/office/drawing/2014/main" id="{00000000-0008-0000-0600-00007E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5" name="直線コネクタ 894">
          <a:extLst>
            <a:ext uri="{FF2B5EF4-FFF2-40B4-BE49-F238E27FC236}">
              <a16:creationId xmlns:a16="http://schemas.microsoft.com/office/drawing/2014/main" id="{00000000-0008-0000-0600-00007F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896" name="フローチャート: 判断 895">
          <a:extLst>
            <a:ext uri="{FF2B5EF4-FFF2-40B4-BE49-F238E27FC236}">
              <a16:creationId xmlns:a16="http://schemas.microsoft.com/office/drawing/2014/main" id="{00000000-0008-0000-0600-000080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899" name="フローチャート: 判断 898">
          <a:extLst>
            <a:ext uri="{FF2B5EF4-FFF2-40B4-BE49-F238E27FC236}">
              <a16:creationId xmlns:a16="http://schemas.microsoft.com/office/drawing/2014/main" id="{00000000-0008-0000-0600-000083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0" name="テキスト ボックス 899">
          <a:extLst>
            <a:ext uri="{FF2B5EF4-FFF2-40B4-BE49-F238E27FC236}">
              <a16:creationId xmlns:a16="http://schemas.microsoft.com/office/drawing/2014/main" id="{00000000-0008-0000-0600-000084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2" name="フローチャート: 判断 901">
          <a:extLst>
            <a:ext uri="{FF2B5EF4-FFF2-40B4-BE49-F238E27FC236}">
              <a16:creationId xmlns:a16="http://schemas.microsoft.com/office/drawing/2014/main" id="{00000000-0008-0000-0600-000086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3" name="テキスト ボックス 902">
          <a:extLst>
            <a:ext uri="{FF2B5EF4-FFF2-40B4-BE49-F238E27FC236}">
              <a16:creationId xmlns:a16="http://schemas.microsoft.com/office/drawing/2014/main" id="{00000000-0008-0000-0600-000087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4" name="フローチャート: 判断 903">
          <a:extLst>
            <a:ext uri="{FF2B5EF4-FFF2-40B4-BE49-F238E27FC236}">
              <a16:creationId xmlns:a16="http://schemas.microsoft.com/office/drawing/2014/main" id="{00000000-0008-0000-0600-000088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05" name="テキスト ボックス 904">
          <a:extLst>
            <a:ext uri="{FF2B5EF4-FFF2-40B4-BE49-F238E27FC236}">
              <a16:creationId xmlns:a16="http://schemas.microsoft.com/office/drawing/2014/main" id="{00000000-0008-0000-0600-000089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06" name="テキスト ボックス 905">
          <a:extLst>
            <a:ext uri="{FF2B5EF4-FFF2-40B4-BE49-F238E27FC236}">
              <a16:creationId xmlns:a16="http://schemas.microsoft.com/office/drawing/2014/main" id="{00000000-0008-0000-0600-00008A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07" name="テキスト ボックス 906">
          <a:extLst>
            <a:ext uri="{FF2B5EF4-FFF2-40B4-BE49-F238E27FC236}">
              <a16:creationId xmlns:a16="http://schemas.microsoft.com/office/drawing/2014/main" id="{00000000-0008-0000-0600-00008B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1" name="楕円 910">
          <a:extLst>
            <a:ext uri="{FF2B5EF4-FFF2-40B4-BE49-F238E27FC236}">
              <a16:creationId xmlns:a16="http://schemas.microsoft.com/office/drawing/2014/main" id="{00000000-0008-0000-0600-00008F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2" name="前年度繰上充用金該当値テキスト">
          <a:extLst>
            <a:ext uri="{FF2B5EF4-FFF2-40B4-BE49-F238E27FC236}">
              <a16:creationId xmlns:a16="http://schemas.microsoft.com/office/drawing/2014/main" id="{00000000-0008-0000-0600-000090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3" name="楕円 912">
          <a:extLst>
            <a:ext uri="{FF2B5EF4-FFF2-40B4-BE49-F238E27FC236}">
              <a16:creationId xmlns:a16="http://schemas.microsoft.com/office/drawing/2014/main" id="{00000000-0008-0000-0600-000091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5" name="楕円 914">
          <a:extLst>
            <a:ext uri="{FF2B5EF4-FFF2-40B4-BE49-F238E27FC236}">
              <a16:creationId xmlns:a16="http://schemas.microsoft.com/office/drawing/2014/main" id="{00000000-0008-0000-0600-000093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17" name="楕円 916">
          <a:extLst>
            <a:ext uri="{FF2B5EF4-FFF2-40B4-BE49-F238E27FC236}">
              <a16:creationId xmlns:a16="http://schemas.microsoft.com/office/drawing/2014/main" id="{00000000-0008-0000-0600-000095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9" name="楕円 918">
          <a:extLst>
            <a:ext uri="{FF2B5EF4-FFF2-40B4-BE49-F238E27FC236}">
              <a16:creationId xmlns:a16="http://schemas.microsoft.com/office/drawing/2014/main" id="{00000000-0008-0000-0600-000097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1" name="正方形/長方形 920">
          <a:extLst>
            <a:ext uri="{FF2B5EF4-FFF2-40B4-BE49-F238E27FC236}">
              <a16:creationId xmlns:a16="http://schemas.microsoft.com/office/drawing/2014/main" id="{00000000-0008-0000-0600-000099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2" name="正方形/長方形 921">
          <a:extLst>
            <a:ext uri="{FF2B5EF4-FFF2-40B4-BE49-F238E27FC236}">
              <a16:creationId xmlns:a16="http://schemas.microsoft.com/office/drawing/2014/main" id="{00000000-0008-0000-0600-00009A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人件費は、昨年度よりも</a:t>
          </a:r>
          <a:r>
            <a:rPr kumimoji="1" lang="en-US" altLang="ja-JP" sz="1100">
              <a:latin typeface="ＭＳ Ｐゴシック" panose="020B0600070205080204" pitchFamily="50" charset="-128"/>
              <a:ea typeface="ＭＳ Ｐゴシック" panose="020B0600070205080204" pitchFamily="50" charset="-128"/>
            </a:rPr>
            <a:t>12,177</a:t>
          </a:r>
          <a:r>
            <a:rPr kumimoji="1" lang="ja-JP" altLang="en-US" sz="1100">
              <a:latin typeface="ＭＳ Ｐゴシック" panose="020B0600070205080204" pitchFamily="50" charset="-128"/>
              <a:ea typeface="ＭＳ Ｐゴシック" panose="020B0600070205080204" pitchFamily="50" charset="-128"/>
            </a:rPr>
            <a:t>円の増加となった。これは人事院勧告に基づく職員及び会計年度任用職員の給与の増加のためである。また慢性的に類似団体平均値よりも高水準にて推移しており、今年度は類似団体平均値よりも</a:t>
          </a:r>
          <a:r>
            <a:rPr kumimoji="1" lang="en-US" altLang="ja-JP" sz="1100">
              <a:latin typeface="ＭＳ Ｐゴシック" panose="020B0600070205080204" pitchFamily="50" charset="-128"/>
              <a:ea typeface="ＭＳ Ｐゴシック" panose="020B0600070205080204" pitchFamily="50" charset="-128"/>
            </a:rPr>
            <a:t>14,298</a:t>
          </a:r>
          <a:r>
            <a:rPr kumimoji="1" lang="ja-JP" altLang="en-US" sz="1100">
              <a:latin typeface="ＭＳ Ｐゴシック" panose="020B0600070205080204" pitchFamily="50" charset="-128"/>
              <a:ea typeface="ＭＳ Ｐゴシック" panose="020B0600070205080204" pitchFamily="50" charset="-128"/>
            </a:rPr>
            <a:t>円多く、年々類似団体平均値との差が開く一方である。これは、し尿処理施設・ごみ処理施設・火葬場などを単独で直営していることや学校給食を自校調理式方式にしていることに加え、若年職員や会計年度任用職員が多く、若年職員に重点を置いた人事院勧告による俸給表の改正が行われたことが要因である。機構改革や人員配置の見直し、広域行政化、</a:t>
          </a:r>
          <a:r>
            <a:rPr kumimoji="1" lang="en-US" altLang="ja-JP" sz="1100">
              <a:latin typeface="ＭＳ Ｐゴシック" panose="020B0600070205080204" pitchFamily="50" charset="-128"/>
              <a:ea typeface="ＭＳ Ｐゴシック" panose="020B0600070205080204" pitchFamily="50" charset="-128"/>
            </a:rPr>
            <a:t>DX</a:t>
          </a:r>
          <a:r>
            <a:rPr kumimoji="1" lang="ja-JP" altLang="en-US" sz="1100">
              <a:latin typeface="ＭＳ Ｐゴシック" panose="020B0600070205080204" pitchFamily="50" charset="-128"/>
              <a:ea typeface="ＭＳ Ｐゴシック" panose="020B0600070205080204" pitchFamily="50" charset="-128"/>
            </a:rPr>
            <a:t>推進、官民連携等により人件費の抑制に努める。維持補修費は火災によるリサイクル施設修繕の完了に伴い減少し例年並みの金額になったが類似団体平均値よりも高水準で推移している。これは、老朽施設が数多く点在しているためである。行財政改革大綱や公共施設等総合管理計画に基づき施設の統廃合に努める。扶助費は類似団体平均値と同様の推移をしており、昨年度よりも</a:t>
          </a:r>
          <a:r>
            <a:rPr kumimoji="1" lang="en-US" altLang="ja-JP" sz="1100">
              <a:latin typeface="ＭＳ Ｐゴシック" panose="020B0600070205080204" pitchFamily="50" charset="-128"/>
              <a:ea typeface="ＭＳ Ｐゴシック" panose="020B0600070205080204" pitchFamily="50" charset="-128"/>
            </a:rPr>
            <a:t>9,409</a:t>
          </a:r>
          <a:r>
            <a:rPr kumimoji="1" lang="ja-JP" altLang="en-US" sz="1100">
              <a:latin typeface="ＭＳ Ｐゴシック" panose="020B0600070205080204" pitchFamily="50" charset="-128"/>
              <a:ea typeface="ＭＳ Ｐゴシック" panose="020B0600070205080204" pitchFamily="50" charset="-128"/>
            </a:rPr>
            <a:t>円増加している。これは住民税非課税世帯臨時給付金によるものである。普通建設事業費（うち更新整備費）が昨年度よりも</a:t>
          </a:r>
          <a:r>
            <a:rPr kumimoji="1" lang="en-US" altLang="ja-JP" sz="1100">
              <a:latin typeface="ＭＳ Ｐゴシック" panose="020B0600070205080204" pitchFamily="50" charset="-128"/>
              <a:ea typeface="ＭＳ Ｐゴシック" panose="020B0600070205080204" pitchFamily="50" charset="-128"/>
            </a:rPr>
            <a:t>23,728</a:t>
          </a:r>
          <a:r>
            <a:rPr kumimoji="1" lang="ja-JP" altLang="en-US" sz="1100">
              <a:latin typeface="ＭＳ Ｐゴシック" panose="020B0600070205080204" pitchFamily="50" charset="-128"/>
              <a:ea typeface="ＭＳ Ｐゴシック" panose="020B0600070205080204" pitchFamily="50" charset="-128"/>
            </a:rPr>
            <a:t>円増加したのは、支所利活用事業として図書館整備を行っているからである。この事業は債務負担行為が設定されており令和</a:t>
          </a:r>
          <a:r>
            <a:rPr kumimoji="1" lang="en-US" altLang="ja-JP" sz="1100">
              <a:latin typeface="ＭＳ Ｐゴシック" panose="020B0600070205080204" pitchFamily="50" charset="-128"/>
              <a:ea typeface="ＭＳ Ｐゴシック" panose="020B0600070205080204" pitchFamily="50" charset="-128"/>
            </a:rPr>
            <a:t>7</a:t>
          </a:r>
          <a:r>
            <a:rPr kumimoji="1" lang="ja-JP" altLang="en-US" sz="1100">
              <a:latin typeface="ＭＳ Ｐゴシック" panose="020B0600070205080204" pitchFamily="50" charset="-128"/>
              <a:ea typeface="ＭＳ Ｐゴシック" panose="020B0600070205080204" pitchFamily="50" charset="-128"/>
            </a:rPr>
            <a:t>年度に完了となるため、普通建設事業費は来年度も高水準を維持する見込みである。また、小中一体型校整備事業の実施が予定され、この事業に関しても債務負担行為が設定されているため、普通建設事業費（うち新規整備）も増加することが想定される。老朽化した施設を多数保有しており、更新や統廃合を行わなければならないため、中長期的に普通建設事業費の上昇が想定される。今後の人口ビジョンや維持管理を想定し、施設の統廃合に努め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福岡県築上町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16,434
16,238
119.61
13,284,923
12,369,876
880,874
6,178,802
11,311,320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10.5
19.9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37</xdr:row>
      <xdr:rowOff>168927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12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35</xdr:row>
      <xdr:rowOff>54627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32</xdr:row>
      <xdr:rowOff>111777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168927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議会費グラフ枠">
          <a:extLst>
            <a:ext uri="{FF2B5EF4-FFF2-40B4-BE49-F238E27FC236}">
              <a16:creationId xmlns:a16="http://schemas.microsoft.com/office/drawing/2014/main" id="{00000000-0008-0000-0700-000035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18999</xdr:rowOff>
    </xdr:from>
    <xdr:to>
      <xdr:col>24</xdr:col>
      <xdr:colOff>62865</xdr:colOff>
      <xdr:row>37</xdr:row>
      <xdr:rowOff>9398</xdr:rowOff>
    </xdr:to>
    <xdr:cxnSp macro="">
      <xdr:nvCxnSpPr>
        <xdr:cNvPr id="54" name="直線コネクタ 53">
          <a:extLst>
            <a:ext uri="{FF2B5EF4-FFF2-40B4-BE49-F238E27FC236}">
              <a16:creationId xmlns:a16="http://schemas.microsoft.com/office/drawing/2014/main" id="{00000000-0008-0000-0700-000036000000}"/>
            </a:ext>
          </a:extLst>
        </xdr:cNvPr>
        <xdr:cNvCxnSpPr/>
      </xdr:nvCxnSpPr>
      <xdr:spPr>
        <a:xfrm flipV="1">
          <a:off x="4633595" y="5162499"/>
          <a:ext cx="1270" cy="11905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13225</xdr:rowOff>
    </xdr:from>
    <xdr:ext cx="469744" cy="259045"/>
    <xdr:sp macro="" textlink="">
      <xdr:nvSpPr>
        <xdr:cNvPr id="55" name="議会費最小値テキスト">
          <a:extLst>
            <a:ext uri="{FF2B5EF4-FFF2-40B4-BE49-F238E27FC236}">
              <a16:creationId xmlns:a16="http://schemas.microsoft.com/office/drawing/2014/main" id="{00000000-0008-0000-0700-000037000000}"/>
            </a:ext>
          </a:extLst>
        </xdr:cNvPr>
        <xdr:cNvSpPr txBox="1"/>
      </xdr:nvSpPr>
      <xdr:spPr>
        <a:xfrm>
          <a:off x="4686300" y="63568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9398</xdr:rowOff>
    </xdr:from>
    <xdr:to>
      <xdr:col>24</xdr:col>
      <xdr:colOff>152400</xdr:colOff>
      <xdr:row>37</xdr:row>
      <xdr:rowOff>9398</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a:off x="4546600" y="63530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137126</xdr:rowOff>
    </xdr:from>
    <xdr:ext cx="469744" cy="259045"/>
    <xdr:sp macro="" textlink="">
      <xdr:nvSpPr>
        <xdr:cNvPr id="57" name="議会費最大値テキスト">
          <a:extLst>
            <a:ext uri="{FF2B5EF4-FFF2-40B4-BE49-F238E27FC236}">
              <a16:creationId xmlns:a16="http://schemas.microsoft.com/office/drawing/2014/main" id="{00000000-0008-0000-0700-000039000000}"/>
            </a:ext>
          </a:extLst>
        </xdr:cNvPr>
        <xdr:cNvSpPr txBox="1"/>
      </xdr:nvSpPr>
      <xdr:spPr>
        <a:xfrm>
          <a:off x="4686300" y="49377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8,528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18999</xdr:rowOff>
    </xdr:from>
    <xdr:to>
      <xdr:col>24</xdr:col>
      <xdr:colOff>152400</xdr:colOff>
      <xdr:row>30</xdr:row>
      <xdr:rowOff>18999</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51624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31</xdr:row>
      <xdr:rowOff>164846</xdr:rowOff>
    </xdr:from>
    <xdr:to>
      <xdr:col>24</xdr:col>
      <xdr:colOff>63500</xdr:colOff>
      <xdr:row>32</xdr:row>
      <xdr:rowOff>67691</xdr:rowOff>
    </xdr:to>
    <xdr:cxnSp macro="">
      <xdr:nvCxnSpPr>
        <xdr:cNvPr id="59" name="直線コネクタ 58">
          <a:extLst>
            <a:ext uri="{FF2B5EF4-FFF2-40B4-BE49-F238E27FC236}">
              <a16:creationId xmlns:a16="http://schemas.microsoft.com/office/drawing/2014/main" id="{00000000-0008-0000-0700-00003B000000}"/>
            </a:ext>
          </a:extLst>
        </xdr:cNvPr>
        <xdr:cNvCxnSpPr/>
      </xdr:nvCxnSpPr>
      <xdr:spPr>
        <a:xfrm flipV="1">
          <a:off x="3797300" y="5479796"/>
          <a:ext cx="838200" cy="74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42181</xdr:rowOff>
    </xdr:from>
    <xdr:ext cx="469744" cy="259045"/>
    <xdr:sp macro="" textlink="">
      <xdr:nvSpPr>
        <xdr:cNvPr id="60" name="議会費平均値テキスト">
          <a:extLst>
            <a:ext uri="{FF2B5EF4-FFF2-40B4-BE49-F238E27FC236}">
              <a16:creationId xmlns:a16="http://schemas.microsoft.com/office/drawing/2014/main" id="{00000000-0008-0000-0700-00003C000000}"/>
            </a:ext>
          </a:extLst>
        </xdr:cNvPr>
        <xdr:cNvSpPr txBox="1"/>
      </xdr:nvSpPr>
      <xdr:spPr>
        <a:xfrm>
          <a:off x="4686300" y="57000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63754</xdr:rowOff>
    </xdr:from>
    <xdr:to>
      <xdr:col>24</xdr:col>
      <xdr:colOff>114300</xdr:colOff>
      <xdr:row>33</xdr:row>
      <xdr:rowOff>165354</xdr:rowOff>
    </xdr:to>
    <xdr:sp macro="" textlink="">
      <xdr:nvSpPr>
        <xdr:cNvPr id="61" name="フローチャート: 判断 60">
          <a:extLst>
            <a:ext uri="{FF2B5EF4-FFF2-40B4-BE49-F238E27FC236}">
              <a16:creationId xmlns:a16="http://schemas.microsoft.com/office/drawing/2014/main" id="{00000000-0008-0000-0700-00003D000000}"/>
            </a:ext>
          </a:extLst>
        </xdr:cNvPr>
        <xdr:cNvSpPr/>
      </xdr:nvSpPr>
      <xdr:spPr>
        <a:xfrm>
          <a:off x="4584700" y="5721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32</xdr:row>
      <xdr:rowOff>67691</xdr:rowOff>
    </xdr:from>
    <xdr:to>
      <xdr:col>19</xdr:col>
      <xdr:colOff>177800</xdr:colOff>
      <xdr:row>33</xdr:row>
      <xdr:rowOff>27457</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flipV="1">
          <a:off x="2908300" y="5554091"/>
          <a:ext cx="889000" cy="131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33</xdr:row>
      <xdr:rowOff>82728</xdr:rowOff>
    </xdr:from>
    <xdr:to>
      <xdr:col>20</xdr:col>
      <xdr:colOff>38100</xdr:colOff>
      <xdr:row>34</xdr:row>
      <xdr:rowOff>12878</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3746500" y="5740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4005</xdr:rowOff>
    </xdr:from>
    <xdr:ext cx="469744" cy="259045"/>
    <xdr:sp macro="" textlink="">
      <xdr:nvSpPr>
        <xdr:cNvPr id="64" name="テキスト ボックス 63">
          <a:extLst>
            <a:ext uri="{FF2B5EF4-FFF2-40B4-BE49-F238E27FC236}">
              <a16:creationId xmlns:a16="http://schemas.microsoft.com/office/drawing/2014/main" id="{00000000-0008-0000-0700-000040000000}"/>
            </a:ext>
          </a:extLst>
        </xdr:cNvPr>
        <xdr:cNvSpPr txBox="1"/>
      </xdr:nvSpPr>
      <xdr:spPr>
        <a:xfrm>
          <a:off x="3562428" y="58333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33</xdr:row>
      <xdr:rowOff>27457</xdr:rowOff>
    </xdr:from>
    <xdr:to>
      <xdr:col>15</xdr:col>
      <xdr:colOff>50800</xdr:colOff>
      <xdr:row>33</xdr:row>
      <xdr:rowOff>56947</xdr:rowOff>
    </xdr:to>
    <xdr:cxnSp macro="">
      <xdr:nvCxnSpPr>
        <xdr:cNvPr id="65" name="直線コネクタ 64">
          <a:extLst>
            <a:ext uri="{FF2B5EF4-FFF2-40B4-BE49-F238E27FC236}">
              <a16:creationId xmlns:a16="http://schemas.microsoft.com/office/drawing/2014/main" id="{00000000-0008-0000-0700-000041000000}"/>
            </a:ext>
          </a:extLst>
        </xdr:cNvPr>
        <xdr:cNvCxnSpPr/>
      </xdr:nvCxnSpPr>
      <xdr:spPr>
        <a:xfrm flipV="1">
          <a:off x="2019300" y="5685307"/>
          <a:ext cx="889000" cy="29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33</xdr:row>
      <xdr:rowOff>123418</xdr:rowOff>
    </xdr:from>
    <xdr:to>
      <xdr:col>15</xdr:col>
      <xdr:colOff>101600</xdr:colOff>
      <xdr:row>34</xdr:row>
      <xdr:rowOff>53568</xdr:rowOff>
    </xdr:to>
    <xdr:sp macro="" textlink="">
      <xdr:nvSpPr>
        <xdr:cNvPr id="66" name="フローチャート: 判断 65">
          <a:extLst>
            <a:ext uri="{FF2B5EF4-FFF2-40B4-BE49-F238E27FC236}">
              <a16:creationId xmlns:a16="http://schemas.microsoft.com/office/drawing/2014/main" id="{00000000-0008-0000-0700-000042000000}"/>
            </a:ext>
          </a:extLst>
        </xdr:cNvPr>
        <xdr:cNvSpPr/>
      </xdr:nvSpPr>
      <xdr:spPr>
        <a:xfrm>
          <a:off x="2857500" y="5781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44695</xdr:rowOff>
    </xdr:from>
    <xdr:ext cx="469744" cy="259045"/>
    <xdr:sp macro="" textlink="">
      <xdr:nvSpPr>
        <xdr:cNvPr id="67" name="テキスト ボックス 66">
          <a:extLst>
            <a:ext uri="{FF2B5EF4-FFF2-40B4-BE49-F238E27FC236}">
              <a16:creationId xmlns:a16="http://schemas.microsoft.com/office/drawing/2014/main" id="{00000000-0008-0000-0700-000043000000}"/>
            </a:ext>
          </a:extLst>
        </xdr:cNvPr>
        <xdr:cNvSpPr txBox="1"/>
      </xdr:nvSpPr>
      <xdr:spPr>
        <a:xfrm>
          <a:off x="2673428" y="58739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33</xdr:row>
      <xdr:rowOff>56947</xdr:rowOff>
    </xdr:from>
    <xdr:to>
      <xdr:col>10</xdr:col>
      <xdr:colOff>114300</xdr:colOff>
      <xdr:row>34</xdr:row>
      <xdr:rowOff>9627</xdr:rowOff>
    </xdr:to>
    <xdr:cxnSp macro="">
      <xdr:nvCxnSpPr>
        <xdr:cNvPr id="68" name="直線コネクタ 67">
          <a:extLst>
            <a:ext uri="{FF2B5EF4-FFF2-40B4-BE49-F238E27FC236}">
              <a16:creationId xmlns:a16="http://schemas.microsoft.com/office/drawing/2014/main" id="{00000000-0008-0000-0700-000044000000}"/>
            </a:ext>
          </a:extLst>
        </xdr:cNvPr>
        <xdr:cNvCxnSpPr/>
      </xdr:nvCxnSpPr>
      <xdr:spPr>
        <a:xfrm flipV="1">
          <a:off x="1130300" y="5714797"/>
          <a:ext cx="889000" cy="1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33</xdr:row>
      <xdr:rowOff>138963</xdr:rowOff>
    </xdr:from>
    <xdr:to>
      <xdr:col>10</xdr:col>
      <xdr:colOff>165100</xdr:colOff>
      <xdr:row>34</xdr:row>
      <xdr:rowOff>69113</xdr:rowOff>
    </xdr:to>
    <xdr:sp macro="" textlink="">
      <xdr:nvSpPr>
        <xdr:cNvPr id="69" name="フローチャート: 判断 68">
          <a:extLst>
            <a:ext uri="{FF2B5EF4-FFF2-40B4-BE49-F238E27FC236}">
              <a16:creationId xmlns:a16="http://schemas.microsoft.com/office/drawing/2014/main" id="{00000000-0008-0000-0700-000045000000}"/>
            </a:ext>
          </a:extLst>
        </xdr:cNvPr>
        <xdr:cNvSpPr/>
      </xdr:nvSpPr>
      <xdr:spPr>
        <a:xfrm>
          <a:off x="1968500" y="5796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60240</xdr:rowOff>
    </xdr:from>
    <xdr:ext cx="469744" cy="259045"/>
    <xdr:sp macro="" textlink="">
      <xdr:nvSpPr>
        <xdr:cNvPr id="70" name="テキスト ボックス 69">
          <a:extLst>
            <a:ext uri="{FF2B5EF4-FFF2-40B4-BE49-F238E27FC236}">
              <a16:creationId xmlns:a16="http://schemas.microsoft.com/office/drawing/2014/main" id="{00000000-0008-0000-0700-000046000000}"/>
            </a:ext>
          </a:extLst>
        </xdr:cNvPr>
        <xdr:cNvSpPr txBox="1"/>
      </xdr:nvSpPr>
      <xdr:spPr>
        <a:xfrm>
          <a:off x="1784428" y="58895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33</xdr:row>
      <xdr:rowOff>107874</xdr:rowOff>
    </xdr:from>
    <xdr:to>
      <xdr:col>6</xdr:col>
      <xdr:colOff>38100</xdr:colOff>
      <xdr:row>34</xdr:row>
      <xdr:rowOff>38024</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079500" y="57657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32</xdr:row>
      <xdr:rowOff>54551</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895428" y="55409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31</xdr:row>
      <xdr:rowOff>114046</xdr:rowOff>
    </xdr:from>
    <xdr:to>
      <xdr:col>24</xdr:col>
      <xdr:colOff>114300</xdr:colOff>
      <xdr:row>32</xdr:row>
      <xdr:rowOff>44196</xdr:rowOff>
    </xdr:to>
    <xdr:sp macro="" textlink="">
      <xdr:nvSpPr>
        <xdr:cNvPr id="78" name="楕円 77">
          <a:extLst>
            <a:ext uri="{FF2B5EF4-FFF2-40B4-BE49-F238E27FC236}">
              <a16:creationId xmlns:a16="http://schemas.microsoft.com/office/drawing/2014/main" id="{00000000-0008-0000-0700-00004E000000}"/>
            </a:ext>
          </a:extLst>
        </xdr:cNvPr>
        <xdr:cNvSpPr/>
      </xdr:nvSpPr>
      <xdr:spPr>
        <a:xfrm>
          <a:off x="4584700" y="5428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30</xdr:row>
      <xdr:rowOff>136923</xdr:rowOff>
    </xdr:from>
    <xdr:ext cx="469744" cy="259045"/>
    <xdr:sp macro="" textlink="">
      <xdr:nvSpPr>
        <xdr:cNvPr id="79" name="議会費該当値テキスト">
          <a:extLst>
            <a:ext uri="{FF2B5EF4-FFF2-40B4-BE49-F238E27FC236}">
              <a16:creationId xmlns:a16="http://schemas.microsoft.com/office/drawing/2014/main" id="{00000000-0008-0000-0700-00004F000000}"/>
            </a:ext>
          </a:extLst>
        </xdr:cNvPr>
        <xdr:cNvSpPr txBox="1"/>
      </xdr:nvSpPr>
      <xdr:spPr>
        <a:xfrm>
          <a:off x="4686300" y="52804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32</xdr:row>
      <xdr:rowOff>16891</xdr:rowOff>
    </xdr:from>
    <xdr:to>
      <xdr:col>20</xdr:col>
      <xdr:colOff>38100</xdr:colOff>
      <xdr:row>32</xdr:row>
      <xdr:rowOff>118491</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3746500" y="55032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30</xdr:row>
      <xdr:rowOff>135018</xdr:rowOff>
    </xdr:from>
    <xdr:ext cx="469744"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3562428" y="52785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32</xdr:row>
      <xdr:rowOff>148107</xdr:rowOff>
    </xdr:from>
    <xdr:to>
      <xdr:col>15</xdr:col>
      <xdr:colOff>101600</xdr:colOff>
      <xdr:row>33</xdr:row>
      <xdr:rowOff>78257</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2857500" y="56345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31</xdr:row>
      <xdr:rowOff>94784</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2673428" y="54097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33</xdr:row>
      <xdr:rowOff>6147</xdr:rowOff>
    </xdr:from>
    <xdr:to>
      <xdr:col>10</xdr:col>
      <xdr:colOff>165100</xdr:colOff>
      <xdr:row>33</xdr:row>
      <xdr:rowOff>107747</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1968500" y="56639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31</xdr:row>
      <xdr:rowOff>124274</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1784428" y="54392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33</xdr:row>
      <xdr:rowOff>130277</xdr:rowOff>
    </xdr:from>
    <xdr:to>
      <xdr:col>6</xdr:col>
      <xdr:colOff>38100</xdr:colOff>
      <xdr:row>34</xdr:row>
      <xdr:rowOff>60427</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079500" y="57881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51554</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895428" y="58808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00000000-0008-0000-0700-000058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66,563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a:extLst>
            <a:ext uri="{FF2B5EF4-FFF2-40B4-BE49-F238E27FC236}">
              <a16:creationId xmlns:a16="http://schemas.microsoft.com/office/drawing/2014/main" id="{00000000-0008-0000-0700-000060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00000000-0008-0000-0700-000061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98" name="直線コネクタ 97">
          <a:extLst>
            <a:ext uri="{FF2B5EF4-FFF2-40B4-BE49-F238E27FC236}">
              <a16:creationId xmlns:a16="http://schemas.microsoft.com/office/drawing/2014/main" id="{00000000-0008-0000-0700-000062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99" name="テキスト ボックス 98">
          <a:extLst>
            <a:ext uri="{FF2B5EF4-FFF2-40B4-BE49-F238E27FC236}">
              <a16:creationId xmlns:a16="http://schemas.microsoft.com/office/drawing/2014/main" id="{00000000-0008-0000-0700-000063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0" name="総務費グラフ枠">
          <a:extLst>
            <a:ext uri="{FF2B5EF4-FFF2-40B4-BE49-F238E27FC236}">
              <a16:creationId xmlns:a16="http://schemas.microsoft.com/office/drawing/2014/main" id="{00000000-0008-0000-0700-00006E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26208</xdr:rowOff>
    </xdr:from>
    <xdr:to>
      <xdr:col>24</xdr:col>
      <xdr:colOff>62865</xdr:colOff>
      <xdr:row>58</xdr:row>
      <xdr:rowOff>51388</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flipV="1">
          <a:off x="4633595" y="8770158"/>
          <a:ext cx="1270" cy="12253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55215</xdr:rowOff>
    </xdr:from>
    <xdr:ext cx="534377" cy="259045"/>
    <xdr:sp macro="" textlink="">
      <xdr:nvSpPr>
        <xdr:cNvPr id="112" name="総務費最小値テキスト">
          <a:extLst>
            <a:ext uri="{FF2B5EF4-FFF2-40B4-BE49-F238E27FC236}">
              <a16:creationId xmlns:a16="http://schemas.microsoft.com/office/drawing/2014/main" id="{00000000-0008-0000-0700-000070000000}"/>
            </a:ext>
          </a:extLst>
        </xdr:cNvPr>
        <xdr:cNvSpPr txBox="1"/>
      </xdr:nvSpPr>
      <xdr:spPr>
        <a:xfrm>
          <a:off x="4686300" y="9999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43,179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51388</xdr:rowOff>
    </xdr:from>
    <xdr:to>
      <xdr:col>24</xdr:col>
      <xdr:colOff>152400</xdr:colOff>
      <xdr:row>58</xdr:row>
      <xdr:rowOff>51388</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a:off x="4546600" y="99954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144335</xdr:rowOff>
    </xdr:from>
    <xdr:ext cx="599010" cy="259045"/>
    <xdr:sp macro="" textlink="">
      <xdr:nvSpPr>
        <xdr:cNvPr id="114" name="総務費最大値テキスト">
          <a:extLst>
            <a:ext uri="{FF2B5EF4-FFF2-40B4-BE49-F238E27FC236}">
              <a16:creationId xmlns:a16="http://schemas.microsoft.com/office/drawing/2014/main" id="{00000000-0008-0000-0700-000072000000}"/>
            </a:ext>
          </a:extLst>
        </xdr:cNvPr>
        <xdr:cNvSpPr txBox="1"/>
      </xdr:nvSpPr>
      <xdr:spPr>
        <a:xfrm>
          <a:off x="4686300" y="85453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364,788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26208</xdr:rowOff>
    </xdr:from>
    <xdr:to>
      <xdr:col>24</xdr:col>
      <xdr:colOff>152400</xdr:colOff>
      <xdr:row>51</xdr:row>
      <xdr:rowOff>26208</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87701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92266</xdr:rowOff>
    </xdr:from>
    <xdr:to>
      <xdr:col>24</xdr:col>
      <xdr:colOff>63500</xdr:colOff>
      <xdr:row>56</xdr:row>
      <xdr:rowOff>139571</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flipV="1">
          <a:off x="3797300" y="9693466"/>
          <a:ext cx="838200" cy="473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165635</xdr:rowOff>
    </xdr:from>
    <xdr:ext cx="599010" cy="259045"/>
    <xdr:sp macro="" textlink="">
      <xdr:nvSpPr>
        <xdr:cNvPr id="117" name="総務費平均値テキスト">
          <a:extLst>
            <a:ext uri="{FF2B5EF4-FFF2-40B4-BE49-F238E27FC236}">
              <a16:creationId xmlns:a16="http://schemas.microsoft.com/office/drawing/2014/main" id="{00000000-0008-0000-0700-000075000000}"/>
            </a:ext>
          </a:extLst>
        </xdr:cNvPr>
        <xdr:cNvSpPr txBox="1"/>
      </xdr:nvSpPr>
      <xdr:spPr>
        <a:xfrm>
          <a:off x="4686300" y="942393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140,864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142758</xdr:rowOff>
    </xdr:from>
    <xdr:to>
      <xdr:col>24</xdr:col>
      <xdr:colOff>114300</xdr:colOff>
      <xdr:row>56</xdr:row>
      <xdr:rowOff>72908</xdr:rowOff>
    </xdr:to>
    <xdr:sp macro="" textlink="">
      <xdr:nvSpPr>
        <xdr:cNvPr id="118" name="フローチャート: 判断 117">
          <a:extLst>
            <a:ext uri="{FF2B5EF4-FFF2-40B4-BE49-F238E27FC236}">
              <a16:creationId xmlns:a16="http://schemas.microsoft.com/office/drawing/2014/main" id="{00000000-0008-0000-0700-000076000000}"/>
            </a:ext>
          </a:extLst>
        </xdr:cNvPr>
        <xdr:cNvSpPr/>
      </xdr:nvSpPr>
      <xdr:spPr>
        <a:xfrm>
          <a:off x="4584700" y="95725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139571</xdr:rowOff>
    </xdr:from>
    <xdr:to>
      <xdr:col>19</xdr:col>
      <xdr:colOff>177800</xdr:colOff>
      <xdr:row>57</xdr:row>
      <xdr:rowOff>60570</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flipV="1">
          <a:off x="2908300" y="9740771"/>
          <a:ext cx="889000" cy="924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17897</xdr:rowOff>
    </xdr:from>
    <xdr:to>
      <xdr:col>20</xdr:col>
      <xdr:colOff>38100</xdr:colOff>
      <xdr:row>56</xdr:row>
      <xdr:rowOff>119497</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3746500" y="9619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54</xdr:row>
      <xdr:rowOff>136024</xdr:rowOff>
    </xdr:from>
    <xdr:ext cx="599010" cy="259045"/>
    <xdr:sp macro="" textlink="">
      <xdr:nvSpPr>
        <xdr:cNvPr id="121" name="テキスト ボックス 120">
          <a:extLst>
            <a:ext uri="{FF2B5EF4-FFF2-40B4-BE49-F238E27FC236}">
              <a16:creationId xmlns:a16="http://schemas.microsoft.com/office/drawing/2014/main" id="{00000000-0008-0000-0700-000079000000}"/>
            </a:ext>
          </a:extLst>
        </xdr:cNvPr>
        <xdr:cNvSpPr txBox="1"/>
      </xdr:nvSpPr>
      <xdr:spPr>
        <a:xfrm>
          <a:off x="3497795" y="93943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141236</xdr:rowOff>
    </xdr:from>
    <xdr:to>
      <xdr:col>15</xdr:col>
      <xdr:colOff>50800</xdr:colOff>
      <xdr:row>57</xdr:row>
      <xdr:rowOff>60570</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a:off x="2019300" y="9742436"/>
          <a:ext cx="889000" cy="907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52903</xdr:rowOff>
    </xdr:from>
    <xdr:to>
      <xdr:col>15</xdr:col>
      <xdr:colOff>101600</xdr:colOff>
      <xdr:row>56</xdr:row>
      <xdr:rowOff>154503</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2857500" y="96541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54</xdr:row>
      <xdr:rowOff>171030</xdr:rowOff>
    </xdr:from>
    <xdr:ext cx="599010" cy="259045"/>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2608795" y="94293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52</xdr:row>
      <xdr:rowOff>171384</xdr:rowOff>
    </xdr:from>
    <xdr:to>
      <xdr:col>10</xdr:col>
      <xdr:colOff>114300</xdr:colOff>
      <xdr:row>56</xdr:row>
      <xdr:rowOff>141236</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a:off x="1130300" y="9086784"/>
          <a:ext cx="889000" cy="655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43294</xdr:rowOff>
    </xdr:from>
    <xdr:to>
      <xdr:col>10</xdr:col>
      <xdr:colOff>165100</xdr:colOff>
      <xdr:row>56</xdr:row>
      <xdr:rowOff>144894</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1968500" y="9644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54</xdr:row>
      <xdr:rowOff>161421</xdr:rowOff>
    </xdr:from>
    <xdr:ext cx="599010"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1719795" y="94197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54</xdr:row>
      <xdr:rowOff>23402</xdr:rowOff>
    </xdr:from>
    <xdr:to>
      <xdr:col>6</xdr:col>
      <xdr:colOff>38100</xdr:colOff>
      <xdr:row>54</xdr:row>
      <xdr:rowOff>125002</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079500" y="9281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54</xdr:row>
      <xdr:rowOff>116129</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830795" y="93744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41466</xdr:rowOff>
    </xdr:from>
    <xdr:to>
      <xdr:col>24</xdr:col>
      <xdr:colOff>114300</xdr:colOff>
      <xdr:row>56</xdr:row>
      <xdr:rowOff>143066</xdr:rowOff>
    </xdr:to>
    <xdr:sp macro="" textlink="">
      <xdr:nvSpPr>
        <xdr:cNvPr id="135" name="楕円 134">
          <a:extLst>
            <a:ext uri="{FF2B5EF4-FFF2-40B4-BE49-F238E27FC236}">
              <a16:creationId xmlns:a16="http://schemas.microsoft.com/office/drawing/2014/main" id="{00000000-0008-0000-0700-000087000000}"/>
            </a:ext>
          </a:extLst>
        </xdr:cNvPr>
        <xdr:cNvSpPr/>
      </xdr:nvSpPr>
      <xdr:spPr>
        <a:xfrm>
          <a:off x="4584700" y="96426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19893</xdr:rowOff>
    </xdr:from>
    <xdr:ext cx="599010" cy="259045"/>
    <xdr:sp macro="" textlink="">
      <xdr:nvSpPr>
        <xdr:cNvPr id="136" name="総務費該当値テキスト">
          <a:extLst>
            <a:ext uri="{FF2B5EF4-FFF2-40B4-BE49-F238E27FC236}">
              <a16:creationId xmlns:a16="http://schemas.microsoft.com/office/drawing/2014/main" id="{00000000-0008-0000-0700-000088000000}"/>
            </a:ext>
          </a:extLst>
        </xdr:cNvPr>
        <xdr:cNvSpPr txBox="1"/>
      </xdr:nvSpPr>
      <xdr:spPr>
        <a:xfrm>
          <a:off x="4686300" y="96210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122,450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88771</xdr:rowOff>
    </xdr:from>
    <xdr:to>
      <xdr:col>20</xdr:col>
      <xdr:colOff>38100</xdr:colOff>
      <xdr:row>57</xdr:row>
      <xdr:rowOff>18921</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3746500" y="9689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10048</xdr:rowOff>
    </xdr:from>
    <xdr:ext cx="599010"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3497795" y="97826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9770</xdr:rowOff>
    </xdr:from>
    <xdr:to>
      <xdr:col>15</xdr:col>
      <xdr:colOff>101600</xdr:colOff>
      <xdr:row>57</xdr:row>
      <xdr:rowOff>111370</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2857500" y="9782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102497</xdr:rowOff>
    </xdr:from>
    <xdr:ext cx="534377"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2641111" y="98751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90436</xdr:rowOff>
    </xdr:from>
    <xdr:to>
      <xdr:col>10</xdr:col>
      <xdr:colOff>165100</xdr:colOff>
      <xdr:row>57</xdr:row>
      <xdr:rowOff>20586</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1968500" y="9691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57</xdr:row>
      <xdr:rowOff>11713</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1719795" y="97843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52</xdr:row>
      <xdr:rowOff>120584</xdr:rowOff>
    </xdr:from>
    <xdr:to>
      <xdr:col>6</xdr:col>
      <xdr:colOff>38100</xdr:colOff>
      <xdr:row>53</xdr:row>
      <xdr:rowOff>50734</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079500" y="9035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51</xdr:row>
      <xdr:rowOff>67261</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830795" y="88112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281,684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5" name="正方形/長方形 144">
          <a:extLst>
            <a:ext uri="{FF2B5EF4-FFF2-40B4-BE49-F238E27FC236}">
              <a16:creationId xmlns:a16="http://schemas.microsoft.com/office/drawing/2014/main" id="{00000000-0008-0000-0700-000091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3" name="テキスト ボックス 152">
          <a:extLst>
            <a:ext uri="{FF2B5EF4-FFF2-40B4-BE49-F238E27FC236}">
              <a16:creationId xmlns:a16="http://schemas.microsoft.com/office/drawing/2014/main" id="{00000000-0008-0000-0700-000099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4" name="直線コネクタ 153">
          <a:extLst>
            <a:ext uri="{FF2B5EF4-FFF2-40B4-BE49-F238E27FC236}">
              <a16:creationId xmlns:a16="http://schemas.microsoft.com/office/drawing/2014/main" id="{00000000-0008-0000-0700-00009A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民生費グラフ枠">
          <a:extLst>
            <a:ext uri="{FF2B5EF4-FFF2-40B4-BE49-F238E27FC236}">
              <a16:creationId xmlns:a16="http://schemas.microsoft.com/office/drawing/2014/main" id="{00000000-0008-0000-0700-0000A8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129573</xdr:rowOff>
    </xdr:from>
    <xdr:to>
      <xdr:col>24</xdr:col>
      <xdr:colOff>62865</xdr:colOff>
      <xdr:row>78</xdr:row>
      <xdr:rowOff>84599</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flipV="1">
          <a:off x="4633595" y="12131073"/>
          <a:ext cx="1270" cy="13266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88426</xdr:rowOff>
    </xdr:from>
    <xdr:ext cx="599010" cy="259045"/>
    <xdr:sp macro="" textlink="">
      <xdr:nvSpPr>
        <xdr:cNvPr id="170" name="民生費最小値テキスト">
          <a:extLst>
            <a:ext uri="{FF2B5EF4-FFF2-40B4-BE49-F238E27FC236}">
              <a16:creationId xmlns:a16="http://schemas.microsoft.com/office/drawing/2014/main" id="{00000000-0008-0000-0700-0000AA000000}"/>
            </a:ext>
          </a:extLst>
        </xdr:cNvPr>
        <xdr:cNvSpPr txBox="1"/>
      </xdr:nvSpPr>
      <xdr:spPr>
        <a:xfrm>
          <a:off x="4686300" y="134615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134,462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84599</xdr:rowOff>
    </xdr:from>
    <xdr:to>
      <xdr:col>24</xdr:col>
      <xdr:colOff>152400</xdr:colOff>
      <xdr:row>78</xdr:row>
      <xdr:rowOff>84599</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a:off x="4546600" y="134576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76250</xdr:rowOff>
    </xdr:from>
    <xdr:ext cx="599010" cy="259045"/>
    <xdr:sp macro="" textlink="">
      <xdr:nvSpPr>
        <xdr:cNvPr id="172" name="民生費最大値テキスト">
          <a:extLst>
            <a:ext uri="{FF2B5EF4-FFF2-40B4-BE49-F238E27FC236}">
              <a16:creationId xmlns:a16="http://schemas.microsoft.com/office/drawing/2014/main" id="{00000000-0008-0000-0700-0000AC000000}"/>
            </a:ext>
          </a:extLst>
        </xdr:cNvPr>
        <xdr:cNvSpPr txBox="1"/>
      </xdr:nvSpPr>
      <xdr:spPr>
        <a:xfrm>
          <a:off x="4686300" y="119063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482,658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129573</xdr:rowOff>
    </xdr:from>
    <xdr:to>
      <xdr:col>24</xdr:col>
      <xdr:colOff>152400</xdr:colOff>
      <xdr:row>70</xdr:row>
      <xdr:rowOff>129573</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21310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15601</xdr:rowOff>
    </xdr:from>
    <xdr:to>
      <xdr:col>24</xdr:col>
      <xdr:colOff>63500</xdr:colOff>
      <xdr:row>76</xdr:row>
      <xdr:rowOff>136430</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flipV="1">
          <a:off x="3797300" y="13045801"/>
          <a:ext cx="838200" cy="120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114464</xdr:rowOff>
    </xdr:from>
    <xdr:ext cx="599010" cy="259045"/>
    <xdr:sp macro="" textlink="">
      <xdr:nvSpPr>
        <xdr:cNvPr id="175" name="民生費平均値テキスト">
          <a:extLst>
            <a:ext uri="{FF2B5EF4-FFF2-40B4-BE49-F238E27FC236}">
              <a16:creationId xmlns:a16="http://schemas.microsoft.com/office/drawing/2014/main" id="{00000000-0008-0000-0700-0000AF000000}"/>
            </a:ext>
          </a:extLst>
        </xdr:cNvPr>
        <xdr:cNvSpPr txBox="1"/>
      </xdr:nvSpPr>
      <xdr:spPr>
        <a:xfrm>
          <a:off x="4686300" y="1314466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197,628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136037</xdr:rowOff>
    </xdr:from>
    <xdr:to>
      <xdr:col>24</xdr:col>
      <xdr:colOff>114300</xdr:colOff>
      <xdr:row>77</xdr:row>
      <xdr:rowOff>66187</xdr:rowOff>
    </xdr:to>
    <xdr:sp macro="" textlink="">
      <xdr:nvSpPr>
        <xdr:cNvPr id="176" name="フローチャート: 判断 175">
          <a:extLst>
            <a:ext uri="{FF2B5EF4-FFF2-40B4-BE49-F238E27FC236}">
              <a16:creationId xmlns:a16="http://schemas.microsoft.com/office/drawing/2014/main" id="{00000000-0008-0000-0700-0000B0000000}"/>
            </a:ext>
          </a:extLst>
        </xdr:cNvPr>
        <xdr:cNvSpPr/>
      </xdr:nvSpPr>
      <xdr:spPr>
        <a:xfrm>
          <a:off x="4584700" y="13166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136430</xdr:rowOff>
    </xdr:from>
    <xdr:to>
      <xdr:col>19</xdr:col>
      <xdr:colOff>177800</xdr:colOff>
      <xdr:row>77</xdr:row>
      <xdr:rowOff>34410</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flipV="1">
          <a:off x="2908300" y="13166630"/>
          <a:ext cx="889000" cy="69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18064</xdr:rowOff>
    </xdr:from>
    <xdr:to>
      <xdr:col>20</xdr:col>
      <xdr:colOff>38100</xdr:colOff>
      <xdr:row>77</xdr:row>
      <xdr:rowOff>119664</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3746500" y="13219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110791</xdr:rowOff>
    </xdr:from>
    <xdr:ext cx="599010" cy="259045"/>
    <xdr:sp macro="" textlink="">
      <xdr:nvSpPr>
        <xdr:cNvPr id="179" name="テキスト ボックス 178">
          <a:extLst>
            <a:ext uri="{FF2B5EF4-FFF2-40B4-BE49-F238E27FC236}">
              <a16:creationId xmlns:a16="http://schemas.microsoft.com/office/drawing/2014/main" id="{00000000-0008-0000-0700-0000B3000000}"/>
            </a:ext>
          </a:extLst>
        </xdr:cNvPr>
        <xdr:cNvSpPr txBox="1"/>
      </xdr:nvSpPr>
      <xdr:spPr>
        <a:xfrm>
          <a:off x="3497795" y="133124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145879</xdr:rowOff>
    </xdr:from>
    <xdr:to>
      <xdr:col>15</xdr:col>
      <xdr:colOff>50800</xdr:colOff>
      <xdr:row>77</xdr:row>
      <xdr:rowOff>34410</xdr:rowOff>
    </xdr:to>
    <xdr:cxnSp macro="">
      <xdr:nvCxnSpPr>
        <xdr:cNvPr id="180" name="直線コネクタ 179">
          <a:extLst>
            <a:ext uri="{FF2B5EF4-FFF2-40B4-BE49-F238E27FC236}">
              <a16:creationId xmlns:a16="http://schemas.microsoft.com/office/drawing/2014/main" id="{00000000-0008-0000-0700-0000B4000000}"/>
            </a:ext>
          </a:extLst>
        </xdr:cNvPr>
        <xdr:cNvCxnSpPr/>
      </xdr:nvCxnSpPr>
      <xdr:spPr>
        <a:xfrm>
          <a:off x="2019300" y="13176079"/>
          <a:ext cx="889000" cy="59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69839</xdr:rowOff>
    </xdr:from>
    <xdr:to>
      <xdr:col>15</xdr:col>
      <xdr:colOff>101600</xdr:colOff>
      <xdr:row>77</xdr:row>
      <xdr:rowOff>171439</xdr:rowOff>
    </xdr:to>
    <xdr:sp macro="" textlink="">
      <xdr:nvSpPr>
        <xdr:cNvPr id="181" name="フローチャート: 判断 180">
          <a:extLst>
            <a:ext uri="{FF2B5EF4-FFF2-40B4-BE49-F238E27FC236}">
              <a16:creationId xmlns:a16="http://schemas.microsoft.com/office/drawing/2014/main" id="{00000000-0008-0000-0700-0000B5000000}"/>
            </a:ext>
          </a:extLst>
        </xdr:cNvPr>
        <xdr:cNvSpPr/>
      </xdr:nvSpPr>
      <xdr:spPr>
        <a:xfrm>
          <a:off x="2857500" y="13271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162566</xdr:rowOff>
    </xdr:from>
    <xdr:ext cx="599010" cy="259045"/>
    <xdr:sp macro="" textlink="">
      <xdr:nvSpPr>
        <xdr:cNvPr id="182" name="テキスト ボックス 181">
          <a:extLst>
            <a:ext uri="{FF2B5EF4-FFF2-40B4-BE49-F238E27FC236}">
              <a16:creationId xmlns:a16="http://schemas.microsoft.com/office/drawing/2014/main" id="{00000000-0008-0000-0700-0000B6000000}"/>
            </a:ext>
          </a:extLst>
        </xdr:cNvPr>
        <xdr:cNvSpPr txBox="1"/>
      </xdr:nvSpPr>
      <xdr:spPr>
        <a:xfrm>
          <a:off x="2608795" y="133642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145879</xdr:rowOff>
    </xdr:from>
    <xdr:to>
      <xdr:col>10</xdr:col>
      <xdr:colOff>114300</xdr:colOff>
      <xdr:row>77</xdr:row>
      <xdr:rowOff>91419</xdr:rowOff>
    </xdr:to>
    <xdr:cxnSp macro="">
      <xdr:nvCxnSpPr>
        <xdr:cNvPr id="183" name="直線コネクタ 182">
          <a:extLst>
            <a:ext uri="{FF2B5EF4-FFF2-40B4-BE49-F238E27FC236}">
              <a16:creationId xmlns:a16="http://schemas.microsoft.com/office/drawing/2014/main" id="{00000000-0008-0000-0700-0000B7000000}"/>
            </a:ext>
          </a:extLst>
        </xdr:cNvPr>
        <xdr:cNvCxnSpPr/>
      </xdr:nvCxnSpPr>
      <xdr:spPr>
        <a:xfrm flipV="1">
          <a:off x="1130300" y="13176079"/>
          <a:ext cx="889000" cy="1169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41785</xdr:rowOff>
    </xdr:from>
    <xdr:to>
      <xdr:col>10</xdr:col>
      <xdr:colOff>165100</xdr:colOff>
      <xdr:row>77</xdr:row>
      <xdr:rowOff>143385</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1968500" y="13243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134512</xdr:rowOff>
    </xdr:from>
    <xdr:ext cx="599010" cy="25904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1719795" y="133361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132090</xdr:rowOff>
    </xdr:from>
    <xdr:to>
      <xdr:col>6</xdr:col>
      <xdr:colOff>38100</xdr:colOff>
      <xdr:row>78</xdr:row>
      <xdr:rowOff>62240</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079500" y="13333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53367</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830795" y="134264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136251</xdr:rowOff>
    </xdr:from>
    <xdr:to>
      <xdr:col>24</xdr:col>
      <xdr:colOff>114300</xdr:colOff>
      <xdr:row>76</xdr:row>
      <xdr:rowOff>66401</xdr:rowOff>
    </xdr:to>
    <xdr:sp macro="" textlink="">
      <xdr:nvSpPr>
        <xdr:cNvPr id="193" name="楕円 192">
          <a:extLst>
            <a:ext uri="{FF2B5EF4-FFF2-40B4-BE49-F238E27FC236}">
              <a16:creationId xmlns:a16="http://schemas.microsoft.com/office/drawing/2014/main" id="{00000000-0008-0000-0700-0000C1000000}"/>
            </a:ext>
          </a:extLst>
        </xdr:cNvPr>
        <xdr:cNvSpPr/>
      </xdr:nvSpPr>
      <xdr:spPr>
        <a:xfrm>
          <a:off x="4584700" y="129950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159128</xdr:rowOff>
    </xdr:from>
    <xdr:ext cx="599010" cy="259045"/>
    <xdr:sp macro="" textlink="">
      <xdr:nvSpPr>
        <xdr:cNvPr id="194" name="民生費該当値テキスト">
          <a:extLst>
            <a:ext uri="{FF2B5EF4-FFF2-40B4-BE49-F238E27FC236}">
              <a16:creationId xmlns:a16="http://schemas.microsoft.com/office/drawing/2014/main" id="{00000000-0008-0000-0700-0000C2000000}"/>
            </a:ext>
          </a:extLst>
        </xdr:cNvPr>
        <xdr:cNvSpPr txBox="1"/>
      </xdr:nvSpPr>
      <xdr:spPr>
        <a:xfrm>
          <a:off x="4686300" y="128464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242,572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85630</xdr:rowOff>
    </xdr:from>
    <xdr:to>
      <xdr:col>20</xdr:col>
      <xdr:colOff>38100</xdr:colOff>
      <xdr:row>77</xdr:row>
      <xdr:rowOff>15780</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3746500" y="13115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32308</xdr:rowOff>
    </xdr:from>
    <xdr:ext cx="59901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3497795" y="128910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210,858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155060</xdr:rowOff>
    </xdr:from>
    <xdr:to>
      <xdr:col>15</xdr:col>
      <xdr:colOff>101600</xdr:colOff>
      <xdr:row>77</xdr:row>
      <xdr:rowOff>85210</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2857500" y="13185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101737</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2608795" y="129604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95079</xdr:rowOff>
    </xdr:from>
    <xdr:to>
      <xdr:col>10</xdr:col>
      <xdr:colOff>165100</xdr:colOff>
      <xdr:row>77</xdr:row>
      <xdr:rowOff>25229</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1968500" y="131252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41756</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1719795" y="129005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208,378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40619</xdr:rowOff>
    </xdr:from>
    <xdr:to>
      <xdr:col>6</xdr:col>
      <xdr:colOff>38100</xdr:colOff>
      <xdr:row>77</xdr:row>
      <xdr:rowOff>142219</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079500" y="132422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158746</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830795" y="130174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00000000-0008-0000-0700-0000CB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00000000-0008-0000-0700-0000D3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0000000-0008-0000-0700-0000D4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3" name="直線コネクタ 212">
          <a:extLst>
            <a:ext uri="{FF2B5EF4-FFF2-40B4-BE49-F238E27FC236}">
              <a16:creationId xmlns:a16="http://schemas.microsoft.com/office/drawing/2014/main" id="{00000000-0008-0000-0700-0000D5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4" name="テキスト ボックス 213">
          <a:extLst>
            <a:ext uri="{FF2B5EF4-FFF2-40B4-BE49-F238E27FC236}">
              <a16:creationId xmlns:a16="http://schemas.microsoft.com/office/drawing/2014/main" id="{00000000-0008-0000-0700-0000D6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89</xdr:row>
      <xdr:rowOff>92727</xdr:rowOff>
    </xdr:from>
    <xdr:ext cx="685572"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76428" y="1535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87</xdr:row>
      <xdr:rowOff>54627</xdr:rowOff>
    </xdr:from>
    <xdr:ext cx="685572"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76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衛生費グラフ枠">
          <a:extLst>
            <a:ext uri="{FF2B5EF4-FFF2-40B4-BE49-F238E27FC236}">
              <a16:creationId xmlns:a16="http://schemas.microsoft.com/office/drawing/2014/main" id="{00000000-0008-0000-0700-0000E1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134400</xdr:rowOff>
    </xdr:from>
    <xdr:to>
      <xdr:col>24</xdr:col>
      <xdr:colOff>62865</xdr:colOff>
      <xdr:row>99</xdr:row>
      <xdr:rowOff>10054</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flipV="1">
          <a:off x="4633595" y="15564900"/>
          <a:ext cx="1270" cy="14187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13881</xdr:rowOff>
    </xdr:from>
    <xdr:ext cx="534377" cy="259045"/>
    <xdr:sp macro="" textlink="">
      <xdr:nvSpPr>
        <xdr:cNvPr id="227" name="衛生費最小値テキスト">
          <a:extLst>
            <a:ext uri="{FF2B5EF4-FFF2-40B4-BE49-F238E27FC236}">
              <a16:creationId xmlns:a16="http://schemas.microsoft.com/office/drawing/2014/main" id="{00000000-0008-0000-0700-0000E3000000}"/>
            </a:ext>
          </a:extLst>
        </xdr:cNvPr>
        <xdr:cNvSpPr txBox="1"/>
      </xdr:nvSpPr>
      <xdr:spPr>
        <a:xfrm>
          <a:off x="4686300" y="16987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27,084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10054</xdr:rowOff>
    </xdr:from>
    <xdr:to>
      <xdr:col>24</xdr:col>
      <xdr:colOff>152400</xdr:colOff>
      <xdr:row>99</xdr:row>
      <xdr:rowOff>10054</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4546600" y="169836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81077</xdr:rowOff>
    </xdr:from>
    <xdr:ext cx="690189" cy="259045"/>
    <xdr:sp macro="" textlink="">
      <xdr:nvSpPr>
        <xdr:cNvPr id="229" name="衛生費最大値テキスト">
          <a:extLst>
            <a:ext uri="{FF2B5EF4-FFF2-40B4-BE49-F238E27FC236}">
              <a16:creationId xmlns:a16="http://schemas.microsoft.com/office/drawing/2014/main" id="{00000000-0008-0000-0700-0000E5000000}"/>
            </a:ext>
          </a:extLst>
        </xdr:cNvPr>
        <xdr:cNvSpPr txBox="1"/>
      </xdr:nvSpPr>
      <xdr:spPr>
        <a:xfrm>
          <a:off x="4686300" y="1534012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1,144,173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134400</xdr:rowOff>
    </xdr:from>
    <xdr:to>
      <xdr:col>24</xdr:col>
      <xdr:colOff>152400</xdr:colOff>
      <xdr:row>90</xdr:row>
      <xdr:rowOff>134400</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4546600" y="15564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114209</xdr:rowOff>
    </xdr:from>
    <xdr:to>
      <xdr:col>24</xdr:col>
      <xdr:colOff>63500</xdr:colOff>
      <xdr:row>98</xdr:row>
      <xdr:rowOff>146853</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3797300" y="16916309"/>
          <a:ext cx="838200" cy="326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92408</xdr:rowOff>
    </xdr:from>
    <xdr:ext cx="534377" cy="259045"/>
    <xdr:sp macro="" textlink="">
      <xdr:nvSpPr>
        <xdr:cNvPr id="232" name="衛生費平均値テキスト">
          <a:extLst>
            <a:ext uri="{FF2B5EF4-FFF2-40B4-BE49-F238E27FC236}">
              <a16:creationId xmlns:a16="http://schemas.microsoft.com/office/drawing/2014/main" id="{00000000-0008-0000-0700-0000E8000000}"/>
            </a:ext>
          </a:extLst>
        </xdr:cNvPr>
        <xdr:cNvSpPr txBox="1"/>
      </xdr:nvSpPr>
      <xdr:spPr>
        <a:xfrm>
          <a:off x="4686300" y="1672305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69531</xdr:rowOff>
    </xdr:from>
    <xdr:to>
      <xdr:col>24</xdr:col>
      <xdr:colOff>114300</xdr:colOff>
      <xdr:row>98</xdr:row>
      <xdr:rowOff>171131</xdr:rowOff>
    </xdr:to>
    <xdr:sp macro="" textlink="">
      <xdr:nvSpPr>
        <xdr:cNvPr id="233" name="フローチャート: 判断 232">
          <a:extLst>
            <a:ext uri="{FF2B5EF4-FFF2-40B4-BE49-F238E27FC236}">
              <a16:creationId xmlns:a16="http://schemas.microsoft.com/office/drawing/2014/main" id="{00000000-0008-0000-0700-0000E9000000}"/>
            </a:ext>
          </a:extLst>
        </xdr:cNvPr>
        <xdr:cNvSpPr/>
      </xdr:nvSpPr>
      <xdr:spPr>
        <a:xfrm>
          <a:off x="4584700" y="16871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108190</xdr:rowOff>
    </xdr:from>
    <xdr:to>
      <xdr:col>19</xdr:col>
      <xdr:colOff>177800</xdr:colOff>
      <xdr:row>98</xdr:row>
      <xdr:rowOff>114209</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2908300" y="16910290"/>
          <a:ext cx="889000" cy="60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98</xdr:row>
      <xdr:rowOff>91940</xdr:rowOff>
    </xdr:from>
    <xdr:to>
      <xdr:col>20</xdr:col>
      <xdr:colOff>38100</xdr:colOff>
      <xdr:row>99</xdr:row>
      <xdr:rowOff>22090</xdr:rowOff>
    </xdr:to>
    <xdr:sp macro="" textlink="">
      <xdr:nvSpPr>
        <xdr:cNvPr id="235" name="フローチャート: 判断 234">
          <a:extLst>
            <a:ext uri="{FF2B5EF4-FFF2-40B4-BE49-F238E27FC236}">
              <a16:creationId xmlns:a16="http://schemas.microsoft.com/office/drawing/2014/main" id="{00000000-0008-0000-0700-0000EB000000}"/>
            </a:ext>
          </a:extLst>
        </xdr:cNvPr>
        <xdr:cNvSpPr/>
      </xdr:nvSpPr>
      <xdr:spPr>
        <a:xfrm>
          <a:off x="3746500" y="16894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99</xdr:row>
      <xdr:rowOff>13217</xdr:rowOff>
    </xdr:from>
    <xdr:ext cx="534377" cy="259045"/>
    <xdr:sp macro="" textlink="">
      <xdr:nvSpPr>
        <xdr:cNvPr id="236" name="テキスト ボックス 235">
          <a:extLst>
            <a:ext uri="{FF2B5EF4-FFF2-40B4-BE49-F238E27FC236}">
              <a16:creationId xmlns:a16="http://schemas.microsoft.com/office/drawing/2014/main" id="{00000000-0008-0000-0700-0000EC000000}"/>
            </a:ext>
          </a:extLst>
        </xdr:cNvPr>
        <xdr:cNvSpPr txBox="1"/>
      </xdr:nvSpPr>
      <xdr:spPr>
        <a:xfrm>
          <a:off x="3530111" y="169867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108190</xdr:rowOff>
    </xdr:from>
    <xdr:to>
      <xdr:col>15</xdr:col>
      <xdr:colOff>50800</xdr:colOff>
      <xdr:row>98</xdr:row>
      <xdr:rowOff>130094</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flipV="1">
          <a:off x="2019300" y="16910290"/>
          <a:ext cx="889000" cy="219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98</xdr:row>
      <xdr:rowOff>90270</xdr:rowOff>
    </xdr:from>
    <xdr:to>
      <xdr:col>15</xdr:col>
      <xdr:colOff>101600</xdr:colOff>
      <xdr:row>99</xdr:row>
      <xdr:rowOff>20420</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2857500" y="16892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99</xdr:row>
      <xdr:rowOff>11547</xdr:rowOff>
    </xdr:from>
    <xdr:ext cx="534377" cy="259045"/>
    <xdr:sp macro="" textlink="">
      <xdr:nvSpPr>
        <xdr:cNvPr id="239" name="テキスト ボックス 238">
          <a:extLst>
            <a:ext uri="{FF2B5EF4-FFF2-40B4-BE49-F238E27FC236}">
              <a16:creationId xmlns:a16="http://schemas.microsoft.com/office/drawing/2014/main" id="{00000000-0008-0000-0700-0000EF000000}"/>
            </a:ext>
          </a:extLst>
        </xdr:cNvPr>
        <xdr:cNvSpPr txBox="1"/>
      </xdr:nvSpPr>
      <xdr:spPr>
        <a:xfrm>
          <a:off x="2641111" y="169850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130094</xdr:rowOff>
    </xdr:from>
    <xdr:to>
      <xdr:col>10</xdr:col>
      <xdr:colOff>114300</xdr:colOff>
      <xdr:row>98</xdr:row>
      <xdr:rowOff>143343</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flipV="1">
          <a:off x="1130300" y="16932194"/>
          <a:ext cx="889000" cy="132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98</xdr:row>
      <xdr:rowOff>89373</xdr:rowOff>
    </xdr:from>
    <xdr:to>
      <xdr:col>10</xdr:col>
      <xdr:colOff>165100</xdr:colOff>
      <xdr:row>99</xdr:row>
      <xdr:rowOff>19523</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1968500" y="168914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99</xdr:row>
      <xdr:rowOff>10650</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1752111" y="169842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99682</xdr:rowOff>
    </xdr:from>
    <xdr:to>
      <xdr:col>6</xdr:col>
      <xdr:colOff>38100</xdr:colOff>
      <xdr:row>99</xdr:row>
      <xdr:rowOff>29832</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1079500" y="16901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20959</xdr:rowOff>
    </xdr:from>
    <xdr:ext cx="534377"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863111" y="169945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96053</xdr:rowOff>
    </xdr:from>
    <xdr:to>
      <xdr:col>24</xdr:col>
      <xdr:colOff>114300</xdr:colOff>
      <xdr:row>99</xdr:row>
      <xdr:rowOff>26203</xdr:rowOff>
    </xdr:to>
    <xdr:sp macro="" textlink="">
      <xdr:nvSpPr>
        <xdr:cNvPr id="250" name="楕円 249">
          <a:extLst>
            <a:ext uri="{FF2B5EF4-FFF2-40B4-BE49-F238E27FC236}">
              <a16:creationId xmlns:a16="http://schemas.microsoft.com/office/drawing/2014/main" id="{00000000-0008-0000-0700-0000FA000000}"/>
            </a:ext>
          </a:extLst>
        </xdr:cNvPr>
        <xdr:cNvSpPr/>
      </xdr:nvSpPr>
      <xdr:spPr>
        <a:xfrm>
          <a:off x="4584700" y="168981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98</xdr:row>
      <xdr:rowOff>47957</xdr:rowOff>
    </xdr:from>
    <xdr:ext cx="534377" cy="259045"/>
    <xdr:sp macro="" textlink="">
      <xdr:nvSpPr>
        <xdr:cNvPr id="251" name="衛生費該当値テキスト">
          <a:extLst>
            <a:ext uri="{FF2B5EF4-FFF2-40B4-BE49-F238E27FC236}">
              <a16:creationId xmlns:a16="http://schemas.microsoft.com/office/drawing/2014/main" id="{00000000-0008-0000-0700-0000FB000000}"/>
            </a:ext>
          </a:extLst>
        </xdr:cNvPr>
        <xdr:cNvSpPr txBox="1"/>
      </xdr:nvSpPr>
      <xdr:spPr>
        <a:xfrm>
          <a:off x="4686300" y="16850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54,368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63409</xdr:rowOff>
    </xdr:from>
    <xdr:to>
      <xdr:col>20</xdr:col>
      <xdr:colOff>38100</xdr:colOff>
      <xdr:row>98</xdr:row>
      <xdr:rowOff>165009</xdr:rowOff>
    </xdr:to>
    <xdr:sp macro="" textlink="">
      <xdr:nvSpPr>
        <xdr:cNvPr id="252" name="楕円 251">
          <a:extLst>
            <a:ext uri="{FF2B5EF4-FFF2-40B4-BE49-F238E27FC236}">
              <a16:creationId xmlns:a16="http://schemas.microsoft.com/office/drawing/2014/main" id="{00000000-0008-0000-0700-0000FC000000}"/>
            </a:ext>
          </a:extLst>
        </xdr:cNvPr>
        <xdr:cNvSpPr/>
      </xdr:nvSpPr>
      <xdr:spPr>
        <a:xfrm>
          <a:off x="3746500" y="168655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10086</xdr:rowOff>
    </xdr:from>
    <xdr:ext cx="534377"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3530111" y="166407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57390</xdr:rowOff>
    </xdr:from>
    <xdr:to>
      <xdr:col>15</xdr:col>
      <xdr:colOff>101600</xdr:colOff>
      <xdr:row>98</xdr:row>
      <xdr:rowOff>158990</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2857500" y="16859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4067</xdr:rowOff>
    </xdr:from>
    <xdr:ext cx="534377"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2641111" y="166347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79294</xdr:rowOff>
    </xdr:from>
    <xdr:to>
      <xdr:col>10</xdr:col>
      <xdr:colOff>165100</xdr:colOff>
      <xdr:row>99</xdr:row>
      <xdr:rowOff>9444</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1968500" y="168813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25971</xdr:rowOff>
    </xdr:from>
    <xdr:ext cx="534377"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1752111" y="166566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92543</xdr:rowOff>
    </xdr:from>
    <xdr:to>
      <xdr:col>6</xdr:col>
      <xdr:colOff>38100</xdr:colOff>
      <xdr:row>99</xdr:row>
      <xdr:rowOff>22693</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1079500" y="16894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39220</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863111" y="166698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a:extLst>
            <a:ext uri="{FF2B5EF4-FFF2-40B4-BE49-F238E27FC236}">
              <a16:creationId xmlns:a16="http://schemas.microsoft.com/office/drawing/2014/main" id="{00000000-0008-0000-0700-000004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8" name="テキスト ボックス 267">
          <a:extLst>
            <a:ext uri="{FF2B5EF4-FFF2-40B4-BE49-F238E27FC236}">
              <a16:creationId xmlns:a16="http://schemas.microsoft.com/office/drawing/2014/main" id="{00000000-0008-0000-0700-00000C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a:extLst>
            <a:ext uri="{FF2B5EF4-FFF2-40B4-BE49-F238E27FC236}">
              <a16:creationId xmlns:a16="http://schemas.microsoft.com/office/drawing/2014/main" id="{00000000-0008-0000-0700-00000D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3" name="テキスト ボックス 282">
          <a:extLst>
            <a:ext uri="{FF2B5EF4-FFF2-40B4-BE49-F238E27FC236}">
              <a16:creationId xmlns:a16="http://schemas.microsoft.com/office/drawing/2014/main" id="{00000000-0008-0000-0700-00001B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労働費グラフ枠">
          <a:extLst>
            <a:ext uri="{FF2B5EF4-FFF2-40B4-BE49-F238E27FC236}">
              <a16:creationId xmlns:a16="http://schemas.microsoft.com/office/drawing/2014/main" id="{00000000-0008-0000-0700-00001C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93980</xdr:rowOff>
    </xdr:from>
    <xdr:to>
      <xdr:col>54</xdr:col>
      <xdr:colOff>189865</xdr:colOff>
      <xdr:row>39</xdr:row>
      <xdr:rowOff>98878</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flipV="1">
          <a:off x="10475595" y="5237480"/>
          <a:ext cx="1270" cy="15479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86" name="労働費最小値テキスト">
          <a:extLst>
            <a:ext uri="{FF2B5EF4-FFF2-40B4-BE49-F238E27FC236}">
              <a16:creationId xmlns:a16="http://schemas.microsoft.com/office/drawing/2014/main" id="{00000000-0008-0000-0700-00001E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40657</xdr:rowOff>
    </xdr:from>
    <xdr:ext cx="469744" cy="259045"/>
    <xdr:sp macro="" textlink="">
      <xdr:nvSpPr>
        <xdr:cNvPr id="288" name="労働費最大値テキスト">
          <a:extLst>
            <a:ext uri="{FF2B5EF4-FFF2-40B4-BE49-F238E27FC236}">
              <a16:creationId xmlns:a16="http://schemas.microsoft.com/office/drawing/2014/main" id="{00000000-0008-0000-0700-000020010000}"/>
            </a:ext>
          </a:extLst>
        </xdr:cNvPr>
        <xdr:cNvSpPr txBox="1"/>
      </xdr:nvSpPr>
      <xdr:spPr>
        <a:xfrm>
          <a:off x="10528300" y="5012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4,740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93980</xdr:rowOff>
    </xdr:from>
    <xdr:to>
      <xdr:col>55</xdr:col>
      <xdr:colOff>88900</xdr:colOff>
      <xdr:row>30</xdr:row>
      <xdr:rowOff>93980</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10388600" y="5237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98878</xdr:rowOff>
    </xdr:from>
    <xdr:to>
      <xdr:col>55</xdr:col>
      <xdr:colOff>0</xdr:colOff>
      <xdr:row>39</xdr:row>
      <xdr:rowOff>98878</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a:off x="9639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47769</xdr:rowOff>
    </xdr:from>
    <xdr:ext cx="378565" cy="259045"/>
    <xdr:sp macro="" textlink="">
      <xdr:nvSpPr>
        <xdr:cNvPr id="291" name="労働費平均値テキスト">
          <a:extLst>
            <a:ext uri="{FF2B5EF4-FFF2-40B4-BE49-F238E27FC236}">
              <a16:creationId xmlns:a16="http://schemas.microsoft.com/office/drawing/2014/main" id="{00000000-0008-0000-0700-000023010000}"/>
            </a:ext>
          </a:extLst>
        </xdr:cNvPr>
        <xdr:cNvSpPr txBox="1"/>
      </xdr:nvSpPr>
      <xdr:spPr>
        <a:xfrm>
          <a:off x="10528300" y="639141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24892</xdr:rowOff>
    </xdr:from>
    <xdr:to>
      <xdr:col>55</xdr:col>
      <xdr:colOff>50800</xdr:colOff>
      <xdr:row>38</xdr:row>
      <xdr:rowOff>126492</xdr:rowOff>
    </xdr:to>
    <xdr:sp macro="" textlink="">
      <xdr:nvSpPr>
        <xdr:cNvPr id="292" name="フローチャート: 判断 291">
          <a:extLst>
            <a:ext uri="{FF2B5EF4-FFF2-40B4-BE49-F238E27FC236}">
              <a16:creationId xmlns:a16="http://schemas.microsoft.com/office/drawing/2014/main" id="{00000000-0008-0000-0700-000024010000}"/>
            </a:ext>
          </a:extLst>
        </xdr:cNvPr>
        <xdr:cNvSpPr/>
      </xdr:nvSpPr>
      <xdr:spPr>
        <a:xfrm>
          <a:off x="10426700" y="65399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97572</xdr:rowOff>
    </xdr:from>
    <xdr:to>
      <xdr:col>50</xdr:col>
      <xdr:colOff>114300</xdr:colOff>
      <xdr:row>39</xdr:row>
      <xdr:rowOff>98878</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a:off x="8750300" y="6784122"/>
          <a:ext cx="889000" cy="13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43507</xdr:rowOff>
    </xdr:from>
    <xdr:to>
      <xdr:col>50</xdr:col>
      <xdr:colOff>165100</xdr:colOff>
      <xdr:row>38</xdr:row>
      <xdr:rowOff>145107</xdr:rowOff>
    </xdr:to>
    <xdr:sp macro="" textlink="">
      <xdr:nvSpPr>
        <xdr:cNvPr id="294" name="フローチャート: 判断 293">
          <a:extLst>
            <a:ext uri="{FF2B5EF4-FFF2-40B4-BE49-F238E27FC236}">
              <a16:creationId xmlns:a16="http://schemas.microsoft.com/office/drawing/2014/main" id="{00000000-0008-0000-0700-000026010000}"/>
            </a:ext>
          </a:extLst>
        </xdr:cNvPr>
        <xdr:cNvSpPr/>
      </xdr:nvSpPr>
      <xdr:spPr>
        <a:xfrm>
          <a:off x="9588500" y="65586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161634</xdr:rowOff>
    </xdr:from>
    <xdr:ext cx="378565" cy="259045"/>
    <xdr:sp macro="" textlink="">
      <xdr:nvSpPr>
        <xdr:cNvPr id="295" name="テキスト ボックス 294">
          <a:extLst>
            <a:ext uri="{FF2B5EF4-FFF2-40B4-BE49-F238E27FC236}">
              <a16:creationId xmlns:a16="http://schemas.microsoft.com/office/drawing/2014/main" id="{00000000-0008-0000-0700-000027010000}"/>
            </a:ext>
          </a:extLst>
        </xdr:cNvPr>
        <xdr:cNvSpPr txBox="1"/>
      </xdr:nvSpPr>
      <xdr:spPr>
        <a:xfrm>
          <a:off x="9450017" y="633383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97572</xdr:rowOff>
    </xdr:from>
    <xdr:to>
      <xdr:col>45</xdr:col>
      <xdr:colOff>177800</xdr:colOff>
      <xdr:row>39</xdr:row>
      <xdr:rowOff>97899</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flipV="1">
          <a:off x="7861300" y="6784122"/>
          <a:ext cx="889000" cy="3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44160</xdr:rowOff>
    </xdr:from>
    <xdr:to>
      <xdr:col>46</xdr:col>
      <xdr:colOff>38100</xdr:colOff>
      <xdr:row>38</xdr:row>
      <xdr:rowOff>145760</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8699500" y="6559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162287</xdr:rowOff>
    </xdr:from>
    <xdr:ext cx="378565" cy="25904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8561017" y="633448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94960</xdr:rowOff>
    </xdr:from>
    <xdr:to>
      <xdr:col>41</xdr:col>
      <xdr:colOff>50800</xdr:colOff>
      <xdr:row>39</xdr:row>
      <xdr:rowOff>97899</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a:off x="6972300" y="6781510"/>
          <a:ext cx="889000" cy="29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34362</xdr:rowOff>
    </xdr:from>
    <xdr:to>
      <xdr:col>41</xdr:col>
      <xdr:colOff>101600</xdr:colOff>
      <xdr:row>38</xdr:row>
      <xdr:rowOff>135962</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7810500" y="6549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152490</xdr:rowOff>
    </xdr:from>
    <xdr:ext cx="378565"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7672017" y="632469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17054</xdr:rowOff>
    </xdr:from>
    <xdr:to>
      <xdr:col>36</xdr:col>
      <xdr:colOff>165100</xdr:colOff>
      <xdr:row>38</xdr:row>
      <xdr:rowOff>118654</xdr:rowOff>
    </xdr:to>
    <xdr:sp macro="" textlink="">
      <xdr:nvSpPr>
        <xdr:cNvPr id="302" name="フローチャート: 判断 301">
          <a:extLst>
            <a:ext uri="{FF2B5EF4-FFF2-40B4-BE49-F238E27FC236}">
              <a16:creationId xmlns:a16="http://schemas.microsoft.com/office/drawing/2014/main" id="{00000000-0008-0000-0700-00002E010000}"/>
            </a:ext>
          </a:extLst>
        </xdr:cNvPr>
        <xdr:cNvSpPr/>
      </xdr:nvSpPr>
      <xdr:spPr>
        <a:xfrm>
          <a:off x="6921500" y="6532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135181</xdr:rowOff>
    </xdr:from>
    <xdr:ext cx="378565"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6783017" y="630738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48078</xdr:rowOff>
    </xdr:from>
    <xdr:to>
      <xdr:col>55</xdr:col>
      <xdr:colOff>50800</xdr:colOff>
      <xdr:row>39</xdr:row>
      <xdr:rowOff>149678</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10426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134455</xdr:rowOff>
    </xdr:from>
    <xdr:ext cx="249299" cy="259045"/>
    <xdr:sp macro="" textlink="">
      <xdr:nvSpPr>
        <xdr:cNvPr id="310" name="労働費該当値テキスト">
          <a:extLst>
            <a:ext uri="{FF2B5EF4-FFF2-40B4-BE49-F238E27FC236}">
              <a16:creationId xmlns:a16="http://schemas.microsoft.com/office/drawing/2014/main" id="{00000000-0008-0000-0700-000036010000}"/>
            </a:ext>
          </a:extLst>
        </xdr:cNvPr>
        <xdr:cNvSpPr txBox="1"/>
      </xdr:nvSpPr>
      <xdr:spPr>
        <a:xfrm>
          <a:off x="10528300" y="66495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48078</xdr:rowOff>
    </xdr:from>
    <xdr:to>
      <xdr:col>50</xdr:col>
      <xdr:colOff>165100</xdr:colOff>
      <xdr:row>39</xdr:row>
      <xdr:rowOff>149678</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9588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39</xdr:row>
      <xdr:rowOff>140805</xdr:rowOff>
    </xdr:from>
    <xdr:ext cx="249299"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9514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39</xdr:row>
      <xdr:rowOff>46772</xdr:rowOff>
    </xdr:from>
    <xdr:to>
      <xdr:col>46</xdr:col>
      <xdr:colOff>38100</xdr:colOff>
      <xdr:row>39</xdr:row>
      <xdr:rowOff>148372</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8699500" y="67333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39</xdr:row>
      <xdr:rowOff>139499</xdr:rowOff>
    </xdr:from>
    <xdr:ext cx="249299"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8625650" y="682604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39</xdr:row>
      <xdr:rowOff>47099</xdr:rowOff>
    </xdr:from>
    <xdr:to>
      <xdr:col>41</xdr:col>
      <xdr:colOff>101600</xdr:colOff>
      <xdr:row>39</xdr:row>
      <xdr:rowOff>148699</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7810500" y="67336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39</xdr:row>
      <xdr:rowOff>139826</xdr:rowOff>
    </xdr:from>
    <xdr:ext cx="249299" cy="2590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7736650" y="682637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39</xdr:row>
      <xdr:rowOff>44160</xdr:rowOff>
    </xdr:from>
    <xdr:to>
      <xdr:col>36</xdr:col>
      <xdr:colOff>165100</xdr:colOff>
      <xdr:row>39</xdr:row>
      <xdr:rowOff>145760</xdr:rowOff>
    </xdr:to>
    <xdr:sp macro="" textlink="">
      <xdr:nvSpPr>
        <xdr:cNvPr id="317" name="楕円 316">
          <a:extLst>
            <a:ext uri="{FF2B5EF4-FFF2-40B4-BE49-F238E27FC236}">
              <a16:creationId xmlns:a16="http://schemas.microsoft.com/office/drawing/2014/main" id="{00000000-0008-0000-0700-00003D010000}"/>
            </a:ext>
          </a:extLst>
        </xdr:cNvPr>
        <xdr:cNvSpPr/>
      </xdr:nvSpPr>
      <xdr:spPr>
        <a:xfrm>
          <a:off x="6921500" y="6730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147833</xdr:colOff>
      <xdr:row>39</xdr:row>
      <xdr:rowOff>136887</xdr:rowOff>
    </xdr:from>
    <xdr:ext cx="313932" cy="259045"/>
    <xdr:sp macro="" textlink="">
      <xdr:nvSpPr>
        <xdr:cNvPr id="318" name="テキスト ボックス 317">
          <a:extLst>
            <a:ext uri="{FF2B5EF4-FFF2-40B4-BE49-F238E27FC236}">
              <a16:creationId xmlns:a16="http://schemas.microsoft.com/office/drawing/2014/main" id="{00000000-0008-0000-0700-00003E010000}"/>
            </a:ext>
          </a:extLst>
        </xdr:cNvPr>
        <xdr:cNvSpPr txBox="1"/>
      </xdr:nvSpPr>
      <xdr:spPr>
        <a:xfrm>
          <a:off x="6815333" y="682343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a:extLst>
            <a:ext uri="{FF2B5EF4-FFF2-40B4-BE49-F238E27FC236}">
              <a16:creationId xmlns:a16="http://schemas.microsoft.com/office/drawing/2014/main" id="{00000000-0008-0000-0700-000047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0" name="テキスト ボックス 339">
          <a:extLst>
            <a:ext uri="{FF2B5EF4-FFF2-40B4-BE49-F238E27FC236}">
              <a16:creationId xmlns:a16="http://schemas.microsoft.com/office/drawing/2014/main" id="{00000000-0008-0000-0700-000054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2" name="テキスト ボックス 341">
          <a:extLst>
            <a:ext uri="{FF2B5EF4-FFF2-40B4-BE49-F238E27FC236}">
              <a16:creationId xmlns:a16="http://schemas.microsoft.com/office/drawing/2014/main" id="{00000000-0008-0000-0700-000056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3" name="農林水産業費グラフ枠">
          <a:extLst>
            <a:ext uri="{FF2B5EF4-FFF2-40B4-BE49-F238E27FC236}">
              <a16:creationId xmlns:a16="http://schemas.microsoft.com/office/drawing/2014/main" id="{00000000-0008-0000-0700-000057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12381</xdr:rowOff>
    </xdr:from>
    <xdr:to>
      <xdr:col>54</xdr:col>
      <xdr:colOff>189865</xdr:colOff>
      <xdr:row>59</xdr:row>
      <xdr:rowOff>88591</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flipV="1">
          <a:off x="10475595" y="8584881"/>
          <a:ext cx="1270" cy="16192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92418</xdr:rowOff>
    </xdr:from>
    <xdr:ext cx="378565" cy="259045"/>
    <xdr:sp macro="" textlink="">
      <xdr:nvSpPr>
        <xdr:cNvPr id="345" name="農林水産業費最小値テキスト">
          <a:extLst>
            <a:ext uri="{FF2B5EF4-FFF2-40B4-BE49-F238E27FC236}">
              <a16:creationId xmlns:a16="http://schemas.microsoft.com/office/drawing/2014/main" id="{00000000-0008-0000-0700-000059010000}"/>
            </a:ext>
          </a:extLst>
        </xdr:cNvPr>
        <xdr:cNvSpPr txBox="1"/>
      </xdr:nvSpPr>
      <xdr:spPr>
        <a:xfrm>
          <a:off x="10528300" y="1020796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88591</xdr:rowOff>
    </xdr:from>
    <xdr:to>
      <xdr:col>55</xdr:col>
      <xdr:colOff>88900</xdr:colOff>
      <xdr:row>59</xdr:row>
      <xdr:rowOff>88591</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a:off x="10388600" y="102041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130508</xdr:rowOff>
    </xdr:from>
    <xdr:ext cx="599010" cy="259045"/>
    <xdr:sp macro="" textlink="">
      <xdr:nvSpPr>
        <xdr:cNvPr id="347" name="農林水産業費最大値テキスト">
          <a:extLst>
            <a:ext uri="{FF2B5EF4-FFF2-40B4-BE49-F238E27FC236}">
              <a16:creationId xmlns:a16="http://schemas.microsoft.com/office/drawing/2014/main" id="{00000000-0008-0000-0700-00005B010000}"/>
            </a:ext>
          </a:extLst>
        </xdr:cNvPr>
        <xdr:cNvSpPr txBox="1"/>
      </xdr:nvSpPr>
      <xdr:spPr>
        <a:xfrm>
          <a:off x="10528300" y="83601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149,696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12381</xdr:rowOff>
    </xdr:from>
    <xdr:to>
      <xdr:col>55</xdr:col>
      <xdr:colOff>88900</xdr:colOff>
      <xdr:row>50</xdr:row>
      <xdr:rowOff>12381</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a:off x="10388600" y="85848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12773</xdr:rowOff>
    </xdr:from>
    <xdr:to>
      <xdr:col>55</xdr:col>
      <xdr:colOff>0</xdr:colOff>
      <xdr:row>57</xdr:row>
      <xdr:rowOff>17878</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a:off x="9639300" y="9785423"/>
          <a:ext cx="838200" cy="51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90514</xdr:rowOff>
    </xdr:from>
    <xdr:ext cx="534377" cy="259045"/>
    <xdr:sp macro="" textlink="">
      <xdr:nvSpPr>
        <xdr:cNvPr id="350" name="農林水産業費平均値テキスト">
          <a:extLst>
            <a:ext uri="{FF2B5EF4-FFF2-40B4-BE49-F238E27FC236}">
              <a16:creationId xmlns:a16="http://schemas.microsoft.com/office/drawing/2014/main" id="{00000000-0008-0000-0700-00005E010000}"/>
            </a:ext>
          </a:extLst>
        </xdr:cNvPr>
        <xdr:cNvSpPr txBox="1"/>
      </xdr:nvSpPr>
      <xdr:spPr>
        <a:xfrm>
          <a:off x="10528300" y="98631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112087</xdr:rowOff>
    </xdr:from>
    <xdr:to>
      <xdr:col>55</xdr:col>
      <xdr:colOff>50800</xdr:colOff>
      <xdr:row>58</xdr:row>
      <xdr:rowOff>42237</xdr:rowOff>
    </xdr:to>
    <xdr:sp macro="" textlink="">
      <xdr:nvSpPr>
        <xdr:cNvPr id="351" name="フローチャート: 判断 350">
          <a:extLst>
            <a:ext uri="{FF2B5EF4-FFF2-40B4-BE49-F238E27FC236}">
              <a16:creationId xmlns:a16="http://schemas.microsoft.com/office/drawing/2014/main" id="{00000000-0008-0000-0700-00005F010000}"/>
            </a:ext>
          </a:extLst>
        </xdr:cNvPr>
        <xdr:cNvSpPr/>
      </xdr:nvSpPr>
      <xdr:spPr>
        <a:xfrm>
          <a:off x="10426700" y="9884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94339</xdr:rowOff>
    </xdr:from>
    <xdr:to>
      <xdr:col>50</xdr:col>
      <xdr:colOff>114300</xdr:colOff>
      <xdr:row>57</xdr:row>
      <xdr:rowOff>12773</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a:off x="8750300" y="9695539"/>
          <a:ext cx="889000" cy="898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103258</xdr:rowOff>
    </xdr:from>
    <xdr:to>
      <xdr:col>50</xdr:col>
      <xdr:colOff>165100</xdr:colOff>
      <xdr:row>58</xdr:row>
      <xdr:rowOff>33408</xdr:rowOff>
    </xdr:to>
    <xdr:sp macro=""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9588500" y="98759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24535</xdr:rowOff>
    </xdr:from>
    <xdr:ext cx="534377" cy="259045"/>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9372111" y="99686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94339</xdr:rowOff>
    </xdr:from>
    <xdr:to>
      <xdr:col>45</xdr:col>
      <xdr:colOff>177800</xdr:colOff>
      <xdr:row>56</xdr:row>
      <xdr:rowOff>168569</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flipV="1">
          <a:off x="7861300" y="9695539"/>
          <a:ext cx="889000" cy="742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132672</xdr:rowOff>
    </xdr:from>
    <xdr:to>
      <xdr:col>46</xdr:col>
      <xdr:colOff>38100</xdr:colOff>
      <xdr:row>58</xdr:row>
      <xdr:rowOff>62822</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8699500" y="9905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53949</xdr:rowOff>
    </xdr:from>
    <xdr:ext cx="534377"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8483111" y="99980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106977</xdr:rowOff>
    </xdr:from>
    <xdr:to>
      <xdr:col>41</xdr:col>
      <xdr:colOff>50800</xdr:colOff>
      <xdr:row>56</xdr:row>
      <xdr:rowOff>168569</xdr:rowOff>
    </xdr:to>
    <xdr:cxnSp macro="">
      <xdr:nvCxnSpPr>
        <xdr:cNvPr id="358" name="直線コネクタ 357">
          <a:extLst>
            <a:ext uri="{FF2B5EF4-FFF2-40B4-BE49-F238E27FC236}">
              <a16:creationId xmlns:a16="http://schemas.microsoft.com/office/drawing/2014/main" id="{00000000-0008-0000-0700-000066010000}"/>
            </a:ext>
          </a:extLst>
        </xdr:cNvPr>
        <xdr:cNvCxnSpPr/>
      </xdr:nvCxnSpPr>
      <xdr:spPr>
        <a:xfrm>
          <a:off x="6972300" y="9708177"/>
          <a:ext cx="889000" cy="615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160909</xdr:rowOff>
    </xdr:from>
    <xdr:to>
      <xdr:col>41</xdr:col>
      <xdr:colOff>101600</xdr:colOff>
      <xdr:row>58</xdr:row>
      <xdr:rowOff>91059</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7810500" y="9933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82186</xdr:rowOff>
    </xdr:from>
    <xdr:ext cx="534377"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7594111" y="100262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164958</xdr:rowOff>
    </xdr:from>
    <xdr:to>
      <xdr:col>36</xdr:col>
      <xdr:colOff>165100</xdr:colOff>
      <xdr:row>58</xdr:row>
      <xdr:rowOff>95108</xdr:rowOff>
    </xdr:to>
    <xdr:sp macro="" textlink="">
      <xdr:nvSpPr>
        <xdr:cNvPr id="361" name="フローチャート: 判断 360">
          <a:extLst>
            <a:ext uri="{FF2B5EF4-FFF2-40B4-BE49-F238E27FC236}">
              <a16:creationId xmlns:a16="http://schemas.microsoft.com/office/drawing/2014/main" id="{00000000-0008-0000-0700-000069010000}"/>
            </a:ext>
          </a:extLst>
        </xdr:cNvPr>
        <xdr:cNvSpPr/>
      </xdr:nvSpPr>
      <xdr:spPr>
        <a:xfrm>
          <a:off x="6921500" y="99376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86235</xdr:rowOff>
    </xdr:from>
    <xdr:ext cx="534377"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6705111" y="100303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138528</xdr:rowOff>
    </xdr:from>
    <xdr:to>
      <xdr:col>55</xdr:col>
      <xdr:colOff>50800</xdr:colOff>
      <xdr:row>57</xdr:row>
      <xdr:rowOff>68678</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10426700" y="9739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55</xdr:row>
      <xdr:rowOff>161405</xdr:rowOff>
    </xdr:from>
    <xdr:ext cx="534377" cy="259045"/>
    <xdr:sp macro="" textlink="">
      <xdr:nvSpPr>
        <xdr:cNvPr id="369" name="農林水産業費該当値テキスト">
          <a:extLst>
            <a:ext uri="{FF2B5EF4-FFF2-40B4-BE49-F238E27FC236}">
              <a16:creationId xmlns:a16="http://schemas.microsoft.com/office/drawing/2014/main" id="{00000000-0008-0000-0700-000071010000}"/>
            </a:ext>
          </a:extLst>
        </xdr:cNvPr>
        <xdr:cNvSpPr txBox="1"/>
      </xdr:nvSpPr>
      <xdr:spPr>
        <a:xfrm>
          <a:off x="10528300" y="95911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133423</xdr:rowOff>
    </xdr:from>
    <xdr:to>
      <xdr:col>50</xdr:col>
      <xdr:colOff>165100</xdr:colOff>
      <xdr:row>57</xdr:row>
      <xdr:rowOff>63573</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9588500" y="97346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80100</xdr:rowOff>
    </xdr:from>
    <xdr:ext cx="534377"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9372111" y="95098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43539</xdr:rowOff>
    </xdr:from>
    <xdr:to>
      <xdr:col>46</xdr:col>
      <xdr:colOff>38100</xdr:colOff>
      <xdr:row>56</xdr:row>
      <xdr:rowOff>145139</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8699500" y="9644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161666</xdr:rowOff>
    </xdr:from>
    <xdr:ext cx="534377"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8483111" y="94199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117769</xdr:rowOff>
    </xdr:from>
    <xdr:to>
      <xdr:col>41</xdr:col>
      <xdr:colOff>101600</xdr:colOff>
      <xdr:row>57</xdr:row>
      <xdr:rowOff>47919</xdr:rowOff>
    </xdr:to>
    <xdr:sp macro="" textlink="">
      <xdr:nvSpPr>
        <xdr:cNvPr id="374" name="楕円 373">
          <a:extLst>
            <a:ext uri="{FF2B5EF4-FFF2-40B4-BE49-F238E27FC236}">
              <a16:creationId xmlns:a16="http://schemas.microsoft.com/office/drawing/2014/main" id="{00000000-0008-0000-0700-000076010000}"/>
            </a:ext>
          </a:extLst>
        </xdr:cNvPr>
        <xdr:cNvSpPr/>
      </xdr:nvSpPr>
      <xdr:spPr>
        <a:xfrm>
          <a:off x="7810500" y="97189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64446</xdr:rowOff>
    </xdr:from>
    <xdr:ext cx="534377" cy="259045"/>
    <xdr:sp macro="" textlink="">
      <xdr:nvSpPr>
        <xdr:cNvPr id="375" name="テキスト ボックス 374">
          <a:extLst>
            <a:ext uri="{FF2B5EF4-FFF2-40B4-BE49-F238E27FC236}">
              <a16:creationId xmlns:a16="http://schemas.microsoft.com/office/drawing/2014/main" id="{00000000-0008-0000-0700-000077010000}"/>
            </a:ext>
          </a:extLst>
        </xdr:cNvPr>
        <xdr:cNvSpPr txBox="1"/>
      </xdr:nvSpPr>
      <xdr:spPr>
        <a:xfrm>
          <a:off x="7594111" y="94941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56177</xdr:rowOff>
    </xdr:from>
    <xdr:to>
      <xdr:col>36</xdr:col>
      <xdr:colOff>165100</xdr:colOff>
      <xdr:row>56</xdr:row>
      <xdr:rowOff>157777</xdr:rowOff>
    </xdr:to>
    <xdr:sp macro="" textlink="">
      <xdr:nvSpPr>
        <xdr:cNvPr id="376" name="楕円 375">
          <a:extLst>
            <a:ext uri="{FF2B5EF4-FFF2-40B4-BE49-F238E27FC236}">
              <a16:creationId xmlns:a16="http://schemas.microsoft.com/office/drawing/2014/main" id="{00000000-0008-0000-0700-000078010000}"/>
            </a:ext>
          </a:extLst>
        </xdr:cNvPr>
        <xdr:cNvSpPr/>
      </xdr:nvSpPr>
      <xdr:spPr>
        <a:xfrm>
          <a:off x="6921500" y="96573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2854</xdr:rowOff>
    </xdr:from>
    <xdr:ext cx="534377" cy="259045"/>
    <xdr:sp macro="" textlink="">
      <xdr:nvSpPr>
        <xdr:cNvPr id="377" name="テキスト ボックス 376">
          <a:extLst>
            <a:ext uri="{FF2B5EF4-FFF2-40B4-BE49-F238E27FC236}">
              <a16:creationId xmlns:a16="http://schemas.microsoft.com/office/drawing/2014/main" id="{00000000-0008-0000-0700-000079010000}"/>
            </a:ext>
          </a:extLst>
        </xdr:cNvPr>
        <xdr:cNvSpPr txBox="1"/>
      </xdr:nvSpPr>
      <xdr:spPr>
        <a:xfrm>
          <a:off x="6705111" y="94326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48,895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6" name="テキスト ボックス 385">
          <a:extLst>
            <a:ext uri="{FF2B5EF4-FFF2-40B4-BE49-F238E27FC236}">
              <a16:creationId xmlns:a16="http://schemas.microsoft.com/office/drawing/2014/main" id="{00000000-0008-0000-0700-000082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21970</xdr:rowOff>
    </xdr:from>
    <xdr:ext cx="531299" cy="259045"/>
    <xdr:sp macro="" textlink="">
      <xdr:nvSpPr>
        <xdr:cNvPr id="397" name="テキスト ボックス 396">
          <a:extLst>
            <a:ext uri="{FF2B5EF4-FFF2-40B4-BE49-F238E27FC236}">
              <a16:creationId xmlns:a16="http://schemas.microsoft.com/office/drawing/2014/main" id="{00000000-0008-0000-0700-00008D010000}"/>
            </a:ext>
          </a:extLst>
        </xdr:cNvPr>
        <xdr:cNvSpPr txBox="1"/>
      </xdr:nvSpPr>
      <xdr:spPr>
        <a:xfrm>
          <a:off x="6072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99" name="テキスト ボックス 398">
          <a:extLst>
            <a:ext uri="{FF2B5EF4-FFF2-40B4-BE49-F238E27FC236}">
              <a16:creationId xmlns:a16="http://schemas.microsoft.com/office/drawing/2014/main" id="{00000000-0008-0000-0700-00008F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1" name="テキスト ボックス 400">
          <a:extLst>
            <a:ext uri="{FF2B5EF4-FFF2-40B4-BE49-F238E27FC236}">
              <a16:creationId xmlns:a16="http://schemas.microsoft.com/office/drawing/2014/main" id="{00000000-0008-0000-0700-000091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2" name="商工費グラフ枠">
          <a:extLst>
            <a:ext uri="{FF2B5EF4-FFF2-40B4-BE49-F238E27FC236}">
              <a16:creationId xmlns:a16="http://schemas.microsoft.com/office/drawing/2014/main" id="{00000000-0008-0000-0700-000092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18052</xdr:rowOff>
    </xdr:from>
    <xdr:to>
      <xdr:col>54</xdr:col>
      <xdr:colOff>189865</xdr:colOff>
      <xdr:row>79</xdr:row>
      <xdr:rowOff>88297</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flipV="1">
          <a:off x="10475595" y="12191002"/>
          <a:ext cx="1270" cy="14418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92124</xdr:rowOff>
    </xdr:from>
    <xdr:ext cx="378565" cy="259045"/>
    <xdr:sp macro="" textlink="">
      <xdr:nvSpPr>
        <xdr:cNvPr id="404" name="商工費最小値テキスト">
          <a:extLst>
            <a:ext uri="{FF2B5EF4-FFF2-40B4-BE49-F238E27FC236}">
              <a16:creationId xmlns:a16="http://schemas.microsoft.com/office/drawing/2014/main" id="{00000000-0008-0000-0700-000094010000}"/>
            </a:ext>
          </a:extLst>
        </xdr:cNvPr>
        <xdr:cNvSpPr txBox="1"/>
      </xdr:nvSpPr>
      <xdr:spPr>
        <a:xfrm>
          <a:off x="10528300" y="1363667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88297</xdr:rowOff>
    </xdr:from>
    <xdr:to>
      <xdr:col>55</xdr:col>
      <xdr:colOff>88900</xdr:colOff>
      <xdr:row>79</xdr:row>
      <xdr:rowOff>88297</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10388600" y="136328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136179</xdr:rowOff>
    </xdr:from>
    <xdr:ext cx="534377" cy="259045"/>
    <xdr:sp macro="" textlink="">
      <xdr:nvSpPr>
        <xdr:cNvPr id="406" name="商工費最大値テキスト">
          <a:extLst>
            <a:ext uri="{FF2B5EF4-FFF2-40B4-BE49-F238E27FC236}">
              <a16:creationId xmlns:a16="http://schemas.microsoft.com/office/drawing/2014/main" id="{00000000-0008-0000-0700-000096010000}"/>
            </a:ext>
          </a:extLst>
        </xdr:cNvPr>
        <xdr:cNvSpPr txBox="1"/>
      </xdr:nvSpPr>
      <xdr:spPr>
        <a:xfrm>
          <a:off x="10528300" y="119662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88,950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18052</xdr:rowOff>
    </xdr:from>
    <xdr:to>
      <xdr:col>55</xdr:col>
      <xdr:colOff>88900</xdr:colOff>
      <xdr:row>71</xdr:row>
      <xdr:rowOff>18052</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a:off x="10388600" y="121910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79</xdr:row>
      <xdr:rowOff>34756</xdr:rowOff>
    </xdr:from>
    <xdr:to>
      <xdr:col>55</xdr:col>
      <xdr:colOff>0</xdr:colOff>
      <xdr:row>79</xdr:row>
      <xdr:rowOff>39035</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9639300" y="13579306"/>
          <a:ext cx="838200" cy="42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114554</xdr:rowOff>
    </xdr:from>
    <xdr:ext cx="534377" cy="259045"/>
    <xdr:sp macro="" textlink="">
      <xdr:nvSpPr>
        <xdr:cNvPr id="409" name="商工費平均値テキスト">
          <a:extLst>
            <a:ext uri="{FF2B5EF4-FFF2-40B4-BE49-F238E27FC236}">
              <a16:creationId xmlns:a16="http://schemas.microsoft.com/office/drawing/2014/main" id="{00000000-0008-0000-0700-000099010000}"/>
            </a:ext>
          </a:extLst>
        </xdr:cNvPr>
        <xdr:cNvSpPr txBox="1"/>
      </xdr:nvSpPr>
      <xdr:spPr>
        <a:xfrm>
          <a:off x="10528300" y="1314475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91677</xdr:rowOff>
    </xdr:from>
    <xdr:to>
      <xdr:col>55</xdr:col>
      <xdr:colOff>50800</xdr:colOff>
      <xdr:row>78</xdr:row>
      <xdr:rowOff>21827</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10426700" y="132933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66908</xdr:rowOff>
    </xdr:from>
    <xdr:to>
      <xdr:col>50</xdr:col>
      <xdr:colOff>114300</xdr:colOff>
      <xdr:row>79</xdr:row>
      <xdr:rowOff>34756</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a:off x="8750300" y="13440008"/>
          <a:ext cx="889000" cy="1392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96493</xdr:rowOff>
    </xdr:from>
    <xdr:to>
      <xdr:col>50</xdr:col>
      <xdr:colOff>165100</xdr:colOff>
      <xdr:row>78</xdr:row>
      <xdr:rowOff>26643</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9588500" y="13298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43170</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9372111" y="130733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16534</xdr:rowOff>
    </xdr:from>
    <xdr:to>
      <xdr:col>45</xdr:col>
      <xdr:colOff>177800</xdr:colOff>
      <xdr:row>78</xdr:row>
      <xdr:rowOff>66908</xdr:rowOff>
    </xdr:to>
    <xdr:cxnSp macro="">
      <xdr:nvCxnSpPr>
        <xdr:cNvPr id="414" name="直線コネクタ 413">
          <a:extLst>
            <a:ext uri="{FF2B5EF4-FFF2-40B4-BE49-F238E27FC236}">
              <a16:creationId xmlns:a16="http://schemas.microsoft.com/office/drawing/2014/main" id="{00000000-0008-0000-0700-00009E010000}"/>
            </a:ext>
          </a:extLst>
        </xdr:cNvPr>
        <xdr:cNvCxnSpPr/>
      </xdr:nvCxnSpPr>
      <xdr:spPr>
        <a:xfrm>
          <a:off x="7861300" y="13389634"/>
          <a:ext cx="889000" cy="503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41939</xdr:rowOff>
    </xdr:from>
    <xdr:to>
      <xdr:col>46</xdr:col>
      <xdr:colOff>38100</xdr:colOff>
      <xdr:row>77</xdr:row>
      <xdr:rowOff>143539</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8699500" y="13243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160066</xdr:rowOff>
    </xdr:from>
    <xdr:ext cx="534377"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8483111" y="130188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116187</xdr:rowOff>
    </xdr:from>
    <xdr:to>
      <xdr:col>41</xdr:col>
      <xdr:colOff>50800</xdr:colOff>
      <xdr:row>78</xdr:row>
      <xdr:rowOff>16534</xdr:rowOff>
    </xdr:to>
    <xdr:cxnSp macro="">
      <xdr:nvCxnSpPr>
        <xdr:cNvPr id="417" name="直線コネクタ 416">
          <a:extLst>
            <a:ext uri="{FF2B5EF4-FFF2-40B4-BE49-F238E27FC236}">
              <a16:creationId xmlns:a16="http://schemas.microsoft.com/office/drawing/2014/main" id="{00000000-0008-0000-0700-0000A1010000}"/>
            </a:ext>
          </a:extLst>
        </xdr:cNvPr>
        <xdr:cNvCxnSpPr/>
      </xdr:nvCxnSpPr>
      <xdr:spPr>
        <a:xfrm>
          <a:off x="6972300" y="13317837"/>
          <a:ext cx="889000" cy="71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73665</xdr:rowOff>
    </xdr:from>
    <xdr:to>
      <xdr:col>41</xdr:col>
      <xdr:colOff>101600</xdr:colOff>
      <xdr:row>78</xdr:row>
      <xdr:rowOff>3815</xdr:rowOff>
    </xdr:to>
    <xdr:sp macro="" textlink="">
      <xdr:nvSpPr>
        <xdr:cNvPr id="418" name="フローチャート: 判断 417">
          <a:extLst>
            <a:ext uri="{FF2B5EF4-FFF2-40B4-BE49-F238E27FC236}">
              <a16:creationId xmlns:a16="http://schemas.microsoft.com/office/drawing/2014/main" id="{00000000-0008-0000-0700-0000A2010000}"/>
            </a:ext>
          </a:extLst>
        </xdr:cNvPr>
        <xdr:cNvSpPr/>
      </xdr:nvSpPr>
      <xdr:spPr>
        <a:xfrm>
          <a:off x="7810500" y="13275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20342</xdr:rowOff>
    </xdr:from>
    <xdr:ext cx="534377"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7594111" y="130505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16990</xdr:rowOff>
    </xdr:from>
    <xdr:to>
      <xdr:col>36</xdr:col>
      <xdr:colOff>165100</xdr:colOff>
      <xdr:row>77</xdr:row>
      <xdr:rowOff>118590</xdr:rowOff>
    </xdr:to>
    <xdr:sp macro="" textlink="">
      <xdr:nvSpPr>
        <xdr:cNvPr id="420" name="フローチャート: 判断 419">
          <a:extLst>
            <a:ext uri="{FF2B5EF4-FFF2-40B4-BE49-F238E27FC236}">
              <a16:creationId xmlns:a16="http://schemas.microsoft.com/office/drawing/2014/main" id="{00000000-0008-0000-0700-0000A4010000}"/>
            </a:ext>
          </a:extLst>
        </xdr:cNvPr>
        <xdr:cNvSpPr/>
      </xdr:nvSpPr>
      <xdr:spPr>
        <a:xfrm>
          <a:off x="6921500" y="13218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135117</xdr:rowOff>
    </xdr:from>
    <xdr:ext cx="534377"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6705111" y="129938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159685</xdr:rowOff>
    </xdr:from>
    <xdr:to>
      <xdr:col>55</xdr:col>
      <xdr:colOff>50800</xdr:colOff>
      <xdr:row>79</xdr:row>
      <xdr:rowOff>89835</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10426700" y="13532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74612</xdr:rowOff>
    </xdr:from>
    <xdr:ext cx="469744" cy="259045"/>
    <xdr:sp macro="" textlink="">
      <xdr:nvSpPr>
        <xdr:cNvPr id="428" name="商工費該当値テキスト">
          <a:extLst>
            <a:ext uri="{FF2B5EF4-FFF2-40B4-BE49-F238E27FC236}">
              <a16:creationId xmlns:a16="http://schemas.microsoft.com/office/drawing/2014/main" id="{00000000-0008-0000-0700-0000AC010000}"/>
            </a:ext>
          </a:extLst>
        </xdr:cNvPr>
        <xdr:cNvSpPr txBox="1"/>
      </xdr:nvSpPr>
      <xdr:spPr>
        <a:xfrm>
          <a:off x="10528300" y="134477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155406</xdr:rowOff>
    </xdr:from>
    <xdr:to>
      <xdr:col>50</xdr:col>
      <xdr:colOff>165100</xdr:colOff>
      <xdr:row>79</xdr:row>
      <xdr:rowOff>85556</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9588500" y="13528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76683</xdr:rowOff>
    </xdr:from>
    <xdr:ext cx="469744"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9404428" y="136212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16108</xdr:rowOff>
    </xdr:from>
    <xdr:to>
      <xdr:col>46</xdr:col>
      <xdr:colOff>38100</xdr:colOff>
      <xdr:row>78</xdr:row>
      <xdr:rowOff>117708</xdr:rowOff>
    </xdr:to>
    <xdr:sp macro="" textlink="">
      <xdr:nvSpPr>
        <xdr:cNvPr id="431" name="楕円 430">
          <a:extLst>
            <a:ext uri="{FF2B5EF4-FFF2-40B4-BE49-F238E27FC236}">
              <a16:creationId xmlns:a16="http://schemas.microsoft.com/office/drawing/2014/main" id="{00000000-0008-0000-0700-0000AF010000}"/>
            </a:ext>
          </a:extLst>
        </xdr:cNvPr>
        <xdr:cNvSpPr/>
      </xdr:nvSpPr>
      <xdr:spPr>
        <a:xfrm>
          <a:off x="8699500" y="133892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108835</xdr:rowOff>
    </xdr:from>
    <xdr:ext cx="534377" cy="259045"/>
    <xdr:sp macro="" textlink="">
      <xdr:nvSpPr>
        <xdr:cNvPr id="432" name="テキスト ボックス 431">
          <a:extLst>
            <a:ext uri="{FF2B5EF4-FFF2-40B4-BE49-F238E27FC236}">
              <a16:creationId xmlns:a16="http://schemas.microsoft.com/office/drawing/2014/main" id="{00000000-0008-0000-0700-0000B0010000}"/>
            </a:ext>
          </a:extLst>
        </xdr:cNvPr>
        <xdr:cNvSpPr txBox="1"/>
      </xdr:nvSpPr>
      <xdr:spPr>
        <a:xfrm>
          <a:off x="8483111" y="134819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137184</xdr:rowOff>
    </xdr:from>
    <xdr:to>
      <xdr:col>41</xdr:col>
      <xdr:colOff>101600</xdr:colOff>
      <xdr:row>78</xdr:row>
      <xdr:rowOff>67334</xdr:rowOff>
    </xdr:to>
    <xdr:sp macro="" textlink="">
      <xdr:nvSpPr>
        <xdr:cNvPr id="433" name="楕円 432">
          <a:extLst>
            <a:ext uri="{FF2B5EF4-FFF2-40B4-BE49-F238E27FC236}">
              <a16:creationId xmlns:a16="http://schemas.microsoft.com/office/drawing/2014/main" id="{00000000-0008-0000-0700-0000B1010000}"/>
            </a:ext>
          </a:extLst>
        </xdr:cNvPr>
        <xdr:cNvSpPr/>
      </xdr:nvSpPr>
      <xdr:spPr>
        <a:xfrm>
          <a:off x="7810500" y="133388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58461</xdr:rowOff>
    </xdr:from>
    <xdr:ext cx="534377" cy="259045"/>
    <xdr:sp macro="" textlink="">
      <xdr:nvSpPr>
        <xdr:cNvPr id="434" name="テキスト ボックス 433">
          <a:extLst>
            <a:ext uri="{FF2B5EF4-FFF2-40B4-BE49-F238E27FC236}">
              <a16:creationId xmlns:a16="http://schemas.microsoft.com/office/drawing/2014/main" id="{00000000-0008-0000-0700-0000B2010000}"/>
            </a:ext>
          </a:extLst>
        </xdr:cNvPr>
        <xdr:cNvSpPr txBox="1"/>
      </xdr:nvSpPr>
      <xdr:spPr>
        <a:xfrm>
          <a:off x="7594111" y="134315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65387</xdr:rowOff>
    </xdr:from>
    <xdr:to>
      <xdr:col>36</xdr:col>
      <xdr:colOff>165100</xdr:colOff>
      <xdr:row>77</xdr:row>
      <xdr:rowOff>166987</xdr:rowOff>
    </xdr:to>
    <xdr:sp macro="" textlink="">
      <xdr:nvSpPr>
        <xdr:cNvPr id="435" name="楕円 434">
          <a:extLst>
            <a:ext uri="{FF2B5EF4-FFF2-40B4-BE49-F238E27FC236}">
              <a16:creationId xmlns:a16="http://schemas.microsoft.com/office/drawing/2014/main" id="{00000000-0008-0000-0700-0000B3010000}"/>
            </a:ext>
          </a:extLst>
        </xdr:cNvPr>
        <xdr:cNvSpPr/>
      </xdr:nvSpPr>
      <xdr:spPr>
        <a:xfrm>
          <a:off x="6921500" y="13267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158114</xdr:rowOff>
    </xdr:from>
    <xdr:ext cx="534377" cy="259045"/>
    <xdr:sp macro="" textlink="">
      <xdr:nvSpPr>
        <xdr:cNvPr id="436" name="テキスト ボックス 435">
          <a:extLst>
            <a:ext uri="{FF2B5EF4-FFF2-40B4-BE49-F238E27FC236}">
              <a16:creationId xmlns:a16="http://schemas.microsoft.com/office/drawing/2014/main" id="{00000000-0008-0000-0700-0000B4010000}"/>
            </a:ext>
          </a:extLst>
        </xdr:cNvPr>
        <xdr:cNvSpPr txBox="1"/>
      </xdr:nvSpPr>
      <xdr:spPr>
        <a:xfrm>
          <a:off x="6705111" y="133597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4" name="正方形/長方形 443">
          <a:extLst>
            <a:ext uri="{FF2B5EF4-FFF2-40B4-BE49-F238E27FC236}">
              <a16:creationId xmlns:a16="http://schemas.microsoft.com/office/drawing/2014/main" id="{00000000-0008-0000-0700-0000BC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52" name="テキスト ボックス 451">
          <a:extLst>
            <a:ext uri="{FF2B5EF4-FFF2-40B4-BE49-F238E27FC236}">
              <a16:creationId xmlns:a16="http://schemas.microsoft.com/office/drawing/2014/main" id="{00000000-0008-0000-0700-0000C4010000}"/>
            </a:ext>
          </a:extLst>
        </xdr:cNvPr>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5641</xdr:rowOff>
    </xdr:from>
    <xdr:ext cx="531299" cy="259045"/>
    <xdr:sp macro="" textlink="">
      <xdr:nvSpPr>
        <xdr:cNvPr id="454" name="テキスト ボックス 453">
          <a:extLst>
            <a:ext uri="{FF2B5EF4-FFF2-40B4-BE49-F238E27FC236}">
              <a16:creationId xmlns:a16="http://schemas.microsoft.com/office/drawing/2014/main" id="{00000000-0008-0000-0700-0000C6010000}"/>
            </a:ext>
          </a:extLst>
        </xdr:cNvPr>
        <xdr:cNvSpPr txBox="1"/>
      </xdr:nvSpPr>
      <xdr:spPr>
        <a:xfrm>
          <a:off x="6072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56" name="テキスト ボックス 455">
          <a:extLst>
            <a:ext uri="{FF2B5EF4-FFF2-40B4-BE49-F238E27FC236}">
              <a16:creationId xmlns:a16="http://schemas.microsoft.com/office/drawing/2014/main" id="{00000000-0008-0000-0700-0000C8010000}"/>
            </a:ext>
          </a:extLst>
        </xdr:cNvPr>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58" name="テキスト ボックス 457">
          <a:extLst>
            <a:ext uri="{FF2B5EF4-FFF2-40B4-BE49-F238E27FC236}">
              <a16:creationId xmlns:a16="http://schemas.microsoft.com/office/drawing/2014/main" id="{00000000-0008-0000-0700-0000CA010000}"/>
            </a:ext>
          </a:extLst>
        </xdr:cNvPr>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0" name="テキスト ボックス 459">
          <a:extLst>
            <a:ext uri="{FF2B5EF4-FFF2-40B4-BE49-F238E27FC236}">
              <a16:creationId xmlns:a16="http://schemas.microsoft.com/office/drawing/2014/main" id="{00000000-0008-0000-0700-0000CC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1" name="土木費グラフ枠">
          <a:extLst>
            <a:ext uri="{FF2B5EF4-FFF2-40B4-BE49-F238E27FC236}">
              <a16:creationId xmlns:a16="http://schemas.microsoft.com/office/drawing/2014/main" id="{00000000-0008-0000-0700-0000CD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131656</xdr:rowOff>
    </xdr:from>
    <xdr:to>
      <xdr:col>54</xdr:col>
      <xdr:colOff>189865</xdr:colOff>
      <xdr:row>98</xdr:row>
      <xdr:rowOff>28710</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flipV="1">
          <a:off x="10475595" y="15562156"/>
          <a:ext cx="1270" cy="12686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32537</xdr:rowOff>
    </xdr:from>
    <xdr:ext cx="534377" cy="259045"/>
    <xdr:sp macro="" textlink="">
      <xdr:nvSpPr>
        <xdr:cNvPr id="463" name="土木費最小値テキスト">
          <a:extLst>
            <a:ext uri="{FF2B5EF4-FFF2-40B4-BE49-F238E27FC236}">
              <a16:creationId xmlns:a16="http://schemas.microsoft.com/office/drawing/2014/main" id="{00000000-0008-0000-0700-0000CF010000}"/>
            </a:ext>
          </a:extLst>
        </xdr:cNvPr>
        <xdr:cNvSpPr txBox="1"/>
      </xdr:nvSpPr>
      <xdr:spPr>
        <a:xfrm>
          <a:off x="10528300" y="168346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22,196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28710</xdr:rowOff>
    </xdr:from>
    <xdr:to>
      <xdr:col>55</xdr:col>
      <xdr:colOff>88900</xdr:colOff>
      <xdr:row>98</xdr:row>
      <xdr:rowOff>28710</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a:off x="10388600" y="168308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78333</xdr:rowOff>
    </xdr:from>
    <xdr:ext cx="599010" cy="259045"/>
    <xdr:sp macro="" textlink="">
      <xdr:nvSpPr>
        <xdr:cNvPr id="465" name="土木費最大値テキスト">
          <a:extLst>
            <a:ext uri="{FF2B5EF4-FFF2-40B4-BE49-F238E27FC236}">
              <a16:creationId xmlns:a16="http://schemas.microsoft.com/office/drawing/2014/main" id="{00000000-0008-0000-0700-0000D1010000}"/>
            </a:ext>
          </a:extLst>
        </xdr:cNvPr>
        <xdr:cNvSpPr txBox="1"/>
      </xdr:nvSpPr>
      <xdr:spPr>
        <a:xfrm>
          <a:off x="10528300" y="153373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138,739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131656</xdr:rowOff>
    </xdr:from>
    <xdr:to>
      <xdr:col>55</xdr:col>
      <xdr:colOff>88900</xdr:colOff>
      <xdr:row>90</xdr:row>
      <xdr:rowOff>131656</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a:off x="10388600" y="155621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94</xdr:row>
      <xdr:rowOff>145709</xdr:rowOff>
    </xdr:from>
    <xdr:to>
      <xdr:col>55</xdr:col>
      <xdr:colOff>0</xdr:colOff>
      <xdr:row>95</xdr:row>
      <xdr:rowOff>23278</xdr:rowOff>
    </xdr:to>
    <xdr:cxnSp macro="">
      <xdr:nvCxnSpPr>
        <xdr:cNvPr id="467" name="直線コネクタ 466">
          <a:extLst>
            <a:ext uri="{FF2B5EF4-FFF2-40B4-BE49-F238E27FC236}">
              <a16:creationId xmlns:a16="http://schemas.microsoft.com/office/drawing/2014/main" id="{00000000-0008-0000-0700-0000D3010000}"/>
            </a:ext>
          </a:extLst>
        </xdr:cNvPr>
        <xdr:cNvCxnSpPr/>
      </xdr:nvCxnSpPr>
      <xdr:spPr>
        <a:xfrm>
          <a:off x="9639300" y="16262009"/>
          <a:ext cx="838200" cy="490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29032</xdr:rowOff>
    </xdr:from>
    <xdr:ext cx="534377" cy="259045"/>
    <xdr:sp macro="" textlink="">
      <xdr:nvSpPr>
        <xdr:cNvPr id="468" name="土木費平均値テキスト">
          <a:extLst>
            <a:ext uri="{FF2B5EF4-FFF2-40B4-BE49-F238E27FC236}">
              <a16:creationId xmlns:a16="http://schemas.microsoft.com/office/drawing/2014/main" id="{00000000-0008-0000-0700-0000D4010000}"/>
            </a:ext>
          </a:extLst>
        </xdr:cNvPr>
        <xdr:cNvSpPr txBox="1"/>
      </xdr:nvSpPr>
      <xdr:spPr>
        <a:xfrm>
          <a:off x="10528300" y="1631678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50605</xdr:rowOff>
    </xdr:from>
    <xdr:to>
      <xdr:col>55</xdr:col>
      <xdr:colOff>50800</xdr:colOff>
      <xdr:row>95</xdr:row>
      <xdr:rowOff>152205</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10426700" y="16338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94</xdr:row>
      <xdr:rowOff>145709</xdr:rowOff>
    </xdr:from>
    <xdr:to>
      <xdr:col>50</xdr:col>
      <xdr:colOff>114300</xdr:colOff>
      <xdr:row>94</xdr:row>
      <xdr:rowOff>162843</xdr:rowOff>
    </xdr:to>
    <xdr:cxnSp macro="">
      <xdr:nvCxnSpPr>
        <xdr:cNvPr id="470" name="直線コネクタ 469">
          <a:extLst>
            <a:ext uri="{FF2B5EF4-FFF2-40B4-BE49-F238E27FC236}">
              <a16:creationId xmlns:a16="http://schemas.microsoft.com/office/drawing/2014/main" id="{00000000-0008-0000-0700-0000D6010000}"/>
            </a:ext>
          </a:extLst>
        </xdr:cNvPr>
        <xdr:cNvCxnSpPr/>
      </xdr:nvCxnSpPr>
      <xdr:spPr>
        <a:xfrm flipV="1">
          <a:off x="8750300" y="16262009"/>
          <a:ext cx="889000" cy="171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67552</xdr:rowOff>
    </xdr:from>
    <xdr:to>
      <xdr:col>50</xdr:col>
      <xdr:colOff>165100</xdr:colOff>
      <xdr:row>95</xdr:row>
      <xdr:rowOff>169152</xdr:rowOff>
    </xdr:to>
    <xdr:sp macro="" textlink="">
      <xdr:nvSpPr>
        <xdr:cNvPr id="471" name="フローチャート: 判断 470">
          <a:extLst>
            <a:ext uri="{FF2B5EF4-FFF2-40B4-BE49-F238E27FC236}">
              <a16:creationId xmlns:a16="http://schemas.microsoft.com/office/drawing/2014/main" id="{00000000-0008-0000-0700-0000D7010000}"/>
            </a:ext>
          </a:extLst>
        </xdr:cNvPr>
        <xdr:cNvSpPr/>
      </xdr:nvSpPr>
      <xdr:spPr>
        <a:xfrm>
          <a:off x="9588500" y="163553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160279</xdr:rowOff>
    </xdr:from>
    <xdr:ext cx="534377"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9372111" y="164480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94</xdr:row>
      <xdr:rowOff>162843</xdr:rowOff>
    </xdr:from>
    <xdr:to>
      <xdr:col>45</xdr:col>
      <xdr:colOff>177800</xdr:colOff>
      <xdr:row>95</xdr:row>
      <xdr:rowOff>6459</xdr:rowOff>
    </xdr:to>
    <xdr:cxnSp macro="">
      <xdr:nvCxnSpPr>
        <xdr:cNvPr id="473" name="直線コネクタ 472">
          <a:extLst>
            <a:ext uri="{FF2B5EF4-FFF2-40B4-BE49-F238E27FC236}">
              <a16:creationId xmlns:a16="http://schemas.microsoft.com/office/drawing/2014/main" id="{00000000-0008-0000-0700-0000D9010000}"/>
            </a:ext>
          </a:extLst>
        </xdr:cNvPr>
        <xdr:cNvCxnSpPr/>
      </xdr:nvCxnSpPr>
      <xdr:spPr>
        <a:xfrm flipV="1">
          <a:off x="7861300" y="16279143"/>
          <a:ext cx="889000" cy="150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94614</xdr:rowOff>
    </xdr:from>
    <xdr:to>
      <xdr:col>46</xdr:col>
      <xdr:colOff>38100</xdr:colOff>
      <xdr:row>96</xdr:row>
      <xdr:rowOff>24764</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8699500" y="16382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15891</xdr:rowOff>
    </xdr:from>
    <xdr:ext cx="534377"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8483111" y="164750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94</xdr:row>
      <xdr:rowOff>63522</xdr:rowOff>
    </xdr:from>
    <xdr:to>
      <xdr:col>41</xdr:col>
      <xdr:colOff>50800</xdr:colOff>
      <xdr:row>95</xdr:row>
      <xdr:rowOff>6459</xdr:rowOff>
    </xdr:to>
    <xdr:cxnSp macro="">
      <xdr:nvCxnSpPr>
        <xdr:cNvPr id="476" name="直線コネクタ 475">
          <a:extLst>
            <a:ext uri="{FF2B5EF4-FFF2-40B4-BE49-F238E27FC236}">
              <a16:creationId xmlns:a16="http://schemas.microsoft.com/office/drawing/2014/main" id="{00000000-0008-0000-0700-0000DC010000}"/>
            </a:ext>
          </a:extLst>
        </xdr:cNvPr>
        <xdr:cNvCxnSpPr/>
      </xdr:nvCxnSpPr>
      <xdr:spPr>
        <a:xfrm>
          <a:off x="6972300" y="16179822"/>
          <a:ext cx="889000" cy="1143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81215</xdr:rowOff>
    </xdr:from>
    <xdr:to>
      <xdr:col>41</xdr:col>
      <xdr:colOff>101600</xdr:colOff>
      <xdr:row>96</xdr:row>
      <xdr:rowOff>11365</xdr:rowOff>
    </xdr:to>
    <xdr:sp macro="" textlink="">
      <xdr:nvSpPr>
        <xdr:cNvPr id="477" name="フローチャート: 判断 476">
          <a:extLst>
            <a:ext uri="{FF2B5EF4-FFF2-40B4-BE49-F238E27FC236}">
              <a16:creationId xmlns:a16="http://schemas.microsoft.com/office/drawing/2014/main" id="{00000000-0008-0000-0700-0000DD010000}"/>
            </a:ext>
          </a:extLst>
        </xdr:cNvPr>
        <xdr:cNvSpPr/>
      </xdr:nvSpPr>
      <xdr:spPr>
        <a:xfrm>
          <a:off x="7810500" y="16368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2492</xdr:rowOff>
    </xdr:from>
    <xdr:ext cx="534377"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7594111" y="164616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65714</xdr:rowOff>
    </xdr:from>
    <xdr:to>
      <xdr:col>36</xdr:col>
      <xdr:colOff>165100</xdr:colOff>
      <xdr:row>95</xdr:row>
      <xdr:rowOff>167314</xdr:rowOff>
    </xdr:to>
    <xdr:sp macro="" textlink="">
      <xdr:nvSpPr>
        <xdr:cNvPr id="479" name="フローチャート: 判断 478">
          <a:extLst>
            <a:ext uri="{FF2B5EF4-FFF2-40B4-BE49-F238E27FC236}">
              <a16:creationId xmlns:a16="http://schemas.microsoft.com/office/drawing/2014/main" id="{00000000-0008-0000-0700-0000DF010000}"/>
            </a:ext>
          </a:extLst>
        </xdr:cNvPr>
        <xdr:cNvSpPr/>
      </xdr:nvSpPr>
      <xdr:spPr>
        <a:xfrm>
          <a:off x="6921500" y="163534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158441</xdr:rowOff>
    </xdr:from>
    <xdr:ext cx="534377"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6705111" y="164461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94</xdr:row>
      <xdr:rowOff>143928</xdr:rowOff>
    </xdr:from>
    <xdr:to>
      <xdr:col>55</xdr:col>
      <xdr:colOff>50800</xdr:colOff>
      <xdr:row>95</xdr:row>
      <xdr:rowOff>74078</xdr:rowOff>
    </xdr:to>
    <xdr:sp macro="" textlink="">
      <xdr:nvSpPr>
        <xdr:cNvPr id="486" name="楕円 485">
          <a:extLst>
            <a:ext uri="{FF2B5EF4-FFF2-40B4-BE49-F238E27FC236}">
              <a16:creationId xmlns:a16="http://schemas.microsoft.com/office/drawing/2014/main" id="{00000000-0008-0000-0700-0000E6010000}"/>
            </a:ext>
          </a:extLst>
        </xdr:cNvPr>
        <xdr:cNvSpPr/>
      </xdr:nvSpPr>
      <xdr:spPr>
        <a:xfrm>
          <a:off x="10426700" y="16260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93</xdr:row>
      <xdr:rowOff>166805</xdr:rowOff>
    </xdr:from>
    <xdr:ext cx="534377" cy="259045"/>
    <xdr:sp macro="" textlink="">
      <xdr:nvSpPr>
        <xdr:cNvPr id="487" name="土木費該当値テキスト">
          <a:extLst>
            <a:ext uri="{FF2B5EF4-FFF2-40B4-BE49-F238E27FC236}">
              <a16:creationId xmlns:a16="http://schemas.microsoft.com/office/drawing/2014/main" id="{00000000-0008-0000-0700-0000E7010000}"/>
            </a:ext>
          </a:extLst>
        </xdr:cNvPr>
        <xdr:cNvSpPr txBox="1"/>
      </xdr:nvSpPr>
      <xdr:spPr>
        <a:xfrm>
          <a:off x="10528300" y="161116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94</xdr:row>
      <xdr:rowOff>94909</xdr:rowOff>
    </xdr:from>
    <xdr:to>
      <xdr:col>50</xdr:col>
      <xdr:colOff>165100</xdr:colOff>
      <xdr:row>95</xdr:row>
      <xdr:rowOff>25059</xdr:rowOff>
    </xdr:to>
    <xdr:sp macro="" textlink="">
      <xdr:nvSpPr>
        <xdr:cNvPr id="488" name="楕円 487">
          <a:extLst>
            <a:ext uri="{FF2B5EF4-FFF2-40B4-BE49-F238E27FC236}">
              <a16:creationId xmlns:a16="http://schemas.microsoft.com/office/drawing/2014/main" id="{00000000-0008-0000-0700-0000E8010000}"/>
            </a:ext>
          </a:extLst>
        </xdr:cNvPr>
        <xdr:cNvSpPr/>
      </xdr:nvSpPr>
      <xdr:spPr>
        <a:xfrm>
          <a:off x="9588500" y="162112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93</xdr:row>
      <xdr:rowOff>41586</xdr:rowOff>
    </xdr:from>
    <xdr:ext cx="534377" cy="259045"/>
    <xdr:sp macro="" textlink="">
      <xdr:nvSpPr>
        <xdr:cNvPr id="489" name="テキスト ボックス 488">
          <a:extLst>
            <a:ext uri="{FF2B5EF4-FFF2-40B4-BE49-F238E27FC236}">
              <a16:creationId xmlns:a16="http://schemas.microsoft.com/office/drawing/2014/main" id="{00000000-0008-0000-0700-0000E9010000}"/>
            </a:ext>
          </a:extLst>
        </xdr:cNvPr>
        <xdr:cNvSpPr txBox="1"/>
      </xdr:nvSpPr>
      <xdr:spPr>
        <a:xfrm>
          <a:off x="9372111" y="159864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94</xdr:row>
      <xdr:rowOff>112043</xdr:rowOff>
    </xdr:from>
    <xdr:to>
      <xdr:col>46</xdr:col>
      <xdr:colOff>38100</xdr:colOff>
      <xdr:row>95</xdr:row>
      <xdr:rowOff>42193</xdr:rowOff>
    </xdr:to>
    <xdr:sp macro="" textlink="">
      <xdr:nvSpPr>
        <xdr:cNvPr id="490" name="楕円 489">
          <a:extLst>
            <a:ext uri="{FF2B5EF4-FFF2-40B4-BE49-F238E27FC236}">
              <a16:creationId xmlns:a16="http://schemas.microsoft.com/office/drawing/2014/main" id="{00000000-0008-0000-0700-0000EA010000}"/>
            </a:ext>
          </a:extLst>
        </xdr:cNvPr>
        <xdr:cNvSpPr/>
      </xdr:nvSpPr>
      <xdr:spPr>
        <a:xfrm>
          <a:off x="8699500" y="16228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93</xdr:row>
      <xdr:rowOff>58720</xdr:rowOff>
    </xdr:from>
    <xdr:ext cx="534377" cy="259045"/>
    <xdr:sp macro="" textlink="">
      <xdr:nvSpPr>
        <xdr:cNvPr id="491" name="テキスト ボックス 490">
          <a:extLst>
            <a:ext uri="{FF2B5EF4-FFF2-40B4-BE49-F238E27FC236}">
              <a16:creationId xmlns:a16="http://schemas.microsoft.com/office/drawing/2014/main" id="{00000000-0008-0000-0700-0000EB010000}"/>
            </a:ext>
          </a:extLst>
        </xdr:cNvPr>
        <xdr:cNvSpPr txBox="1"/>
      </xdr:nvSpPr>
      <xdr:spPr>
        <a:xfrm>
          <a:off x="8483111" y="160035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94</xdr:row>
      <xdr:rowOff>127109</xdr:rowOff>
    </xdr:from>
    <xdr:to>
      <xdr:col>41</xdr:col>
      <xdr:colOff>101600</xdr:colOff>
      <xdr:row>95</xdr:row>
      <xdr:rowOff>57259</xdr:rowOff>
    </xdr:to>
    <xdr:sp macro="" textlink="">
      <xdr:nvSpPr>
        <xdr:cNvPr id="492" name="楕円 491">
          <a:extLst>
            <a:ext uri="{FF2B5EF4-FFF2-40B4-BE49-F238E27FC236}">
              <a16:creationId xmlns:a16="http://schemas.microsoft.com/office/drawing/2014/main" id="{00000000-0008-0000-0700-0000EC010000}"/>
            </a:ext>
          </a:extLst>
        </xdr:cNvPr>
        <xdr:cNvSpPr/>
      </xdr:nvSpPr>
      <xdr:spPr>
        <a:xfrm>
          <a:off x="7810500" y="162434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93</xdr:row>
      <xdr:rowOff>73786</xdr:rowOff>
    </xdr:from>
    <xdr:ext cx="534377" cy="259045"/>
    <xdr:sp macro="" textlink="">
      <xdr:nvSpPr>
        <xdr:cNvPr id="493" name="テキスト ボックス 492">
          <a:extLst>
            <a:ext uri="{FF2B5EF4-FFF2-40B4-BE49-F238E27FC236}">
              <a16:creationId xmlns:a16="http://schemas.microsoft.com/office/drawing/2014/main" id="{00000000-0008-0000-0700-0000ED010000}"/>
            </a:ext>
          </a:extLst>
        </xdr:cNvPr>
        <xdr:cNvSpPr txBox="1"/>
      </xdr:nvSpPr>
      <xdr:spPr>
        <a:xfrm>
          <a:off x="7594111" y="160186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94</xdr:row>
      <xdr:rowOff>12722</xdr:rowOff>
    </xdr:from>
    <xdr:to>
      <xdr:col>36</xdr:col>
      <xdr:colOff>165100</xdr:colOff>
      <xdr:row>94</xdr:row>
      <xdr:rowOff>114322</xdr:rowOff>
    </xdr:to>
    <xdr:sp macro="" textlink="">
      <xdr:nvSpPr>
        <xdr:cNvPr id="494" name="楕円 493">
          <a:extLst>
            <a:ext uri="{FF2B5EF4-FFF2-40B4-BE49-F238E27FC236}">
              <a16:creationId xmlns:a16="http://schemas.microsoft.com/office/drawing/2014/main" id="{00000000-0008-0000-0700-0000EE010000}"/>
            </a:ext>
          </a:extLst>
        </xdr:cNvPr>
        <xdr:cNvSpPr/>
      </xdr:nvSpPr>
      <xdr:spPr>
        <a:xfrm>
          <a:off x="6921500" y="161290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92</xdr:row>
      <xdr:rowOff>130849</xdr:rowOff>
    </xdr:from>
    <xdr:ext cx="534377" cy="259045"/>
    <xdr:sp macro="" textlink="">
      <xdr:nvSpPr>
        <xdr:cNvPr id="495" name="テキスト ボックス 494">
          <a:extLst>
            <a:ext uri="{FF2B5EF4-FFF2-40B4-BE49-F238E27FC236}">
              <a16:creationId xmlns:a16="http://schemas.microsoft.com/office/drawing/2014/main" id="{00000000-0008-0000-0700-0000EF010000}"/>
            </a:ext>
          </a:extLst>
        </xdr:cNvPr>
        <xdr:cNvSpPr txBox="1"/>
      </xdr:nvSpPr>
      <xdr:spPr>
        <a:xfrm>
          <a:off x="6705111" y="159042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1" name="正方形/長方形 500">
          <a:extLst>
            <a:ext uri="{FF2B5EF4-FFF2-40B4-BE49-F238E27FC236}">
              <a16:creationId xmlns:a16="http://schemas.microsoft.com/office/drawing/2014/main" id="{00000000-0008-0000-0700-0000F5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2" name="正方形/長方形 501">
          <a:extLst>
            <a:ext uri="{FF2B5EF4-FFF2-40B4-BE49-F238E27FC236}">
              <a16:creationId xmlns:a16="http://schemas.microsoft.com/office/drawing/2014/main" id="{00000000-0008-0000-0700-0000F6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3" name="正方形/長方形 502">
          <a:extLst>
            <a:ext uri="{FF2B5EF4-FFF2-40B4-BE49-F238E27FC236}">
              <a16:creationId xmlns:a16="http://schemas.microsoft.com/office/drawing/2014/main" id="{00000000-0008-0000-0700-0000F7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17" name="テキスト ボックス 516">
          <a:extLst>
            <a:ext uri="{FF2B5EF4-FFF2-40B4-BE49-F238E27FC236}">
              <a16:creationId xmlns:a16="http://schemas.microsoft.com/office/drawing/2014/main" id="{00000000-0008-0000-0700-00000502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9" name="テキスト ボックス 518">
          <a:extLst>
            <a:ext uri="{FF2B5EF4-FFF2-40B4-BE49-F238E27FC236}">
              <a16:creationId xmlns:a16="http://schemas.microsoft.com/office/drawing/2014/main" id="{00000000-0008-0000-0700-000007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0" name="消防費グラフ枠">
          <a:extLst>
            <a:ext uri="{FF2B5EF4-FFF2-40B4-BE49-F238E27FC236}">
              <a16:creationId xmlns:a16="http://schemas.microsoft.com/office/drawing/2014/main" id="{00000000-0008-0000-0700-000008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29</xdr:row>
      <xdr:rowOff>141839</xdr:rowOff>
    </xdr:from>
    <xdr:to>
      <xdr:col>85</xdr:col>
      <xdr:colOff>126364</xdr:colOff>
      <xdr:row>38</xdr:row>
      <xdr:rowOff>83905</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flipV="1">
          <a:off x="16317595" y="5113889"/>
          <a:ext cx="1269" cy="14851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87732</xdr:rowOff>
    </xdr:from>
    <xdr:ext cx="534377" cy="259045"/>
    <xdr:sp macro="" textlink="">
      <xdr:nvSpPr>
        <xdr:cNvPr id="522" name="消防費最小値テキスト">
          <a:extLst>
            <a:ext uri="{FF2B5EF4-FFF2-40B4-BE49-F238E27FC236}">
              <a16:creationId xmlns:a16="http://schemas.microsoft.com/office/drawing/2014/main" id="{00000000-0008-0000-0700-00000A020000}"/>
            </a:ext>
          </a:extLst>
        </xdr:cNvPr>
        <xdr:cNvSpPr txBox="1"/>
      </xdr:nvSpPr>
      <xdr:spPr>
        <a:xfrm>
          <a:off x="16370300" y="66028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83905</xdr:rowOff>
    </xdr:from>
    <xdr:to>
      <xdr:col>86</xdr:col>
      <xdr:colOff>25400</xdr:colOff>
      <xdr:row>38</xdr:row>
      <xdr:rowOff>83905</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a:off x="16230600" y="65990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88516</xdr:rowOff>
    </xdr:from>
    <xdr:ext cx="599010" cy="259045"/>
    <xdr:sp macro="" textlink="">
      <xdr:nvSpPr>
        <xdr:cNvPr id="524" name="消防費最大値テキスト">
          <a:extLst>
            <a:ext uri="{FF2B5EF4-FFF2-40B4-BE49-F238E27FC236}">
              <a16:creationId xmlns:a16="http://schemas.microsoft.com/office/drawing/2014/main" id="{00000000-0008-0000-0700-00000C020000}"/>
            </a:ext>
          </a:extLst>
        </xdr:cNvPr>
        <xdr:cNvSpPr txBox="1"/>
      </xdr:nvSpPr>
      <xdr:spPr>
        <a:xfrm>
          <a:off x="16370300" y="48891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102,369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29</xdr:row>
      <xdr:rowOff>141839</xdr:rowOff>
    </xdr:from>
    <xdr:to>
      <xdr:col>86</xdr:col>
      <xdr:colOff>25400</xdr:colOff>
      <xdr:row>29</xdr:row>
      <xdr:rowOff>141839</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a:off x="16230600" y="51138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86926</xdr:rowOff>
    </xdr:from>
    <xdr:to>
      <xdr:col>85</xdr:col>
      <xdr:colOff>127000</xdr:colOff>
      <xdr:row>37</xdr:row>
      <xdr:rowOff>91008</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a:off x="15481300" y="6430576"/>
          <a:ext cx="838200" cy="40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157726</xdr:rowOff>
    </xdr:from>
    <xdr:ext cx="534377" cy="259045"/>
    <xdr:sp macro="" textlink="">
      <xdr:nvSpPr>
        <xdr:cNvPr id="527" name="消防費平均値テキスト">
          <a:extLst>
            <a:ext uri="{FF2B5EF4-FFF2-40B4-BE49-F238E27FC236}">
              <a16:creationId xmlns:a16="http://schemas.microsoft.com/office/drawing/2014/main" id="{00000000-0008-0000-0700-00000F020000}"/>
            </a:ext>
          </a:extLst>
        </xdr:cNvPr>
        <xdr:cNvSpPr txBox="1"/>
      </xdr:nvSpPr>
      <xdr:spPr>
        <a:xfrm>
          <a:off x="16370300" y="615847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134849</xdr:rowOff>
    </xdr:from>
    <xdr:to>
      <xdr:col>85</xdr:col>
      <xdr:colOff>177800</xdr:colOff>
      <xdr:row>37</xdr:row>
      <xdr:rowOff>64999</xdr:rowOff>
    </xdr:to>
    <xdr:sp macro="" textlink="">
      <xdr:nvSpPr>
        <xdr:cNvPr id="528" name="フローチャート: 判断 527">
          <a:extLst>
            <a:ext uri="{FF2B5EF4-FFF2-40B4-BE49-F238E27FC236}">
              <a16:creationId xmlns:a16="http://schemas.microsoft.com/office/drawing/2014/main" id="{00000000-0008-0000-0700-000010020000}"/>
            </a:ext>
          </a:extLst>
        </xdr:cNvPr>
        <xdr:cNvSpPr/>
      </xdr:nvSpPr>
      <xdr:spPr>
        <a:xfrm>
          <a:off x="16268700" y="6307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86926</xdr:rowOff>
    </xdr:from>
    <xdr:to>
      <xdr:col>81</xdr:col>
      <xdr:colOff>50800</xdr:colOff>
      <xdr:row>37</xdr:row>
      <xdr:rowOff>94388</xdr:rowOff>
    </xdr:to>
    <xdr:cxnSp macro="">
      <xdr:nvCxnSpPr>
        <xdr:cNvPr id="529" name="直線コネクタ 528">
          <a:extLst>
            <a:ext uri="{FF2B5EF4-FFF2-40B4-BE49-F238E27FC236}">
              <a16:creationId xmlns:a16="http://schemas.microsoft.com/office/drawing/2014/main" id="{00000000-0008-0000-0700-000011020000}"/>
            </a:ext>
          </a:extLst>
        </xdr:cNvPr>
        <xdr:cNvCxnSpPr/>
      </xdr:nvCxnSpPr>
      <xdr:spPr>
        <a:xfrm flipV="1">
          <a:off x="14592300" y="6430576"/>
          <a:ext cx="889000" cy="74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169726</xdr:rowOff>
    </xdr:from>
    <xdr:to>
      <xdr:col>81</xdr:col>
      <xdr:colOff>101600</xdr:colOff>
      <xdr:row>37</xdr:row>
      <xdr:rowOff>99876</xdr:rowOff>
    </xdr:to>
    <xdr:sp macro="" textlink="">
      <xdr:nvSpPr>
        <xdr:cNvPr id="530" name="フローチャート: 判断 529">
          <a:extLst>
            <a:ext uri="{FF2B5EF4-FFF2-40B4-BE49-F238E27FC236}">
              <a16:creationId xmlns:a16="http://schemas.microsoft.com/office/drawing/2014/main" id="{00000000-0008-0000-0700-000012020000}"/>
            </a:ext>
          </a:extLst>
        </xdr:cNvPr>
        <xdr:cNvSpPr/>
      </xdr:nvSpPr>
      <xdr:spPr>
        <a:xfrm>
          <a:off x="15430500" y="6341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116403</xdr:rowOff>
    </xdr:from>
    <xdr:ext cx="534377"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5214111" y="61171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86583</xdr:rowOff>
    </xdr:from>
    <xdr:to>
      <xdr:col>76</xdr:col>
      <xdr:colOff>114300</xdr:colOff>
      <xdr:row>37</xdr:row>
      <xdr:rowOff>94388</xdr:rowOff>
    </xdr:to>
    <xdr:cxnSp macro="">
      <xdr:nvCxnSpPr>
        <xdr:cNvPr id="532" name="直線コネクタ 531">
          <a:extLst>
            <a:ext uri="{FF2B5EF4-FFF2-40B4-BE49-F238E27FC236}">
              <a16:creationId xmlns:a16="http://schemas.microsoft.com/office/drawing/2014/main" id="{00000000-0008-0000-0700-000014020000}"/>
            </a:ext>
          </a:extLst>
        </xdr:cNvPr>
        <xdr:cNvCxnSpPr/>
      </xdr:nvCxnSpPr>
      <xdr:spPr>
        <a:xfrm>
          <a:off x="13703300" y="6430233"/>
          <a:ext cx="889000" cy="78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19585</xdr:rowOff>
    </xdr:from>
    <xdr:to>
      <xdr:col>76</xdr:col>
      <xdr:colOff>165100</xdr:colOff>
      <xdr:row>37</xdr:row>
      <xdr:rowOff>121185</xdr:rowOff>
    </xdr:to>
    <xdr:sp macro="" textlink="">
      <xdr:nvSpPr>
        <xdr:cNvPr id="533" name="フローチャート: 判断 532">
          <a:extLst>
            <a:ext uri="{FF2B5EF4-FFF2-40B4-BE49-F238E27FC236}">
              <a16:creationId xmlns:a16="http://schemas.microsoft.com/office/drawing/2014/main" id="{00000000-0008-0000-0700-000015020000}"/>
            </a:ext>
          </a:extLst>
        </xdr:cNvPr>
        <xdr:cNvSpPr/>
      </xdr:nvSpPr>
      <xdr:spPr>
        <a:xfrm>
          <a:off x="14541500" y="6363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137712</xdr:rowOff>
    </xdr:from>
    <xdr:ext cx="534377"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4325111" y="61384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34</xdr:row>
      <xdr:rowOff>162332</xdr:rowOff>
    </xdr:from>
    <xdr:to>
      <xdr:col>71</xdr:col>
      <xdr:colOff>177800</xdr:colOff>
      <xdr:row>37</xdr:row>
      <xdr:rowOff>86583</xdr:rowOff>
    </xdr:to>
    <xdr:cxnSp macro="">
      <xdr:nvCxnSpPr>
        <xdr:cNvPr id="535" name="直線コネクタ 534">
          <a:extLst>
            <a:ext uri="{FF2B5EF4-FFF2-40B4-BE49-F238E27FC236}">
              <a16:creationId xmlns:a16="http://schemas.microsoft.com/office/drawing/2014/main" id="{00000000-0008-0000-0700-000017020000}"/>
            </a:ext>
          </a:extLst>
        </xdr:cNvPr>
        <xdr:cNvCxnSpPr/>
      </xdr:nvCxnSpPr>
      <xdr:spPr>
        <a:xfrm>
          <a:off x="12814300" y="5991632"/>
          <a:ext cx="889000" cy="4386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158427</xdr:rowOff>
    </xdr:from>
    <xdr:to>
      <xdr:col>72</xdr:col>
      <xdr:colOff>38100</xdr:colOff>
      <xdr:row>37</xdr:row>
      <xdr:rowOff>88577</xdr:rowOff>
    </xdr:to>
    <xdr:sp macro="" textlink="">
      <xdr:nvSpPr>
        <xdr:cNvPr id="536" name="フローチャート: 判断 535">
          <a:extLst>
            <a:ext uri="{FF2B5EF4-FFF2-40B4-BE49-F238E27FC236}">
              <a16:creationId xmlns:a16="http://schemas.microsoft.com/office/drawing/2014/main" id="{00000000-0008-0000-0700-000018020000}"/>
            </a:ext>
          </a:extLst>
        </xdr:cNvPr>
        <xdr:cNvSpPr/>
      </xdr:nvSpPr>
      <xdr:spPr>
        <a:xfrm>
          <a:off x="13652500" y="6330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105104</xdr:rowOff>
    </xdr:from>
    <xdr:ext cx="534377"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3436111" y="61058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117818</xdr:rowOff>
    </xdr:from>
    <xdr:to>
      <xdr:col>67</xdr:col>
      <xdr:colOff>101600</xdr:colOff>
      <xdr:row>37</xdr:row>
      <xdr:rowOff>47968</xdr:rowOff>
    </xdr:to>
    <xdr:sp macro="" textlink="">
      <xdr:nvSpPr>
        <xdr:cNvPr id="538" name="フローチャート: 判断 537">
          <a:extLst>
            <a:ext uri="{FF2B5EF4-FFF2-40B4-BE49-F238E27FC236}">
              <a16:creationId xmlns:a16="http://schemas.microsoft.com/office/drawing/2014/main" id="{00000000-0008-0000-0700-00001A020000}"/>
            </a:ext>
          </a:extLst>
        </xdr:cNvPr>
        <xdr:cNvSpPr/>
      </xdr:nvSpPr>
      <xdr:spPr>
        <a:xfrm>
          <a:off x="12763500" y="62900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39095</xdr:rowOff>
    </xdr:from>
    <xdr:ext cx="534377"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2547111" y="63827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40208</xdr:rowOff>
    </xdr:from>
    <xdr:to>
      <xdr:col>85</xdr:col>
      <xdr:colOff>177800</xdr:colOff>
      <xdr:row>37</xdr:row>
      <xdr:rowOff>141808</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6268700" y="63838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18635</xdr:rowOff>
    </xdr:from>
    <xdr:ext cx="534377" cy="259045"/>
    <xdr:sp macro="" textlink="">
      <xdr:nvSpPr>
        <xdr:cNvPr id="546" name="消防費該当値テキスト">
          <a:extLst>
            <a:ext uri="{FF2B5EF4-FFF2-40B4-BE49-F238E27FC236}">
              <a16:creationId xmlns:a16="http://schemas.microsoft.com/office/drawing/2014/main" id="{00000000-0008-0000-0700-000022020000}"/>
            </a:ext>
          </a:extLst>
        </xdr:cNvPr>
        <xdr:cNvSpPr txBox="1"/>
      </xdr:nvSpPr>
      <xdr:spPr>
        <a:xfrm>
          <a:off x="16370300" y="63622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36126</xdr:rowOff>
    </xdr:from>
    <xdr:to>
      <xdr:col>81</xdr:col>
      <xdr:colOff>101600</xdr:colOff>
      <xdr:row>37</xdr:row>
      <xdr:rowOff>137726</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5430500" y="63797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128853</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5214111" y="64725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43588</xdr:rowOff>
    </xdr:from>
    <xdr:to>
      <xdr:col>76</xdr:col>
      <xdr:colOff>165100</xdr:colOff>
      <xdr:row>37</xdr:row>
      <xdr:rowOff>145188</xdr:rowOff>
    </xdr:to>
    <xdr:sp macro="" textlink="">
      <xdr:nvSpPr>
        <xdr:cNvPr id="549" name="楕円 548">
          <a:extLst>
            <a:ext uri="{FF2B5EF4-FFF2-40B4-BE49-F238E27FC236}">
              <a16:creationId xmlns:a16="http://schemas.microsoft.com/office/drawing/2014/main" id="{00000000-0008-0000-0700-000025020000}"/>
            </a:ext>
          </a:extLst>
        </xdr:cNvPr>
        <xdr:cNvSpPr/>
      </xdr:nvSpPr>
      <xdr:spPr>
        <a:xfrm>
          <a:off x="14541500" y="63872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136315</xdr:rowOff>
    </xdr:from>
    <xdr:ext cx="534377" cy="259045"/>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4325111" y="64799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35783</xdr:rowOff>
    </xdr:from>
    <xdr:to>
      <xdr:col>72</xdr:col>
      <xdr:colOff>38100</xdr:colOff>
      <xdr:row>37</xdr:row>
      <xdr:rowOff>137383</xdr:rowOff>
    </xdr:to>
    <xdr:sp macro="" textlink="">
      <xdr:nvSpPr>
        <xdr:cNvPr id="551" name="楕円 550">
          <a:extLst>
            <a:ext uri="{FF2B5EF4-FFF2-40B4-BE49-F238E27FC236}">
              <a16:creationId xmlns:a16="http://schemas.microsoft.com/office/drawing/2014/main" id="{00000000-0008-0000-0700-000027020000}"/>
            </a:ext>
          </a:extLst>
        </xdr:cNvPr>
        <xdr:cNvSpPr/>
      </xdr:nvSpPr>
      <xdr:spPr>
        <a:xfrm>
          <a:off x="13652500" y="63794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128510</xdr:rowOff>
    </xdr:from>
    <xdr:ext cx="534377" cy="259045"/>
    <xdr:sp macro="" textlink="">
      <xdr:nvSpPr>
        <xdr:cNvPr id="552" name="テキスト ボックス 551">
          <a:extLst>
            <a:ext uri="{FF2B5EF4-FFF2-40B4-BE49-F238E27FC236}">
              <a16:creationId xmlns:a16="http://schemas.microsoft.com/office/drawing/2014/main" id="{00000000-0008-0000-0700-000028020000}"/>
            </a:ext>
          </a:extLst>
        </xdr:cNvPr>
        <xdr:cNvSpPr txBox="1"/>
      </xdr:nvSpPr>
      <xdr:spPr>
        <a:xfrm>
          <a:off x="13436111" y="64721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34</xdr:row>
      <xdr:rowOff>111532</xdr:rowOff>
    </xdr:from>
    <xdr:to>
      <xdr:col>67</xdr:col>
      <xdr:colOff>101600</xdr:colOff>
      <xdr:row>35</xdr:row>
      <xdr:rowOff>41682</xdr:rowOff>
    </xdr:to>
    <xdr:sp macro="" textlink="">
      <xdr:nvSpPr>
        <xdr:cNvPr id="553" name="楕円 552">
          <a:extLst>
            <a:ext uri="{FF2B5EF4-FFF2-40B4-BE49-F238E27FC236}">
              <a16:creationId xmlns:a16="http://schemas.microsoft.com/office/drawing/2014/main" id="{00000000-0008-0000-0700-000029020000}"/>
            </a:ext>
          </a:extLst>
        </xdr:cNvPr>
        <xdr:cNvSpPr/>
      </xdr:nvSpPr>
      <xdr:spPr>
        <a:xfrm>
          <a:off x="12763500" y="5940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33</xdr:row>
      <xdr:rowOff>58209</xdr:rowOff>
    </xdr:from>
    <xdr:ext cx="534377" cy="259045"/>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2547111" y="57160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9" name="正方形/長方形 558">
          <a:extLst>
            <a:ext uri="{FF2B5EF4-FFF2-40B4-BE49-F238E27FC236}">
              <a16:creationId xmlns:a16="http://schemas.microsoft.com/office/drawing/2014/main" id="{00000000-0008-0000-0700-00002F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0" name="正方形/長方形 559">
          <a:extLst>
            <a:ext uri="{FF2B5EF4-FFF2-40B4-BE49-F238E27FC236}">
              <a16:creationId xmlns:a16="http://schemas.microsoft.com/office/drawing/2014/main" id="{00000000-0008-0000-0700-000030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1" name="正方形/長方形 560">
          <a:extLst>
            <a:ext uri="{FF2B5EF4-FFF2-40B4-BE49-F238E27FC236}">
              <a16:creationId xmlns:a16="http://schemas.microsoft.com/office/drawing/2014/main" id="{00000000-0008-0000-0700-000031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85,705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2" name="正方形/長方形 561">
          <a:extLst>
            <a:ext uri="{FF2B5EF4-FFF2-40B4-BE49-F238E27FC236}">
              <a16:creationId xmlns:a16="http://schemas.microsoft.com/office/drawing/2014/main" id="{00000000-0008-0000-0700-000032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98878</xdr:rowOff>
    </xdr:from>
    <xdr:to>
      <xdr:col>89</xdr:col>
      <xdr:colOff>177800</xdr:colOff>
      <xdr:row>59</xdr:row>
      <xdr:rowOff>98878</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128105</xdr:rowOff>
    </xdr:from>
    <xdr:ext cx="531299"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914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144434</xdr:rowOff>
    </xdr:from>
    <xdr:ext cx="531299" cy="259045"/>
    <xdr:sp macro="" textlink="">
      <xdr:nvSpPr>
        <xdr:cNvPr id="569" name="テキスト ボックス 568">
          <a:extLst>
            <a:ext uri="{FF2B5EF4-FFF2-40B4-BE49-F238E27FC236}">
              <a16:creationId xmlns:a16="http://schemas.microsoft.com/office/drawing/2014/main" id="{00000000-0008-0000-0700-000039020000}"/>
            </a:ext>
          </a:extLst>
        </xdr:cNvPr>
        <xdr:cNvSpPr txBox="1"/>
      </xdr:nvSpPr>
      <xdr:spPr>
        <a:xfrm>
          <a:off x="11914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54</xdr:row>
      <xdr:rowOff>160762</xdr:rowOff>
    </xdr:from>
    <xdr:ext cx="531299" cy="259045"/>
    <xdr:sp macro="" textlink="">
      <xdr:nvSpPr>
        <xdr:cNvPr id="571" name="テキスト ボックス 570">
          <a:extLst>
            <a:ext uri="{FF2B5EF4-FFF2-40B4-BE49-F238E27FC236}">
              <a16:creationId xmlns:a16="http://schemas.microsoft.com/office/drawing/2014/main" id="{00000000-0008-0000-0700-00003B020000}"/>
            </a:ext>
          </a:extLst>
        </xdr:cNvPr>
        <xdr:cNvSpPr txBox="1"/>
      </xdr:nvSpPr>
      <xdr:spPr>
        <a:xfrm>
          <a:off x="11914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73" name="テキスト ボックス 572">
          <a:extLst>
            <a:ext uri="{FF2B5EF4-FFF2-40B4-BE49-F238E27FC236}">
              <a16:creationId xmlns:a16="http://schemas.microsoft.com/office/drawing/2014/main" id="{00000000-0008-0000-0700-00003D020000}"/>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75" name="テキスト ボックス 574">
          <a:extLst>
            <a:ext uri="{FF2B5EF4-FFF2-40B4-BE49-F238E27FC236}">
              <a16:creationId xmlns:a16="http://schemas.microsoft.com/office/drawing/2014/main" id="{00000000-0008-0000-0700-00003F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77" name="テキスト ボックス 576">
          <a:extLst>
            <a:ext uri="{FF2B5EF4-FFF2-40B4-BE49-F238E27FC236}">
              <a16:creationId xmlns:a16="http://schemas.microsoft.com/office/drawing/2014/main" id="{00000000-0008-0000-0700-000041020000}"/>
            </a:ext>
          </a:extLst>
        </xdr:cNvPr>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9" name="テキスト ボックス 578">
          <a:extLst>
            <a:ext uri="{FF2B5EF4-FFF2-40B4-BE49-F238E27FC236}">
              <a16:creationId xmlns:a16="http://schemas.microsoft.com/office/drawing/2014/main" id="{00000000-0008-0000-0700-000043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80" name="教育費グラフ枠">
          <a:extLst>
            <a:ext uri="{FF2B5EF4-FFF2-40B4-BE49-F238E27FC236}">
              <a16:creationId xmlns:a16="http://schemas.microsoft.com/office/drawing/2014/main" id="{00000000-0008-0000-0700-000044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49</xdr:row>
      <xdr:rowOff>113052</xdr:rowOff>
    </xdr:from>
    <xdr:to>
      <xdr:col>85</xdr:col>
      <xdr:colOff>126364</xdr:colOff>
      <xdr:row>59</xdr:row>
      <xdr:rowOff>30766</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flipV="1">
          <a:off x="16317595" y="8514102"/>
          <a:ext cx="1269" cy="16322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34593</xdr:rowOff>
    </xdr:from>
    <xdr:ext cx="534377" cy="259045"/>
    <xdr:sp macro="" textlink="">
      <xdr:nvSpPr>
        <xdr:cNvPr id="582" name="教育費最小値テキスト">
          <a:extLst>
            <a:ext uri="{FF2B5EF4-FFF2-40B4-BE49-F238E27FC236}">
              <a16:creationId xmlns:a16="http://schemas.microsoft.com/office/drawing/2014/main" id="{00000000-0008-0000-0700-000046020000}"/>
            </a:ext>
          </a:extLst>
        </xdr:cNvPr>
        <xdr:cNvSpPr txBox="1"/>
      </xdr:nvSpPr>
      <xdr:spPr>
        <a:xfrm>
          <a:off x="16370300" y="101501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36,257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30766</xdr:rowOff>
    </xdr:from>
    <xdr:to>
      <xdr:col>86</xdr:col>
      <xdr:colOff>25400</xdr:colOff>
      <xdr:row>59</xdr:row>
      <xdr:rowOff>30766</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a:off x="16230600" y="101463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59729</xdr:rowOff>
    </xdr:from>
    <xdr:ext cx="599010" cy="259045"/>
    <xdr:sp macro="" textlink="">
      <xdr:nvSpPr>
        <xdr:cNvPr id="584" name="教育費最大値テキスト">
          <a:extLst>
            <a:ext uri="{FF2B5EF4-FFF2-40B4-BE49-F238E27FC236}">
              <a16:creationId xmlns:a16="http://schemas.microsoft.com/office/drawing/2014/main" id="{00000000-0008-0000-0700-000048020000}"/>
            </a:ext>
          </a:extLst>
        </xdr:cNvPr>
        <xdr:cNvSpPr txBox="1"/>
      </xdr:nvSpPr>
      <xdr:spPr>
        <a:xfrm>
          <a:off x="16370300" y="82893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186,198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49</xdr:row>
      <xdr:rowOff>113052</xdr:rowOff>
    </xdr:from>
    <xdr:to>
      <xdr:col>86</xdr:col>
      <xdr:colOff>25400</xdr:colOff>
      <xdr:row>49</xdr:row>
      <xdr:rowOff>113052</xdr:rowOff>
    </xdr:to>
    <xdr:cxnSp macro="">
      <xdr:nvCxnSpPr>
        <xdr:cNvPr id="585" name="直線コネクタ 584">
          <a:extLst>
            <a:ext uri="{FF2B5EF4-FFF2-40B4-BE49-F238E27FC236}">
              <a16:creationId xmlns:a16="http://schemas.microsoft.com/office/drawing/2014/main" id="{00000000-0008-0000-0700-000049020000}"/>
            </a:ext>
          </a:extLst>
        </xdr:cNvPr>
        <xdr:cNvCxnSpPr/>
      </xdr:nvCxnSpPr>
      <xdr:spPr>
        <a:xfrm>
          <a:off x="16230600" y="85141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71262</xdr:rowOff>
    </xdr:from>
    <xdr:to>
      <xdr:col>85</xdr:col>
      <xdr:colOff>127000</xdr:colOff>
      <xdr:row>56</xdr:row>
      <xdr:rowOff>52255</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flipV="1">
          <a:off x="15481300" y="9329562"/>
          <a:ext cx="838200" cy="3238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98438</xdr:rowOff>
    </xdr:from>
    <xdr:ext cx="534377" cy="259045"/>
    <xdr:sp macro="" textlink="">
      <xdr:nvSpPr>
        <xdr:cNvPr id="587" name="教育費平均値テキスト">
          <a:extLst>
            <a:ext uri="{FF2B5EF4-FFF2-40B4-BE49-F238E27FC236}">
              <a16:creationId xmlns:a16="http://schemas.microsoft.com/office/drawing/2014/main" id="{00000000-0008-0000-0700-00004B020000}"/>
            </a:ext>
          </a:extLst>
        </xdr:cNvPr>
        <xdr:cNvSpPr txBox="1"/>
      </xdr:nvSpPr>
      <xdr:spPr>
        <a:xfrm>
          <a:off x="16370300" y="969963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120011</xdr:rowOff>
    </xdr:from>
    <xdr:to>
      <xdr:col>85</xdr:col>
      <xdr:colOff>177800</xdr:colOff>
      <xdr:row>57</xdr:row>
      <xdr:rowOff>50161</xdr:rowOff>
    </xdr:to>
    <xdr:sp macro="" textlink="">
      <xdr:nvSpPr>
        <xdr:cNvPr id="588" name="フローチャート: 判断 587">
          <a:extLst>
            <a:ext uri="{FF2B5EF4-FFF2-40B4-BE49-F238E27FC236}">
              <a16:creationId xmlns:a16="http://schemas.microsoft.com/office/drawing/2014/main" id="{00000000-0008-0000-0700-00004C020000}"/>
            </a:ext>
          </a:extLst>
        </xdr:cNvPr>
        <xdr:cNvSpPr/>
      </xdr:nvSpPr>
      <xdr:spPr>
        <a:xfrm>
          <a:off x="16268700" y="9721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52255</xdr:rowOff>
    </xdr:from>
    <xdr:to>
      <xdr:col>81</xdr:col>
      <xdr:colOff>50800</xdr:colOff>
      <xdr:row>56</xdr:row>
      <xdr:rowOff>124721</xdr:rowOff>
    </xdr:to>
    <xdr:cxnSp macro="">
      <xdr:nvCxnSpPr>
        <xdr:cNvPr id="589" name="直線コネクタ 588">
          <a:extLst>
            <a:ext uri="{FF2B5EF4-FFF2-40B4-BE49-F238E27FC236}">
              <a16:creationId xmlns:a16="http://schemas.microsoft.com/office/drawing/2014/main" id="{00000000-0008-0000-0700-00004D020000}"/>
            </a:ext>
          </a:extLst>
        </xdr:cNvPr>
        <xdr:cNvCxnSpPr/>
      </xdr:nvCxnSpPr>
      <xdr:spPr>
        <a:xfrm flipV="1">
          <a:off x="14592300" y="9653455"/>
          <a:ext cx="889000" cy="724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27189</xdr:rowOff>
    </xdr:from>
    <xdr:to>
      <xdr:col>81</xdr:col>
      <xdr:colOff>101600</xdr:colOff>
      <xdr:row>57</xdr:row>
      <xdr:rowOff>128789</xdr:rowOff>
    </xdr:to>
    <xdr:sp macro="" textlink="">
      <xdr:nvSpPr>
        <xdr:cNvPr id="590" name="フローチャート: 判断 589">
          <a:extLst>
            <a:ext uri="{FF2B5EF4-FFF2-40B4-BE49-F238E27FC236}">
              <a16:creationId xmlns:a16="http://schemas.microsoft.com/office/drawing/2014/main" id="{00000000-0008-0000-0700-00004E020000}"/>
            </a:ext>
          </a:extLst>
        </xdr:cNvPr>
        <xdr:cNvSpPr/>
      </xdr:nvSpPr>
      <xdr:spPr>
        <a:xfrm>
          <a:off x="15430500" y="9799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119916</xdr:rowOff>
    </xdr:from>
    <xdr:ext cx="534377"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5214111" y="98925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28633</xdr:rowOff>
    </xdr:from>
    <xdr:to>
      <xdr:col>76</xdr:col>
      <xdr:colOff>114300</xdr:colOff>
      <xdr:row>56</xdr:row>
      <xdr:rowOff>124721</xdr:rowOff>
    </xdr:to>
    <xdr:cxnSp macro="">
      <xdr:nvCxnSpPr>
        <xdr:cNvPr id="592" name="直線コネクタ 591">
          <a:extLst>
            <a:ext uri="{FF2B5EF4-FFF2-40B4-BE49-F238E27FC236}">
              <a16:creationId xmlns:a16="http://schemas.microsoft.com/office/drawing/2014/main" id="{00000000-0008-0000-0700-000050020000}"/>
            </a:ext>
          </a:extLst>
        </xdr:cNvPr>
        <xdr:cNvCxnSpPr/>
      </xdr:nvCxnSpPr>
      <xdr:spPr>
        <a:xfrm>
          <a:off x="13703300" y="9286933"/>
          <a:ext cx="889000" cy="4389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23716</xdr:rowOff>
    </xdr:from>
    <xdr:to>
      <xdr:col>76</xdr:col>
      <xdr:colOff>165100</xdr:colOff>
      <xdr:row>57</xdr:row>
      <xdr:rowOff>125316</xdr:rowOff>
    </xdr:to>
    <xdr:sp macro="" textlink="">
      <xdr:nvSpPr>
        <xdr:cNvPr id="593" name="フローチャート: 判断 592">
          <a:extLst>
            <a:ext uri="{FF2B5EF4-FFF2-40B4-BE49-F238E27FC236}">
              <a16:creationId xmlns:a16="http://schemas.microsoft.com/office/drawing/2014/main" id="{00000000-0008-0000-0700-000051020000}"/>
            </a:ext>
          </a:extLst>
        </xdr:cNvPr>
        <xdr:cNvSpPr/>
      </xdr:nvSpPr>
      <xdr:spPr>
        <a:xfrm>
          <a:off x="14541500" y="97963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116443</xdr:rowOff>
    </xdr:from>
    <xdr:ext cx="534377"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4325111" y="98890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28633</xdr:rowOff>
    </xdr:from>
    <xdr:to>
      <xdr:col>71</xdr:col>
      <xdr:colOff>177800</xdr:colOff>
      <xdr:row>55</xdr:row>
      <xdr:rowOff>26445</xdr:rowOff>
    </xdr:to>
    <xdr:cxnSp macro="">
      <xdr:nvCxnSpPr>
        <xdr:cNvPr id="595" name="直線コネクタ 594">
          <a:extLst>
            <a:ext uri="{FF2B5EF4-FFF2-40B4-BE49-F238E27FC236}">
              <a16:creationId xmlns:a16="http://schemas.microsoft.com/office/drawing/2014/main" id="{00000000-0008-0000-0700-000053020000}"/>
            </a:ext>
          </a:extLst>
        </xdr:cNvPr>
        <xdr:cNvCxnSpPr/>
      </xdr:nvCxnSpPr>
      <xdr:spPr>
        <a:xfrm flipV="1">
          <a:off x="12814300" y="9286933"/>
          <a:ext cx="889000" cy="1692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18894</xdr:rowOff>
    </xdr:from>
    <xdr:to>
      <xdr:col>72</xdr:col>
      <xdr:colOff>38100</xdr:colOff>
      <xdr:row>57</xdr:row>
      <xdr:rowOff>120494</xdr:rowOff>
    </xdr:to>
    <xdr:sp macro="" textlink="">
      <xdr:nvSpPr>
        <xdr:cNvPr id="596" name="フローチャート: 判断 595">
          <a:extLst>
            <a:ext uri="{FF2B5EF4-FFF2-40B4-BE49-F238E27FC236}">
              <a16:creationId xmlns:a16="http://schemas.microsoft.com/office/drawing/2014/main" id="{00000000-0008-0000-0700-000054020000}"/>
            </a:ext>
          </a:extLst>
        </xdr:cNvPr>
        <xdr:cNvSpPr/>
      </xdr:nvSpPr>
      <xdr:spPr>
        <a:xfrm>
          <a:off x="13652500" y="9791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111621</xdr:rowOff>
    </xdr:from>
    <xdr:ext cx="534377"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3436111" y="98842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119402</xdr:rowOff>
    </xdr:from>
    <xdr:to>
      <xdr:col>67</xdr:col>
      <xdr:colOff>101600</xdr:colOff>
      <xdr:row>57</xdr:row>
      <xdr:rowOff>49552</xdr:rowOff>
    </xdr:to>
    <xdr:sp macro="" textlink="">
      <xdr:nvSpPr>
        <xdr:cNvPr id="598" name="フローチャート: 判断 597">
          <a:extLst>
            <a:ext uri="{FF2B5EF4-FFF2-40B4-BE49-F238E27FC236}">
              <a16:creationId xmlns:a16="http://schemas.microsoft.com/office/drawing/2014/main" id="{00000000-0008-0000-0700-000056020000}"/>
            </a:ext>
          </a:extLst>
        </xdr:cNvPr>
        <xdr:cNvSpPr/>
      </xdr:nvSpPr>
      <xdr:spPr>
        <a:xfrm>
          <a:off x="12763500" y="97206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40679</xdr:rowOff>
    </xdr:from>
    <xdr:ext cx="534377"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2547111" y="98133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4" name="テキスト ボックス 603">
          <a:extLst>
            <a:ext uri="{FF2B5EF4-FFF2-40B4-BE49-F238E27FC236}">
              <a16:creationId xmlns:a16="http://schemas.microsoft.com/office/drawing/2014/main" id="{00000000-0008-0000-0700-00005C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20462</xdr:rowOff>
    </xdr:from>
    <xdr:to>
      <xdr:col>85</xdr:col>
      <xdr:colOff>177800</xdr:colOff>
      <xdr:row>54</xdr:row>
      <xdr:rowOff>122062</xdr:rowOff>
    </xdr:to>
    <xdr:sp macro="" textlink="">
      <xdr:nvSpPr>
        <xdr:cNvPr id="605" name="楕円 604">
          <a:extLst>
            <a:ext uri="{FF2B5EF4-FFF2-40B4-BE49-F238E27FC236}">
              <a16:creationId xmlns:a16="http://schemas.microsoft.com/office/drawing/2014/main" id="{00000000-0008-0000-0700-00005D020000}"/>
            </a:ext>
          </a:extLst>
        </xdr:cNvPr>
        <xdr:cNvSpPr/>
      </xdr:nvSpPr>
      <xdr:spPr>
        <a:xfrm>
          <a:off x="16268700" y="92787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43339</xdr:rowOff>
    </xdr:from>
    <xdr:ext cx="599010" cy="259045"/>
    <xdr:sp macro="" textlink="">
      <xdr:nvSpPr>
        <xdr:cNvPr id="606" name="教育費該当値テキスト">
          <a:extLst>
            <a:ext uri="{FF2B5EF4-FFF2-40B4-BE49-F238E27FC236}">
              <a16:creationId xmlns:a16="http://schemas.microsoft.com/office/drawing/2014/main" id="{00000000-0008-0000-0700-00005E020000}"/>
            </a:ext>
          </a:extLst>
        </xdr:cNvPr>
        <xdr:cNvSpPr txBox="1"/>
      </xdr:nvSpPr>
      <xdr:spPr>
        <a:xfrm>
          <a:off x="16370300" y="91301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111,287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1455</xdr:rowOff>
    </xdr:from>
    <xdr:to>
      <xdr:col>81</xdr:col>
      <xdr:colOff>101600</xdr:colOff>
      <xdr:row>56</xdr:row>
      <xdr:rowOff>103055</xdr:rowOff>
    </xdr:to>
    <xdr:sp macro="" textlink="">
      <xdr:nvSpPr>
        <xdr:cNvPr id="607" name="楕円 606">
          <a:extLst>
            <a:ext uri="{FF2B5EF4-FFF2-40B4-BE49-F238E27FC236}">
              <a16:creationId xmlns:a16="http://schemas.microsoft.com/office/drawing/2014/main" id="{00000000-0008-0000-0700-00005F020000}"/>
            </a:ext>
          </a:extLst>
        </xdr:cNvPr>
        <xdr:cNvSpPr/>
      </xdr:nvSpPr>
      <xdr:spPr>
        <a:xfrm>
          <a:off x="15430500" y="9602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54</xdr:row>
      <xdr:rowOff>119582</xdr:rowOff>
    </xdr:from>
    <xdr:ext cx="534377" cy="259045"/>
    <xdr:sp macro="" textlink="">
      <xdr:nvSpPr>
        <xdr:cNvPr id="608" name="テキスト ボックス 607">
          <a:extLst>
            <a:ext uri="{FF2B5EF4-FFF2-40B4-BE49-F238E27FC236}">
              <a16:creationId xmlns:a16="http://schemas.microsoft.com/office/drawing/2014/main" id="{00000000-0008-0000-0700-000060020000}"/>
            </a:ext>
          </a:extLst>
        </xdr:cNvPr>
        <xdr:cNvSpPr txBox="1"/>
      </xdr:nvSpPr>
      <xdr:spPr>
        <a:xfrm>
          <a:off x="15214111" y="93778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73921</xdr:rowOff>
    </xdr:from>
    <xdr:to>
      <xdr:col>76</xdr:col>
      <xdr:colOff>165100</xdr:colOff>
      <xdr:row>57</xdr:row>
      <xdr:rowOff>4071</xdr:rowOff>
    </xdr:to>
    <xdr:sp macro="" textlink="">
      <xdr:nvSpPr>
        <xdr:cNvPr id="609" name="楕円 608">
          <a:extLst>
            <a:ext uri="{FF2B5EF4-FFF2-40B4-BE49-F238E27FC236}">
              <a16:creationId xmlns:a16="http://schemas.microsoft.com/office/drawing/2014/main" id="{00000000-0008-0000-0700-000061020000}"/>
            </a:ext>
          </a:extLst>
        </xdr:cNvPr>
        <xdr:cNvSpPr/>
      </xdr:nvSpPr>
      <xdr:spPr>
        <a:xfrm>
          <a:off x="14541500" y="96751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20598</xdr:rowOff>
    </xdr:from>
    <xdr:ext cx="534377" cy="259045"/>
    <xdr:sp macro="" textlink="">
      <xdr:nvSpPr>
        <xdr:cNvPr id="610" name="テキスト ボックス 609">
          <a:extLst>
            <a:ext uri="{FF2B5EF4-FFF2-40B4-BE49-F238E27FC236}">
              <a16:creationId xmlns:a16="http://schemas.microsoft.com/office/drawing/2014/main" id="{00000000-0008-0000-0700-000062020000}"/>
            </a:ext>
          </a:extLst>
        </xdr:cNvPr>
        <xdr:cNvSpPr txBox="1"/>
      </xdr:nvSpPr>
      <xdr:spPr>
        <a:xfrm>
          <a:off x="14325111" y="94503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53</xdr:row>
      <xdr:rowOff>149283</xdr:rowOff>
    </xdr:from>
    <xdr:to>
      <xdr:col>72</xdr:col>
      <xdr:colOff>38100</xdr:colOff>
      <xdr:row>54</xdr:row>
      <xdr:rowOff>79433</xdr:rowOff>
    </xdr:to>
    <xdr:sp macro="" textlink="">
      <xdr:nvSpPr>
        <xdr:cNvPr id="611" name="楕円 610">
          <a:extLst>
            <a:ext uri="{FF2B5EF4-FFF2-40B4-BE49-F238E27FC236}">
              <a16:creationId xmlns:a16="http://schemas.microsoft.com/office/drawing/2014/main" id="{00000000-0008-0000-0700-000063020000}"/>
            </a:ext>
          </a:extLst>
        </xdr:cNvPr>
        <xdr:cNvSpPr/>
      </xdr:nvSpPr>
      <xdr:spPr>
        <a:xfrm>
          <a:off x="13652500" y="92361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52</xdr:row>
      <xdr:rowOff>95960</xdr:rowOff>
    </xdr:from>
    <xdr:ext cx="599010" cy="259045"/>
    <xdr:sp macro="" textlink="">
      <xdr:nvSpPr>
        <xdr:cNvPr id="612" name="テキスト ボックス 611">
          <a:extLst>
            <a:ext uri="{FF2B5EF4-FFF2-40B4-BE49-F238E27FC236}">
              <a16:creationId xmlns:a16="http://schemas.microsoft.com/office/drawing/2014/main" id="{00000000-0008-0000-0700-000064020000}"/>
            </a:ext>
          </a:extLst>
        </xdr:cNvPr>
        <xdr:cNvSpPr txBox="1"/>
      </xdr:nvSpPr>
      <xdr:spPr>
        <a:xfrm>
          <a:off x="13403795" y="90113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147095</xdr:rowOff>
    </xdr:from>
    <xdr:to>
      <xdr:col>67</xdr:col>
      <xdr:colOff>101600</xdr:colOff>
      <xdr:row>55</xdr:row>
      <xdr:rowOff>77245</xdr:rowOff>
    </xdr:to>
    <xdr:sp macro="" textlink="">
      <xdr:nvSpPr>
        <xdr:cNvPr id="613" name="楕円 612">
          <a:extLst>
            <a:ext uri="{FF2B5EF4-FFF2-40B4-BE49-F238E27FC236}">
              <a16:creationId xmlns:a16="http://schemas.microsoft.com/office/drawing/2014/main" id="{00000000-0008-0000-0700-000065020000}"/>
            </a:ext>
          </a:extLst>
        </xdr:cNvPr>
        <xdr:cNvSpPr/>
      </xdr:nvSpPr>
      <xdr:spPr>
        <a:xfrm>
          <a:off x="12763500" y="9405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53</xdr:row>
      <xdr:rowOff>93772</xdr:rowOff>
    </xdr:from>
    <xdr:ext cx="534377" cy="259045"/>
    <xdr:sp macro="" textlink="">
      <xdr:nvSpPr>
        <xdr:cNvPr id="614" name="テキスト ボックス 613">
          <a:extLst>
            <a:ext uri="{FF2B5EF4-FFF2-40B4-BE49-F238E27FC236}">
              <a16:creationId xmlns:a16="http://schemas.microsoft.com/office/drawing/2014/main" id="{00000000-0008-0000-0700-000066020000}"/>
            </a:ext>
          </a:extLst>
        </xdr:cNvPr>
        <xdr:cNvSpPr txBox="1"/>
      </xdr:nvSpPr>
      <xdr:spPr>
        <a:xfrm>
          <a:off x="12547111" y="91806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8" name="正方形/長方形 617">
          <a:extLst>
            <a:ext uri="{FF2B5EF4-FFF2-40B4-BE49-F238E27FC236}">
              <a16:creationId xmlns:a16="http://schemas.microsoft.com/office/drawing/2014/main" id="{00000000-0008-0000-0700-00006A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9" name="正方形/長方形 618">
          <a:extLst>
            <a:ext uri="{FF2B5EF4-FFF2-40B4-BE49-F238E27FC236}">
              <a16:creationId xmlns:a16="http://schemas.microsoft.com/office/drawing/2014/main" id="{00000000-0008-0000-0700-00006B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20" name="正方形/長方形 619">
          <a:extLst>
            <a:ext uri="{FF2B5EF4-FFF2-40B4-BE49-F238E27FC236}">
              <a16:creationId xmlns:a16="http://schemas.microsoft.com/office/drawing/2014/main" id="{00000000-0008-0000-0700-00006C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21" name="正方形/長方形 620">
          <a:extLst>
            <a:ext uri="{FF2B5EF4-FFF2-40B4-BE49-F238E27FC236}">
              <a16:creationId xmlns:a16="http://schemas.microsoft.com/office/drawing/2014/main" id="{00000000-0008-0000-0700-00006D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22" name="正方形/長方形 621">
          <a:extLst>
            <a:ext uri="{FF2B5EF4-FFF2-40B4-BE49-F238E27FC236}">
              <a16:creationId xmlns:a16="http://schemas.microsoft.com/office/drawing/2014/main" id="{00000000-0008-0000-0700-00006E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26" name="テキスト ボックス 625">
          <a:extLst>
            <a:ext uri="{FF2B5EF4-FFF2-40B4-BE49-F238E27FC236}">
              <a16:creationId xmlns:a16="http://schemas.microsoft.com/office/drawing/2014/main" id="{00000000-0008-0000-0700-000072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35577</xdr:rowOff>
    </xdr:from>
    <xdr:ext cx="595419" cy="259045"/>
    <xdr:sp macro="" textlink="">
      <xdr:nvSpPr>
        <xdr:cNvPr id="628" name="テキスト ボックス 627">
          <a:extLst>
            <a:ext uri="{FF2B5EF4-FFF2-40B4-BE49-F238E27FC236}">
              <a16:creationId xmlns:a16="http://schemas.microsoft.com/office/drawing/2014/main" id="{00000000-0008-0000-0700-000074020000}"/>
            </a:ext>
          </a:extLst>
        </xdr:cNvPr>
        <xdr:cNvSpPr txBox="1"/>
      </xdr:nvSpPr>
      <xdr:spPr>
        <a:xfrm>
          <a:off x="11850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30" name="テキスト ボックス 629">
          <a:extLst>
            <a:ext uri="{FF2B5EF4-FFF2-40B4-BE49-F238E27FC236}">
              <a16:creationId xmlns:a16="http://schemas.microsoft.com/office/drawing/2014/main" id="{00000000-0008-0000-0700-000076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32" name="テキスト ボックス 631">
          <a:extLst>
            <a:ext uri="{FF2B5EF4-FFF2-40B4-BE49-F238E27FC236}">
              <a16:creationId xmlns:a16="http://schemas.microsoft.com/office/drawing/2014/main" id="{00000000-0008-0000-0700-000078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34" name="テキスト ボックス 633">
          <a:extLst>
            <a:ext uri="{FF2B5EF4-FFF2-40B4-BE49-F238E27FC236}">
              <a16:creationId xmlns:a16="http://schemas.microsoft.com/office/drawing/2014/main" id="{00000000-0008-0000-0700-00007A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36" name="テキスト ボックス 635">
          <a:extLst>
            <a:ext uri="{FF2B5EF4-FFF2-40B4-BE49-F238E27FC236}">
              <a16:creationId xmlns:a16="http://schemas.microsoft.com/office/drawing/2014/main" id="{00000000-0008-0000-0700-00007C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7" name="災害復旧費グラフ枠">
          <a:extLst>
            <a:ext uri="{FF2B5EF4-FFF2-40B4-BE49-F238E27FC236}">
              <a16:creationId xmlns:a16="http://schemas.microsoft.com/office/drawing/2014/main" id="{00000000-0008-0000-0700-00007D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163833</xdr:rowOff>
    </xdr:from>
    <xdr:to>
      <xdr:col>85</xdr:col>
      <xdr:colOff>126364</xdr:colOff>
      <xdr:row>79</xdr:row>
      <xdr:rowOff>44450</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flipV="1">
          <a:off x="16317595" y="12165333"/>
          <a:ext cx="1269" cy="14236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59796</xdr:rowOff>
    </xdr:from>
    <xdr:ext cx="249299" cy="259045"/>
    <xdr:sp macro="" textlink="">
      <xdr:nvSpPr>
        <xdr:cNvPr id="639" name="災害復旧費最小値テキスト">
          <a:extLst>
            <a:ext uri="{FF2B5EF4-FFF2-40B4-BE49-F238E27FC236}">
              <a16:creationId xmlns:a16="http://schemas.microsoft.com/office/drawing/2014/main" id="{00000000-0008-0000-0700-00007F020000}"/>
            </a:ext>
          </a:extLst>
        </xdr:cNvPr>
        <xdr:cNvSpPr txBox="1"/>
      </xdr:nvSpPr>
      <xdr:spPr>
        <a:xfrm>
          <a:off x="16370300" y="1360434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40" name="直線コネクタ 639">
          <a:extLst>
            <a:ext uri="{FF2B5EF4-FFF2-40B4-BE49-F238E27FC236}">
              <a16:creationId xmlns:a16="http://schemas.microsoft.com/office/drawing/2014/main" id="{00000000-0008-0000-0700-000080020000}"/>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110510</xdr:rowOff>
    </xdr:from>
    <xdr:ext cx="599010" cy="259045"/>
    <xdr:sp macro="" textlink="">
      <xdr:nvSpPr>
        <xdr:cNvPr id="641" name="災害復旧費最大値テキスト">
          <a:extLst>
            <a:ext uri="{FF2B5EF4-FFF2-40B4-BE49-F238E27FC236}">
              <a16:creationId xmlns:a16="http://schemas.microsoft.com/office/drawing/2014/main" id="{00000000-0008-0000-0700-000081020000}"/>
            </a:ext>
          </a:extLst>
        </xdr:cNvPr>
        <xdr:cNvSpPr txBox="1"/>
      </xdr:nvSpPr>
      <xdr:spPr>
        <a:xfrm>
          <a:off x="16370300" y="119405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373,666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163833</xdr:rowOff>
    </xdr:from>
    <xdr:to>
      <xdr:col>86</xdr:col>
      <xdr:colOff>25400</xdr:colOff>
      <xdr:row>70</xdr:row>
      <xdr:rowOff>163833</xdr:rowOff>
    </xdr:to>
    <xdr:cxnSp macro="">
      <xdr:nvCxnSpPr>
        <xdr:cNvPr id="642" name="直線コネクタ 641">
          <a:extLst>
            <a:ext uri="{FF2B5EF4-FFF2-40B4-BE49-F238E27FC236}">
              <a16:creationId xmlns:a16="http://schemas.microsoft.com/office/drawing/2014/main" id="{00000000-0008-0000-0700-000082020000}"/>
            </a:ext>
          </a:extLst>
        </xdr:cNvPr>
        <xdr:cNvCxnSpPr/>
      </xdr:nvCxnSpPr>
      <xdr:spPr>
        <a:xfrm>
          <a:off x="16230600" y="121653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9311</xdr:rowOff>
    </xdr:from>
    <xdr:to>
      <xdr:col>85</xdr:col>
      <xdr:colOff>127000</xdr:colOff>
      <xdr:row>79</xdr:row>
      <xdr:rowOff>28338</xdr:rowOff>
    </xdr:to>
    <xdr:cxnSp macro="">
      <xdr:nvCxnSpPr>
        <xdr:cNvPr id="643" name="直線コネクタ 642">
          <a:extLst>
            <a:ext uri="{FF2B5EF4-FFF2-40B4-BE49-F238E27FC236}">
              <a16:creationId xmlns:a16="http://schemas.microsoft.com/office/drawing/2014/main" id="{00000000-0008-0000-0700-000083020000}"/>
            </a:ext>
          </a:extLst>
        </xdr:cNvPr>
        <xdr:cNvCxnSpPr/>
      </xdr:nvCxnSpPr>
      <xdr:spPr>
        <a:xfrm flipV="1">
          <a:off x="15481300" y="13553861"/>
          <a:ext cx="838200" cy="190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148696</xdr:rowOff>
    </xdr:from>
    <xdr:ext cx="534377" cy="259045"/>
    <xdr:sp macro="" textlink="">
      <xdr:nvSpPr>
        <xdr:cNvPr id="644" name="災害復旧費平均値テキスト">
          <a:extLst>
            <a:ext uri="{FF2B5EF4-FFF2-40B4-BE49-F238E27FC236}">
              <a16:creationId xmlns:a16="http://schemas.microsoft.com/office/drawing/2014/main" id="{00000000-0008-0000-0700-000084020000}"/>
            </a:ext>
          </a:extLst>
        </xdr:cNvPr>
        <xdr:cNvSpPr txBox="1"/>
      </xdr:nvSpPr>
      <xdr:spPr>
        <a:xfrm>
          <a:off x="16370300" y="1335034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125819</xdr:rowOff>
    </xdr:from>
    <xdr:to>
      <xdr:col>85</xdr:col>
      <xdr:colOff>177800</xdr:colOff>
      <xdr:row>79</xdr:row>
      <xdr:rowOff>55969</xdr:rowOff>
    </xdr:to>
    <xdr:sp macro="" textlink="">
      <xdr:nvSpPr>
        <xdr:cNvPr id="645" name="フローチャート: 判断 644">
          <a:extLst>
            <a:ext uri="{FF2B5EF4-FFF2-40B4-BE49-F238E27FC236}">
              <a16:creationId xmlns:a16="http://schemas.microsoft.com/office/drawing/2014/main" id="{00000000-0008-0000-0700-000085020000}"/>
            </a:ext>
          </a:extLst>
        </xdr:cNvPr>
        <xdr:cNvSpPr/>
      </xdr:nvSpPr>
      <xdr:spPr>
        <a:xfrm>
          <a:off x="16268700" y="13498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28338</xdr:rowOff>
    </xdr:from>
    <xdr:to>
      <xdr:col>81</xdr:col>
      <xdr:colOff>50800</xdr:colOff>
      <xdr:row>79</xdr:row>
      <xdr:rowOff>38681</xdr:rowOff>
    </xdr:to>
    <xdr:cxnSp macro="">
      <xdr:nvCxnSpPr>
        <xdr:cNvPr id="646" name="直線コネクタ 645">
          <a:extLst>
            <a:ext uri="{FF2B5EF4-FFF2-40B4-BE49-F238E27FC236}">
              <a16:creationId xmlns:a16="http://schemas.microsoft.com/office/drawing/2014/main" id="{00000000-0008-0000-0700-000086020000}"/>
            </a:ext>
          </a:extLst>
        </xdr:cNvPr>
        <xdr:cNvCxnSpPr/>
      </xdr:nvCxnSpPr>
      <xdr:spPr>
        <a:xfrm flipV="1">
          <a:off x="14592300" y="13572888"/>
          <a:ext cx="889000" cy="103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144469</xdr:rowOff>
    </xdr:from>
    <xdr:to>
      <xdr:col>81</xdr:col>
      <xdr:colOff>101600</xdr:colOff>
      <xdr:row>79</xdr:row>
      <xdr:rowOff>74619</xdr:rowOff>
    </xdr:to>
    <xdr:sp macro="" textlink="">
      <xdr:nvSpPr>
        <xdr:cNvPr id="647" name="フローチャート: 判断 646">
          <a:extLst>
            <a:ext uri="{FF2B5EF4-FFF2-40B4-BE49-F238E27FC236}">
              <a16:creationId xmlns:a16="http://schemas.microsoft.com/office/drawing/2014/main" id="{00000000-0008-0000-0700-000087020000}"/>
            </a:ext>
          </a:extLst>
        </xdr:cNvPr>
        <xdr:cNvSpPr/>
      </xdr:nvSpPr>
      <xdr:spPr>
        <a:xfrm>
          <a:off x="15430500" y="13517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91146</xdr:rowOff>
    </xdr:from>
    <xdr:ext cx="469744"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5246428" y="132927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33142</xdr:rowOff>
    </xdr:from>
    <xdr:to>
      <xdr:col>76</xdr:col>
      <xdr:colOff>114300</xdr:colOff>
      <xdr:row>79</xdr:row>
      <xdr:rowOff>38681</xdr:rowOff>
    </xdr:to>
    <xdr:cxnSp macro="">
      <xdr:nvCxnSpPr>
        <xdr:cNvPr id="649" name="直線コネクタ 648">
          <a:extLst>
            <a:ext uri="{FF2B5EF4-FFF2-40B4-BE49-F238E27FC236}">
              <a16:creationId xmlns:a16="http://schemas.microsoft.com/office/drawing/2014/main" id="{00000000-0008-0000-0700-000089020000}"/>
            </a:ext>
          </a:extLst>
        </xdr:cNvPr>
        <xdr:cNvCxnSpPr/>
      </xdr:nvCxnSpPr>
      <xdr:spPr>
        <a:xfrm>
          <a:off x="13703300" y="13577692"/>
          <a:ext cx="889000" cy="55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148196</xdr:rowOff>
    </xdr:from>
    <xdr:to>
      <xdr:col>76</xdr:col>
      <xdr:colOff>165100</xdr:colOff>
      <xdr:row>79</xdr:row>
      <xdr:rowOff>78346</xdr:rowOff>
    </xdr:to>
    <xdr:sp macro="" textlink="">
      <xdr:nvSpPr>
        <xdr:cNvPr id="650" name="フローチャート: 判断 649">
          <a:extLst>
            <a:ext uri="{FF2B5EF4-FFF2-40B4-BE49-F238E27FC236}">
              <a16:creationId xmlns:a16="http://schemas.microsoft.com/office/drawing/2014/main" id="{00000000-0008-0000-0700-00008A020000}"/>
            </a:ext>
          </a:extLst>
        </xdr:cNvPr>
        <xdr:cNvSpPr/>
      </xdr:nvSpPr>
      <xdr:spPr>
        <a:xfrm>
          <a:off x="14541500" y="135212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94873</xdr:rowOff>
    </xdr:from>
    <xdr:ext cx="469744"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4357428" y="132965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27180</xdr:rowOff>
    </xdr:from>
    <xdr:to>
      <xdr:col>71</xdr:col>
      <xdr:colOff>177800</xdr:colOff>
      <xdr:row>79</xdr:row>
      <xdr:rowOff>33142</xdr:rowOff>
    </xdr:to>
    <xdr:cxnSp macro="">
      <xdr:nvCxnSpPr>
        <xdr:cNvPr id="652" name="直線コネクタ 651">
          <a:extLst>
            <a:ext uri="{FF2B5EF4-FFF2-40B4-BE49-F238E27FC236}">
              <a16:creationId xmlns:a16="http://schemas.microsoft.com/office/drawing/2014/main" id="{00000000-0008-0000-0700-00008C020000}"/>
            </a:ext>
          </a:extLst>
        </xdr:cNvPr>
        <xdr:cNvCxnSpPr/>
      </xdr:nvCxnSpPr>
      <xdr:spPr>
        <a:xfrm>
          <a:off x="12814300" y="13571730"/>
          <a:ext cx="889000" cy="5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151772</xdr:rowOff>
    </xdr:from>
    <xdr:to>
      <xdr:col>72</xdr:col>
      <xdr:colOff>38100</xdr:colOff>
      <xdr:row>79</xdr:row>
      <xdr:rowOff>81922</xdr:rowOff>
    </xdr:to>
    <xdr:sp macro="" textlink="">
      <xdr:nvSpPr>
        <xdr:cNvPr id="653" name="フローチャート: 判断 652">
          <a:extLst>
            <a:ext uri="{FF2B5EF4-FFF2-40B4-BE49-F238E27FC236}">
              <a16:creationId xmlns:a16="http://schemas.microsoft.com/office/drawing/2014/main" id="{00000000-0008-0000-0700-00008D020000}"/>
            </a:ext>
          </a:extLst>
        </xdr:cNvPr>
        <xdr:cNvSpPr/>
      </xdr:nvSpPr>
      <xdr:spPr>
        <a:xfrm>
          <a:off x="13652500" y="13524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77</xdr:row>
      <xdr:rowOff>98449</xdr:rowOff>
    </xdr:from>
    <xdr:ext cx="469744"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3468428" y="133000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146568</xdr:rowOff>
    </xdr:from>
    <xdr:to>
      <xdr:col>67</xdr:col>
      <xdr:colOff>101600</xdr:colOff>
      <xdr:row>79</xdr:row>
      <xdr:rowOff>76718</xdr:rowOff>
    </xdr:to>
    <xdr:sp macro="" textlink="">
      <xdr:nvSpPr>
        <xdr:cNvPr id="655" name="フローチャート: 判断 654">
          <a:extLst>
            <a:ext uri="{FF2B5EF4-FFF2-40B4-BE49-F238E27FC236}">
              <a16:creationId xmlns:a16="http://schemas.microsoft.com/office/drawing/2014/main" id="{00000000-0008-0000-0700-00008F020000}"/>
            </a:ext>
          </a:extLst>
        </xdr:cNvPr>
        <xdr:cNvSpPr/>
      </xdr:nvSpPr>
      <xdr:spPr>
        <a:xfrm>
          <a:off x="12763500" y="13519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77</xdr:row>
      <xdr:rowOff>93245</xdr:rowOff>
    </xdr:from>
    <xdr:ext cx="469744"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2579428" y="132948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61" name="テキスト ボックス 660">
          <a:extLst>
            <a:ext uri="{FF2B5EF4-FFF2-40B4-BE49-F238E27FC236}">
              <a16:creationId xmlns:a16="http://schemas.microsoft.com/office/drawing/2014/main" id="{00000000-0008-0000-0700-000095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129961</xdr:rowOff>
    </xdr:from>
    <xdr:to>
      <xdr:col>85</xdr:col>
      <xdr:colOff>177800</xdr:colOff>
      <xdr:row>79</xdr:row>
      <xdr:rowOff>60111</xdr:rowOff>
    </xdr:to>
    <xdr:sp macro="" textlink="">
      <xdr:nvSpPr>
        <xdr:cNvPr id="662" name="楕円 661">
          <a:extLst>
            <a:ext uri="{FF2B5EF4-FFF2-40B4-BE49-F238E27FC236}">
              <a16:creationId xmlns:a16="http://schemas.microsoft.com/office/drawing/2014/main" id="{00000000-0008-0000-0700-000096020000}"/>
            </a:ext>
          </a:extLst>
        </xdr:cNvPr>
        <xdr:cNvSpPr/>
      </xdr:nvSpPr>
      <xdr:spPr>
        <a:xfrm>
          <a:off x="16268700" y="13503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104247</xdr:rowOff>
    </xdr:from>
    <xdr:ext cx="469744" cy="259045"/>
    <xdr:sp macro="" textlink="">
      <xdr:nvSpPr>
        <xdr:cNvPr id="663" name="災害復旧費該当値テキスト">
          <a:extLst>
            <a:ext uri="{FF2B5EF4-FFF2-40B4-BE49-F238E27FC236}">
              <a16:creationId xmlns:a16="http://schemas.microsoft.com/office/drawing/2014/main" id="{00000000-0008-0000-0700-000097020000}"/>
            </a:ext>
          </a:extLst>
        </xdr:cNvPr>
        <xdr:cNvSpPr txBox="1"/>
      </xdr:nvSpPr>
      <xdr:spPr>
        <a:xfrm>
          <a:off x="16370300" y="13477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148988</xdr:rowOff>
    </xdr:from>
    <xdr:to>
      <xdr:col>81</xdr:col>
      <xdr:colOff>101600</xdr:colOff>
      <xdr:row>79</xdr:row>
      <xdr:rowOff>79138</xdr:rowOff>
    </xdr:to>
    <xdr:sp macro="" textlink="">
      <xdr:nvSpPr>
        <xdr:cNvPr id="664" name="楕円 663">
          <a:extLst>
            <a:ext uri="{FF2B5EF4-FFF2-40B4-BE49-F238E27FC236}">
              <a16:creationId xmlns:a16="http://schemas.microsoft.com/office/drawing/2014/main" id="{00000000-0008-0000-0700-000098020000}"/>
            </a:ext>
          </a:extLst>
        </xdr:cNvPr>
        <xdr:cNvSpPr/>
      </xdr:nvSpPr>
      <xdr:spPr>
        <a:xfrm>
          <a:off x="15430500" y="13522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79</xdr:row>
      <xdr:rowOff>70265</xdr:rowOff>
    </xdr:from>
    <xdr:ext cx="469744" cy="259045"/>
    <xdr:sp macro="" textlink="">
      <xdr:nvSpPr>
        <xdr:cNvPr id="665" name="テキスト ボックス 664">
          <a:extLst>
            <a:ext uri="{FF2B5EF4-FFF2-40B4-BE49-F238E27FC236}">
              <a16:creationId xmlns:a16="http://schemas.microsoft.com/office/drawing/2014/main" id="{00000000-0008-0000-0700-000099020000}"/>
            </a:ext>
          </a:extLst>
        </xdr:cNvPr>
        <xdr:cNvSpPr txBox="1"/>
      </xdr:nvSpPr>
      <xdr:spPr>
        <a:xfrm>
          <a:off x="15246428" y="136148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159331</xdr:rowOff>
    </xdr:from>
    <xdr:to>
      <xdr:col>76</xdr:col>
      <xdr:colOff>165100</xdr:colOff>
      <xdr:row>79</xdr:row>
      <xdr:rowOff>89481</xdr:rowOff>
    </xdr:to>
    <xdr:sp macro="" textlink="">
      <xdr:nvSpPr>
        <xdr:cNvPr id="666" name="楕円 665">
          <a:extLst>
            <a:ext uri="{FF2B5EF4-FFF2-40B4-BE49-F238E27FC236}">
              <a16:creationId xmlns:a16="http://schemas.microsoft.com/office/drawing/2014/main" id="{00000000-0008-0000-0700-00009A020000}"/>
            </a:ext>
          </a:extLst>
        </xdr:cNvPr>
        <xdr:cNvSpPr/>
      </xdr:nvSpPr>
      <xdr:spPr>
        <a:xfrm>
          <a:off x="14541500" y="135324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79</xdr:row>
      <xdr:rowOff>80608</xdr:rowOff>
    </xdr:from>
    <xdr:ext cx="469744" cy="259045"/>
    <xdr:sp macro="" textlink="">
      <xdr:nvSpPr>
        <xdr:cNvPr id="667" name="テキスト ボックス 666">
          <a:extLst>
            <a:ext uri="{FF2B5EF4-FFF2-40B4-BE49-F238E27FC236}">
              <a16:creationId xmlns:a16="http://schemas.microsoft.com/office/drawing/2014/main" id="{00000000-0008-0000-0700-00009B020000}"/>
            </a:ext>
          </a:extLst>
        </xdr:cNvPr>
        <xdr:cNvSpPr txBox="1"/>
      </xdr:nvSpPr>
      <xdr:spPr>
        <a:xfrm>
          <a:off x="14357428" y="136251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153792</xdr:rowOff>
    </xdr:from>
    <xdr:to>
      <xdr:col>72</xdr:col>
      <xdr:colOff>38100</xdr:colOff>
      <xdr:row>79</xdr:row>
      <xdr:rowOff>83942</xdr:rowOff>
    </xdr:to>
    <xdr:sp macro="" textlink="">
      <xdr:nvSpPr>
        <xdr:cNvPr id="668" name="楕円 667">
          <a:extLst>
            <a:ext uri="{FF2B5EF4-FFF2-40B4-BE49-F238E27FC236}">
              <a16:creationId xmlns:a16="http://schemas.microsoft.com/office/drawing/2014/main" id="{00000000-0008-0000-0700-00009C020000}"/>
            </a:ext>
          </a:extLst>
        </xdr:cNvPr>
        <xdr:cNvSpPr/>
      </xdr:nvSpPr>
      <xdr:spPr>
        <a:xfrm>
          <a:off x="13652500" y="13526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79</xdr:row>
      <xdr:rowOff>75069</xdr:rowOff>
    </xdr:from>
    <xdr:ext cx="469744" cy="259045"/>
    <xdr:sp macro="" textlink="">
      <xdr:nvSpPr>
        <xdr:cNvPr id="669" name="テキスト ボックス 668">
          <a:extLst>
            <a:ext uri="{FF2B5EF4-FFF2-40B4-BE49-F238E27FC236}">
              <a16:creationId xmlns:a16="http://schemas.microsoft.com/office/drawing/2014/main" id="{00000000-0008-0000-0700-00009D020000}"/>
            </a:ext>
          </a:extLst>
        </xdr:cNvPr>
        <xdr:cNvSpPr txBox="1"/>
      </xdr:nvSpPr>
      <xdr:spPr>
        <a:xfrm>
          <a:off x="13468428" y="136196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147830</xdr:rowOff>
    </xdr:from>
    <xdr:to>
      <xdr:col>67</xdr:col>
      <xdr:colOff>101600</xdr:colOff>
      <xdr:row>79</xdr:row>
      <xdr:rowOff>77980</xdr:rowOff>
    </xdr:to>
    <xdr:sp macro="" textlink="">
      <xdr:nvSpPr>
        <xdr:cNvPr id="670" name="楕円 669">
          <a:extLst>
            <a:ext uri="{FF2B5EF4-FFF2-40B4-BE49-F238E27FC236}">
              <a16:creationId xmlns:a16="http://schemas.microsoft.com/office/drawing/2014/main" id="{00000000-0008-0000-0700-00009E020000}"/>
            </a:ext>
          </a:extLst>
        </xdr:cNvPr>
        <xdr:cNvSpPr/>
      </xdr:nvSpPr>
      <xdr:spPr>
        <a:xfrm>
          <a:off x="12763500" y="13520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79</xdr:row>
      <xdr:rowOff>69107</xdr:rowOff>
    </xdr:from>
    <xdr:ext cx="469744" cy="259045"/>
    <xdr:sp macro="" textlink="">
      <xdr:nvSpPr>
        <xdr:cNvPr id="671" name="テキスト ボックス 670">
          <a:extLst>
            <a:ext uri="{FF2B5EF4-FFF2-40B4-BE49-F238E27FC236}">
              <a16:creationId xmlns:a16="http://schemas.microsoft.com/office/drawing/2014/main" id="{00000000-0008-0000-0700-00009F020000}"/>
            </a:ext>
          </a:extLst>
        </xdr:cNvPr>
        <xdr:cNvSpPr txBox="1"/>
      </xdr:nvSpPr>
      <xdr:spPr>
        <a:xfrm>
          <a:off x="12579428" y="13613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4" name="正方形/長方形 673">
          <a:extLst>
            <a:ext uri="{FF2B5EF4-FFF2-40B4-BE49-F238E27FC236}">
              <a16:creationId xmlns:a16="http://schemas.microsoft.com/office/drawing/2014/main" id="{00000000-0008-0000-0700-0000A2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5" name="正方形/長方形 674">
          <a:extLst>
            <a:ext uri="{FF2B5EF4-FFF2-40B4-BE49-F238E27FC236}">
              <a16:creationId xmlns:a16="http://schemas.microsoft.com/office/drawing/2014/main" id="{00000000-0008-0000-0700-0000A3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6" name="正方形/長方形 675">
          <a:extLst>
            <a:ext uri="{FF2B5EF4-FFF2-40B4-BE49-F238E27FC236}">
              <a16:creationId xmlns:a16="http://schemas.microsoft.com/office/drawing/2014/main" id="{00000000-0008-0000-0700-0000A4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7" name="正方形/長方形 676">
          <a:extLst>
            <a:ext uri="{FF2B5EF4-FFF2-40B4-BE49-F238E27FC236}">
              <a16:creationId xmlns:a16="http://schemas.microsoft.com/office/drawing/2014/main" id="{00000000-0008-0000-0700-0000A5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8" name="正方形/長方形 677">
          <a:extLst>
            <a:ext uri="{FF2B5EF4-FFF2-40B4-BE49-F238E27FC236}">
              <a16:creationId xmlns:a16="http://schemas.microsoft.com/office/drawing/2014/main" id="{00000000-0008-0000-0700-0000A6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54,067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9" name="正方形/長方形 678">
          <a:extLst>
            <a:ext uri="{FF2B5EF4-FFF2-40B4-BE49-F238E27FC236}">
              <a16:creationId xmlns:a16="http://schemas.microsoft.com/office/drawing/2014/main" id="{00000000-0008-0000-0700-0000A7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83" name="テキスト ボックス 682">
          <a:extLst>
            <a:ext uri="{FF2B5EF4-FFF2-40B4-BE49-F238E27FC236}">
              <a16:creationId xmlns:a16="http://schemas.microsoft.com/office/drawing/2014/main" id="{00000000-0008-0000-0700-0000AB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54627</xdr:rowOff>
    </xdr:from>
    <xdr:ext cx="531299" cy="259045"/>
    <xdr:sp macro="" textlink="">
      <xdr:nvSpPr>
        <xdr:cNvPr id="685" name="テキスト ボックス 684">
          <a:extLst>
            <a:ext uri="{FF2B5EF4-FFF2-40B4-BE49-F238E27FC236}">
              <a16:creationId xmlns:a16="http://schemas.microsoft.com/office/drawing/2014/main" id="{00000000-0008-0000-0700-0000AD020000}"/>
            </a:ext>
          </a:extLst>
        </xdr:cNvPr>
        <xdr:cNvSpPr txBox="1"/>
      </xdr:nvSpPr>
      <xdr:spPr>
        <a:xfrm>
          <a:off x="11914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87" name="テキスト ボックス 686">
          <a:extLst>
            <a:ext uri="{FF2B5EF4-FFF2-40B4-BE49-F238E27FC236}">
              <a16:creationId xmlns:a16="http://schemas.microsoft.com/office/drawing/2014/main" id="{00000000-0008-0000-0700-0000AF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89" name="テキスト ボックス 688">
          <a:extLst>
            <a:ext uri="{FF2B5EF4-FFF2-40B4-BE49-F238E27FC236}">
              <a16:creationId xmlns:a16="http://schemas.microsoft.com/office/drawing/2014/main" id="{00000000-0008-0000-0700-0000B1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1" name="テキスト ボックス 690">
          <a:extLst>
            <a:ext uri="{FF2B5EF4-FFF2-40B4-BE49-F238E27FC236}">
              <a16:creationId xmlns:a16="http://schemas.microsoft.com/office/drawing/2014/main" id="{00000000-0008-0000-0700-0000B3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2" name="公債費グラフ枠">
          <a:extLst>
            <a:ext uri="{FF2B5EF4-FFF2-40B4-BE49-F238E27FC236}">
              <a16:creationId xmlns:a16="http://schemas.microsoft.com/office/drawing/2014/main" id="{00000000-0008-0000-0700-0000B4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3153</xdr:rowOff>
    </xdr:from>
    <xdr:to>
      <xdr:col>85</xdr:col>
      <xdr:colOff>126364</xdr:colOff>
      <xdr:row>98</xdr:row>
      <xdr:rowOff>54470</xdr:rowOff>
    </xdr:to>
    <xdr:cxnSp macro="">
      <xdr:nvCxnSpPr>
        <xdr:cNvPr id="693" name="直線コネクタ 692">
          <a:extLst>
            <a:ext uri="{FF2B5EF4-FFF2-40B4-BE49-F238E27FC236}">
              <a16:creationId xmlns:a16="http://schemas.microsoft.com/office/drawing/2014/main" id="{00000000-0008-0000-0700-0000B5020000}"/>
            </a:ext>
          </a:extLst>
        </xdr:cNvPr>
        <xdr:cNvCxnSpPr/>
      </xdr:nvCxnSpPr>
      <xdr:spPr>
        <a:xfrm flipV="1">
          <a:off x="16317595" y="15433653"/>
          <a:ext cx="1269" cy="14229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58297</xdr:rowOff>
    </xdr:from>
    <xdr:ext cx="469744" cy="259045"/>
    <xdr:sp macro="" textlink="">
      <xdr:nvSpPr>
        <xdr:cNvPr id="694" name="公債費最小値テキスト">
          <a:extLst>
            <a:ext uri="{FF2B5EF4-FFF2-40B4-BE49-F238E27FC236}">
              <a16:creationId xmlns:a16="http://schemas.microsoft.com/office/drawing/2014/main" id="{00000000-0008-0000-0700-0000B6020000}"/>
            </a:ext>
          </a:extLst>
        </xdr:cNvPr>
        <xdr:cNvSpPr txBox="1"/>
      </xdr:nvSpPr>
      <xdr:spPr>
        <a:xfrm>
          <a:off x="16370300" y="16860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54470</xdr:rowOff>
    </xdr:from>
    <xdr:to>
      <xdr:col>86</xdr:col>
      <xdr:colOff>25400</xdr:colOff>
      <xdr:row>98</xdr:row>
      <xdr:rowOff>54470</xdr:rowOff>
    </xdr:to>
    <xdr:cxnSp macro="">
      <xdr:nvCxnSpPr>
        <xdr:cNvPr id="695" name="直線コネクタ 694">
          <a:extLst>
            <a:ext uri="{FF2B5EF4-FFF2-40B4-BE49-F238E27FC236}">
              <a16:creationId xmlns:a16="http://schemas.microsoft.com/office/drawing/2014/main" id="{00000000-0008-0000-0700-0000B7020000}"/>
            </a:ext>
          </a:extLst>
        </xdr:cNvPr>
        <xdr:cNvCxnSpPr/>
      </xdr:nvCxnSpPr>
      <xdr:spPr>
        <a:xfrm>
          <a:off x="16230600" y="168565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121280</xdr:rowOff>
    </xdr:from>
    <xdr:ext cx="599010" cy="259045"/>
    <xdr:sp macro="" textlink="">
      <xdr:nvSpPr>
        <xdr:cNvPr id="696" name="公債費最大値テキスト">
          <a:extLst>
            <a:ext uri="{FF2B5EF4-FFF2-40B4-BE49-F238E27FC236}">
              <a16:creationId xmlns:a16="http://schemas.microsoft.com/office/drawing/2014/main" id="{00000000-0008-0000-0700-0000B8020000}"/>
            </a:ext>
          </a:extLst>
        </xdr:cNvPr>
        <xdr:cNvSpPr txBox="1"/>
      </xdr:nvSpPr>
      <xdr:spPr>
        <a:xfrm>
          <a:off x="16370300" y="152088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164,933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3153</xdr:rowOff>
    </xdr:from>
    <xdr:to>
      <xdr:col>86</xdr:col>
      <xdr:colOff>25400</xdr:colOff>
      <xdr:row>90</xdr:row>
      <xdr:rowOff>3153</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a:off x="16230600" y="154336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94</xdr:row>
      <xdr:rowOff>125764</xdr:rowOff>
    </xdr:from>
    <xdr:to>
      <xdr:col>85</xdr:col>
      <xdr:colOff>127000</xdr:colOff>
      <xdr:row>94</xdr:row>
      <xdr:rowOff>170543</xdr:rowOff>
    </xdr:to>
    <xdr:cxnSp macro="">
      <xdr:nvCxnSpPr>
        <xdr:cNvPr id="698" name="直線コネクタ 697">
          <a:extLst>
            <a:ext uri="{FF2B5EF4-FFF2-40B4-BE49-F238E27FC236}">
              <a16:creationId xmlns:a16="http://schemas.microsoft.com/office/drawing/2014/main" id="{00000000-0008-0000-0700-0000BA020000}"/>
            </a:ext>
          </a:extLst>
        </xdr:cNvPr>
        <xdr:cNvCxnSpPr/>
      </xdr:nvCxnSpPr>
      <xdr:spPr>
        <a:xfrm>
          <a:off x="15481300" y="16242064"/>
          <a:ext cx="838200" cy="447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101818</xdr:rowOff>
    </xdr:from>
    <xdr:ext cx="534377" cy="259045"/>
    <xdr:sp macro="" textlink="">
      <xdr:nvSpPr>
        <xdr:cNvPr id="699" name="公債費平均値テキスト">
          <a:extLst>
            <a:ext uri="{FF2B5EF4-FFF2-40B4-BE49-F238E27FC236}">
              <a16:creationId xmlns:a16="http://schemas.microsoft.com/office/drawing/2014/main" id="{00000000-0008-0000-0700-0000BB020000}"/>
            </a:ext>
          </a:extLst>
        </xdr:cNvPr>
        <xdr:cNvSpPr txBox="1"/>
      </xdr:nvSpPr>
      <xdr:spPr>
        <a:xfrm>
          <a:off x="16370300" y="1638956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52,478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123391</xdr:rowOff>
    </xdr:from>
    <xdr:to>
      <xdr:col>85</xdr:col>
      <xdr:colOff>177800</xdr:colOff>
      <xdr:row>96</xdr:row>
      <xdr:rowOff>53541</xdr:rowOff>
    </xdr:to>
    <xdr:sp macro="" textlink="">
      <xdr:nvSpPr>
        <xdr:cNvPr id="700" name="フローチャート: 判断 699">
          <a:extLst>
            <a:ext uri="{FF2B5EF4-FFF2-40B4-BE49-F238E27FC236}">
              <a16:creationId xmlns:a16="http://schemas.microsoft.com/office/drawing/2014/main" id="{00000000-0008-0000-0700-0000BC020000}"/>
            </a:ext>
          </a:extLst>
        </xdr:cNvPr>
        <xdr:cNvSpPr/>
      </xdr:nvSpPr>
      <xdr:spPr>
        <a:xfrm>
          <a:off x="16268700" y="16411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94</xdr:row>
      <xdr:rowOff>125764</xdr:rowOff>
    </xdr:from>
    <xdr:to>
      <xdr:col>81</xdr:col>
      <xdr:colOff>50800</xdr:colOff>
      <xdr:row>94</xdr:row>
      <xdr:rowOff>145067</xdr:rowOff>
    </xdr:to>
    <xdr:cxnSp macro="">
      <xdr:nvCxnSpPr>
        <xdr:cNvPr id="701" name="直線コネクタ 700">
          <a:extLst>
            <a:ext uri="{FF2B5EF4-FFF2-40B4-BE49-F238E27FC236}">
              <a16:creationId xmlns:a16="http://schemas.microsoft.com/office/drawing/2014/main" id="{00000000-0008-0000-0700-0000BD020000}"/>
            </a:ext>
          </a:extLst>
        </xdr:cNvPr>
        <xdr:cNvCxnSpPr/>
      </xdr:nvCxnSpPr>
      <xdr:spPr>
        <a:xfrm flipV="1">
          <a:off x="14592300" y="16242064"/>
          <a:ext cx="889000" cy="193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119945</xdr:rowOff>
    </xdr:from>
    <xdr:to>
      <xdr:col>81</xdr:col>
      <xdr:colOff>101600</xdr:colOff>
      <xdr:row>96</xdr:row>
      <xdr:rowOff>50095</xdr:rowOff>
    </xdr:to>
    <xdr:sp macro="" textlink="">
      <xdr:nvSpPr>
        <xdr:cNvPr id="702" name="フローチャート: 判断 701">
          <a:extLst>
            <a:ext uri="{FF2B5EF4-FFF2-40B4-BE49-F238E27FC236}">
              <a16:creationId xmlns:a16="http://schemas.microsoft.com/office/drawing/2014/main" id="{00000000-0008-0000-0700-0000BE020000}"/>
            </a:ext>
          </a:extLst>
        </xdr:cNvPr>
        <xdr:cNvSpPr/>
      </xdr:nvSpPr>
      <xdr:spPr>
        <a:xfrm>
          <a:off x="15430500" y="16407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41222</xdr:rowOff>
    </xdr:from>
    <xdr:ext cx="534377"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5214111" y="165004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52,855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94</xdr:row>
      <xdr:rowOff>145067</xdr:rowOff>
    </xdr:from>
    <xdr:to>
      <xdr:col>76</xdr:col>
      <xdr:colOff>114300</xdr:colOff>
      <xdr:row>95</xdr:row>
      <xdr:rowOff>25025</xdr:rowOff>
    </xdr:to>
    <xdr:cxnSp macro="">
      <xdr:nvCxnSpPr>
        <xdr:cNvPr id="704" name="直線コネクタ 703">
          <a:extLst>
            <a:ext uri="{FF2B5EF4-FFF2-40B4-BE49-F238E27FC236}">
              <a16:creationId xmlns:a16="http://schemas.microsoft.com/office/drawing/2014/main" id="{00000000-0008-0000-0700-0000C0020000}"/>
            </a:ext>
          </a:extLst>
        </xdr:cNvPr>
        <xdr:cNvCxnSpPr/>
      </xdr:nvCxnSpPr>
      <xdr:spPr>
        <a:xfrm flipV="1">
          <a:off x="13703300" y="16261367"/>
          <a:ext cx="889000" cy="514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83514</xdr:rowOff>
    </xdr:from>
    <xdr:to>
      <xdr:col>76</xdr:col>
      <xdr:colOff>165100</xdr:colOff>
      <xdr:row>96</xdr:row>
      <xdr:rowOff>13664</xdr:rowOff>
    </xdr:to>
    <xdr:sp macro="" textlink="">
      <xdr:nvSpPr>
        <xdr:cNvPr id="705" name="フローチャート: 判断 704">
          <a:extLst>
            <a:ext uri="{FF2B5EF4-FFF2-40B4-BE49-F238E27FC236}">
              <a16:creationId xmlns:a16="http://schemas.microsoft.com/office/drawing/2014/main" id="{00000000-0008-0000-0700-0000C1020000}"/>
            </a:ext>
          </a:extLst>
        </xdr:cNvPr>
        <xdr:cNvSpPr/>
      </xdr:nvSpPr>
      <xdr:spPr>
        <a:xfrm>
          <a:off x="14541500" y="16371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4791</xdr:rowOff>
    </xdr:from>
    <xdr:ext cx="534377"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4325111" y="164639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95</xdr:row>
      <xdr:rowOff>25025</xdr:rowOff>
    </xdr:from>
    <xdr:to>
      <xdr:col>71</xdr:col>
      <xdr:colOff>177800</xdr:colOff>
      <xdr:row>95</xdr:row>
      <xdr:rowOff>109727</xdr:rowOff>
    </xdr:to>
    <xdr:cxnSp macro="">
      <xdr:nvCxnSpPr>
        <xdr:cNvPr id="707" name="直線コネクタ 706">
          <a:extLst>
            <a:ext uri="{FF2B5EF4-FFF2-40B4-BE49-F238E27FC236}">
              <a16:creationId xmlns:a16="http://schemas.microsoft.com/office/drawing/2014/main" id="{00000000-0008-0000-0700-0000C3020000}"/>
            </a:ext>
          </a:extLst>
        </xdr:cNvPr>
        <xdr:cNvCxnSpPr/>
      </xdr:nvCxnSpPr>
      <xdr:spPr>
        <a:xfrm flipV="1">
          <a:off x="12814300" y="16312775"/>
          <a:ext cx="889000" cy="847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104170</xdr:rowOff>
    </xdr:from>
    <xdr:to>
      <xdr:col>72</xdr:col>
      <xdr:colOff>38100</xdr:colOff>
      <xdr:row>96</xdr:row>
      <xdr:rowOff>34320</xdr:rowOff>
    </xdr:to>
    <xdr:sp macro="" textlink="">
      <xdr:nvSpPr>
        <xdr:cNvPr id="708" name="フローチャート: 判断 707">
          <a:extLst>
            <a:ext uri="{FF2B5EF4-FFF2-40B4-BE49-F238E27FC236}">
              <a16:creationId xmlns:a16="http://schemas.microsoft.com/office/drawing/2014/main" id="{00000000-0008-0000-0700-0000C4020000}"/>
            </a:ext>
          </a:extLst>
        </xdr:cNvPr>
        <xdr:cNvSpPr/>
      </xdr:nvSpPr>
      <xdr:spPr>
        <a:xfrm>
          <a:off x="13652500" y="1639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25447</xdr:rowOff>
    </xdr:from>
    <xdr:ext cx="534377"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3436111" y="164846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126902</xdr:rowOff>
    </xdr:from>
    <xdr:to>
      <xdr:col>67</xdr:col>
      <xdr:colOff>101600</xdr:colOff>
      <xdr:row>96</xdr:row>
      <xdr:rowOff>57052</xdr:rowOff>
    </xdr:to>
    <xdr:sp macro="" textlink="">
      <xdr:nvSpPr>
        <xdr:cNvPr id="710" name="フローチャート: 判断 709">
          <a:extLst>
            <a:ext uri="{FF2B5EF4-FFF2-40B4-BE49-F238E27FC236}">
              <a16:creationId xmlns:a16="http://schemas.microsoft.com/office/drawing/2014/main" id="{00000000-0008-0000-0700-0000C6020000}"/>
            </a:ext>
          </a:extLst>
        </xdr:cNvPr>
        <xdr:cNvSpPr/>
      </xdr:nvSpPr>
      <xdr:spPr>
        <a:xfrm>
          <a:off x="12763500" y="16414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48179</xdr:rowOff>
    </xdr:from>
    <xdr:ext cx="534377"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2547111" y="165073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119743</xdr:rowOff>
    </xdr:from>
    <xdr:to>
      <xdr:col>85</xdr:col>
      <xdr:colOff>177800</xdr:colOff>
      <xdr:row>95</xdr:row>
      <xdr:rowOff>49893</xdr:rowOff>
    </xdr:to>
    <xdr:sp macro="" textlink="">
      <xdr:nvSpPr>
        <xdr:cNvPr id="717" name="楕円 716">
          <a:extLst>
            <a:ext uri="{FF2B5EF4-FFF2-40B4-BE49-F238E27FC236}">
              <a16:creationId xmlns:a16="http://schemas.microsoft.com/office/drawing/2014/main" id="{00000000-0008-0000-0700-0000CD020000}"/>
            </a:ext>
          </a:extLst>
        </xdr:cNvPr>
        <xdr:cNvSpPr/>
      </xdr:nvSpPr>
      <xdr:spPr>
        <a:xfrm>
          <a:off x="16268700" y="16236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93</xdr:row>
      <xdr:rowOff>142620</xdr:rowOff>
    </xdr:from>
    <xdr:ext cx="534377" cy="259045"/>
    <xdr:sp macro="" textlink="">
      <xdr:nvSpPr>
        <xdr:cNvPr id="718" name="公債費該当値テキスト">
          <a:extLst>
            <a:ext uri="{FF2B5EF4-FFF2-40B4-BE49-F238E27FC236}">
              <a16:creationId xmlns:a16="http://schemas.microsoft.com/office/drawing/2014/main" id="{00000000-0008-0000-0700-0000CE020000}"/>
            </a:ext>
          </a:extLst>
        </xdr:cNvPr>
        <xdr:cNvSpPr txBox="1"/>
      </xdr:nvSpPr>
      <xdr:spPr>
        <a:xfrm>
          <a:off x="16370300" y="160874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94</xdr:row>
      <xdr:rowOff>74964</xdr:rowOff>
    </xdr:from>
    <xdr:to>
      <xdr:col>81</xdr:col>
      <xdr:colOff>101600</xdr:colOff>
      <xdr:row>95</xdr:row>
      <xdr:rowOff>5114</xdr:rowOff>
    </xdr:to>
    <xdr:sp macro="" textlink="">
      <xdr:nvSpPr>
        <xdr:cNvPr id="719" name="楕円 718">
          <a:extLst>
            <a:ext uri="{FF2B5EF4-FFF2-40B4-BE49-F238E27FC236}">
              <a16:creationId xmlns:a16="http://schemas.microsoft.com/office/drawing/2014/main" id="{00000000-0008-0000-0700-0000CF020000}"/>
            </a:ext>
          </a:extLst>
        </xdr:cNvPr>
        <xdr:cNvSpPr/>
      </xdr:nvSpPr>
      <xdr:spPr>
        <a:xfrm>
          <a:off x="15430500" y="16191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93</xdr:row>
      <xdr:rowOff>21641</xdr:rowOff>
    </xdr:from>
    <xdr:ext cx="534377" cy="259045"/>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5214111" y="159664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94</xdr:row>
      <xdr:rowOff>94267</xdr:rowOff>
    </xdr:from>
    <xdr:to>
      <xdr:col>76</xdr:col>
      <xdr:colOff>165100</xdr:colOff>
      <xdr:row>95</xdr:row>
      <xdr:rowOff>24417</xdr:rowOff>
    </xdr:to>
    <xdr:sp macro="" textlink="">
      <xdr:nvSpPr>
        <xdr:cNvPr id="721" name="楕円 720">
          <a:extLst>
            <a:ext uri="{FF2B5EF4-FFF2-40B4-BE49-F238E27FC236}">
              <a16:creationId xmlns:a16="http://schemas.microsoft.com/office/drawing/2014/main" id="{00000000-0008-0000-0700-0000D1020000}"/>
            </a:ext>
          </a:extLst>
        </xdr:cNvPr>
        <xdr:cNvSpPr/>
      </xdr:nvSpPr>
      <xdr:spPr>
        <a:xfrm>
          <a:off x="14541500" y="162105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93</xdr:row>
      <xdr:rowOff>40944</xdr:rowOff>
    </xdr:from>
    <xdr:ext cx="534377" cy="259045"/>
    <xdr:sp macro="" textlink="">
      <xdr:nvSpPr>
        <xdr:cNvPr id="722" name="テキスト ボックス 721">
          <a:extLst>
            <a:ext uri="{FF2B5EF4-FFF2-40B4-BE49-F238E27FC236}">
              <a16:creationId xmlns:a16="http://schemas.microsoft.com/office/drawing/2014/main" id="{00000000-0008-0000-0700-0000D2020000}"/>
            </a:ext>
          </a:extLst>
        </xdr:cNvPr>
        <xdr:cNvSpPr txBox="1"/>
      </xdr:nvSpPr>
      <xdr:spPr>
        <a:xfrm>
          <a:off x="14325111" y="159857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74,413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94</xdr:row>
      <xdr:rowOff>145675</xdr:rowOff>
    </xdr:from>
    <xdr:to>
      <xdr:col>72</xdr:col>
      <xdr:colOff>38100</xdr:colOff>
      <xdr:row>95</xdr:row>
      <xdr:rowOff>75825</xdr:rowOff>
    </xdr:to>
    <xdr:sp macro="" textlink="">
      <xdr:nvSpPr>
        <xdr:cNvPr id="723" name="楕円 722">
          <a:extLst>
            <a:ext uri="{FF2B5EF4-FFF2-40B4-BE49-F238E27FC236}">
              <a16:creationId xmlns:a16="http://schemas.microsoft.com/office/drawing/2014/main" id="{00000000-0008-0000-0700-0000D3020000}"/>
            </a:ext>
          </a:extLst>
        </xdr:cNvPr>
        <xdr:cNvSpPr/>
      </xdr:nvSpPr>
      <xdr:spPr>
        <a:xfrm>
          <a:off x="13652500" y="16261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93</xdr:row>
      <xdr:rowOff>92352</xdr:rowOff>
    </xdr:from>
    <xdr:ext cx="534377" cy="259045"/>
    <xdr:sp macro="" textlink="">
      <xdr:nvSpPr>
        <xdr:cNvPr id="724" name="テキスト ボックス 723">
          <a:extLst>
            <a:ext uri="{FF2B5EF4-FFF2-40B4-BE49-F238E27FC236}">
              <a16:creationId xmlns:a16="http://schemas.microsoft.com/office/drawing/2014/main" id="{00000000-0008-0000-0700-0000D4020000}"/>
            </a:ext>
          </a:extLst>
        </xdr:cNvPr>
        <xdr:cNvSpPr txBox="1"/>
      </xdr:nvSpPr>
      <xdr:spPr>
        <a:xfrm>
          <a:off x="13436111" y="160372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58927</xdr:rowOff>
    </xdr:from>
    <xdr:to>
      <xdr:col>67</xdr:col>
      <xdr:colOff>101600</xdr:colOff>
      <xdr:row>95</xdr:row>
      <xdr:rowOff>160527</xdr:rowOff>
    </xdr:to>
    <xdr:sp macro="" textlink="">
      <xdr:nvSpPr>
        <xdr:cNvPr id="725" name="楕円 724">
          <a:extLst>
            <a:ext uri="{FF2B5EF4-FFF2-40B4-BE49-F238E27FC236}">
              <a16:creationId xmlns:a16="http://schemas.microsoft.com/office/drawing/2014/main" id="{00000000-0008-0000-0700-0000D5020000}"/>
            </a:ext>
          </a:extLst>
        </xdr:cNvPr>
        <xdr:cNvSpPr/>
      </xdr:nvSpPr>
      <xdr:spPr>
        <a:xfrm>
          <a:off x="12763500" y="163466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5604</xdr:rowOff>
    </xdr:from>
    <xdr:ext cx="534377" cy="259045"/>
    <xdr:sp macro="" textlink="">
      <xdr:nvSpPr>
        <xdr:cNvPr id="726" name="テキスト ボックス 725">
          <a:extLst>
            <a:ext uri="{FF2B5EF4-FFF2-40B4-BE49-F238E27FC236}">
              <a16:creationId xmlns:a16="http://schemas.microsoft.com/office/drawing/2014/main" id="{00000000-0008-0000-0700-0000D6020000}"/>
            </a:ext>
          </a:extLst>
        </xdr:cNvPr>
        <xdr:cNvSpPr txBox="1"/>
      </xdr:nvSpPr>
      <xdr:spPr>
        <a:xfrm>
          <a:off x="12547111" y="161219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30" name="正方形/長方形 729">
          <a:extLst>
            <a:ext uri="{FF2B5EF4-FFF2-40B4-BE49-F238E27FC236}">
              <a16:creationId xmlns:a16="http://schemas.microsoft.com/office/drawing/2014/main" id="{00000000-0008-0000-0700-0000DA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2" name="正方形/長方形 731">
          <a:extLst>
            <a:ext uri="{FF2B5EF4-FFF2-40B4-BE49-F238E27FC236}">
              <a16:creationId xmlns:a16="http://schemas.microsoft.com/office/drawing/2014/main" id="{00000000-0008-0000-0700-0000DC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3" name="正方形/長方形 732">
          <a:extLst>
            <a:ext uri="{FF2B5EF4-FFF2-40B4-BE49-F238E27FC236}">
              <a16:creationId xmlns:a16="http://schemas.microsoft.com/office/drawing/2014/main" id="{00000000-0008-0000-0700-0000DD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4" name="正方形/長方形 733">
          <a:extLst>
            <a:ext uri="{FF2B5EF4-FFF2-40B4-BE49-F238E27FC236}">
              <a16:creationId xmlns:a16="http://schemas.microsoft.com/office/drawing/2014/main" id="{00000000-0008-0000-0700-0000DE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38" name="テキスト ボックス 737">
          <a:extLst>
            <a:ext uri="{FF2B5EF4-FFF2-40B4-BE49-F238E27FC236}">
              <a16:creationId xmlns:a16="http://schemas.microsoft.com/office/drawing/2014/main" id="{00000000-0008-0000-0700-0000E2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36</xdr:row>
      <xdr:rowOff>35577</xdr:rowOff>
    </xdr:from>
    <xdr:ext cx="377026" cy="259045"/>
    <xdr:sp macro="" textlink="">
      <xdr:nvSpPr>
        <xdr:cNvPr id="740" name="テキスト ボックス 739">
          <a:extLst>
            <a:ext uri="{FF2B5EF4-FFF2-40B4-BE49-F238E27FC236}">
              <a16:creationId xmlns:a16="http://schemas.microsoft.com/office/drawing/2014/main" id="{00000000-0008-0000-0700-0000E4020000}"/>
            </a:ext>
          </a:extLst>
        </xdr:cNvPr>
        <xdr:cNvSpPr txBox="1"/>
      </xdr:nvSpPr>
      <xdr:spPr>
        <a:xfrm>
          <a:off x="17910974" y="6207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44" name="テキスト ボックス 743">
          <a:extLst>
            <a:ext uri="{FF2B5EF4-FFF2-40B4-BE49-F238E27FC236}">
              <a16:creationId xmlns:a16="http://schemas.microsoft.com/office/drawing/2014/main" id="{00000000-0008-0000-0700-0000E8020000}"/>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92727</xdr:rowOff>
    </xdr:from>
    <xdr:ext cx="467179" cy="259045"/>
    <xdr:sp macro="" textlink="">
      <xdr:nvSpPr>
        <xdr:cNvPr id="746" name="テキスト ボックス 745">
          <a:extLst>
            <a:ext uri="{FF2B5EF4-FFF2-40B4-BE49-F238E27FC236}">
              <a16:creationId xmlns:a16="http://schemas.microsoft.com/office/drawing/2014/main" id="{00000000-0008-0000-0700-0000EA020000}"/>
            </a:ext>
          </a:extLst>
        </xdr:cNvPr>
        <xdr:cNvSpPr txBox="1"/>
      </xdr:nvSpPr>
      <xdr:spPr>
        <a:xfrm>
          <a:off x="17820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48" name="テキスト ボックス 747">
          <a:extLst>
            <a:ext uri="{FF2B5EF4-FFF2-40B4-BE49-F238E27FC236}">
              <a16:creationId xmlns:a16="http://schemas.microsoft.com/office/drawing/2014/main" id="{00000000-0008-0000-0700-0000EC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9" name="諸支出金グラフ枠">
          <a:extLst>
            <a:ext uri="{FF2B5EF4-FFF2-40B4-BE49-F238E27FC236}">
              <a16:creationId xmlns:a16="http://schemas.microsoft.com/office/drawing/2014/main" id="{00000000-0008-0000-0700-0000ED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6350</xdr:rowOff>
    </xdr:from>
    <xdr:to>
      <xdr:col>116</xdr:col>
      <xdr:colOff>62864</xdr:colOff>
      <xdr:row>39</xdr:row>
      <xdr:rowOff>44450</xdr:rowOff>
    </xdr:to>
    <xdr:cxnSp macro="">
      <xdr:nvCxnSpPr>
        <xdr:cNvPr id="750" name="直線コネクタ 749">
          <a:extLst>
            <a:ext uri="{FF2B5EF4-FFF2-40B4-BE49-F238E27FC236}">
              <a16:creationId xmlns:a16="http://schemas.microsoft.com/office/drawing/2014/main" id="{00000000-0008-0000-0700-0000EE020000}"/>
            </a:ext>
          </a:extLst>
        </xdr:cNvPr>
        <xdr:cNvCxnSpPr/>
      </xdr:nvCxnSpPr>
      <xdr:spPr>
        <a:xfrm flipV="1">
          <a:off x="22159595" y="5321300"/>
          <a:ext cx="1269" cy="140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70121</xdr:rowOff>
    </xdr:from>
    <xdr:ext cx="249299" cy="259045"/>
    <xdr:sp macro="" textlink="">
      <xdr:nvSpPr>
        <xdr:cNvPr id="751" name="諸支出金最小値テキスト">
          <a:extLst>
            <a:ext uri="{FF2B5EF4-FFF2-40B4-BE49-F238E27FC236}">
              <a16:creationId xmlns:a16="http://schemas.microsoft.com/office/drawing/2014/main" id="{00000000-0008-0000-0700-0000EF020000}"/>
            </a:ext>
          </a:extLst>
        </xdr:cNvPr>
        <xdr:cNvSpPr txBox="1"/>
      </xdr:nvSpPr>
      <xdr:spPr>
        <a:xfrm>
          <a:off x="22212300" y="675667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124477</xdr:rowOff>
    </xdr:from>
    <xdr:ext cx="469744" cy="259045"/>
    <xdr:sp macro="" textlink="">
      <xdr:nvSpPr>
        <xdr:cNvPr id="753" name="諸支出金最大値テキスト">
          <a:extLst>
            <a:ext uri="{FF2B5EF4-FFF2-40B4-BE49-F238E27FC236}">
              <a16:creationId xmlns:a16="http://schemas.microsoft.com/office/drawing/2014/main" id="{00000000-0008-0000-0700-0000F1020000}"/>
            </a:ext>
          </a:extLst>
        </xdr:cNvPr>
        <xdr:cNvSpPr txBox="1"/>
      </xdr:nvSpPr>
      <xdr:spPr>
        <a:xfrm>
          <a:off x="22212300" y="5096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1,850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31</xdr:row>
      <xdr:rowOff>6350</xdr:rowOff>
    </xdr:from>
    <xdr:to>
      <xdr:col>116</xdr:col>
      <xdr:colOff>152400</xdr:colOff>
      <xdr:row>31</xdr:row>
      <xdr:rowOff>6350</xdr:rowOff>
    </xdr:to>
    <xdr:cxnSp macro="">
      <xdr:nvCxnSpPr>
        <xdr:cNvPr id="754" name="直線コネクタ 753">
          <a:extLst>
            <a:ext uri="{FF2B5EF4-FFF2-40B4-BE49-F238E27FC236}">
              <a16:creationId xmlns:a16="http://schemas.microsoft.com/office/drawing/2014/main" id="{00000000-0008-0000-0700-0000F2020000}"/>
            </a:ext>
          </a:extLst>
        </xdr:cNvPr>
        <xdr:cNvCxnSpPr/>
      </xdr:nvCxnSpPr>
      <xdr:spPr>
        <a:xfrm>
          <a:off x="22072600" y="5321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159021</xdr:rowOff>
    </xdr:from>
    <xdr:ext cx="313932" cy="259045"/>
    <xdr:sp macro="" textlink="">
      <xdr:nvSpPr>
        <xdr:cNvPr id="756" name="諸支出金平均値テキスト">
          <a:extLst>
            <a:ext uri="{FF2B5EF4-FFF2-40B4-BE49-F238E27FC236}">
              <a16:creationId xmlns:a16="http://schemas.microsoft.com/office/drawing/2014/main" id="{00000000-0008-0000-0700-0000F4020000}"/>
            </a:ext>
          </a:extLst>
        </xdr:cNvPr>
        <xdr:cNvSpPr txBox="1"/>
      </xdr:nvSpPr>
      <xdr:spPr>
        <a:xfrm>
          <a:off x="22212300" y="6502671"/>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136144</xdr:rowOff>
    </xdr:from>
    <xdr:to>
      <xdr:col>116</xdr:col>
      <xdr:colOff>114300</xdr:colOff>
      <xdr:row>39</xdr:row>
      <xdr:rowOff>66294</xdr:rowOff>
    </xdr:to>
    <xdr:sp macro="" textlink="">
      <xdr:nvSpPr>
        <xdr:cNvPr id="757" name="フローチャート: 判断 756">
          <a:extLst>
            <a:ext uri="{FF2B5EF4-FFF2-40B4-BE49-F238E27FC236}">
              <a16:creationId xmlns:a16="http://schemas.microsoft.com/office/drawing/2014/main" id="{00000000-0008-0000-0700-0000F5020000}"/>
            </a:ext>
          </a:extLst>
        </xdr:cNvPr>
        <xdr:cNvSpPr/>
      </xdr:nvSpPr>
      <xdr:spPr>
        <a:xfrm>
          <a:off x="22110700" y="6651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58" name="直線コネクタ 757">
          <a:extLst>
            <a:ext uri="{FF2B5EF4-FFF2-40B4-BE49-F238E27FC236}">
              <a16:creationId xmlns:a16="http://schemas.microsoft.com/office/drawing/2014/main" id="{00000000-0008-0000-0700-0000F6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152146</xdr:rowOff>
    </xdr:from>
    <xdr:to>
      <xdr:col>112</xdr:col>
      <xdr:colOff>38100</xdr:colOff>
      <xdr:row>39</xdr:row>
      <xdr:rowOff>82296</xdr:rowOff>
    </xdr:to>
    <xdr:sp macro="" textlink="">
      <xdr:nvSpPr>
        <xdr:cNvPr id="759" name="フローチャート: 判断 758">
          <a:extLst>
            <a:ext uri="{FF2B5EF4-FFF2-40B4-BE49-F238E27FC236}">
              <a16:creationId xmlns:a16="http://schemas.microsoft.com/office/drawing/2014/main" id="{00000000-0008-0000-0700-0000F7020000}"/>
            </a:ext>
          </a:extLst>
        </xdr:cNvPr>
        <xdr:cNvSpPr/>
      </xdr:nvSpPr>
      <xdr:spPr>
        <a:xfrm>
          <a:off x="21272500" y="66672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37</xdr:row>
      <xdr:rowOff>98823</xdr:rowOff>
    </xdr:from>
    <xdr:ext cx="313932"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21166333" y="644247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61" name="直線コネクタ 760">
          <a:extLst>
            <a:ext uri="{FF2B5EF4-FFF2-40B4-BE49-F238E27FC236}">
              <a16:creationId xmlns:a16="http://schemas.microsoft.com/office/drawing/2014/main" id="{00000000-0008-0000-0700-0000F9020000}"/>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114046</xdr:rowOff>
    </xdr:from>
    <xdr:to>
      <xdr:col>107</xdr:col>
      <xdr:colOff>101600</xdr:colOff>
      <xdr:row>39</xdr:row>
      <xdr:rowOff>44196</xdr:rowOff>
    </xdr:to>
    <xdr:sp macro="" textlink="">
      <xdr:nvSpPr>
        <xdr:cNvPr id="762" name="フローチャート: 判断 761">
          <a:extLst>
            <a:ext uri="{FF2B5EF4-FFF2-40B4-BE49-F238E27FC236}">
              <a16:creationId xmlns:a16="http://schemas.microsoft.com/office/drawing/2014/main" id="{00000000-0008-0000-0700-0000FA020000}"/>
            </a:ext>
          </a:extLst>
        </xdr:cNvPr>
        <xdr:cNvSpPr/>
      </xdr:nvSpPr>
      <xdr:spPr>
        <a:xfrm>
          <a:off x="20383500" y="66291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37</xdr:row>
      <xdr:rowOff>60723</xdr:rowOff>
    </xdr:from>
    <xdr:ext cx="313932"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20277333" y="640437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64" name="直線コネクタ 763">
          <a:extLst>
            <a:ext uri="{FF2B5EF4-FFF2-40B4-BE49-F238E27FC236}">
              <a16:creationId xmlns:a16="http://schemas.microsoft.com/office/drawing/2014/main" id="{00000000-0008-0000-0700-0000FC020000}"/>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152908</xdr:rowOff>
    </xdr:from>
    <xdr:to>
      <xdr:col>102</xdr:col>
      <xdr:colOff>165100</xdr:colOff>
      <xdr:row>39</xdr:row>
      <xdr:rowOff>83058</xdr:rowOff>
    </xdr:to>
    <xdr:sp macro="" textlink="">
      <xdr:nvSpPr>
        <xdr:cNvPr id="765" name="フローチャート: 判断 764">
          <a:extLst>
            <a:ext uri="{FF2B5EF4-FFF2-40B4-BE49-F238E27FC236}">
              <a16:creationId xmlns:a16="http://schemas.microsoft.com/office/drawing/2014/main" id="{00000000-0008-0000-0700-0000FD020000}"/>
            </a:ext>
          </a:extLst>
        </xdr:cNvPr>
        <xdr:cNvSpPr/>
      </xdr:nvSpPr>
      <xdr:spPr>
        <a:xfrm>
          <a:off x="19494500" y="66680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37</xdr:row>
      <xdr:rowOff>99585</xdr:rowOff>
    </xdr:from>
    <xdr:ext cx="313932"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19388333" y="644323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67" name="フローチャート: 判断 766">
          <a:extLst>
            <a:ext uri="{FF2B5EF4-FFF2-40B4-BE49-F238E27FC236}">
              <a16:creationId xmlns:a16="http://schemas.microsoft.com/office/drawing/2014/main" id="{00000000-0008-0000-0700-0000FF020000}"/>
            </a:ext>
          </a:extLst>
        </xdr:cNvPr>
        <xdr:cNvSpPr/>
      </xdr:nvSpPr>
      <xdr:spPr>
        <a:xfrm>
          <a:off x="18605500" y="6680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74" name="楕円 773">
          <a:extLst>
            <a:ext uri="{FF2B5EF4-FFF2-40B4-BE49-F238E27FC236}">
              <a16:creationId xmlns:a16="http://schemas.microsoft.com/office/drawing/2014/main" id="{00000000-0008-0000-0700-00000603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114571</xdr:rowOff>
    </xdr:from>
    <xdr:ext cx="249299" cy="259045"/>
    <xdr:sp macro="" textlink="">
      <xdr:nvSpPr>
        <xdr:cNvPr id="775" name="諸支出金該当値テキスト">
          <a:extLst>
            <a:ext uri="{FF2B5EF4-FFF2-40B4-BE49-F238E27FC236}">
              <a16:creationId xmlns:a16="http://schemas.microsoft.com/office/drawing/2014/main" id="{00000000-0008-0000-0700-000007030000}"/>
            </a:ext>
          </a:extLst>
        </xdr:cNvPr>
        <xdr:cNvSpPr txBox="1"/>
      </xdr:nvSpPr>
      <xdr:spPr>
        <a:xfrm>
          <a:off x="22212300" y="662967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76" name="楕円 775">
          <a:extLst>
            <a:ext uri="{FF2B5EF4-FFF2-40B4-BE49-F238E27FC236}">
              <a16:creationId xmlns:a16="http://schemas.microsoft.com/office/drawing/2014/main" id="{00000000-0008-0000-0700-00000803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77" name="テキスト ボックス 776">
          <a:extLst>
            <a:ext uri="{FF2B5EF4-FFF2-40B4-BE49-F238E27FC236}">
              <a16:creationId xmlns:a16="http://schemas.microsoft.com/office/drawing/2014/main" id="{00000000-0008-0000-0700-00000903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78" name="楕円 777">
          <a:extLst>
            <a:ext uri="{FF2B5EF4-FFF2-40B4-BE49-F238E27FC236}">
              <a16:creationId xmlns:a16="http://schemas.microsoft.com/office/drawing/2014/main" id="{00000000-0008-0000-0700-00000A03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79" name="テキスト ボックス 778">
          <a:extLst>
            <a:ext uri="{FF2B5EF4-FFF2-40B4-BE49-F238E27FC236}">
              <a16:creationId xmlns:a16="http://schemas.microsoft.com/office/drawing/2014/main" id="{00000000-0008-0000-0700-00000B03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80" name="楕円 779">
          <a:extLst>
            <a:ext uri="{FF2B5EF4-FFF2-40B4-BE49-F238E27FC236}">
              <a16:creationId xmlns:a16="http://schemas.microsoft.com/office/drawing/2014/main" id="{00000000-0008-0000-0700-00000C03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81" name="テキスト ボックス 780">
          <a:extLst>
            <a:ext uri="{FF2B5EF4-FFF2-40B4-BE49-F238E27FC236}">
              <a16:creationId xmlns:a16="http://schemas.microsoft.com/office/drawing/2014/main" id="{00000000-0008-0000-0700-00000D03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82" name="楕円 781">
          <a:extLst>
            <a:ext uri="{FF2B5EF4-FFF2-40B4-BE49-F238E27FC236}">
              <a16:creationId xmlns:a16="http://schemas.microsoft.com/office/drawing/2014/main" id="{00000000-0008-0000-0700-00000E03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37</xdr:row>
      <xdr:rowOff>111777</xdr:rowOff>
    </xdr:from>
    <xdr:ext cx="249299" cy="259045"/>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18531650" y="6455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4" name="正方形/長方形 783">
          <a:extLst>
            <a:ext uri="{FF2B5EF4-FFF2-40B4-BE49-F238E27FC236}">
              <a16:creationId xmlns:a16="http://schemas.microsoft.com/office/drawing/2014/main" id="{00000000-0008-0000-0700-000010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8" name="正方形/長方形 787">
          <a:extLst>
            <a:ext uri="{FF2B5EF4-FFF2-40B4-BE49-F238E27FC236}">
              <a16:creationId xmlns:a16="http://schemas.microsoft.com/office/drawing/2014/main" id="{00000000-0008-0000-0700-000014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9" name="正方形/長方形 788">
          <a:extLst>
            <a:ext uri="{FF2B5EF4-FFF2-40B4-BE49-F238E27FC236}">
              <a16:creationId xmlns:a16="http://schemas.microsoft.com/office/drawing/2014/main" id="{00000000-0008-0000-0700-000015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90" name="正方形/長方形 789">
          <a:extLst>
            <a:ext uri="{FF2B5EF4-FFF2-40B4-BE49-F238E27FC236}">
              <a16:creationId xmlns:a16="http://schemas.microsoft.com/office/drawing/2014/main" id="{00000000-0008-0000-0700-000016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1" name="正方形/長方形 790">
          <a:extLst>
            <a:ext uri="{FF2B5EF4-FFF2-40B4-BE49-F238E27FC236}">
              <a16:creationId xmlns:a16="http://schemas.microsoft.com/office/drawing/2014/main" id="{00000000-0008-0000-0700-000017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2" name="テキスト ボックス 791">
          <a:extLst>
            <a:ext uri="{FF2B5EF4-FFF2-40B4-BE49-F238E27FC236}">
              <a16:creationId xmlns:a16="http://schemas.microsoft.com/office/drawing/2014/main" id="{00000000-0008-0000-0700-000018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5" name="テキスト ボックス 794">
          <a:extLst>
            <a:ext uri="{FF2B5EF4-FFF2-40B4-BE49-F238E27FC236}">
              <a16:creationId xmlns:a16="http://schemas.microsoft.com/office/drawing/2014/main" id="{00000000-0008-0000-0700-00001B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7" name="テキスト ボックス 796">
          <a:extLst>
            <a:ext uri="{FF2B5EF4-FFF2-40B4-BE49-F238E27FC236}">
              <a16:creationId xmlns:a16="http://schemas.microsoft.com/office/drawing/2014/main" id="{00000000-0008-0000-0700-00001D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8" name="前年度繰上充用金グラフ枠">
          <a:extLst>
            <a:ext uri="{FF2B5EF4-FFF2-40B4-BE49-F238E27FC236}">
              <a16:creationId xmlns:a16="http://schemas.microsoft.com/office/drawing/2014/main" id="{00000000-0008-0000-0700-00001E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800" name="前年度繰上充用金最小値テキスト">
          <a:extLst>
            <a:ext uri="{FF2B5EF4-FFF2-40B4-BE49-F238E27FC236}">
              <a16:creationId xmlns:a16="http://schemas.microsoft.com/office/drawing/2014/main" id="{00000000-0008-0000-0700-000020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802" name="前年度繰上充用金最大値テキスト">
          <a:extLst>
            <a:ext uri="{FF2B5EF4-FFF2-40B4-BE49-F238E27FC236}">
              <a16:creationId xmlns:a16="http://schemas.microsoft.com/office/drawing/2014/main" id="{00000000-0008-0000-0700-000022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4" name="直線コネクタ 803">
          <a:extLst>
            <a:ext uri="{FF2B5EF4-FFF2-40B4-BE49-F238E27FC236}">
              <a16:creationId xmlns:a16="http://schemas.microsoft.com/office/drawing/2014/main" id="{00000000-0008-0000-0700-000024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5" name="前年度繰上充用金平均値テキスト">
          <a:extLst>
            <a:ext uri="{FF2B5EF4-FFF2-40B4-BE49-F238E27FC236}">
              <a16:creationId xmlns:a16="http://schemas.microsoft.com/office/drawing/2014/main" id="{00000000-0008-0000-0700-000025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6" name="フローチャート: 判断 805">
          <a:extLst>
            <a:ext uri="{FF2B5EF4-FFF2-40B4-BE49-F238E27FC236}">
              <a16:creationId xmlns:a16="http://schemas.microsoft.com/office/drawing/2014/main" id="{00000000-0008-0000-0700-000026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7" name="直線コネクタ 806">
          <a:extLst>
            <a:ext uri="{FF2B5EF4-FFF2-40B4-BE49-F238E27FC236}">
              <a16:creationId xmlns:a16="http://schemas.microsoft.com/office/drawing/2014/main" id="{00000000-0008-0000-0700-000027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8" name="フローチャート: 判断 807">
          <a:extLst>
            <a:ext uri="{FF2B5EF4-FFF2-40B4-BE49-F238E27FC236}">
              <a16:creationId xmlns:a16="http://schemas.microsoft.com/office/drawing/2014/main" id="{00000000-0008-0000-0700-000028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10" name="直線コネクタ 809">
          <a:extLst>
            <a:ext uri="{FF2B5EF4-FFF2-40B4-BE49-F238E27FC236}">
              <a16:creationId xmlns:a16="http://schemas.microsoft.com/office/drawing/2014/main" id="{00000000-0008-0000-0700-00002A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11" name="フローチャート: 判断 810">
          <a:extLst>
            <a:ext uri="{FF2B5EF4-FFF2-40B4-BE49-F238E27FC236}">
              <a16:creationId xmlns:a16="http://schemas.microsoft.com/office/drawing/2014/main" id="{00000000-0008-0000-0700-00002B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13" name="直線コネクタ 812">
          <a:extLst>
            <a:ext uri="{FF2B5EF4-FFF2-40B4-BE49-F238E27FC236}">
              <a16:creationId xmlns:a16="http://schemas.microsoft.com/office/drawing/2014/main" id="{00000000-0008-0000-0700-00002D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4" name="フローチャート: 判断 813">
          <a:extLst>
            <a:ext uri="{FF2B5EF4-FFF2-40B4-BE49-F238E27FC236}">
              <a16:creationId xmlns:a16="http://schemas.microsoft.com/office/drawing/2014/main" id="{00000000-0008-0000-0700-00002E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6" name="フローチャート: 判断 815">
          <a:extLst>
            <a:ext uri="{FF2B5EF4-FFF2-40B4-BE49-F238E27FC236}">
              <a16:creationId xmlns:a16="http://schemas.microsoft.com/office/drawing/2014/main" id="{00000000-0008-0000-0700-000030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23" name="楕円 822">
          <a:extLst>
            <a:ext uri="{FF2B5EF4-FFF2-40B4-BE49-F238E27FC236}">
              <a16:creationId xmlns:a16="http://schemas.microsoft.com/office/drawing/2014/main" id="{00000000-0008-0000-0700-000037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24" name="前年度繰上充用金該当値テキスト">
          <a:extLst>
            <a:ext uri="{FF2B5EF4-FFF2-40B4-BE49-F238E27FC236}">
              <a16:creationId xmlns:a16="http://schemas.microsoft.com/office/drawing/2014/main" id="{00000000-0008-0000-0700-000038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5" name="楕円 824">
          <a:extLst>
            <a:ext uri="{FF2B5EF4-FFF2-40B4-BE49-F238E27FC236}">
              <a16:creationId xmlns:a16="http://schemas.microsoft.com/office/drawing/2014/main" id="{00000000-0008-0000-0700-000039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7" name="楕円 826">
          <a:extLst>
            <a:ext uri="{FF2B5EF4-FFF2-40B4-BE49-F238E27FC236}">
              <a16:creationId xmlns:a16="http://schemas.microsoft.com/office/drawing/2014/main" id="{00000000-0008-0000-0700-00003B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8" name="テキスト ボックス 827">
          <a:extLst>
            <a:ext uri="{FF2B5EF4-FFF2-40B4-BE49-F238E27FC236}">
              <a16:creationId xmlns:a16="http://schemas.microsoft.com/office/drawing/2014/main" id="{00000000-0008-0000-0700-00003C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9" name="楕円 828">
          <a:extLst>
            <a:ext uri="{FF2B5EF4-FFF2-40B4-BE49-F238E27FC236}">
              <a16:creationId xmlns:a16="http://schemas.microsoft.com/office/drawing/2014/main" id="{00000000-0008-0000-0700-00003D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30" name="テキスト ボックス 829">
          <a:extLst>
            <a:ext uri="{FF2B5EF4-FFF2-40B4-BE49-F238E27FC236}">
              <a16:creationId xmlns:a16="http://schemas.microsoft.com/office/drawing/2014/main" id="{00000000-0008-0000-0700-00003E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31" name="楕円 830">
          <a:extLst>
            <a:ext uri="{FF2B5EF4-FFF2-40B4-BE49-F238E27FC236}">
              <a16:creationId xmlns:a16="http://schemas.microsoft.com/office/drawing/2014/main" id="{00000000-0008-0000-0700-00003F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32" name="テキスト ボックス 831">
          <a:extLst>
            <a:ext uri="{FF2B5EF4-FFF2-40B4-BE49-F238E27FC236}">
              <a16:creationId xmlns:a16="http://schemas.microsoft.com/office/drawing/2014/main" id="{00000000-0008-0000-0700-000040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3" name="正方形/長方形 832">
          <a:extLst>
            <a:ext uri="{FF2B5EF4-FFF2-40B4-BE49-F238E27FC236}">
              <a16:creationId xmlns:a16="http://schemas.microsoft.com/office/drawing/2014/main" id="{00000000-0008-0000-0700-000041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4" name="正方形/長方形 833">
          <a:extLst>
            <a:ext uri="{FF2B5EF4-FFF2-40B4-BE49-F238E27FC236}">
              <a16:creationId xmlns:a16="http://schemas.microsoft.com/office/drawing/2014/main" id="{00000000-0008-0000-0700-000042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5" name="テキスト ボックス 834">
          <a:extLst>
            <a:ext uri="{FF2B5EF4-FFF2-40B4-BE49-F238E27FC236}">
              <a16:creationId xmlns:a16="http://schemas.microsoft.com/office/drawing/2014/main" id="{00000000-0008-0000-0700-000043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民生費は住民税非課税世帯臨時交付金及び社会福祉施設改修事業により、昨年度よりも</a:t>
          </a:r>
          <a:r>
            <a:rPr kumimoji="1" lang="en-US" altLang="ja-JP" sz="1100">
              <a:latin typeface="ＭＳ Ｐゴシック" panose="020B0600070205080204" pitchFamily="50" charset="-128"/>
              <a:ea typeface="ＭＳ Ｐゴシック" panose="020B0600070205080204" pitchFamily="50" charset="-128"/>
            </a:rPr>
            <a:t>31,714</a:t>
          </a:r>
          <a:r>
            <a:rPr kumimoji="1" lang="ja-JP" altLang="en-US" sz="1100">
              <a:latin typeface="ＭＳ Ｐゴシック" panose="020B0600070205080204" pitchFamily="50" charset="-128"/>
              <a:ea typeface="ＭＳ Ｐゴシック" panose="020B0600070205080204" pitchFamily="50" charset="-128"/>
            </a:rPr>
            <a:t>円増加した。教育費は、防衛省交付金を活用した基金の積立金や小中一体型校整備事業及び図書館整備事業により</a:t>
          </a:r>
          <a:r>
            <a:rPr kumimoji="1" lang="en-US" altLang="ja-JP" sz="1100">
              <a:latin typeface="ＭＳ Ｐゴシック" panose="020B0600070205080204" pitchFamily="50" charset="-128"/>
              <a:ea typeface="ＭＳ Ｐゴシック" panose="020B0600070205080204" pitchFamily="50" charset="-128"/>
            </a:rPr>
            <a:t>29,754</a:t>
          </a:r>
          <a:r>
            <a:rPr kumimoji="1" lang="ja-JP" altLang="en-US" sz="1100">
              <a:latin typeface="ＭＳ Ｐゴシック" panose="020B0600070205080204" pitchFamily="50" charset="-128"/>
              <a:ea typeface="ＭＳ Ｐゴシック" panose="020B0600070205080204" pitchFamily="50" charset="-128"/>
            </a:rPr>
            <a:t>円増加した。公債費は、元金据置期間満了による元金償還開始による元金の増加よりも償還費が高額な地方債の償還満了による影響が大きいことから</a:t>
          </a:r>
          <a:r>
            <a:rPr kumimoji="1" lang="en-US" altLang="ja-JP" sz="1100">
              <a:latin typeface="ＭＳ Ｐゴシック" panose="020B0600070205080204" pitchFamily="50" charset="-128"/>
              <a:ea typeface="ＭＳ Ｐゴシック" panose="020B0600070205080204" pitchFamily="50" charset="-128"/>
            </a:rPr>
            <a:t>4,897</a:t>
          </a:r>
          <a:r>
            <a:rPr kumimoji="1" lang="ja-JP" altLang="en-US" sz="1100">
              <a:latin typeface="ＭＳ Ｐゴシック" panose="020B0600070205080204" pitchFamily="50" charset="-128"/>
              <a:ea typeface="ＭＳ Ｐゴシック" panose="020B0600070205080204" pitchFamily="50" charset="-128"/>
            </a:rPr>
            <a:t>円減少した。しかし、小中一体型校整備事業や図書館整備事業等、大型事業が行われているため、中長期的には増加する見込みである。老朽化した施設を多数保有し、また旧町単位で運営している施設が多く、今後は人口減少及び少子高齢化を考慮し計画的に統廃合を行い持続可能な財政運営を行いたい。農林水産業費は、慢性的に類似団体平均値よりも高い値で推移している。これは、山間部に谷が</a:t>
          </a:r>
          <a:r>
            <a:rPr kumimoji="1" lang="en-US" altLang="ja-JP" sz="1100">
              <a:latin typeface="ＭＳ Ｐゴシック" panose="020B0600070205080204" pitchFamily="50" charset="-128"/>
              <a:ea typeface="ＭＳ Ｐゴシック" panose="020B0600070205080204" pitchFamily="50" charset="-128"/>
            </a:rPr>
            <a:t>8</a:t>
          </a:r>
          <a:r>
            <a:rPr kumimoji="1" lang="ja-JP" altLang="en-US" sz="1100">
              <a:latin typeface="ＭＳ Ｐゴシック" panose="020B0600070205080204" pitchFamily="50" charset="-128"/>
              <a:ea typeface="ＭＳ Ｐゴシック" panose="020B0600070205080204" pitchFamily="50" charset="-128"/>
            </a:rPr>
            <a:t>つ抱えた中山間地域であることや海に面しているといった、抱える分野が多く行政効率が悪い地理的要因が考えられる。商工費は類似団体平均値よりも低い傾向にある。これは町内に主要な商工業や観光スポットが少ないためであ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福岡県築上町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ゴシック" pitchFamily="49" charset="-128"/>
              <a:ea typeface="ＭＳ ゴシック" pitchFamily="49" charset="-128"/>
            </a:rPr>
            <a:t>社会福祉施設改修事業や図書館整備事業、小中一体型校整備事業等の大型事業により歳入（地方債）、歳出ともに増加した。普通交付税の増加による歳入の増加率が歳出の増加率を上回ったため、実質収支額は増加となった。また普通交付税の再算定の一部を後年度の物価高騰に対応するため財政調整基金に積み立てを行った。そのため実質単年度収支は２年連続黒字となった。中長期的に大型事業に伴う公債費の増加が予定されており、実質収支額や実質単年度収支の悪化が懸念される。行財政改革を推進し、今後も財政調整基金の取り崩しがない健全な財政運営に努め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福岡県築上町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ゴシック" pitchFamily="49" charset="-128"/>
              <a:ea typeface="ＭＳ ゴシック" pitchFamily="49" charset="-128"/>
            </a:rPr>
            <a:t>住宅新築資金等貸付事業特別会計は赤字となっているが、毎年度増加傾向であり、今年度は</a:t>
          </a:r>
          <a:r>
            <a:rPr kumimoji="1" lang="en-US" altLang="ja-JP" sz="1100">
              <a:latin typeface="ＭＳ ゴシック" pitchFamily="49" charset="-128"/>
              <a:ea typeface="ＭＳ ゴシック" pitchFamily="49" charset="-128"/>
            </a:rPr>
            <a:t>0.25</a:t>
          </a:r>
          <a:r>
            <a:rPr kumimoji="1" lang="ja-JP" altLang="en-US" sz="1100">
              <a:latin typeface="ＭＳ ゴシック" pitchFamily="49" charset="-128"/>
              <a:ea typeface="ＭＳ ゴシック" pitchFamily="49" charset="-128"/>
            </a:rPr>
            <a:t>ポイント増加した。これは貸付金の徴収業務に注力している成果である。一般会計は大型事業（社会福祉施設改修事業・図書館整備事業・小中一体型校整備事業）により歳入（地方債）・歳出ともに増加したが、それに加え普通交付税の増加により</a:t>
          </a:r>
          <a:r>
            <a:rPr kumimoji="1" lang="en-US" altLang="ja-JP" sz="1100">
              <a:latin typeface="ＭＳ ゴシック" pitchFamily="49" charset="-128"/>
              <a:ea typeface="ＭＳ ゴシック" pitchFamily="49" charset="-128"/>
            </a:rPr>
            <a:t>2.48</a:t>
          </a:r>
          <a:r>
            <a:rPr kumimoji="1" lang="ja-JP" altLang="en-US" sz="1100">
              <a:latin typeface="ＭＳ ゴシック" pitchFamily="49" charset="-128"/>
              <a:ea typeface="ＭＳ ゴシック" pitchFamily="49" charset="-128"/>
            </a:rPr>
            <a:t>ポイント増加した。今後は大型事業に係る地方債の償還開始に伴い歳入（地方交付税）よりも歳出（公債費）の増加の影響を大きく受けることが想定される。事業を行う際は必要性や財源の確保に注力し、維持管理費なども含めた長期的な費用対効果を考慮することで収支の悪化抑制に努める。下水道事業会計及び水道事業会計は利益及び余剰金の増加により、流動資産（現金）が増加した。後期高齢者医療特別会計は</a:t>
          </a:r>
          <a:r>
            <a:rPr kumimoji="1" lang="en-US" altLang="ja-JP" sz="1100">
              <a:latin typeface="ＭＳ ゴシック" pitchFamily="49" charset="-128"/>
              <a:ea typeface="ＭＳ ゴシック" pitchFamily="49" charset="-128"/>
            </a:rPr>
            <a:t>0.02</a:t>
          </a:r>
          <a:r>
            <a:rPr kumimoji="1" lang="ja-JP" altLang="en-US" sz="1100">
              <a:latin typeface="ＭＳ ゴシック" pitchFamily="49" charset="-128"/>
              <a:ea typeface="ＭＳ ゴシック" pitchFamily="49" charset="-128"/>
            </a:rPr>
            <a:t>ポイント増加と横ばいであるものの、団塊の世代が被保険者に移行していることにより歳入・歳出ともに同程度の増加となった。国民健康保険特別会計は団塊の世代が後期高齢者医療保険の被保険者に移行したことにより被保険者が減少し歳入（国民健康保険税）の増加が見込めない一方、被保険者の高齢化や医療の高度化による歳出増加の影響が大きいことから</a:t>
          </a:r>
          <a:r>
            <a:rPr kumimoji="1" lang="en-US" altLang="ja-JP" sz="1100">
              <a:latin typeface="ＭＳ ゴシック" pitchFamily="49" charset="-128"/>
              <a:ea typeface="ＭＳ ゴシック" pitchFamily="49" charset="-128"/>
            </a:rPr>
            <a:t>0.50</a:t>
          </a:r>
          <a:r>
            <a:rPr kumimoji="1" lang="ja-JP" altLang="en-US" sz="1100">
              <a:latin typeface="ＭＳ ゴシック" pitchFamily="49" charset="-128"/>
              <a:ea typeface="ＭＳ ゴシック" pitchFamily="49" charset="-128"/>
            </a:rPr>
            <a:t>ポイント減少となった。今年度から特定健診受診率向上を目的とした普及活動に注力をしている。健康事業に注力し健康寿命を延ばす施策を行うことで国民健康保険特別会計及び後期高齢者医療特別会計の医療費削減に努めている。霊園事業特別会計は令和５年度は赤字に転じてしまったが、今年度は黒字に回復した。基金取り崩しによる歳入の増加が要因であ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福岡県築上町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ゴシック" pitchFamily="49" charset="-128"/>
              <a:ea typeface="ＭＳ ゴシック" pitchFamily="49" charset="-128"/>
            </a:rPr>
            <a:t>借入に関しては地方交付税算入のある有利な地方債を活用し、実質公債費の抑制に努めている。今年度は元金据置期間終了による元金償還開始に伴う増加よりも、償還終了による元利償還金の減少が上回ったため、元利償還金は</a:t>
          </a:r>
          <a:r>
            <a:rPr kumimoji="1" lang="en-US" altLang="ja-JP" sz="1100">
              <a:latin typeface="ＭＳ ゴシック" pitchFamily="49" charset="-128"/>
              <a:ea typeface="ＭＳ ゴシック" pitchFamily="49" charset="-128"/>
            </a:rPr>
            <a:t>114</a:t>
          </a:r>
          <a:r>
            <a:rPr kumimoji="1" lang="ja-JP" altLang="en-US" sz="1100">
              <a:latin typeface="ＭＳ ゴシック" pitchFamily="49" charset="-128"/>
              <a:ea typeface="ＭＳ ゴシック" pitchFamily="49" charset="-128"/>
            </a:rPr>
            <a:t>百万円の減少となった。それに伴い算入公債費等は</a:t>
          </a:r>
          <a:r>
            <a:rPr kumimoji="1" lang="en-US" altLang="ja-JP" sz="1100">
              <a:latin typeface="ＭＳ ゴシック" pitchFamily="49" charset="-128"/>
              <a:ea typeface="ＭＳ ゴシック" pitchFamily="49" charset="-128"/>
            </a:rPr>
            <a:t>43</a:t>
          </a:r>
          <a:r>
            <a:rPr kumimoji="1" lang="ja-JP" altLang="en-US" sz="1100">
              <a:latin typeface="ＭＳ ゴシック" pitchFamily="49" charset="-128"/>
              <a:ea typeface="ＭＳ ゴシック" pitchFamily="49" charset="-128"/>
            </a:rPr>
            <a:t>百万円の減少となり、実質公債費率の分子は</a:t>
          </a:r>
          <a:r>
            <a:rPr kumimoji="1" lang="en-US" altLang="ja-JP" sz="1100">
              <a:latin typeface="ＭＳ ゴシック" pitchFamily="49" charset="-128"/>
              <a:ea typeface="ＭＳ ゴシック" pitchFamily="49" charset="-128"/>
            </a:rPr>
            <a:t>71</a:t>
          </a:r>
          <a:r>
            <a:rPr kumimoji="1" lang="ja-JP" altLang="en-US" sz="1100">
              <a:latin typeface="ＭＳ ゴシック" pitchFamily="49" charset="-128"/>
              <a:ea typeface="ＭＳ ゴシック" pitchFamily="49" charset="-128"/>
            </a:rPr>
            <a:t>百万円の減少となった。今後、大型事業に係る元金据置期間中の公債費が控えていることや、老朽化施設の統廃合が控えているため、実質公債費比率の増加が見込まれる。大型事業については後年度への負担が伴うものであるため、その必要性や世代間負担の平準化とのバランスを考慮し、急激な人口減少が予想される中で、過度な後年度負担にならないように抑制を図らなければならない。行財政改革や公共施設等総合管理計画に基づき計画的に施設の統廃合に努め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ゴシック" pitchFamily="49" charset="-128"/>
              <a:ea typeface="ＭＳ ゴシック" pitchFamily="49" charset="-128"/>
            </a:rPr>
            <a:t>該当なし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福岡県築上町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ゴシック" pitchFamily="49" charset="-128"/>
              <a:ea typeface="ＭＳ ゴシック" pitchFamily="49" charset="-128"/>
            </a:rPr>
            <a:t>将来負担額は一般会計等に係る地方債の現在高及び公営企業債等繰入見込額の減少により</a:t>
          </a:r>
          <a:r>
            <a:rPr kumimoji="1" lang="en-US" altLang="ja-JP" sz="1100">
              <a:latin typeface="ＭＳ ゴシック" pitchFamily="49" charset="-128"/>
              <a:ea typeface="ＭＳ ゴシック" pitchFamily="49" charset="-128"/>
            </a:rPr>
            <a:t>277</a:t>
          </a:r>
          <a:r>
            <a:rPr kumimoji="1" lang="ja-JP" altLang="en-US" sz="1100">
              <a:latin typeface="ＭＳ ゴシック" pitchFamily="49" charset="-128"/>
              <a:ea typeface="ＭＳ ゴシック" pitchFamily="49" charset="-128"/>
            </a:rPr>
            <a:t>百万円の減少となった。一般会計等に係る地方債の現在高は図書館整備事業等により旧合併特例事業債の地方債残高が増加したが、過疎対策事業債や臨時財政対策債は新規発行額よりも償還費の方が上回り、地方債残高は減少した。公営企業債等繰入見込額は水道事業及び下水道事業の地方債残高減少に伴い、将来負担額も減少した。</a:t>
          </a:r>
          <a:endParaRPr kumimoji="1" lang="en-US" altLang="ja-JP" sz="1100">
            <a:latin typeface="ＭＳ ゴシック" pitchFamily="49" charset="-128"/>
            <a:ea typeface="ＭＳ ゴシック" pitchFamily="49" charset="-128"/>
          </a:endParaRPr>
        </a:p>
        <a:p>
          <a:r>
            <a:rPr kumimoji="1" lang="ja-JP" altLang="en-US" sz="1100">
              <a:latin typeface="ＭＳ ゴシック" pitchFamily="49" charset="-128"/>
              <a:ea typeface="ＭＳ ゴシック" pitchFamily="49" charset="-128"/>
            </a:rPr>
            <a:t>充当可能財源等は</a:t>
          </a:r>
          <a:r>
            <a:rPr kumimoji="1" lang="en-US" altLang="ja-JP" sz="1100">
              <a:latin typeface="ＭＳ ゴシック" pitchFamily="49" charset="-128"/>
              <a:ea typeface="ＭＳ ゴシック" pitchFamily="49" charset="-128"/>
            </a:rPr>
            <a:t>5</a:t>
          </a:r>
          <a:r>
            <a:rPr kumimoji="1" lang="ja-JP" altLang="en-US" sz="1100">
              <a:latin typeface="ＭＳ ゴシック" pitchFamily="49" charset="-128"/>
              <a:ea typeface="ＭＳ ゴシック" pitchFamily="49" charset="-128"/>
            </a:rPr>
            <a:t>百万円の増加となった。大きな要因は充当可能基金の増加であり、ふるさと納税の寄附額増加に伴うふるさと応援基金の増加、将来の物価高騰対策や施設統廃合を見据えた、財政調整基金や公共施設等整備基金の増加である。</a:t>
          </a:r>
          <a:endParaRPr kumimoji="1" lang="en-US" altLang="ja-JP" sz="1100">
            <a:latin typeface="ＭＳ ゴシック" pitchFamily="49" charset="-128"/>
            <a:ea typeface="ＭＳ ゴシック" pitchFamily="49" charset="-128"/>
          </a:endParaRPr>
        </a:p>
        <a:p>
          <a:r>
            <a:rPr kumimoji="1" lang="ja-JP" altLang="en-US" sz="1100">
              <a:latin typeface="ＭＳ ゴシック" pitchFamily="49" charset="-128"/>
              <a:ea typeface="ＭＳ ゴシック" pitchFamily="49" charset="-128"/>
            </a:rPr>
            <a:t>そのため将来負担比率の分子は</a:t>
          </a:r>
          <a:r>
            <a:rPr kumimoji="1" lang="en-US" altLang="ja-JP" sz="1100">
              <a:latin typeface="ＭＳ ゴシック" pitchFamily="49" charset="-128"/>
              <a:ea typeface="ＭＳ ゴシック" pitchFamily="49" charset="-128"/>
            </a:rPr>
            <a:t>282</a:t>
          </a:r>
          <a:r>
            <a:rPr kumimoji="1" lang="ja-JP" altLang="en-US" sz="1100">
              <a:latin typeface="ＭＳ ゴシック" pitchFamily="49" charset="-128"/>
              <a:ea typeface="ＭＳ ゴシック" pitchFamily="49" charset="-128"/>
            </a:rPr>
            <a:t>百万円の減少となった。</a:t>
          </a:r>
          <a:endParaRPr kumimoji="1" lang="en-US" altLang="ja-JP" sz="1100">
            <a:latin typeface="ＭＳ ゴシック" pitchFamily="49" charset="-128"/>
            <a:ea typeface="ＭＳ ゴシック" pitchFamily="49" charset="-128"/>
          </a:endParaRPr>
        </a:p>
        <a:p>
          <a:r>
            <a:rPr kumimoji="1" lang="ja-JP" altLang="en-US" sz="1100">
              <a:latin typeface="ＭＳ ゴシック" pitchFamily="49" charset="-128"/>
              <a:ea typeface="ＭＳ ゴシック" pitchFamily="49" charset="-128"/>
            </a:rPr>
            <a:t>今後も老朽化した施設の統廃合に伴う大型事業が予定されており、地方債残高の増加が見込まれるため、将来負担額や将来負担比率についても増加が懸念される。大型事業を含めた事業の見直しや、余剰財源を確保し基金への積立等を行い、将来負担額の改善に努めたい。</a:t>
          </a:r>
        </a:p>
        <a:p>
          <a:endParaRPr kumimoji="1" lang="ja-JP" altLang="en-US" sz="1100">
            <a:latin typeface="ＭＳ ゴシック" pitchFamily="49" charset="-128"/>
            <a:ea typeface="ＭＳ ゴシック"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福岡県築上町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・基金全体としては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432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百万円の増加となった。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・内訳は、財政調整基金は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百万円の増加、減債基金は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百万円の増加、その他の特定目的基金は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370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百万円の増加である。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・普通交付税の再算定により財政調整基金及び減債基金の積立を行った。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・防衛省から交付を受けた</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事業</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570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百万円の積み立てを行った。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年度からふるさと納税の業務全般を業務委託に切り替えたことに伴い、それ以前の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百万円に満たない寄附額から一変し、寄附額</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253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百万円を関連する</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つの基金に積み立てを行った。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・防衛省関連基金を取り崩しを行い、ごみ処理施設（</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RDF</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）や液肥製造施設の運営費、図書館や学校図書室の蔵書の購入、町内小中学校の給食費無償化の財源として活用し、一般財源の負担軽減を行った。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・老朽化施設の更新や統廃合により公債費の増加が見込まれるため、減債基金及び公共施設等整備基金の更なる積立を行う必要がある。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・防衛省と協議を行い、住民サービスの向上のために行うことができるように基金の増設や積立を行いたい。</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・ふるさと応援基金の増加に伴い、新規事業の財源として積極的な活用を行いたい。</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・ふるさと応援基金　　：ふるさと納税を財源とした</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つの寄附目的に沿った事業に充当できる。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・環境施設基金　　　　：リサイクル施設やごみ処理施設の運営に充当できる。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・バス運行事業調整基金：コミュニティバスやデマンドタクシー等の委託・運営費に充当できる。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・読書環境等整備基金　：町内小中学校や図書館の蔵書の購入費や図書システム使用料に充当できる。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・学校教育環境整備基金：町内小中学校の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ICT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機器など教育整備費に充当できる。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・ふるさと応援基金　　：ふるさと納税寄附額</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242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百万円を積み立て、小中一体型校基本設計費等として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113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百万円の取り崩しを行った。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・バス運行事業調整基金：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180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百万円を積み立て、コミュニティバスやデマンドタクシー等の費用として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百万円の取り崩しを行った。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・公共施設等整備基金　：庁内電算機器更新を見据え</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百万円を積み立て、低公害公用車購入費として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百万円の取り崩しを行った。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・まちづくり振興基金　：改修工事を行った社会福祉施設の備品購入費として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百万円の取り崩しを行った。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・液肥製造施設基金　　：し尿を液肥にする循環型農業に注力しており、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百万円を積み立て、し尿処理施設の運営費として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百万円の取り崩しを行った。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・防衛省交付金を財源とした</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基金を設置し、ソフト事業や維持管理費等、多岐にわたる事業に活用している。防衛省交付金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種類のうち</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種類は令和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年度にて終了となる。代替財源を吟味しつつ、住民サービスの向上に資する基金事業を精査する予定である。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・ふるさと応援基金はふるさと納税を財源とした基金である。防衛省関連を活用した基金での実施が難しい事業に対して、積極的に活用し、住民満足度の向上を目指したい。</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・昨年度よりも</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百万円の増加となった。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・普通交付税の再算定（臨時経済対策費）による積み立て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百万円、物価高騰や施設取り壊しに備える積み立て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百万円、運用利子の積み立て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百万円である。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・今年度は財政調整基金への積み立てを行うことができたが、今後中長期的に大型事業に関する多額の施設整備費及び元利償還金が想定される。そのため中長期的には減少していくことが見込まれる。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・大型事業の償還が始まる前に、行財政改革を行うことで積立額を確保し、少しでも後年度のひっ迫の緩和に努めたい。</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・昨年度よりも</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百万円の増加となった。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・普通交付税の再算定（臨時財政対策債償還基金費）による積み立て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百万円、運用利子の積み立て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百万円、臨時財政対策債の償還費関する取り壊し</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百万円である。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・普通交付税の再算定にて臨時財政対策債に係る前渡しがあったため、それらに係る償還費に応じた金額を取り崩す予定である。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・大型事業に関する借入及び償還が控えているため、計画的に積み立てを行い、償還に備えたい。</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D56BB89E-277F-4C78-B737-B91EB312C91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2946A4BD-E8F0-4BE1-938D-F6E7B302B33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E63817B2-C5DE-4F97-AD1D-60266ECFC8C4}"/>
            </a:ext>
          </a:extLst>
        </xdr:cNvPr>
        <xdr:cNvSpPr/>
      </xdr:nvSpPr>
      <xdr:spPr>
        <a:xfrm>
          <a:off x="355600" y="63500"/>
          <a:ext cx="12700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AD615075-3184-49AB-8B52-2D1DB4E1980A}"/>
            </a:ext>
          </a:extLst>
        </xdr:cNvPr>
        <xdr:cNvSpPr/>
      </xdr:nvSpPr>
      <xdr:spPr>
        <a:xfrm>
          <a:off x="17030700" y="171450"/>
          <a:ext cx="3930650" cy="1682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4FEE759B-77CA-4AB7-9DD8-07E12B7A824A}"/>
            </a:ext>
          </a:extLst>
        </xdr:cNvPr>
        <xdr:cNvSpPr/>
      </xdr:nvSpPr>
      <xdr:spPr>
        <a:xfrm>
          <a:off x="17056100" y="168275"/>
          <a:ext cx="3886200" cy="1746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E6825A9D-3287-4B22-9A8C-CD36714DE0A9}"/>
            </a:ext>
          </a:extLst>
        </xdr:cNvPr>
        <xdr:cNvSpPr/>
      </xdr:nvSpPr>
      <xdr:spPr>
        <a:xfrm>
          <a:off x="17081500" y="174625"/>
          <a:ext cx="3829050" cy="1397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福岡県築上町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6B3D7075-ECD5-41CF-8B37-3BDDB99781BC}"/>
            </a:ext>
          </a:extLst>
        </xdr:cNvPr>
        <xdr:cNvSpPr/>
      </xdr:nvSpPr>
      <xdr:spPr>
        <a:xfrm>
          <a:off x="14236700" y="171450"/>
          <a:ext cx="2660650" cy="1682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CFF7D9CB-5BA3-4384-9801-7E15F89396CB}"/>
            </a:ext>
          </a:extLst>
        </xdr:cNvPr>
        <xdr:cNvSpPr/>
      </xdr:nvSpPr>
      <xdr:spPr>
        <a:xfrm>
          <a:off x="14262100" y="168275"/>
          <a:ext cx="2616200" cy="1746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D3A30FC1-C393-4BEB-8FC3-012318321692}"/>
            </a:ext>
          </a:extLst>
        </xdr:cNvPr>
        <xdr:cNvSpPr/>
      </xdr:nvSpPr>
      <xdr:spPr>
        <a:xfrm>
          <a:off x="14287500" y="174625"/>
          <a:ext cx="2559050" cy="1524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292AFECC-4724-4526-AC8D-7122DBDCA22F}"/>
            </a:ext>
          </a:extLst>
        </xdr:cNvPr>
        <xdr:cNvSpPr/>
      </xdr:nvSpPr>
      <xdr:spPr>
        <a:xfrm>
          <a:off x="482600" y="365125"/>
          <a:ext cx="10096500" cy="16256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D98803C6-43D5-4E15-945C-684D33BF0967}"/>
            </a:ext>
          </a:extLst>
        </xdr:cNvPr>
        <xdr:cNvSpPr/>
      </xdr:nvSpPr>
      <xdr:spPr>
        <a:xfrm>
          <a:off x="609600" y="396875"/>
          <a:ext cx="13970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C775C4D7-F0B2-4C7A-A171-B905CA22E292}"/>
            </a:ext>
          </a:extLst>
        </xdr:cNvPr>
        <xdr:cNvSpPr/>
      </xdr:nvSpPr>
      <xdr:spPr>
        <a:xfrm>
          <a:off x="1943100" y="396875"/>
          <a:ext cx="13335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16,434
16,238
119.61
13,284,923
12,369,876
880,874
6,178,802
11,311,320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603A68B0-E3FE-4858-B760-F6BF49CFEFB2}"/>
            </a:ext>
          </a:extLst>
        </xdr:cNvPr>
        <xdr:cNvSpPr/>
      </xdr:nvSpPr>
      <xdr:spPr>
        <a:xfrm>
          <a:off x="3276600" y="396875"/>
          <a:ext cx="15240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EAA6F03F-D1C8-403F-BE6C-CDCFCF85B855}"/>
            </a:ext>
          </a:extLst>
        </xdr:cNvPr>
        <xdr:cNvSpPr/>
      </xdr:nvSpPr>
      <xdr:spPr>
        <a:xfrm>
          <a:off x="4800600" y="415925"/>
          <a:ext cx="2032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1A6FF27D-374F-4F76-866E-B1E186A36E5E}"/>
            </a:ext>
          </a:extLst>
        </xdr:cNvPr>
        <xdr:cNvSpPr/>
      </xdr:nvSpPr>
      <xdr:spPr>
        <a:xfrm>
          <a:off x="6832600" y="415925"/>
          <a:ext cx="1270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10.5
19.9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3FA27536-B5B5-4F75-8F5D-3F13A06210C4}"/>
            </a:ext>
          </a:extLst>
        </xdr:cNvPr>
        <xdr:cNvSpPr/>
      </xdr:nvSpPr>
      <xdr:spPr>
        <a:xfrm>
          <a:off x="8166100" y="428625"/>
          <a:ext cx="635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BD253F46-1979-45FA-A440-7AAF4D5E17BC}"/>
            </a:ext>
          </a:extLst>
        </xdr:cNvPr>
        <xdr:cNvSpPr/>
      </xdr:nvSpPr>
      <xdr:spPr>
        <a:xfrm>
          <a:off x="4800600" y="1038225"/>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E73C9DF0-1493-47B8-A909-7D67186FB123}"/>
            </a:ext>
          </a:extLst>
        </xdr:cNvPr>
        <xdr:cNvSpPr/>
      </xdr:nvSpPr>
      <xdr:spPr>
        <a:xfrm>
          <a:off x="6896100" y="1038225"/>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46DF7D7D-C16B-48E2-9BEF-7EB14BA1F4E9}"/>
            </a:ext>
          </a:extLst>
        </xdr:cNvPr>
        <xdr:cNvSpPr/>
      </xdr:nvSpPr>
      <xdr:spPr>
        <a:xfrm>
          <a:off x="11074400" y="365125"/>
          <a:ext cx="1524000" cy="11176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509A3633-F156-411C-B3FF-301A8F02FF24}"/>
            </a:ext>
          </a:extLst>
        </xdr:cNvPr>
        <xdr:cNvSpPr/>
      </xdr:nvSpPr>
      <xdr:spPr>
        <a:xfrm>
          <a:off x="11334750" y="428625"/>
          <a:ext cx="1333500" cy="101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2F276E3F-6BAB-41FB-A709-8AB8C86D7A3D}"/>
            </a:ext>
          </a:extLst>
        </xdr:cNvPr>
        <xdr:cNvSpPr/>
      </xdr:nvSpPr>
      <xdr:spPr>
        <a:xfrm>
          <a:off x="11334750" y="542925"/>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2B937A62-07DA-4F78-AE1F-47542760D785}"/>
            </a:ext>
          </a:extLst>
        </xdr:cNvPr>
        <xdr:cNvSpPr/>
      </xdr:nvSpPr>
      <xdr:spPr>
        <a:xfrm>
          <a:off x="11334750" y="885825"/>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EB57C346-79CA-48B3-A7C6-93A0CDD0F647}"/>
            </a:ext>
          </a:extLst>
        </xdr:cNvPr>
        <xdr:cNvCxnSpPr/>
      </xdr:nvCxnSpPr>
      <xdr:spPr>
        <a:xfrm flipH="1">
          <a:off x="11156950" y="517525"/>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DB86F0C0-FCCA-4096-912A-67D99C08D243}"/>
            </a:ext>
          </a:extLst>
        </xdr:cNvPr>
        <xdr:cNvSpPr/>
      </xdr:nvSpPr>
      <xdr:spPr>
        <a:xfrm>
          <a:off x="11210925" y="479425"/>
          <a:ext cx="101600" cy="349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7021544C-DB9D-4DE4-BFBA-CA9DAB1CC22E}"/>
            </a:ext>
          </a:extLst>
        </xdr:cNvPr>
        <xdr:cNvSpPr/>
      </xdr:nvSpPr>
      <xdr:spPr>
        <a:xfrm>
          <a:off x="11210925" y="631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CA9A104D-CE65-4AF7-B53D-95FD49BF7F3C}"/>
            </a:ext>
          </a:extLst>
        </xdr:cNvPr>
        <xdr:cNvCxnSpPr/>
      </xdr:nvCxnSpPr>
      <xdr:spPr>
        <a:xfrm>
          <a:off x="11255375" y="8858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D1360A5A-5CF4-4967-BC91-B5BBB6E653B1}"/>
            </a:ext>
          </a:extLst>
        </xdr:cNvPr>
        <xdr:cNvCxnSpPr/>
      </xdr:nvCxnSpPr>
      <xdr:spPr>
        <a:xfrm>
          <a:off x="11176000" y="885825"/>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EBB03F9E-875B-4C4E-9777-7ED372A8EBE7}"/>
            </a:ext>
          </a:extLst>
        </xdr:cNvPr>
        <xdr:cNvCxnSpPr/>
      </xdr:nvCxnSpPr>
      <xdr:spPr>
        <a:xfrm flipV="1">
          <a:off x="11255375" y="112395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EF6C4597-CAF1-42C7-959C-F8CACCCF5462}"/>
            </a:ext>
          </a:extLst>
        </xdr:cNvPr>
        <xdr:cNvCxnSpPr/>
      </xdr:nvCxnSpPr>
      <xdr:spPr>
        <a:xfrm>
          <a:off x="11176000" y="1266825"/>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750883E8-F023-43AE-B57B-CBAE408A7299}"/>
            </a:ext>
          </a:extLst>
        </xdr:cNvPr>
        <xdr:cNvSpPr txBox="1"/>
      </xdr:nvSpPr>
      <xdr:spPr>
        <a:xfrm>
          <a:off x="419100" y="209232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67B44664-8B95-479F-800D-5FAE67E1D01F}"/>
            </a:ext>
          </a:extLst>
        </xdr:cNvPr>
        <xdr:cNvSpPr txBox="1"/>
      </xdr:nvSpPr>
      <xdr:spPr>
        <a:xfrm>
          <a:off x="419100" y="233362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BBB9BC6A-5A08-48F3-8A3B-281842DEB37D}"/>
            </a:ext>
          </a:extLst>
        </xdr:cNvPr>
        <xdr:cNvSpPr txBox="1"/>
      </xdr:nvSpPr>
      <xdr:spPr>
        <a:xfrm>
          <a:off x="419100" y="25749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9B8F0756-F992-433C-8B1F-8EFA6BCA939B}"/>
            </a:ext>
          </a:extLst>
        </xdr:cNvPr>
        <xdr:cNvSpPr txBox="1"/>
      </xdr:nvSpPr>
      <xdr:spPr>
        <a:xfrm>
          <a:off x="419100" y="28162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9B05809A-B5F1-4E56-9042-4B9A91188B5F}"/>
            </a:ext>
          </a:extLst>
        </xdr:cNvPr>
        <xdr:cNvSpPr txBox="1"/>
      </xdr:nvSpPr>
      <xdr:spPr>
        <a:xfrm>
          <a:off x="419100" y="305752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70C2E5EE-1D0D-463B-8282-142C60D8207D}"/>
            </a:ext>
          </a:extLst>
        </xdr:cNvPr>
        <xdr:cNvSpPr/>
      </xdr:nvSpPr>
      <xdr:spPr>
        <a:xfrm>
          <a:off x="1270000" y="3578225"/>
          <a:ext cx="4241800" cy="2222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21658864-DF77-4448-9313-8F0137EC0035}"/>
            </a:ext>
          </a:extLst>
        </xdr:cNvPr>
        <xdr:cNvSpPr/>
      </xdr:nvSpPr>
      <xdr:spPr>
        <a:xfrm>
          <a:off x="1986139" y="3853117"/>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A0BCB165-AF2F-4511-951A-4F1844A0AF0C}"/>
            </a:ext>
          </a:extLst>
        </xdr:cNvPr>
        <xdr:cNvSpPr/>
      </xdr:nvSpPr>
      <xdr:spPr>
        <a:xfrm>
          <a:off x="3827139" y="3836446"/>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[ 62.4</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EF05D723-A69D-4B51-8FF5-FDEFE3A491C4}"/>
            </a:ext>
          </a:extLst>
        </xdr:cNvPr>
        <xdr:cNvSpPr/>
      </xdr:nvSpPr>
      <xdr:spPr>
        <a:xfrm>
          <a:off x="5461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DCC09BE7-0BF7-4B91-8D86-CAF77440634A}"/>
            </a:ext>
          </a:extLst>
        </xdr:cNvPr>
        <xdr:cNvSpPr/>
      </xdr:nvSpPr>
      <xdr:spPr>
        <a:xfrm>
          <a:off x="5461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0BC1F030-281F-4057-8FE5-961B08826D15}"/>
            </a:ext>
          </a:extLst>
        </xdr:cNvPr>
        <xdr:cNvSpPr/>
      </xdr:nvSpPr>
      <xdr:spPr>
        <a:xfrm>
          <a:off x="6985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913B111D-57FC-4710-B10F-8B01DB1EAF6D}"/>
            </a:ext>
          </a:extLst>
        </xdr:cNvPr>
        <xdr:cNvSpPr/>
      </xdr:nvSpPr>
      <xdr:spPr>
        <a:xfrm>
          <a:off x="6985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D7CE54C9-E726-496C-A3BF-79CDC57E8F89}"/>
            </a:ext>
          </a:extLst>
        </xdr:cNvPr>
        <xdr:cNvSpPr/>
      </xdr:nvSpPr>
      <xdr:spPr>
        <a:xfrm>
          <a:off x="8636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A8A22259-20FD-46F2-9FD5-DC79DF1CA93A}"/>
            </a:ext>
          </a:extLst>
        </xdr:cNvPr>
        <xdr:cNvSpPr/>
      </xdr:nvSpPr>
      <xdr:spPr>
        <a:xfrm>
          <a:off x="8636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E4EC1F1E-DDE7-4764-AD36-A99BE4CC92BC}"/>
            </a:ext>
          </a:extLst>
        </xdr:cNvPr>
        <xdr:cNvSpPr/>
      </xdr:nvSpPr>
      <xdr:spPr>
        <a:xfrm>
          <a:off x="1270000" y="4181475"/>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A5A70E43-AF05-4D2B-AC6F-BF5E0F57A782}"/>
            </a:ext>
          </a:extLst>
        </xdr:cNvPr>
        <xdr:cNvSpPr/>
      </xdr:nvSpPr>
      <xdr:spPr>
        <a:xfrm>
          <a:off x="5778500" y="4181475"/>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AA0EF6EA-DB65-4B93-A8DB-1E7F7C02167B}"/>
            </a:ext>
          </a:extLst>
        </xdr:cNvPr>
        <xdr:cNvSpPr/>
      </xdr:nvSpPr>
      <xdr:spPr>
        <a:xfrm>
          <a:off x="5778500" y="4244975"/>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82B4B7EC-67A6-43EB-A98F-A28A8AFDA2CF}"/>
            </a:ext>
          </a:extLst>
        </xdr:cNvPr>
        <xdr:cNvSpPr txBox="1"/>
      </xdr:nvSpPr>
      <xdr:spPr>
        <a:xfrm>
          <a:off x="5854700" y="4473575"/>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平成</a:t>
          </a:r>
          <a:r>
            <a:rPr kumimoji="1" lang="en-US" altLang="ja-JP" sz="1100">
              <a:latin typeface="ＭＳ Ｐゴシック" panose="020B0600070205080204" pitchFamily="50" charset="-128"/>
              <a:ea typeface="ＭＳ Ｐゴシック" panose="020B0600070205080204" pitchFamily="50" charset="-128"/>
            </a:rPr>
            <a:t>28</a:t>
          </a:r>
          <a:r>
            <a:rPr kumimoji="1" lang="ja-JP" altLang="en-US" sz="1100">
              <a:latin typeface="ＭＳ Ｐゴシック" panose="020B0600070205080204" pitchFamily="50" charset="-128"/>
              <a:ea typeface="ＭＳ Ｐゴシック" panose="020B0600070205080204" pitchFamily="50" charset="-128"/>
            </a:rPr>
            <a:t>年度に策定した公共施設等総合管理計画において、公共施設等の延床面積を</a:t>
          </a:r>
          <a:r>
            <a:rPr kumimoji="1" lang="en-US" altLang="ja-JP" sz="1100">
              <a:latin typeface="ＭＳ Ｐゴシック" panose="020B0600070205080204" pitchFamily="50" charset="-128"/>
              <a:ea typeface="ＭＳ Ｐゴシック" panose="020B0600070205080204" pitchFamily="50" charset="-128"/>
            </a:rPr>
            <a:t>27</a:t>
          </a:r>
          <a:r>
            <a:rPr kumimoji="1" lang="ja-JP" altLang="en-US" sz="1100">
              <a:latin typeface="ＭＳ Ｐゴシック" panose="020B0600070205080204" pitchFamily="50" charset="-128"/>
              <a:ea typeface="ＭＳ Ｐゴシック" panose="020B0600070205080204" pitchFamily="50" charset="-128"/>
            </a:rPr>
            <a:t>％削減するという目標を掲げている。公立保育園を新設し、</a:t>
          </a:r>
          <a:r>
            <a:rPr kumimoji="1" lang="en-US" altLang="ja-JP" sz="1100">
              <a:latin typeface="ＭＳ Ｐゴシック" panose="020B0600070205080204" pitchFamily="50" charset="-128"/>
              <a:ea typeface="ＭＳ Ｐゴシック" panose="020B0600070205080204" pitchFamily="50" charset="-128"/>
            </a:rPr>
            <a:t>3</a:t>
          </a:r>
          <a:r>
            <a:rPr kumimoji="1" lang="ja-JP" altLang="en-US" sz="1100">
              <a:latin typeface="ＭＳ Ｐゴシック" panose="020B0600070205080204" pitchFamily="50" charset="-128"/>
              <a:ea typeface="ＭＳ Ｐゴシック" panose="020B0600070205080204" pitchFamily="50" charset="-128"/>
            </a:rPr>
            <a:t>園を</a:t>
          </a:r>
          <a:r>
            <a:rPr kumimoji="1" lang="en-US" altLang="ja-JP" sz="1100">
              <a:latin typeface="ＭＳ Ｐゴシック" panose="020B0600070205080204" pitchFamily="50" charset="-128"/>
              <a:ea typeface="ＭＳ Ｐゴシック" panose="020B0600070205080204" pitchFamily="50" charset="-128"/>
            </a:rPr>
            <a:t>2</a:t>
          </a:r>
          <a:r>
            <a:rPr kumimoji="1" lang="ja-JP" altLang="en-US" sz="1100">
              <a:latin typeface="ＭＳ Ｐゴシック" panose="020B0600070205080204" pitchFamily="50" charset="-128"/>
              <a:ea typeface="ＭＳ Ｐゴシック" panose="020B0600070205080204" pitchFamily="50" charset="-128"/>
            </a:rPr>
            <a:t>園に統廃合、社会福祉施設を大規模改修の後、</a:t>
          </a:r>
          <a:r>
            <a:rPr kumimoji="1" lang="en-US" altLang="ja-JP" sz="1100">
              <a:latin typeface="ＭＳ Ｐゴシック" panose="020B0600070205080204" pitchFamily="50" charset="-128"/>
              <a:ea typeface="ＭＳ Ｐゴシック" panose="020B0600070205080204" pitchFamily="50" charset="-128"/>
            </a:rPr>
            <a:t>2</a:t>
          </a:r>
          <a:r>
            <a:rPr kumimoji="1" lang="ja-JP" altLang="en-US" sz="1100">
              <a:latin typeface="ＭＳ Ｐゴシック" panose="020B0600070205080204" pitchFamily="50" charset="-128"/>
              <a:ea typeface="ＭＳ Ｐゴシック" panose="020B0600070205080204" pitchFamily="50" charset="-128"/>
            </a:rPr>
            <a:t>か所を</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か所に統廃合した。今後も小中一体校整備事業により、老朽化している小学校</a:t>
          </a:r>
          <a:r>
            <a:rPr kumimoji="1" lang="en-US" altLang="ja-JP" sz="1100">
              <a:latin typeface="ＭＳ Ｐゴシック" panose="020B0600070205080204" pitchFamily="50" charset="-128"/>
              <a:ea typeface="ＭＳ Ｐゴシック" panose="020B0600070205080204" pitchFamily="50" charset="-128"/>
            </a:rPr>
            <a:t>4</a:t>
          </a:r>
          <a:r>
            <a:rPr kumimoji="1" lang="ja-JP" altLang="en-US" sz="1100">
              <a:latin typeface="ＭＳ Ｐゴシック" panose="020B0600070205080204" pitchFamily="50" charset="-128"/>
              <a:ea typeface="ＭＳ Ｐゴシック" panose="020B0600070205080204" pitchFamily="50" charset="-128"/>
            </a:rPr>
            <a:t>校、中学校</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校及び公民館</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館を統廃合する予定である。統廃合によって生じる未使用施設の活用が課題となっているため、除却や跡地活用を決定し、有形固定資産減価償却率の改善及び町有地・施設の適正化に努める。</a:t>
          </a: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262C300D-6FF3-49B3-8D3B-9419DA601287}"/>
            </a:ext>
          </a:extLst>
        </xdr:cNvPr>
        <xdr:cNvSpPr txBox="1"/>
      </xdr:nvSpPr>
      <xdr:spPr>
        <a:xfrm>
          <a:off x="1231900" y="39909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7657584A-20AD-4EE2-B0A7-417FF8BCE379}"/>
            </a:ext>
          </a:extLst>
        </xdr:cNvPr>
        <xdr:cNvCxnSpPr/>
      </xdr:nvCxnSpPr>
      <xdr:spPr>
        <a:xfrm>
          <a:off x="1270000" y="6340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1" name="テキスト ボックス 50">
          <a:extLst>
            <a:ext uri="{FF2B5EF4-FFF2-40B4-BE49-F238E27FC236}">
              <a16:creationId xmlns:a16="http://schemas.microsoft.com/office/drawing/2014/main" id="{F35495DB-DA90-41E9-8BCB-D88D0E1118B5}"/>
            </a:ext>
          </a:extLst>
        </xdr:cNvPr>
        <xdr:cNvSpPr txBox="1"/>
      </xdr:nvSpPr>
      <xdr:spPr>
        <a:xfrm>
          <a:off x="847106" y="62466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52" name="直線コネクタ 51">
          <a:extLst>
            <a:ext uri="{FF2B5EF4-FFF2-40B4-BE49-F238E27FC236}">
              <a16:creationId xmlns:a16="http://schemas.microsoft.com/office/drawing/2014/main" id="{DE41929D-44F0-4E0F-B3C2-252DA215A1CD}"/>
            </a:ext>
          </a:extLst>
        </xdr:cNvPr>
        <xdr:cNvCxnSpPr/>
      </xdr:nvCxnSpPr>
      <xdr:spPr>
        <a:xfrm>
          <a:off x="1270000" y="603204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53" name="テキスト ボックス 52">
          <a:extLst>
            <a:ext uri="{FF2B5EF4-FFF2-40B4-BE49-F238E27FC236}">
              <a16:creationId xmlns:a16="http://schemas.microsoft.com/office/drawing/2014/main" id="{0B37380E-B143-49C8-8879-4BD992CC44FA}"/>
            </a:ext>
          </a:extLst>
        </xdr:cNvPr>
        <xdr:cNvSpPr txBox="1"/>
      </xdr:nvSpPr>
      <xdr:spPr>
        <a:xfrm>
          <a:off x="847106" y="593824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54" name="直線コネクタ 53">
          <a:extLst>
            <a:ext uri="{FF2B5EF4-FFF2-40B4-BE49-F238E27FC236}">
              <a16:creationId xmlns:a16="http://schemas.microsoft.com/office/drawing/2014/main" id="{EDAAB118-D74D-4740-B97B-7C03F0E9592E}"/>
            </a:ext>
          </a:extLst>
        </xdr:cNvPr>
        <xdr:cNvCxnSpPr/>
      </xdr:nvCxnSpPr>
      <xdr:spPr>
        <a:xfrm>
          <a:off x="1270000" y="572361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55" name="テキスト ボックス 54">
          <a:extLst>
            <a:ext uri="{FF2B5EF4-FFF2-40B4-BE49-F238E27FC236}">
              <a16:creationId xmlns:a16="http://schemas.microsoft.com/office/drawing/2014/main" id="{CCF57604-F20C-4098-9F1C-2E0FBFD64B8B}"/>
            </a:ext>
          </a:extLst>
        </xdr:cNvPr>
        <xdr:cNvSpPr txBox="1"/>
      </xdr:nvSpPr>
      <xdr:spPr>
        <a:xfrm>
          <a:off x="847106" y="562981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56" name="直線コネクタ 55">
          <a:extLst>
            <a:ext uri="{FF2B5EF4-FFF2-40B4-BE49-F238E27FC236}">
              <a16:creationId xmlns:a16="http://schemas.microsoft.com/office/drawing/2014/main" id="{63FA1984-8007-4BC3-8FAA-E99541E24AC7}"/>
            </a:ext>
          </a:extLst>
        </xdr:cNvPr>
        <xdr:cNvCxnSpPr/>
      </xdr:nvCxnSpPr>
      <xdr:spPr>
        <a:xfrm>
          <a:off x="1270000" y="5415189"/>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57" name="テキスト ボックス 56">
          <a:extLst>
            <a:ext uri="{FF2B5EF4-FFF2-40B4-BE49-F238E27FC236}">
              <a16:creationId xmlns:a16="http://schemas.microsoft.com/office/drawing/2014/main" id="{25B1A468-A112-445F-98F8-B056CD59E1F0}"/>
            </a:ext>
          </a:extLst>
        </xdr:cNvPr>
        <xdr:cNvSpPr txBox="1"/>
      </xdr:nvSpPr>
      <xdr:spPr>
        <a:xfrm>
          <a:off x="847106" y="5321388"/>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58" name="直線コネクタ 57">
          <a:extLst>
            <a:ext uri="{FF2B5EF4-FFF2-40B4-BE49-F238E27FC236}">
              <a16:creationId xmlns:a16="http://schemas.microsoft.com/office/drawing/2014/main" id="{2D99B6E6-FDBA-4C6F-BD11-01984787DC24}"/>
            </a:ext>
          </a:extLst>
        </xdr:cNvPr>
        <xdr:cNvCxnSpPr/>
      </xdr:nvCxnSpPr>
      <xdr:spPr>
        <a:xfrm>
          <a:off x="1270000" y="5106761"/>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59" name="テキスト ボックス 58">
          <a:extLst>
            <a:ext uri="{FF2B5EF4-FFF2-40B4-BE49-F238E27FC236}">
              <a16:creationId xmlns:a16="http://schemas.microsoft.com/office/drawing/2014/main" id="{9801C893-AA3D-4ADE-892B-66F3BFF20EFC}"/>
            </a:ext>
          </a:extLst>
        </xdr:cNvPr>
        <xdr:cNvSpPr txBox="1"/>
      </xdr:nvSpPr>
      <xdr:spPr>
        <a:xfrm>
          <a:off x="847106" y="5012960"/>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60" name="直線コネクタ 59">
          <a:extLst>
            <a:ext uri="{FF2B5EF4-FFF2-40B4-BE49-F238E27FC236}">
              <a16:creationId xmlns:a16="http://schemas.microsoft.com/office/drawing/2014/main" id="{B63F0680-75B9-4C84-AD35-D08D1B5DA26A}"/>
            </a:ext>
          </a:extLst>
        </xdr:cNvPr>
        <xdr:cNvCxnSpPr/>
      </xdr:nvCxnSpPr>
      <xdr:spPr>
        <a:xfrm>
          <a:off x="1270000" y="479833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61" name="テキスト ボックス 60">
          <a:extLst>
            <a:ext uri="{FF2B5EF4-FFF2-40B4-BE49-F238E27FC236}">
              <a16:creationId xmlns:a16="http://schemas.microsoft.com/office/drawing/2014/main" id="{A8385771-B22F-449B-8D42-70B0540F8989}"/>
            </a:ext>
          </a:extLst>
        </xdr:cNvPr>
        <xdr:cNvSpPr txBox="1"/>
      </xdr:nvSpPr>
      <xdr:spPr>
        <a:xfrm>
          <a:off x="847106" y="470453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62" name="直線コネクタ 61">
          <a:extLst>
            <a:ext uri="{FF2B5EF4-FFF2-40B4-BE49-F238E27FC236}">
              <a16:creationId xmlns:a16="http://schemas.microsoft.com/office/drawing/2014/main" id="{99A5FCB0-395B-490A-B1A9-A5EB2EC54002}"/>
            </a:ext>
          </a:extLst>
        </xdr:cNvPr>
        <xdr:cNvCxnSpPr/>
      </xdr:nvCxnSpPr>
      <xdr:spPr>
        <a:xfrm>
          <a:off x="1270000" y="448990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63" name="テキスト ボックス 62">
          <a:extLst>
            <a:ext uri="{FF2B5EF4-FFF2-40B4-BE49-F238E27FC236}">
              <a16:creationId xmlns:a16="http://schemas.microsoft.com/office/drawing/2014/main" id="{6DC4417F-A56D-43A1-85BD-4ED8A7B2FFB2}"/>
            </a:ext>
          </a:extLst>
        </xdr:cNvPr>
        <xdr:cNvSpPr txBox="1"/>
      </xdr:nvSpPr>
      <xdr:spPr>
        <a:xfrm>
          <a:off x="847106" y="439610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4" name="直線コネクタ 63">
          <a:extLst>
            <a:ext uri="{FF2B5EF4-FFF2-40B4-BE49-F238E27FC236}">
              <a16:creationId xmlns:a16="http://schemas.microsoft.com/office/drawing/2014/main" id="{A4A81D7E-8ACE-40ED-9FDA-682895F4F129}"/>
            </a:ext>
          </a:extLst>
        </xdr:cNvPr>
        <xdr:cNvCxnSpPr/>
      </xdr:nvCxnSpPr>
      <xdr:spPr>
        <a:xfrm>
          <a:off x="1270000" y="4181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5" name="テキスト ボックス 64">
          <a:extLst>
            <a:ext uri="{FF2B5EF4-FFF2-40B4-BE49-F238E27FC236}">
              <a16:creationId xmlns:a16="http://schemas.microsoft.com/office/drawing/2014/main" id="{42A66C8B-52A3-4444-8599-2F35C6A7C0D3}"/>
            </a:ext>
          </a:extLst>
        </xdr:cNvPr>
        <xdr:cNvSpPr txBox="1"/>
      </xdr:nvSpPr>
      <xdr:spPr>
        <a:xfrm>
          <a:off x="847106" y="40876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6" name="有形固定資産減価償却率グラフ枠">
          <a:extLst>
            <a:ext uri="{FF2B5EF4-FFF2-40B4-BE49-F238E27FC236}">
              <a16:creationId xmlns:a16="http://schemas.microsoft.com/office/drawing/2014/main" id="{94B0AFEF-A27D-495C-9CEA-8ECCAF8E808D}"/>
            </a:ext>
          </a:extLst>
        </xdr:cNvPr>
        <xdr:cNvSpPr/>
      </xdr:nvSpPr>
      <xdr:spPr>
        <a:xfrm>
          <a:off x="1270000" y="4181475"/>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100058</xdr:rowOff>
    </xdr:from>
    <xdr:to>
      <xdr:col>23</xdr:col>
      <xdr:colOff>85090</xdr:colOff>
      <xdr:row>35</xdr:row>
      <xdr:rowOff>9706</xdr:rowOff>
    </xdr:to>
    <xdr:cxnSp macro="">
      <xdr:nvCxnSpPr>
        <xdr:cNvPr id="67" name="直線コネクタ 66">
          <a:extLst>
            <a:ext uri="{FF2B5EF4-FFF2-40B4-BE49-F238E27FC236}">
              <a16:creationId xmlns:a16="http://schemas.microsoft.com/office/drawing/2014/main" id="{242A4108-007B-45C6-8AD4-1AB8349BA7CC}"/>
            </a:ext>
          </a:extLst>
        </xdr:cNvPr>
        <xdr:cNvCxnSpPr/>
      </xdr:nvCxnSpPr>
      <xdr:spPr>
        <a:xfrm flipV="1">
          <a:off x="4760595" y="4557758"/>
          <a:ext cx="1270" cy="14526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35</xdr:row>
      <xdr:rowOff>13533</xdr:rowOff>
    </xdr:from>
    <xdr:ext cx="405111" cy="259045"/>
    <xdr:sp macro="" textlink="">
      <xdr:nvSpPr>
        <xdr:cNvPr id="68" name="有形固定資産減価償却率最小値テキスト">
          <a:extLst>
            <a:ext uri="{FF2B5EF4-FFF2-40B4-BE49-F238E27FC236}">
              <a16:creationId xmlns:a16="http://schemas.microsoft.com/office/drawing/2014/main" id="{3CDA7918-3C8B-4AD7-BC34-788814C809E9}"/>
            </a:ext>
          </a:extLst>
        </xdr:cNvPr>
        <xdr:cNvSpPr txBox="1"/>
      </xdr:nvSpPr>
      <xdr:spPr>
        <a:xfrm>
          <a:off x="4813300" y="60142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35</xdr:row>
      <xdr:rowOff>9706</xdr:rowOff>
    </xdr:from>
    <xdr:to>
      <xdr:col>23</xdr:col>
      <xdr:colOff>174625</xdr:colOff>
      <xdr:row>35</xdr:row>
      <xdr:rowOff>9706</xdr:rowOff>
    </xdr:to>
    <xdr:cxnSp macro="">
      <xdr:nvCxnSpPr>
        <xdr:cNvPr id="69" name="直線コネクタ 68">
          <a:extLst>
            <a:ext uri="{FF2B5EF4-FFF2-40B4-BE49-F238E27FC236}">
              <a16:creationId xmlns:a16="http://schemas.microsoft.com/office/drawing/2014/main" id="{98DC3851-FD0F-4617-9429-7F4638DB19F4}"/>
            </a:ext>
          </a:extLst>
        </xdr:cNvPr>
        <xdr:cNvCxnSpPr/>
      </xdr:nvCxnSpPr>
      <xdr:spPr>
        <a:xfrm>
          <a:off x="4673600" y="60104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46735</xdr:rowOff>
    </xdr:from>
    <xdr:ext cx="405111" cy="259045"/>
    <xdr:sp macro="" textlink="">
      <xdr:nvSpPr>
        <xdr:cNvPr id="70" name="有形固定資産減価償却率最大値テキスト">
          <a:extLst>
            <a:ext uri="{FF2B5EF4-FFF2-40B4-BE49-F238E27FC236}">
              <a16:creationId xmlns:a16="http://schemas.microsoft.com/office/drawing/2014/main" id="{AF1701DC-B2DD-4812-9D1A-F6D75FA00B57}"/>
            </a:ext>
          </a:extLst>
        </xdr:cNvPr>
        <xdr:cNvSpPr txBox="1"/>
      </xdr:nvSpPr>
      <xdr:spPr>
        <a:xfrm>
          <a:off x="4813300" y="43329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100058</xdr:rowOff>
    </xdr:from>
    <xdr:to>
      <xdr:col>23</xdr:col>
      <xdr:colOff>174625</xdr:colOff>
      <xdr:row>26</xdr:row>
      <xdr:rowOff>100058</xdr:rowOff>
    </xdr:to>
    <xdr:cxnSp macro="">
      <xdr:nvCxnSpPr>
        <xdr:cNvPr id="71" name="直線コネクタ 70">
          <a:extLst>
            <a:ext uri="{FF2B5EF4-FFF2-40B4-BE49-F238E27FC236}">
              <a16:creationId xmlns:a16="http://schemas.microsoft.com/office/drawing/2014/main" id="{3C12015D-F24C-4C24-A038-BF460B66826E}"/>
            </a:ext>
          </a:extLst>
        </xdr:cNvPr>
        <xdr:cNvCxnSpPr/>
      </xdr:nvCxnSpPr>
      <xdr:spPr>
        <a:xfrm>
          <a:off x="4673600" y="45577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32</xdr:row>
      <xdr:rowOff>10630</xdr:rowOff>
    </xdr:from>
    <xdr:ext cx="405111" cy="259045"/>
    <xdr:sp macro="" textlink="">
      <xdr:nvSpPr>
        <xdr:cNvPr id="72" name="有形固定資産減価償却率平均値テキスト">
          <a:extLst>
            <a:ext uri="{FF2B5EF4-FFF2-40B4-BE49-F238E27FC236}">
              <a16:creationId xmlns:a16="http://schemas.microsoft.com/office/drawing/2014/main" id="{33196910-6CBA-4148-9DBA-6F52410363FF}"/>
            </a:ext>
          </a:extLst>
        </xdr:cNvPr>
        <xdr:cNvSpPr txBox="1"/>
      </xdr:nvSpPr>
      <xdr:spPr>
        <a:xfrm>
          <a:off x="4813300" y="549703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32</xdr:row>
      <xdr:rowOff>32203</xdr:rowOff>
    </xdr:from>
    <xdr:to>
      <xdr:col>23</xdr:col>
      <xdr:colOff>136525</xdr:colOff>
      <xdr:row>32</xdr:row>
      <xdr:rowOff>133803</xdr:rowOff>
    </xdr:to>
    <xdr:sp macro="" textlink="">
      <xdr:nvSpPr>
        <xdr:cNvPr id="73" name="フローチャート: 判断 72">
          <a:extLst>
            <a:ext uri="{FF2B5EF4-FFF2-40B4-BE49-F238E27FC236}">
              <a16:creationId xmlns:a16="http://schemas.microsoft.com/office/drawing/2014/main" id="{3B2F4C74-3F22-410F-B92F-AD8DB3E70683}"/>
            </a:ext>
          </a:extLst>
        </xdr:cNvPr>
        <xdr:cNvSpPr/>
      </xdr:nvSpPr>
      <xdr:spPr>
        <a:xfrm>
          <a:off x="4711700" y="55186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32</xdr:row>
      <xdr:rowOff>7529</xdr:rowOff>
    </xdr:from>
    <xdr:to>
      <xdr:col>19</xdr:col>
      <xdr:colOff>187325</xdr:colOff>
      <xdr:row>32</xdr:row>
      <xdr:rowOff>109129</xdr:rowOff>
    </xdr:to>
    <xdr:sp macro="" textlink="">
      <xdr:nvSpPr>
        <xdr:cNvPr id="74" name="フローチャート: 判断 73">
          <a:extLst>
            <a:ext uri="{FF2B5EF4-FFF2-40B4-BE49-F238E27FC236}">
              <a16:creationId xmlns:a16="http://schemas.microsoft.com/office/drawing/2014/main" id="{BD7B4396-2DA9-4B40-B38C-5758C0525C76}"/>
            </a:ext>
          </a:extLst>
        </xdr:cNvPr>
        <xdr:cNvSpPr/>
      </xdr:nvSpPr>
      <xdr:spPr>
        <a:xfrm>
          <a:off x="4000500" y="54939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32</xdr:row>
      <xdr:rowOff>7529</xdr:rowOff>
    </xdr:from>
    <xdr:to>
      <xdr:col>15</xdr:col>
      <xdr:colOff>187325</xdr:colOff>
      <xdr:row>32</xdr:row>
      <xdr:rowOff>109129</xdr:rowOff>
    </xdr:to>
    <xdr:sp macro="" textlink="">
      <xdr:nvSpPr>
        <xdr:cNvPr id="75" name="フローチャート: 判断 74">
          <a:extLst>
            <a:ext uri="{FF2B5EF4-FFF2-40B4-BE49-F238E27FC236}">
              <a16:creationId xmlns:a16="http://schemas.microsoft.com/office/drawing/2014/main" id="{9864E258-5D83-4E8B-A380-C8EE7373644C}"/>
            </a:ext>
          </a:extLst>
        </xdr:cNvPr>
        <xdr:cNvSpPr/>
      </xdr:nvSpPr>
      <xdr:spPr>
        <a:xfrm>
          <a:off x="3238500" y="54939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31</xdr:row>
      <xdr:rowOff>145052</xdr:rowOff>
    </xdr:from>
    <xdr:to>
      <xdr:col>11</xdr:col>
      <xdr:colOff>187325</xdr:colOff>
      <xdr:row>32</xdr:row>
      <xdr:rowOff>75202</xdr:rowOff>
    </xdr:to>
    <xdr:sp macro="" textlink="">
      <xdr:nvSpPr>
        <xdr:cNvPr id="76" name="フローチャート: 判断 75">
          <a:extLst>
            <a:ext uri="{FF2B5EF4-FFF2-40B4-BE49-F238E27FC236}">
              <a16:creationId xmlns:a16="http://schemas.microsoft.com/office/drawing/2014/main" id="{5EB98BA2-FD30-4885-9EC3-282AD0FCA92A}"/>
            </a:ext>
          </a:extLst>
        </xdr:cNvPr>
        <xdr:cNvSpPr/>
      </xdr:nvSpPr>
      <xdr:spPr>
        <a:xfrm>
          <a:off x="2476500" y="54600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31</xdr:row>
      <xdr:rowOff>86451</xdr:rowOff>
    </xdr:from>
    <xdr:to>
      <xdr:col>7</xdr:col>
      <xdr:colOff>187325</xdr:colOff>
      <xdr:row>32</xdr:row>
      <xdr:rowOff>16601</xdr:rowOff>
    </xdr:to>
    <xdr:sp macro="" textlink="">
      <xdr:nvSpPr>
        <xdr:cNvPr id="77" name="フローチャート: 判断 76">
          <a:extLst>
            <a:ext uri="{FF2B5EF4-FFF2-40B4-BE49-F238E27FC236}">
              <a16:creationId xmlns:a16="http://schemas.microsoft.com/office/drawing/2014/main" id="{4A0EA120-500D-4C11-8772-C362C1F50F4F}"/>
            </a:ext>
          </a:extLst>
        </xdr:cNvPr>
        <xdr:cNvSpPr/>
      </xdr:nvSpPr>
      <xdr:spPr>
        <a:xfrm>
          <a:off x="1714500" y="54014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BAAFFF39-C081-4757-8E2B-42EFFE0B09A3}"/>
            </a:ext>
          </a:extLst>
        </xdr:cNvPr>
        <xdr:cNvSpPr txBox="1"/>
      </xdr:nvSpPr>
      <xdr:spPr>
        <a:xfrm>
          <a:off x="45847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F34B3315-699C-4E9C-A5B6-C60B104B7135}"/>
            </a:ext>
          </a:extLst>
        </xdr:cNvPr>
        <xdr:cNvSpPr txBox="1"/>
      </xdr:nvSpPr>
      <xdr:spPr>
        <a:xfrm>
          <a:off x="3873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798FDAB0-329E-4AC2-A9BB-45D038C85245}"/>
            </a:ext>
          </a:extLst>
        </xdr:cNvPr>
        <xdr:cNvSpPr txBox="1"/>
      </xdr:nvSpPr>
      <xdr:spPr>
        <a:xfrm>
          <a:off x="3111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1" name="テキスト ボックス 80">
          <a:extLst>
            <a:ext uri="{FF2B5EF4-FFF2-40B4-BE49-F238E27FC236}">
              <a16:creationId xmlns:a16="http://schemas.microsoft.com/office/drawing/2014/main" id="{C13CFABD-E0C1-49D3-BF16-0DFB5EABB5F2}"/>
            </a:ext>
          </a:extLst>
        </xdr:cNvPr>
        <xdr:cNvSpPr txBox="1"/>
      </xdr:nvSpPr>
      <xdr:spPr>
        <a:xfrm>
          <a:off x="2349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2" name="テキスト ボックス 81">
          <a:extLst>
            <a:ext uri="{FF2B5EF4-FFF2-40B4-BE49-F238E27FC236}">
              <a16:creationId xmlns:a16="http://schemas.microsoft.com/office/drawing/2014/main" id="{23AA2B95-F235-499B-BC31-A3F23CF595D7}"/>
            </a:ext>
          </a:extLst>
        </xdr:cNvPr>
        <xdr:cNvSpPr txBox="1"/>
      </xdr:nvSpPr>
      <xdr:spPr>
        <a:xfrm>
          <a:off x="1587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123462</xdr:rowOff>
    </xdr:from>
    <xdr:to>
      <xdr:col>23</xdr:col>
      <xdr:colOff>136525</xdr:colOff>
      <xdr:row>32</xdr:row>
      <xdr:rowOff>53612</xdr:rowOff>
    </xdr:to>
    <xdr:sp macro="" textlink="">
      <xdr:nvSpPr>
        <xdr:cNvPr id="83" name="楕円 82">
          <a:extLst>
            <a:ext uri="{FF2B5EF4-FFF2-40B4-BE49-F238E27FC236}">
              <a16:creationId xmlns:a16="http://schemas.microsoft.com/office/drawing/2014/main" id="{E6E152EE-4505-425B-A006-DB982AE4B4D7}"/>
            </a:ext>
          </a:extLst>
        </xdr:cNvPr>
        <xdr:cNvSpPr/>
      </xdr:nvSpPr>
      <xdr:spPr>
        <a:xfrm>
          <a:off x="4711700" y="5438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30</xdr:row>
      <xdr:rowOff>146339</xdr:rowOff>
    </xdr:from>
    <xdr:ext cx="405111" cy="259045"/>
    <xdr:sp macro="" textlink="">
      <xdr:nvSpPr>
        <xdr:cNvPr id="84" name="有形固定資産減価償却率該当値テキスト">
          <a:extLst>
            <a:ext uri="{FF2B5EF4-FFF2-40B4-BE49-F238E27FC236}">
              <a16:creationId xmlns:a16="http://schemas.microsoft.com/office/drawing/2014/main" id="{9EFDEE21-CB00-4FD5-9FEC-E37B5D1CDE91}"/>
            </a:ext>
          </a:extLst>
        </xdr:cNvPr>
        <xdr:cNvSpPr txBox="1"/>
      </xdr:nvSpPr>
      <xdr:spPr>
        <a:xfrm>
          <a:off x="4813300" y="52898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31</xdr:row>
      <xdr:rowOff>83367</xdr:rowOff>
    </xdr:from>
    <xdr:to>
      <xdr:col>19</xdr:col>
      <xdr:colOff>187325</xdr:colOff>
      <xdr:row>32</xdr:row>
      <xdr:rowOff>13517</xdr:rowOff>
    </xdr:to>
    <xdr:sp macro="" textlink="">
      <xdr:nvSpPr>
        <xdr:cNvPr id="85" name="楕円 84">
          <a:extLst>
            <a:ext uri="{FF2B5EF4-FFF2-40B4-BE49-F238E27FC236}">
              <a16:creationId xmlns:a16="http://schemas.microsoft.com/office/drawing/2014/main" id="{5CD57DD0-19C1-431F-8141-D5E440D41DF1}"/>
            </a:ext>
          </a:extLst>
        </xdr:cNvPr>
        <xdr:cNvSpPr/>
      </xdr:nvSpPr>
      <xdr:spPr>
        <a:xfrm>
          <a:off x="4000500" y="53983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31</xdr:row>
      <xdr:rowOff>134167</xdr:rowOff>
    </xdr:from>
    <xdr:to>
      <xdr:col>23</xdr:col>
      <xdr:colOff>85725</xdr:colOff>
      <xdr:row>32</xdr:row>
      <xdr:rowOff>2812</xdr:rowOff>
    </xdr:to>
    <xdr:cxnSp macro="">
      <xdr:nvCxnSpPr>
        <xdr:cNvPr id="86" name="直線コネクタ 85">
          <a:extLst>
            <a:ext uri="{FF2B5EF4-FFF2-40B4-BE49-F238E27FC236}">
              <a16:creationId xmlns:a16="http://schemas.microsoft.com/office/drawing/2014/main" id="{66A1874F-A2B2-450F-A196-0CBB240AC20C}"/>
            </a:ext>
          </a:extLst>
        </xdr:cNvPr>
        <xdr:cNvCxnSpPr/>
      </xdr:nvCxnSpPr>
      <xdr:spPr>
        <a:xfrm>
          <a:off x="4051300" y="5449117"/>
          <a:ext cx="711200" cy="400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31</xdr:row>
      <xdr:rowOff>43271</xdr:rowOff>
    </xdr:from>
    <xdr:to>
      <xdr:col>15</xdr:col>
      <xdr:colOff>187325</xdr:colOff>
      <xdr:row>31</xdr:row>
      <xdr:rowOff>144871</xdr:rowOff>
    </xdr:to>
    <xdr:sp macro="" textlink="">
      <xdr:nvSpPr>
        <xdr:cNvPr id="87" name="楕円 86">
          <a:extLst>
            <a:ext uri="{FF2B5EF4-FFF2-40B4-BE49-F238E27FC236}">
              <a16:creationId xmlns:a16="http://schemas.microsoft.com/office/drawing/2014/main" id="{0FB86CB4-F994-43D9-AD70-E9D01FE14F44}"/>
            </a:ext>
          </a:extLst>
        </xdr:cNvPr>
        <xdr:cNvSpPr/>
      </xdr:nvSpPr>
      <xdr:spPr>
        <a:xfrm>
          <a:off x="3238500" y="53582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31</xdr:row>
      <xdr:rowOff>94071</xdr:rowOff>
    </xdr:from>
    <xdr:to>
      <xdr:col>19</xdr:col>
      <xdr:colOff>136525</xdr:colOff>
      <xdr:row>31</xdr:row>
      <xdr:rowOff>134167</xdr:rowOff>
    </xdr:to>
    <xdr:cxnSp macro="">
      <xdr:nvCxnSpPr>
        <xdr:cNvPr id="88" name="直線コネクタ 87">
          <a:extLst>
            <a:ext uri="{FF2B5EF4-FFF2-40B4-BE49-F238E27FC236}">
              <a16:creationId xmlns:a16="http://schemas.microsoft.com/office/drawing/2014/main" id="{28E92CE6-D391-4708-A065-9BBF6A5A2086}"/>
            </a:ext>
          </a:extLst>
        </xdr:cNvPr>
        <xdr:cNvCxnSpPr/>
      </xdr:nvCxnSpPr>
      <xdr:spPr>
        <a:xfrm>
          <a:off x="3289300" y="5409021"/>
          <a:ext cx="762000" cy="40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31</xdr:row>
      <xdr:rowOff>27849</xdr:rowOff>
    </xdr:from>
    <xdr:to>
      <xdr:col>11</xdr:col>
      <xdr:colOff>187325</xdr:colOff>
      <xdr:row>31</xdr:row>
      <xdr:rowOff>129449</xdr:rowOff>
    </xdr:to>
    <xdr:sp macro="" textlink="">
      <xdr:nvSpPr>
        <xdr:cNvPr id="89" name="楕円 88">
          <a:extLst>
            <a:ext uri="{FF2B5EF4-FFF2-40B4-BE49-F238E27FC236}">
              <a16:creationId xmlns:a16="http://schemas.microsoft.com/office/drawing/2014/main" id="{F1B49B99-E413-4D24-BB9C-CB0F53CF8D60}"/>
            </a:ext>
          </a:extLst>
        </xdr:cNvPr>
        <xdr:cNvSpPr/>
      </xdr:nvSpPr>
      <xdr:spPr>
        <a:xfrm>
          <a:off x="2476500" y="53427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31</xdr:row>
      <xdr:rowOff>78649</xdr:rowOff>
    </xdr:from>
    <xdr:to>
      <xdr:col>15</xdr:col>
      <xdr:colOff>136525</xdr:colOff>
      <xdr:row>31</xdr:row>
      <xdr:rowOff>94071</xdr:rowOff>
    </xdr:to>
    <xdr:cxnSp macro="">
      <xdr:nvCxnSpPr>
        <xdr:cNvPr id="90" name="直線コネクタ 89">
          <a:extLst>
            <a:ext uri="{FF2B5EF4-FFF2-40B4-BE49-F238E27FC236}">
              <a16:creationId xmlns:a16="http://schemas.microsoft.com/office/drawing/2014/main" id="{E3A83CA4-333C-4101-B786-C06B631863D7}"/>
            </a:ext>
          </a:extLst>
        </xdr:cNvPr>
        <xdr:cNvCxnSpPr/>
      </xdr:nvCxnSpPr>
      <xdr:spPr>
        <a:xfrm>
          <a:off x="2527300" y="5393599"/>
          <a:ext cx="762000" cy="154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30</xdr:row>
      <xdr:rowOff>159203</xdr:rowOff>
    </xdr:from>
    <xdr:to>
      <xdr:col>7</xdr:col>
      <xdr:colOff>187325</xdr:colOff>
      <xdr:row>31</xdr:row>
      <xdr:rowOff>89353</xdr:rowOff>
    </xdr:to>
    <xdr:sp macro="" textlink="">
      <xdr:nvSpPr>
        <xdr:cNvPr id="91" name="楕円 90">
          <a:extLst>
            <a:ext uri="{FF2B5EF4-FFF2-40B4-BE49-F238E27FC236}">
              <a16:creationId xmlns:a16="http://schemas.microsoft.com/office/drawing/2014/main" id="{31381D60-FE75-4C78-A91B-628197ED30AC}"/>
            </a:ext>
          </a:extLst>
        </xdr:cNvPr>
        <xdr:cNvSpPr/>
      </xdr:nvSpPr>
      <xdr:spPr>
        <a:xfrm>
          <a:off x="1714500" y="53027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31</xdr:row>
      <xdr:rowOff>38553</xdr:rowOff>
    </xdr:from>
    <xdr:to>
      <xdr:col>11</xdr:col>
      <xdr:colOff>136525</xdr:colOff>
      <xdr:row>31</xdr:row>
      <xdr:rowOff>78649</xdr:rowOff>
    </xdr:to>
    <xdr:cxnSp macro="">
      <xdr:nvCxnSpPr>
        <xdr:cNvPr id="92" name="直線コネクタ 91">
          <a:extLst>
            <a:ext uri="{FF2B5EF4-FFF2-40B4-BE49-F238E27FC236}">
              <a16:creationId xmlns:a16="http://schemas.microsoft.com/office/drawing/2014/main" id="{88AF65AD-E1B2-4FCF-95E9-EA63C4A04B18}"/>
            </a:ext>
          </a:extLst>
        </xdr:cNvPr>
        <xdr:cNvCxnSpPr/>
      </xdr:nvCxnSpPr>
      <xdr:spPr>
        <a:xfrm>
          <a:off x="1765300" y="5353503"/>
          <a:ext cx="762000" cy="40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32</xdr:row>
      <xdr:rowOff>100256</xdr:rowOff>
    </xdr:from>
    <xdr:ext cx="405111" cy="259045"/>
    <xdr:sp macro="" textlink="">
      <xdr:nvSpPr>
        <xdr:cNvPr id="93" name="n_1aveValue有形固定資産減価償却率">
          <a:extLst>
            <a:ext uri="{FF2B5EF4-FFF2-40B4-BE49-F238E27FC236}">
              <a16:creationId xmlns:a16="http://schemas.microsoft.com/office/drawing/2014/main" id="{F77189F4-21CB-4186-83C9-B6DADCD13592}"/>
            </a:ext>
          </a:extLst>
        </xdr:cNvPr>
        <xdr:cNvSpPr txBox="1"/>
      </xdr:nvSpPr>
      <xdr:spPr>
        <a:xfrm>
          <a:off x="3836044" y="55866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32</xdr:row>
      <xdr:rowOff>100256</xdr:rowOff>
    </xdr:from>
    <xdr:ext cx="405111" cy="259045"/>
    <xdr:sp macro="" textlink="">
      <xdr:nvSpPr>
        <xdr:cNvPr id="94" name="n_2aveValue有形固定資産減価償却率">
          <a:extLst>
            <a:ext uri="{FF2B5EF4-FFF2-40B4-BE49-F238E27FC236}">
              <a16:creationId xmlns:a16="http://schemas.microsoft.com/office/drawing/2014/main" id="{E9F2218C-9D9C-4AF3-B1C6-3CBA4DB35E3E}"/>
            </a:ext>
          </a:extLst>
        </xdr:cNvPr>
        <xdr:cNvSpPr txBox="1"/>
      </xdr:nvSpPr>
      <xdr:spPr>
        <a:xfrm>
          <a:off x="3086744" y="55866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32</xdr:row>
      <xdr:rowOff>66329</xdr:rowOff>
    </xdr:from>
    <xdr:ext cx="405111" cy="259045"/>
    <xdr:sp macro="" textlink="">
      <xdr:nvSpPr>
        <xdr:cNvPr id="95" name="n_3aveValue有形固定資産減価償却率">
          <a:extLst>
            <a:ext uri="{FF2B5EF4-FFF2-40B4-BE49-F238E27FC236}">
              <a16:creationId xmlns:a16="http://schemas.microsoft.com/office/drawing/2014/main" id="{432CDB73-D011-42B8-86B2-9AA7C67DD8A8}"/>
            </a:ext>
          </a:extLst>
        </xdr:cNvPr>
        <xdr:cNvSpPr txBox="1"/>
      </xdr:nvSpPr>
      <xdr:spPr>
        <a:xfrm>
          <a:off x="2324744" y="55527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32</xdr:row>
      <xdr:rowOff>7728</xdr:rowOff>
    </xdr:from>
    <xdr:ext cx="405111" cy="259045"/>
    <xdr:sp macro="" textlink="">
      <xdr:nvSpPr>
        <xdr:cNvPr id="96" name="n_4aveValue有形固定資産減価償却率">
          <a:extLst>
            <a:ext uri="{FF2B5EF4-FFF2-40B4-BE49-F238E27FC236}">
              <a16:creationId xmlns:a16="http://schemas.microsoft.com/office/drawing/2014/main" id="{63BF5878-1C13-4F61-A646-128717FD2A02}"/>
            </a:ext>
          </a:extLst>
        </xdr:cNvPr>
        <xdr:cNvSpPr txBox="1"/>
      </xdr:nvSpPr>
      <xdr:spPr>
        <a:xfrm>
          <a:off x="1562744" y="54941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30</xdr:row>
      <xdr:rowOff>30044</xdr:rowOff>
    </xdr:from>
    <xdr:ext cx="405111" cy="259045"/>
    <xdr:sp macro="" textlink="">
      <xdr:nvSpPr>
        <xdr:cNvPr id="97" name="n_1mainValue有形固定資産減価償却率">
          <a:extLst>
            <a:ext uri="{FF2B5EF4-FFF2-40B4-BE49-F238E27FC236}">
              <a16:creationId xmlns:a16="http://schemas.microsoft.com/office/drawing/2014/main" id="{AE2950BD-6776-44AF-925C-306D354CE34A}"/>
            </a:ext>
          </a:extLst>
        </xdr:cNvPr>
        <xdr:cNvSpPr txBox="1"/>
      </xdr:nvSpPr>
      <xdr:spPr>
        <a:xfrm>
          <a:off x="3836044" y="51735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161398</xdr:rowOff>
    </xdr:from>
    <xdr:ext cx="405111" cy="259045"/>
    <xdr:sp macro="" textlink="">
      <xdr:nvSpPr>
        <xdr:cNvPr id="98" name="n_2mainValue有形固定資産減価償却率">
          <a:extLst>
            <a:ext uri="{FF2B5EF4-FFF2-40B4-BE49-F238E27FC236}">
              <a16:creationId xmlns:a16="http://schemas.microsoft.com/office/drawing/2014/main" id="{7EBADC10-2F39-4805-8BF2-85FFED7C1132}"/>
            </a:ext>
          </a:extLst>
        </xdr:cNvPr>
        <xdr:cNvSpPr txBox="1"/>
      </xdr:nvSpPr>
      <xdr:spPr>
        <a:xfrm>
          <a:off x="3086744" y="51334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145976</xdr:rowOff>
    </xdr:from>
    <xdr:ext cx="405111" cy="259045"/>
    <xdr:sp macro="" textlink="">
      <xdr:nvSpPr>
        <xdr:cNvPr id="99" name="n_3mainValue有形固定資産減価償却率">
          <a:extLst>
            <a:ext uri="{FF2B5EF4-FFF2-40B4-BE49-F238E27FC236}">
              <a16:creationId xmlns:a16="http://schemas.microsoft.com/office/drawing/2014/main" id="{FD2BD899-24EB-45C8-8F5C-A16B71FA235A}"/>
            </a:ext>
          </a:extLst>
        </xdr:cNvPr>
        <xdr:cNvSpPr txBox="1"/>
      </xdr:nvSpPr>
      <xdr:spPr>
        <a:xfrm>
          <a:off x="2324744" y="51180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105880</xdr:rowOff>
    </xdr:from>
    <xdr:ext cx="405111" cy="259045"/>
    <xdr:sp macro="" textlink="">
      <xdr:nvSpPr>
        <xdr:cNvPr id="100" name="n_4mainValue有形固定資産減価償却率">
          <a:extLst>
            <a:ext uri="{FF2B5EF4-FFF2-40B4-BE49-F238E27FC236}">
              <a16:creationId xmlns:a16="http://schemas.microsoft.com/office/drawing/2014/main" id="{76E4B498-2DA9-4B58-8E18-2C878A009100}"/>
            </a:ext>
          </a:extLst>
        </xdr:cNvPr>
        <xdr:cNvSpPr txBox="1"/>
      </xdr:nvSpPr>
      <xdr:spPr>
        <a:xfrm>
          <a:off x="1562744" y="50779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1" name="正方形/長方形 100">
          <a:extLst>
            <a:ext uri="{FF2B5EF4-FFF2-40B4-BE49-F238E27FC236}">
              <a16:creationId xmlns:a16="http://schemas.microsoft.com/office/drawing/2014/main" id="{F4D39312-BA0F-4C5C-BD4A-C42AB44A1414}"/>
            </a:ext>
          </a:extLst>
        </xdr:cNvPr>
        <xdr:cNvSpPr/>
      </xdr:nvSpPr>
      <xdr:spPr>
        <a:xfrm>
          <a:off x="11303000" y="3578225"/>
          <a:ext cx="4241800" cy="2222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2" name="正方形/長方形 101">
          <a:extLst>
            <a:ext uri="{FF2B5EF4-FFF2-40B4-BE49-F238E27FC236}">
              <a16:creationId xmlns:a16="http://schemas.microsoft.com/office/drawing/2014/main" id="{9F99D430-08E4-4E07-A11A-E4F359C3DC41}"/>
            </a:ext>
          </a:extLst>
        </xdr:cNvPr>
        <xdr:cNvSpPr/>
      </xdr:nvSpPr>
      <xdr:spPr>
        <a:xfrm>
          <a:off x="12373243" y="3853117"/>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3" name="正方形/長方形 102">
          <a:extLst>
            <a:ext uri="{FF2B5EF4-FFF2-40B4-BE49-F238E27FC236}">
              <a16:creationId xmlns:a16="http://schemas.microsoft.com/office/drawing/2014/main" id="{4FABB387-5C08-4EE5-99C0-AF059C8771AB}"/>
            </a:ext>
          </a:extLst>
        </xdr:cNvPr>
        <xdr:cNvSpPr/>
      </xdr:nvSpPr>
      <xdr:spPr>
        <a:xfrm>
          <a:off x="13818140" y="3836446"/>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[ 813.1</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4" name="正方形/長方形 103">
          <a:extLst>
            <a:ext uri="{FF2B5EF4-FFF2-40B4-BE49-F238E27FC236}">
              <a16:creationId xmlns:a16="http://schemas.microsoft.com/office/drawing/2014/main" id="{46507A52-8689-485A-82CC-00597AC5D062}"/>
            </a:ext>
          </a:extLst>
        </xdr:cNvPr>
        <xdr:cNvSpPr/>
      </xdr:nvSpPr>
      <xdr:spPr>
        <a:xfrm>
          <a:off x="15494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5" name="正方形/長方形 104">
          <a:extLst>
            <a:ext uri="{FF2B5EF4-FFF2-40B4-BE49-F238E27FC236}">
              <a16:creationId xmlns:a16="http://schemas.microsoft.com/office/drawing/2014/main" id="{15B06802-C0C6-45C4-BC79-1C4A6FE8659A}"/>
            </a:ext>
          </a:extLst>
        </xdr:cNvPr>
        <xdr:cNvSpPr/>
      </xdr:nvSpPr>
      <xdr:spPr>
        <a:xfrm>
          <a:off x="15494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6" name="正方形/長方形 105">
          <a:extLst>
            <a:ext uri="{FF2B5EF4-FFF2-40B4-BE49-F238E27FC236}">
              <a16:creationId xmlns:a16="http://schemas.microsoft.com/office/drawing/2014/main" id="{FBBC7142-C3DB-4077-87E3-ED57B625413C}"/>
            </a:ext>
          </a:extLst>
        </xdr:cNvPr>
        <xdr:cNvSpPr/>
      </xdr:nvSpPr>
      <xdr:spPr>
        <a:xfrm>
          <a:off x="17018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7" name="正方形/長方形 106">
          <a:extLst>
            <a:ext uri="{FF2B5EF4-FFF2-40B4-BE49-F238E27FC236}">
              <a16:creationId xmlns:a16="http://schemas.microsoft.com/office/drawing/2014/main" id="{4CCA83F8-B664-46B0-9204-3CBDF66872B0}"/>
            </a:ext>
          </a:extLst>
        </xdr:cNvPr>
        <xdr:cNvSpPr/>
      </xdr:nvSpPr>
      <xdr:spPr>
        <a:xfrm>
          <a:off x="17018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8" name="正方形/長方形 107">
          <a:extLst>
            <a:ext uri="{FF2B5EF4-FFF2-40B4-BE49-F238E27FC236}">
              <a16:creationId xmlns:a16="http://schemas.microsoft.com/office/drawing/2014/main" id="{508425E0-9B5B-45F9-B8BA-220812AC371A}"/>
            </a:ext>
          </a:extLst>
        </xdr:cNvPr>
        <xdr:cNvSpPr/>
      </xdr:nvSpPr>
      <xdr:spPr>
        <a:xfrm>
          <a:off x="18669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9" name="正方形/長方形 108">
          <a:extLst>
            <a:ext uri="{FF2B5EF4-FFF2-40B4-BE49-F238E27FC236}">
              <a16:creationId xmlns:a16="http://schemas.microsoft.com/office/drawing/2014/main" id="{FF7D60BE-46B9-4240-AD8E-DD31A046981E}"/>
            </a:ext>
          </a:extLst>
        </xdr:cNvPr>
        <xdr:cNvSpPr/>
      </xdr:nvSpPr>
      <xdr:spPr>
        <a:xfrm>
          <a:off x="18669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0" name="正方形/長方形 109">
          <a:extLst>
            <a:ext uri="{FF2B5EF4-FFF2-40B4-BE49-F238E27FC236}">
              <a16:creationId xmlns:a16="http://schemas.microsoft.com/office/drawing/2014/main" id="{AEBF824C-E7E3-4078-8324-B55579DED45D}"/>
            </a:ext>
          </a:extLst>
        </xdr:cNvPr>
        <xdr:cNvSpPr/>
      </xdr:nvSpPr>
      <xdr:spPr>
        <a:xfrm>
          <a:off x="11303000" y="4181475"/>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1" name="正方形/長方形 110">
          <a:extLst>
            <a:ext uri="{FF2B5EF4-FFF2-40B4-BE49-F238E27FC236}">
              <a16:creationId xmlns:a16="http://schemas.microsoft.com/office/drawing/2014/main" id="{FB26141D-1A75-4939-AA7C-880168D67C83}"/>
            </a:ext>
          </a:extLst>
        </xdr:cNvPr>
        <xdr:cNvSpPr/>
      </xdr:nvSpPr>
      <xdr:spPr>
        <a:xfrm>
          <a:off x="15811500" y="4181475"/>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2" name="正方形/長方形 111">
          <a:extLst>
            <a:ext uri="{FF2B5EF4-FFF2-40B4-BE49-F238E27FC236}">
              <a16:creationId xmlns:a16="http://schemas.microsoft.com/office/drawing/2014/main" id="{A131EABB-3195-4DCC-B189-D92B0F5898D6}"/>
            </a:ext>
          </a:extLst>
        </xdr:cNvPr>
        <xdr:cNvSpPr/>
      </xdr:nvSpPr>
      <xdr:spPr>
        <a:xfrm>
          <a:off x="15811500" y="4244975"/>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3" name="テキスト ボックス 112">
          <a:extLst>
            <a:ext uri="{FF2B5EF4-FFF2-40B4-BE49-F238E27FC236}">
              <a16:creationId xmlns:a16="http://schemas.microsoft.com/office/drawing/2014/main" id="{EED1AD60-12EF-4A53-9D54-78FEC4C0A584}"/>
            </a:ext>
          </a:extLst>
        </xdr:cNvPr>
        <xdr:cNvSpPr txBox="1"/>
      </xdr:nvSpPr>
      <xdr:spPr>
        <a:xfrm>
          <a:off x="15887700" y="4473575"/>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将来負担額は減少したものの債務償還費率は前年度より</a:t>
          </a:r>
          <a:r>
            <a:rPr kumimoji="1" lang="en-US" altLang="ja-JP" sz="1100">
              <a:latin typeface="ＭＳ Ｐゴシック" panose="020B0600070205080204" pitchFamily="50" charset="-128"/>
              <a:ea typeface="ＭＳ Ｐゴシック" panose="020B0600070205080204" pitchFamily="50" charset="-128"/>
            </a:rPr>
            <a:t>9.1</a:t>
          </a:r>
          <a:r>
            <a:rPr kumimoji="1" lang="ja-JP" altLang="en-US" sz="1100">
              <a:latin typeface="ＭＳ Ｐゴシック" panose="020B0600070205080204" pitchFamily="50" charset="-128"/>
              <a:ea typeface="ＭＳ Ｐゴシック" panose="020B0600070205080204" pitchFamily="50" charset="-128"/>
            </a:rPr>
            <a:t>ポイント上昇した。これは、人件費における経常経費充当財源等の増加による償還充当可能額の減少が要因である。類似団体内平均値よりも高水準で推移しており、類似団体内順位も下位に属している。投資的事業を行う際は、財源の確保はもちろんのこと、交付税措置率の優位な地方債を活用することで、債務償還比率の上昇の抑制を図り、健全な財政運営に努める。</a:t>
          </a:r>
        </a:p>
      </xdr:txBody>
    </xdr:sp>
    <xdr:clientData/>
  </xdr:twoCellAnchor>
  <xdr:oneCellAnchor>
    <xdr:from>
      <xdr:col>57</xdr:col>
      <xdr:colOff>111125</xdr:colOff>
      <xdr:row>23</xdr:row>
      <xdr:rowOff>47625</xdr:rowOff>
    </xdr:from>
    <xdr:ext cx="349839" cy="225703"/>
    <xdr:sp macro="" textlink="">
      <xdr:nvSpPr>
        <xdr:cNvPr id="114" name="テキスト ボックス 113">
          <a:extLst>
            <a:ext uri="{FF2B5EF4-FFF2-40B4-BE49-F238E27FC236}">
              <a16:creationId xmlns:a16="http://schemas.microsoft.com/office/drawing/2014/main" id="{19277830-86D2-4F98-BD54-D3A566464C41}"/>
            </a:ext>
          </a:extLst>
        </xdr:cNvPr>
        <xdr:cNvSpPr txBox="1"/>
      </xdr:nvSpPr>
      <xdr:spPr>
        <a:xfrm>
          <a:off x="11264900" y="39909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5" name="直線コネクタ 114">
          <a:extLst>
            <a:ext uri="{FF2B5EF4-FFF2-40B4-BE49-F238E27FC236}">
              <a16:creationId xmlns:a16="http://schemas.microsoft.com/office/drawing/2014/main" id="{5D8E0748-E294-41D9-A0FF-8E0DEE41C89E}"/>
            </a:ext>
          </a:extLst>
        </xdr:cNvPr>
        <xdr:cNvCxnSpPr/>
      </xdr:nvCxnSpPr>
      <xdr:spPr>
        <a:xfrm>
          <a:off x="11303000" y="6340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6" name="テキスト ボックス 115">
          <a:extLst>
            <a:ext uri="{FF2B5EF4-FFF2-40B4-BE49-F238E27FC236}">
              <a16:creationId xmlns:a16="http://schemas.microsoft.com/office/drawing/2014/main" id="{DC7E1086-6370-4D61-A5EE-D3486AAA512F}"/>
            </a:ext>
          </a:extLst>
        </xdr:cNvPr>
        <xdr:cNvSpPr txBox="1"/>
      </xdr:nvSpPr>
      <xdr:spPr>
        <a:xfrm>
          <a:off x="10756676" y="624667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17" name="直線コネクタ 116">
          <a:extLst>
            <a:ext uri="{FF2B5EF4-FFF2-40B4-BE49-F238E27FC236}">
              <a16:creationId xmlns:a16="http://schemas.microsoft.com/office/drawing/2014/main" id="{C11E97D7-2949-40CB-9759-1F7829B4D7A3}"/>
            </a:ext>
          </a:extLst>
        </xdr:cNvPr>
        <xdr:cNvCxnSpPr/>
      </xdr:nvCxnSpPr>
      <xdr:spPr>
        <a:xfrm>
          <a:off x="11303000" y="598064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18" name="テキスト ボックス 117">
          <a:extLst>
            <a:ext uri="{FF2B5EF4-FFF2-40B4-BE49-F238E27FC236}">
              <a16:creationId xmlns:a16="http://schemas.microsoft.com/office/drawing/2014/main" id="{3AEB0DF2-CC15-4876-8CFC-53149555F4F1}"/>
            </a:ext>
          </a:extLst>
        </xdr:cNvPr>
        <xdr:cNvSpPr txBox="1"/>
      </xdr:nvSpPr>
      <xdr:spPr>
        <a:xfrm>
          <a:off x="10756676" y="588684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19" name="直線コネクタ 118">
          <a:extLst>
            <a:ext uri="{FF2B5EF4-FFF2-40B4-BE49-F238E27FC236}">
              <a16:creationId xmlns:a16="http://schemas.microsoft.com/office/drawing/2014/main" id="{BC9FF2C8-ECA3-4B19-8A53-D109CA9E5DDD}"/>
            </a:ext>
          </a:extLst>
        </xdr:cNvPr>
        <xdr:cNvCxnSpPr/>
      </xdr:nvCxnSpPr>
      <xdr:spPr>
        <a:xfrm>
          <a:off x="11303000" y="562080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20" name="テキスト ボックス 119">
          <a:extLst>
            <a:ext uri="{FF2B5EF4-FFF2-40B4-BE49-F238E27FC236}">
              <a16:creationId xmlns:a16="http://schemas.microsoft.com/office/drawing/2014/main" id="{8E3B6C55-623C-4FDD-B344-11838E3F5968}"/>
            </a:ext>
          </a:extLst>
        </xdr:cNvPr>
        <xdr:cNvSpPr txBox="1"/>
      </xdr:nvSpPr>
      <xdr:spPr>
        <a:xfrm>
          <a:off x="10828811" y="552700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1" name="直線コネクタ 120">
          <a:extLst>
            <a:ext uri="{FF2B5EF4-FFF2-40B4-BE49-F238E27FC236}">
              <a16:creationId xmlns:a16="http://schemas.microsoft.com/office/drawing/2014/main" id="{A70374FF-7C12-4861-BF42-9E53C1D4765F}"/>
            </a:ext>
          </a:extLst>
        </xdr:cNvPr>
        <xdr:cNvCxnSpPr/>
      </xdr:nvCxnSpPr>
      <xdr:spPr>
        <a:xfrm>
          <a:off x="11303000" y="52609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2" name="テキスト ボックス 121">
          <a:extLst>
            <a:ext uri="{FF2B5EF4-FFF2-40B4-BE49-F238E27FC236}">
              <a16:creationId xmlns:a16="http://schemas.microsoft.com/office/drawing/2014/main" id="{CD2EA613-1F37-4EF5-9111-E9CF92164EAC}"/>
            </a:ext>
          </a:extLst>
        </xdr:cNvPr>
        <xdr:cNvSpPr txBox="1"/>
      </xdr:nvSpPr>
      <xdr:spPr>
        <a:xfrm>
          <a:off x="10828811" y="516717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3" name="直線コネクタ 122">
          <a:extLst>
            <a:ext uri="{FF2B5EF4-FFF2-40B4-BE49-F238E27FC236}">
              <a16:creationId xmlns:a16="http://schemas.microsoft.com/office/drawing/2014/main" id="{0A1AA1D5-5C9E-4369-990B-9AA256F378CA}"/>
            </a:ext>
          </a:extLst>
        </xdr:cNvPr>
        <xdr:cNvCxnSpPr/>
      </xdr:nvCxnSpPr>
      <xdr:spPr>
        <a:xfrm>
          <a:off x="11303000" y="490114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24" name="テキスト ボックス 123">
          <a:extLst>
            <a:ext uri="{FF2B5EF4-FFF2-40B4-BE49-F238E27FC236}">
              <a16:creationId xmlns:a16="http://schemas.microsoft.com/office/drawing/2014/main" id="{C8B76C8F-C76F-4879-B5B2-BED558E288FB}"/>
            </a:ext>
          </a:extLst>
        </xdr:cNvPr>
        <xdr:cNvSpPr txBox="1"/>
      </xdr:nvSpPr>
      <xdr:spPr>
        <a:xfrm>
          <a:off x="10828811" y="480734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5" name="直線コネクタ 124">
          <a:extLst>
            <a:ext uri="{FF2B5EF4-FFF2-40B4-BE49-F238E27FC236}">
              <a16:creationId xmlns:a16="http://schemas.microsoft.com/office/drawing/2014/main" id="{C9F3E82D-5042-40DD-934B-25F6591EE8BC}"/>
            </a:ext>
          </a:extLst>
        </xdr:cNvPr>
        <xdr:cNvCxnSpPr/>
      </xdr:nvCxnSpPr>
      <xdr:spPr>
        <a:xfrm>
          <a:off x="11303000" y="454130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26" name="テキスト ボックス 125">
          <a:extLst>
            <a:ext uri="{FF2B5EF4-FFF2-40B4-BE49-F238E27FC236}">
              <a16:creationId xmlns:a16="http://schemas.microsoft.com/office/drawing/2014/main" id="{9219B1DB-251F-460E-9960-269FD89A7B50}"/>
            </a:ext>
          </a:extLst>
        </xdr:cNvPr>
        <xdr:cNvSpPr txBox="1"/>
      </xdr:nvSpPr>
      <xdr:spPr>
        <a:xfrm>
          <a:off x="10931403" y="444750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7" name="直線コネクタ 126">
          <a:extLst>
            <a:ext uri="{FF2B5EF4-FFF2-40B4-BE49-F238E27FC236}">
              <a16:creationId xmlns:a16="http://schemas.microsoft.com/office/drawing/2014/main" id="{3F870806-5A5D-4D49-A216-56B17C0C5B87}"/>
            </a:ext>
          </a:extLst>
        </xdr:cNvPr>
        <xdr:cNvCxnSpPr/>
      </xdr:nvCxnSpPr>
      <xdr:spPr>
        <a:xfrm>
          <a:off x="11303000" y="4181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8" name="債務償還比率グラフ枠">
          <a:extLst>
            <a:ext uri="{FF2B5EF4-FFF2-40B4-BE49-F238E27FC236}">
              <a16:creationId xmlns:a16="http://schemas.microsoft.com/office/drawing/2014/main" id="{87EC34D8-C8E1-4B32-8FD7-BBE9E6AFBC81}"/>
            </a:ext>
          </a:extLst>
        </xdr:cNvPr>
        <xdr:cNvSpPr/>
      </xdr:nvSpPr>
      <xdr:spPr>
        <a:xfrm>
          <a:off x="11303000" y="4181475"/>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32</xdr:row>
      <xdr:rowOff>102623</xdr:rowOff>
    </xdr:to>
    <xdr:cxnSp macro="">
      <xdr:nvCxnSpPr>
        <xdr:cNvPr id="129" name="直線コネクタ 128">
          <a:extLst>
            <a:ext uri="{FF2B5EF4-FFF2-40B4-BE49-F238E27FC236}">
              <a16:creationId xmlns:a16="http://schemas.microsoft.com/office/drawing/2014/main" id="{C653E12B-ABC7-4375-A7E4-F397E734EF8F}"/>
            </a:ext>
          </a:extLst>
        </xdr:cNvPr>
        <xdr:cNvCxnSpPr/>
      </xdr:nvCxnSpPr>
      <xdr:spPr>
        <a:xfrm flipV="1">
          <a:off x="14793595" y="4541308"/>
          <a:ext cx="1269" cy="10477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32</xdr:row>
      <xdr:rowOff>106450</xdr:rowOff>
    </xdr:from>
    <xdr:ext cx="469744" cy="259045"/>
    <xdr:sp macro="" textlink="">
      <xdr:nvSpPr>
        <xdr:cNvPr id="130" name="債務償還比率最小値テキスト">
          <a:extLst>
            <a:ext uri="{FF2B5EF4-FFF2-40B4-BE49-F238E27FC236}">
              <a16:creationId xmlns:a16="http://schemas.microsoft.com/office/drawing/2014/main" id="{534C2878-BEC1-4BE3-8525-560097E8AFCE}"/>
            </a:ext>
          </a:extLst>
        </xdr:cNvPr>
        <xdr:cNvSpPr txBox="1"/>
      </xdr:nvSpPr>
      <xdr:spPr>
        <a:xfrm>
          <a:off x="14846300" y="55928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32</xdr:row>
      <xdr:rowOff>102623</xdr:rowOff>
    </xdr:from>
    <xdr:to>
      <xdr:col>76</xdr:col>
      <xdr:colOff>111125</xdr:colOff>
      <xdr:row>32</xdr:row>
      <xdr:rowOff>102623</xdr:rowOff>
    </xdr:to>
    <xdr:cxnSp macro="">
      <xdr:nvCxnSpPr>
        <xdr:cNvPr id="131" name="直線コネクタ 130">
          <a:extLst>
            <a:ext uri="{FF2B5EF4-FFF2-40B4-BE49-F238E27FC236}">
              <a16:creationId xmlns:a16="http://schemas.microsoft.com/office/drawing/2014/main" id="{63A2C63F-A8AE-4B4C-B267-900B17DD4FB1}"/>
            </a:ext>
          </a:extLst>
        </xdr:cNvPr>
        <xdr:cNvCxnSpPr/>
      </xdr:nvCxnSpPr>
      <xdr:spPr>
        <a:xfrm>
          <a:off x="14706600" y="55890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32" name="債務償還比率最大値テキスト">
          <a:extLst>
            <a:ext uri="{FF2B5EF4-FFF2-40B4-BE49-F238E27FC236}">
              <a16:creationId xmlns:a16="http://schemas.microsoft.com/office/drawing/2014/main" id="{426CAD3D-81ED-485B-ACEF-C0019BA9CE92}"/>
            </a:ext>
          </a:extLst>
        </xdr:cNvPr>
        <xdr:cNvSpPr txBox="1"/>
      </xdr:nvSpPr>
      <xdr:spPr>
        <a:xfrm>
          <a:off x="14846300" y="431653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33" name="直線コネクタ 132">
          <a:extLst>
            <a:ext uri="{FF2B5EF4-FFF2-40B4-BE49-F238E27FC236}">
              <a16:creationId xmlns:a16="http://schemas.microsoft.com/office/drawing/2014/main" id="{3B18C811-7DCB-4209-8FB2-27DE5892CDEB}"/>
            </a:ext>
          </a:extLst>
        </xdr:cNvPr>
        <xdr:cNvCxnSpPr/>
      </xdr:nvCxnSpPr>
      <xdr:spPr>
        <a:xfrm>
          <a:off x="14706600" y="45413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23752</xdr:rowOff>
    </xdr:from>
    <xdr:ext cx="469744" cy="259045"/>
    <xdr:sp macro="" textlink="">
      <xdr:nvSpPr>
        <xdr:cNvPr id="134" name="債務償還比率平均値テキスト">
          <a:extLst>
            <a:ext uri="{FF2B5EF4-FFF2-40B4-BE49-F238E27FC236}">
              <a16:creationId xmlns:a16="http://schemas.microsoft.com/office/drawing/2014/main" id="{7E2AB143-BA50-49F2-B47C-90777EE366C9}"/>
            </a:ext>
          </a:extLst>
        </xdr:cNvPr>
        <xdr:cNvSpPr txBox="1"/>
      </xdr:nvSpPr>
      <xdr:spPr>
        <a:xfrm>
          <a:off x="14846300" y="482435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875</xdr:rowOff>
    </xdr:from>
    <xdr:to>
      <xdr:col>76</xdr:col>
      <xdr:colOff>73025</xdr:colOff>
      <xdr:row>29</xdr:row>
      <xdr:rowOff>102475</xdr:rowOff>
    </xdr:to>
    <xdr:sp macro="" textlink="">
      <xdr:nvSpPr>
        <xdr:cNvPr id="135" name="フローチャート: 判断 134">
          <a:extLst>
            <a:ext uri="{FF2B5EF4-FFF2-40B4-BE49-F238E27FC236}">
              <a16:creationId xmlns:a16="http://schemas.microsoft.com/office/drawing/2014/main" id="{534559C1-59A5-4724-AD42-1527E13EBCA0}"/>
            </a:ext>
          </a:extLst>
        </xdr:cNvPr>
        <xdr:cNvSpPr/>
      </xdr:nvSpPr>
      <xdr:spPr>
        <a:xfrm>
          <a:off x="14744700" y="4972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28</xdr:row>
      <xdr:rowOff>166927</xdr:rowOff>
    </xdr:from>
    <xdr:to>
      <xdr:col>72</xdr:col>
      <xdr:colOff>123825</xdr:colOff>
      <xdr:row>29</xdr:row>
      <xdr:rowOff>97077</xdr:rowOff>
    </xdr:to>
    <xdr:sp macro="" textlink="">
      <xdr:nvSpPr>
        <xdr:cNvPr id="136" name="フローチャート: 判断 135">
          <a:extLst>
            <a:ext uri="{FF2B5EF4-FFF2-40B4-BE49-F238E27FC236}">
              <a16:creationId xmlns:a16="http://schemas.microsoft.com/office/drawing/2014/main" id="{33BBA1DF-9BF4-4290-803A-713F1FBAEA93}"/>
            </a:ext>
          </a:extLst>
        </xdr:cNvPr>
        <xdr:cNvSpPr/>
      </xdr:nvSpPr>
      <xdr:spPr>
        <a:xfrm>
          <a:off x="14033500" y="49675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35299</xdr:rowOff>
    </xdr:from>
    <xdr:to>
      <xdr:col>68</xdr:col>
      <xdr:colOff>123825</xdr:colOff>
      <xdr:row>29</xdr:row>
      <xdr:rowOff>136899</xdr:rowOff>
    </xdr:to>
    <xdr:sp macro="" textlink="">
      <xdr:nvSpPr>
        <xdr:cNvPr id="137" name="フローチャート: 判断 136">
          <a:extLst>
            <a:ext uri="{FF2B5EF4-FFF2-40B4-BE49-F238E27FC236}">
              <a16:creationId xmlns:a16="http://schemas.microsoft.com/office/drawing/2014/main" id="{C800BE0C-A522-45E6-A655-09C5BD58544A}"/>
            </a:ext>
          </a:extLst>
        </xdr:cNvPr>
        <xdr:cNvSpPr/>
      </xdr:nvSpPr>
      <xdr:spPr>
        <a:xfrm>
          <a:off x="13271500" y="5007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10830</xdr:rowOff>
    </xdr:from>
    <xdr:to>
      <xdr:col>64</xdr:col>
      <xdr:colOff>123825</xdr:colOff>
      <xdr:row>29</xdr:row>
      <xdr:rowOff>112430</xdr:rowOff>
    </xdr:to>
    <xdr:sp macro="" textlink="">
      <xdr:nvSpPr>
        <xdr:cNvPr id="138" name="フローチャート: 判断 137">
          <a:extLst>
            <a:ext uri="{FF2B5EF4-FFF2-40B4-BE49-F238E27FC236}">
              <a16:creationId xmlns:a16="http://schemas.microsoft.com/office/drawing/2014/main" id="{0DC82BEF-3D32-4680-B76A-80198ADD420E}"/>
            </a:ext>
          </a:extLst>
        </xdr:cNvPr>
        <xdr:cNvSpPr/>
      </xdr:nvSpPr>
      <xdr:spPr>
        <a:xfrm>
          <a:off x="12509500" y="4982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15939</xdr:rowOff>
    </xdr:from>
    <xdr:to>
      <xdr:col>60</xdr:col>
      <xdr:colOff>123825</xdr:colOff>
      <xdr:row>30</xdr:row>
      <xdr:rowOff>117539</xdr:rowOff>
    </xdr:to>
    <xdr:sp macro="" textlink="">
      <xdr:nvSpPr>
        <xdr:cNvPr id="139" name="フローチャート: 判断 138">
          <a:extLst>
            <a:ext uri="{FF2B5EF4-FFF2-40B4-BE49-F238E27FC236}">
              <a16:creationId xmlns:a16="http://schemas.microsoft.com/office/drawing/2014/main" id="{42B4012B-19D6-4970-95B6-159544CF53B0}"/>
            </a:ext>
          </a:extLst>
        </xdr:cNvPr>
        <xdr:cNvSpPr/>
      </xdr:nvSpPr>
      <xdr:spPr>
        <a:xfrm>
          <a:off x="11747500" y="5159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6B9E67C7-25B2-4F4D-9FB0-D2212537CFEF}"/>
            </a:ext>
          </a:extLst>
        </xdr:cNvPr>
        <xdr:cNvSpPr txBox="1"/>
      </xdr:nvSpPr>
      <xdr:spPr>
        <a:xfrm>
          <a:off x="146177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1" name="テキスト ボックス 140">
          <a:extLst>
            <a:ext uri="{FF2B5EF4-FFF2-40B4-BE49-F238E27FC236}">
              <a16:creationId xmlns:a16="http://schemas.microsoft.com/office/drawing/2014/main" id="{42F69180-149C-4AB2-BE55-D1183BEE16D3}"/>
            </a:ext>
          </a:extLst>
        </xdr:cNvPr>
        <xdr:cNvSpPr txBox="1"/>
      </xdr:nvSpPr>
      <xdr:spPr>
        <a:xfrm>
          <a:off x="13906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852AA560-3C52-476F-A2EE-43929D264777}"/>
            </a:ext>
          </a:extLst>
        </xdr:cNvPr>
        <xdr:cNvSpPr txBox="1"/>
      </xdr:nvSpPr>
      <xdr:spPr>
        <a:xfrm>
          <a:off x="13144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3" name="テキスト ボックス 142">
          <a:extLst>
            <a:ext uri="{FF2B5EF4-FFF2-40B4-BE49-F238E27FC236}">
              <a16:creationId xmlns:a16="http://schemas.microsoft.com/office/drawing/2014/main" id="{D95B6EC8-3F83-4302-AA70-DD544C1E7E9F}"/>
            </a:ext>
          </a:extLst>
        </xdr:cNvPr>
        <xdr:cNvSpPr txBox="1"/>
      </xdr:nvSpPr>
      <xdr:spPr>
        <a:xfrm>
          <a:off x="12382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4" name="テキスト ボックス 143">
          <a:extLst>
            <a:ext uri="{FF2B5EF4-FFF2-40B4-BE49-F238E27FC236}">
              <a16:creationId xmlns:a16="http://schemas.microsoft.com/office/drawing/2014/main" id="{642DF4C3-C85B-4875-832F-3DCCBAF17CEC}"/>
            </a:ext>
          </a:extLst>
        </xdr:cNvPr>
        <xdr:cNvSpPr txBox="1"/>
      </xdr:nvSpPr>
      <xdr:spPr>
        <a:xfrm>
          <a:off x="11620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31</xdr:row>
      <xdr:rowOff>150826</xdr:rowOff>
    </xdr:from>
    <xdr:to>
      <xdr:col>76</xdr:col>
      <xdr:colOff>73025</xdr:colOff>
      <xdr:row>32</xdr:row>
      <xdr:rowOff>80976</xdr:rowOff>
    </xdr:to>
    <xdr:sp macro="" textlink="">
      <xdr:nvSpPr>
        <xdr:cNvPr id="145" name="楕円 144">
          <a:extLst>
            <a:ext uri="{FF2B5EF4-FFF2-40B4-BE49-F238E27FC236}">
              <a16:creationId xmlns:a16="http://schemas.microsoft.com/office/drawing/2014/main" id="{036E5C66-59BF-4436-A0CD-DCFFB4B15F92}"/>
            </a:ext>
          </a:extLst>
        </xdr:cNvPr>
        <xdr:cNvSpPr/>
      </xdr:nvSpPr>
      <xdr:spPr>
        <a:xfrm>
          <a:off x="14744700" y="54657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31</xdr:row>
      <xdr:rowOff>65753</xdr:rowOff>
    </xdr:from>
    <xdr:ext cx="469744" cy="259045"/>
    <xdr:sp macro="" textlink="">
      <xdr:nvSpPr>
        <xdr:cNvPr id="146" name="債務償還比率該当値テキスト">
          <a:extLst>
            <a:ext uri="{FF2B5EF4-FFF2-40B4-BE49-F238E27FC236}">
              <a16:creationId xmlns:a16="http://schemas.microsoft.com/office/drawing/2014/main" id="{C16EF91F-37B9-41ED-8F07-1E04181E0D12}"/>
            </a:ext>
          </a:extLst>
        </xdr:cNvPr>
        <xdr:cNvSpPr txBox="1"/>
      </xdr:nvSpPr>
      <xdr:spPr>
        <a:xfrm>
          <a:off x="14846300" y="53807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31</xdr:row>
      <xdr:rowOff>139912</xdr:rowOff>
    </xdr:from>
    <xdr:to>
      <xdr:col>72</xdr:col>
      <xdr:colOff>123825</xdr:colOff>
      <xdr:row>32</xdr:row>
      <xdr:rowOff>70062</xdr:rowOff>
    </xdr:to>
    <xdr:sp macro="" textlink="">
      <xdr:nvSpPr>
        <xdr:cNvPr id="147" name="楕円 146">
          <a:extLst>
            <a:ext uri="{FF2B5EF4-FFF2-40B4-BE49-F238E27FC236}">
              <a16:creationId xmlns:a16="http://schemas.microsoft.com/office/drawing/2014/main" id="{C866BE4F-96A1-479C-AED1-DEB1C2FBC3D0}"/>
            </a:ext>
          </a:extLst>
        </xdr:cNvPr>
        <xdr:cNvSpPr/>
      </xdr:nvSpPr>
      <xdr:spPr>
        <a:xfrm>
          <a:off x="14033500" y="54548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32</xdr:row>
      <xdr:rowOff>19262</xdr:rowOff>
    </xdr:from>
    <xdr:to>
      <xdr:col>76</xdr:col>
      <xdr:colOff>22225</xdr:colOff>
      <xdr:row>32</xdr:row>
      <xdr:rowOff>30176</xdr:rowOff>
    </xdr:to>
    <xdr:cxnSp macro="">
      <xdr:nvCxnSpPr>
        <xdr:cNvPr id="148" name="直線コネクタ 147">
          <a:extLst>
            <a:ext uri="{FF2B5EF4-FFF2-40B4-BE49-F238E27FC236}">
              <a16:creationId xmlns:a16="http://schemas.microsoft.com/office/drawing/2014/main" id="{B559B84C-2318-4995-A5CB-19905F097FB4}"/>
            </a:ext>
          </a:extLst>
        </xdr:cNvPr>
        <xdr:cNvCxnSpPr/>
      </xdr:nvCxnSpPr>
      <xdr:spPr>
        <a:xfrm>
          <a:off x="14084300" y="5505662"/>
          <a:ext cx="711200" cy="10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31</xdr:row>
      <xdr:rowOff>60389</xdr:rowOff>
    </xdr:from>
    <xdr:to>
      <xdr:col>68</xdr:col>
      <xdr:colOff>123825</xdr:colOff>
      <xdr:row>31</xdr:row>
      <xdr:rowOff>161989</xdr:rowOff>
    </xdr:to>
    <xdr:sp macro="" textlink="">
      <xdr:nvSpPr>
        <xdr:cNvPr id="149" name="楕円 148">
          <a:extLst>
            <a:ext uri="{FF2B5EF4-FFF2-40B4-BE49-F238E27FC236}">
              <a16:creationId xmlns:a16="http://schemas.microsoft.com/office/drawing/2014/main" id="{D3F03266-5869-49B2-B2F7-B123BCCE55A9}"/>
            </a:ext>
          </a:extLst>
        </xdr:cNvPr>
        <xdr:cNvSpPr/>
      </xdr:nvSpPr>
      <xdr:spPr>
        <a:xfrm>
          <a:off x="13271500" y="5375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31</xdr:row>
      <xdr:rowOff>111189</xdr:rowOff>
    </xdr:from>
    <xdr:to>
      <xdr:col>72</xdr:col>
      <xdr:colOff>73025</xdr:colOff>
      <xdr:row>32</xdr:row>
      <xdr:rowOff>19262</xdr:rowOff>
    </xdr:to>
    <xdr:cxnSp macro="">
      <xdr:nvCxnSpPr>
        <xdr:cNvPr id="150" name="直線コネクタ 149">
          <a:extLst>
            <a:ext uri="{FF2B5EF4-FFF2-40B4-BE49-F238E27FC236}">
              <a16:creationId xmlns:a16="http://schemas.microsoft.com/office/drawing/2014/main" id="{4AC23E6C-6C14-4223-9820-ADF9A619EC4F}"/>
            </a:ext>
          </a:extLst>
        </xdr:cNvPr>
        <xdr:cNvCxnSpPr/>
      </xdr:nvCxnSpPr>
      <xdr:spPr>
        <a:xfrm>
          <a:off x="13322300" y="5426139"/>
          <a:ext cx="762000" cy="795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31</xdr:row>
      <xdr:rowOff>776</xdr:rowOff>
    </xdr:from>
    <xdr:to>
      <xdr:col>64</xdr:col>
      <xdr:colOff>123825</xdr:colOff>
      <xdr:row>31</xdr:row>
      <xdr:rowOff>102376</xdr:rowOff>
    </xdr:to>
    <xdr:sp macro="" textlink="">
      <xdr:nvSpPr>
        <xdr:cNvPr id="151" name="楕円 150">
          <a:extLst>
            <a:ext uri="{FF2B5EF4-FFF2-40B4-BE49-F238E27FC236}">
              <a16:creationId xmlns:a16="http://schemas.microsoft.com/office/drawing/2014/main" id="{7DC2FFF0-A60F-4C23-B4A4-D6037638F687}"/>
            </a:ext>
          </a:extLst>
        </xdr:cNvPr>
        <xdr:cNvSpPr/>
      </xdr:nvSpPr>
      <xdr:spPr>
        <a:xfrm>
          <a:off x="12509500" y="53157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31</xdr:row>
      <xdr:rowOff>51576</xdr:rowOff>
    </xdr:from>
    <xdr:to>
      <xdr:col>68</xdr:col>
      <xdr:colOff>73025</xdr:colOff>
      <xdr:row>31</xdr:row>
      <xdr:rowOff>111189</xdr:rowOff>
    </xdr:to>
    <xdr:cxnSp macro="">
      <xdr:nvCxnSpPr>
        <xdr:cNvPr id="152" name="直線コネクタ 151">
          <a:extLst>
            <a:ext uri="{FF2B5EF4-FFF2-40B4-BE49-F238E27FC236}">
              <a16:creationId xmlns:a16="http://schemas.microsoft.com/office/drawing/2014/main" id="{59892198-AF4D-4B88-85C9-362AE7F76ADB}"/>
            </a:ext>
          </a:extLst>
        </xdr:cNvPr>
        <xdr:cNvCxnSpPr/>
      </xdr:nvCxnSpPr>
      <xdr:spPr>
        <a:xfrm>
          <a:off x="12560300" y="5366526"/>
          <a:ext cx="762000" cy="596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33</xdr:row>
      <xdr:rowOff>69166</xdr:rowOff>
    </xdr:from>
    <xdr:to>
      <xdr:col>60</xdr:col>
      <xdr:colOff>123825</xdr:colOff>
      <xdr:row>33</xdr:row>
      <xdr:rowOff>170766</xdr:rowOff>
    </xdr:to>
    <xdr:sp macro="" textlink="">
      <xdr:nvSpPr>
        <xdr:cNvPr id="153" name="楕円 152">
          <a:extLst>
            <a:ext uri="{FF2B5EF4-FFF2-40B4-BE49-F238E27FC236}">
              <a16:creationId xmlns:a16="http://schemas.microsoft.com/office/drawing/2014/main" id="{BEBEA9A1-A19B-4B3A-87A8-81EC807FE46D}"/>
            </a:ext>
          </a:extLst>
        </xdr:cNvPr>
        <xdr:cNvSpPr/>
      </xdr:nvSpPr>
      <xdr:spPr>
        <a:xfrm>
          <a:off x="11747500" y="57270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31</xdr:row>
      <xdr:rowOff>51576</xdr:rowOff>
    </xdr:from>
    <xdr:to>
      <xdr:col>64</xdr:col>
      <xdr:colOff>73025</xdr:colOff>
      <xdr:row>33</xdr:row>
      <xdr:rowOff>119966</xdr:rowOff>
    </xdr:to>
    <xdr:cxnSp macro="">
      <xdr:nvCxnSpPr>
        <xdr:cNvPr id="154" name="直線コネクタ 153">
          <a:extLst>
            <a:ext uri="{FF2B5EF4-FFF2-40B4-BE49-F238E27FC236}">
              <a16:creationId xmlns:a16="http://schemas.microsoft.com/office/drawing/2014/main" id="{BCF41B06-2416-4734-8EF6-69A9323A15B7}"/>
            </a:ext>
          </a:extLst>
        </xdr:cNvPr>
        <xdr:cNvCxnSpPr/>
      </xdr:nvCxnSpPr>
      <xdr:spPr>
        <a:xfrm flipV="1">
          <a:off x="11798300" y="5366526"/>
          <a:ext cx="762000" cy="411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27</xdr:row>
      <xdr:rowOff>113604</xdr:rowOff>
    </xdr:from>
    <xdr:ext cx="469744" cy="259045"/>
    <xdr:sp macro="" textlink="">
      <xdr:nvSpPr>
        <xdr:cNvPr id="155" name="n_1aveValue債務償還比率">
          <a:extLst>
            <a:ext uri="{FF2B5EF4-FFF2-40B4-BE49-F238E27FC236}">
              <a16:creationId xmlns:a16="http://schemas.microsoft.com/office/drawing/2014/main" id="{6FBC83EF-52E5-45FE-B65C-704048DD8B93}"/>
            </a:ext>
          </a:extLst>
        </xdr:cNvPr>
        <xdr:cNvSpPr txBox="1"/>
      </xdr:nvSpPr>
      <xdr:spPr>
        <a:xfrm>
          <a:off x="13836727" y="47427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153426</xdr:rowOff>
    </xdr:from>
    <xdr:ext cx="469744" cy="259045"/>
    <xdr:sp macro="" textlink="">
      <xdr:nvSpPr>
        <xdr:cNvPr id="156" name="n_2aveValue債務償還比率">
          <a:extLst>
            <a:ext uri="{FF2B5EF4-FFF2-40B4-BE49-F238E27FC236}">
              <a16:creationId xmlns:a16="http://schemas.microsoft.com/office/drawing/2014/main" id="{9B74D949-281C-45AB-A565-96D86F648A5D}"/>
            </a:ext>
          </a:extLst>
        </xdr:cNvPr>
        <xdr:cNvSpPr txBox="1"/>
      </xdr:nvSpPr>
      <xdr:spPr>
        <a:xfrm>
          <a:off x="13087427" y="47825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128957</xdr:rowOff>
    </xdr:from>
    <xdr:ext cx="469744" cy="259045"/>
    <xdr:sp macro="" textlink="">
      <xdr:nvSpPr>
        <xdr:cNvPr id="157" name="n_3aveValue債務償還比率">
          <a:extLst>
            <a:ext uri="{FF2B5EF4-FFF2-40B4-BE49-F238E27FC236}">
              <a16:creationId xmlns:a16="http://schemas.microsoft.com/office/drawing/2014/main" id="{6EAE4CCC-3F84-4C66-B165-6ED323AECA78}"/>
            </a:ext>
          </a:extLst>
        </xdr:cNvPr>
        <xdr:cNvSpPr txBox="1"/>
      </xdr:nvSpPr>
      <xdr:spPr>
        <a:xfrm>
          <a:off x="12325427" y="4758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134066</xdr:rowOff>
    </xdr:from>
    <xdr:ext cx="469744" cy="259045"/>
    <xdr:sp macro="" textlink="">
      <xdr:nvSpPr>
        <xdr:cNvPr id="158" name="n_4aveValue債務償還比率">
          <a:extLst>
            <a:ext uri="{FF2B5EF4-FFF2-40B4-BE49-F238E27FC236}">
              <a16:creationId xmlns:a16="http://schemas.microsoft.com/office/drawing/2014/main" id="{59CD5BAC-F192-4FDB-AFFE-25CD337281B1}"/>
            </a:ext>
          </a:extLst>
        </xdr:cNvPr>
        <xdr:cNvSpPr txBox="1"/>
      </xdr:nvSpPr>
      <xdr:spPr>
        <a:xfrm>
          <a:off x="11563427" y="4934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32</xdr:row>
      <xdr:rowOff>61189</xdr:rowOff>
    </xdr:from>
    <xdr:ext cx="469744" cy="259045"/>
    <xdr:sp macro="" textlink="">
      <xdr:nvSpPr>
        <xdr:cNvPr id="159" name="n_1mainValue債務償還比率">
          <a:extLst>
            <a:ext uri="{FF2B5EF4-FFF2-40B4-BE49-F238E27FC236}">
              <a16:creationId xmlns:a16="http://schemas.microsoft.com/office/drawing/2014/main" id="{2D41C9D3-19DE-408F-9274-761DB55A28F8}"/>
            </a:ext>
          </a:extLst>
        </xdr:cNvPr>
        <xdr:cNvSpPr txBox="1"/>
      </xdr:nvSpPr>
      <xdr:spPr>
        <a:xfrm>
          <a:off x="13836727" y="55475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31</xdr:row>
      <xdr:rowOff>153116</xdr:rowOff>
    </xdr:from>
    <xdr:ext cx="469744" cy="259045"/>
    <xdr:sp macro="" textlink="">
      <xdr:nvSpPr>
        <xdr:cNvPr id="160" name="n_2mainValue債務償還比率">
          <a:extLst>
            <a:ext uri="{FF2B5EF4-FFF2-40B4-BE49-F238E27FC236}">
              <a16:creationId xmlns:a16="http://schemas.microsoft.com/office/drawing/2014/main" id="{98A74D89-955C-45B2-80E0-3F3E888D9E38}"/>
            </a:ext>
          </a:extLst>
        </xdr:cNvPr>
        <xdr:cNvSpPr txBox="1"/>
      </xdr:nvSpPr>
      <xdr:spPr>
        <a:xfrm>
          <a:off x="13087427" y="5468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31</xdr:row>
      <xdr:rowOff>93503</xdr:rowOff>
    </xdr:from>
    <xdr:ext cx="469744" cy="259045"/>
    <xdr:sp macro="" textlink="">
      <xdr:nvSpPr>
        <xdr:cNvPr id="161" name="n_3mainValue債務償還比率">
          <a:extLst>
            <a:ext uri="{FF2B5EF4-FFF2-40B4-BE49-F238E27FC236}">
              <a16:creationId xmlns:a16="http://schemas.microsoft.com/office/drawing/2014/main" id="{221F2E16-2297-4C1C-9F5D-6724F7066D76}"/>
            </a:ext>
          </a:extLst>
        </xdr:cNvPr>
        <xdr:cNvSpPr txBox="1"/>
      </xdr:nvSpPr>
      <xdr:spPr>
        <a:xfrm>
          <a:off x="12325427" y="54084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58</xdr:col>
      <xdr:colOff>173563</xdr:colOff>
      <xdr:row>33</xdr:row>
      <xdr:rowOff>161893</xdr:rowOff>
    </xdr:from>
    <xdr:ext cx="560923" cy="259045"/>
    <xdr:sp macro="" textlink="">
      <xdr:nvSpPr>
        <xdr:cNvPr id="162" name="n_4mainValue債務償還比率">
          <a:extLst>
            <a:ext uri="{FF2B5EF4-FFF2-40B4-BE49-F238E27FC236}">
              <a16:creationId xmlns:a16="http://schemas.microsoft.com/office/drawing/2014/main" id="{BFD4CF38-CBF1-435E-B81D-D488FE4A4668}"/>
            </a:ext>
          </a:extLst>
        </xdr:cNvPr>
        <xdr:cNvSpPr txBox="1"/>
      </xdr:nvSpPr>
      <xdr:spPr>
        <a:xfrm>
          <a:off x="11517838" y="5819743"/>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3" name="正方形/長方形 162">
          <a:extLst>
            <a:ext uri="{FF2B5EF4-FFF2-40B4-BE49-F238E27FC236}">
              <a16:creationId xmlns:a16="http://schemas.microsoft.com/office/drawing/2014/main" id="{32A31EB6-6C1C-4675-AD74-48FD44970629}"/>
            </a:ext>
          </a:extLst>
        </xdr:cNvPr>
        <xdr:cNvSpPr/>
      </xdr:nvSpPr>
      <xdr:spPr>
        <a:xfrm>
          <a:off x="1270000" y="718185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4" name="正方形/長方形 163">
          <a:extLst>
            <a:ext uri="{FF2B5EF4-FFF2-40B4-BE49-F238E27FC236}">
              <a16:creationId xmlns:a16="http://schemas.microsoft.com/office/drawing/2014/main" id="{2C77DBC1-AF55-4D86-BADF-C4353EBAA243}"/>
            </a:ext>
          </a:extLst>
        </xdr:cNvPr>
        <xdr:cNvSpPr/>
      </xdr:nvSpPr>
      <xdr:spPr>
        <a:xfrm>
          <a:off x="1270000" y="10944225"/>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5" name="テキスト ボックス 164">
          <a:extLst>
            <a:ext uri="{FF2B5EF4-FFF2-40B4-BE49-F238E27FC236}">
              <a16:creationId xmlns:a16="http://schemas.microsoft.com/office/drawing/2014/main" id="{1D8B6D94-03EC-402F-A28E-8F04E87E8832}"/>
            </a:ext>
          </a:extLst>
        </xdr:cNvPr>
        <xdr:cNvSpPr txBox="1"/>
      </xdr:nvSpPr>
      <xdr:spPr>
        <a:xfrm>
          <a:off x="914400" y="74358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6" name="テキスト ボックス 165">
          <a:extLst>
            <a:ext uri="{FF2B5EF4-FFF2-40B4-BE49-F238E27FC236}">
              <a16:creationId xmlns:a16="http://schemas.microsoft.com/office/drawing/2014/main" id="{48CDDC8C-1428-48E2-AD56-A4D3EA864D6C}"/>
            </a:ext>
          </a:extLst>
        </xdr:cNvPr>
        <xdr:cNvSpPr txBox="1"/>
      </xdr:nvSpPr>
      <xdr:spPr>
        <a:xfrm>
          <a:off x="6985000" y="101028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7" name="テキスト ボックス 166">
          <a:extLst>
            <a:ext uri="{FF2B5EF4-FFF2-40B4-BE49-F238E27FC236}">
              <a16:creationId xmlns:a16="http://schemas.microsoft.com/office/drawing/2014/main" id="{0211026E-FD2F-42B3-890A-A9021E0F144B}"/>
            </a:ext>
          </a:extLst>
        </xdr:cNvPr>
        <xdr:cNvSpPr txBox="1"/>
      </xdr:nvSpPr>
      <xdr:spPr>
        <a:xfrm>
          <a:off x="914400" y="111728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8" name="テキスト ボックス 167">
          <a:extLst>
            <a:ext uri="{FF2B5EF4-FFF2-40B4-BE49-F238E27FC236}">
              <a16:creationId xmlns:a16="http://schemas.microsoft.com/office/drawing/2014/main" id="{F553D10D-FFCB-441D-A7EC-977E5760FCB6}"/>
            </a:ext>
          </a:extLst>
        </xdr:cNvPr>
        <xdr:cNvSpPr txBox="1"/>
      </xdr:nvSpPr>
      <xdr:spPr>
        <a:xfrm>
          <a:off x="6985000" y="139287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37C574B4-89B2-436D-8493-86DBCBB8A609}"/>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FE752E7-56A1-488C-8698-C33384C4633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8B7DB178-D65E-4CA2-A283-3A76E74FE736}"/>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40C3559B-1325-43CE-9489-A204BA182848}"/>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福岡県築上町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2C504CFC-3807-41BB-94D1-8B71478F58B5}"/>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80FDF0BC-3423-48C9-B4AF-013D0F59177C}"/>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B1D53426-6391-4CE0-902A-13178CE00474}"/>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D87CE4CA-940A-49A3-BE99-4252902FF26F}"/>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5FD58654-2133-4366-B8B1-7341FCFB3766}"/>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18ED85DE-5170-46B6-9993-CDC65F2C1CB8}"/>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16,434
16,238
119.61
13,284,923
12,369,876
880,874
6,178,802
11,311,320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FD2F40E-D867-4901-A212-98BD5A2C3164}"/>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F014E65-6B4E-4633-9808-3CF334C68E3C}"/>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C6E5896B-E347-4345-BD5A-C1173A8163A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10.5
19.9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437AE51F-52A4-4B52-9D79-CA8D49A09B0F}"/>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9AFE64E2-BE92-41FF-8259-2E0572CF5B1F}"/>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94CD0EDD-E640-411C-9AC2-D7307668D4CA}"/>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EE3E30E1-F04F-49A5-BBE1-7284FB0F902A}"/>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E0AA0558-6B2C-469B-9A76-F4FF4828B07D}"/>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B5AF9BAD-2631-4711-BD7D-B5A0B041C27A}"/>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B0E92B0-5095-4604-BA66-ACC247E7742C}"/>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36A9A2B1-7D64-49EB-9EFB-2E41B96B286B}"/>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D9D82FC0-A77C-4A93-BF57-8782990E9A18}"/>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EFA4E3F8-B8B8-4829-9368-4DD17D5FED3C}"/>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1C5350E-9413-43A4-A363-1CC40A74A5D9}"/>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1AC570D5-E7A2-4653-8420-76E566CD4715}"/>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EFEF98B8-E348-4DF5-8E68-8241843D1B46}"/>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56829694-F18C-41F4-94D1-D567BE7E9A6A}"/>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20A0E45D-B6D0-4A13-B885-3B5FCD6B1B7E}"/>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509A5211-AB34-421B-A41F-72403ED54CC2}"/>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6F53077A-0C04-4AA8-9466-E7D2C3211CAE}"/>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506A36EE-61BF-4CF8-9032-3E92CCC24605}"/>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499E9F6D-33BF-4A42-A7AD-C8E35220090E}"/>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B6ABB77A-4B0D-4EEE-98B7-25CAE5E999E9}"/>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E67501-319A-4B5E-92BE-35FA1C257434}"/>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D9616D74-0C2F-4FDC-A4E8-1BB18EB7A501}"/>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7448A850-E507-4DAF-9BC1-E9C9A9699513}"/>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903EB884-5F89-4057-9110-96C24EAAC99A}"/>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88842C5-FEEF-4981-B145-43C2B3071DA2}"/>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AB064A02-0598-40D1-ACCD-E3CC1D87CA0D}"/>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A6CF2697-2EE1-49DC-9155-5BEB011DB3DC}"/>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B3258823-BD9A-44A3-B542-FFED2E4BFCC5}"/>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D40F947B-681C-4534-8F50-AF87B920FCF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882CCF9F-E7A4-4ED6-88FF-457E93D0E94A}"/>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34AD4BEE-CE71-4266-B1E5-787678759D48}"/>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55DC6651-9D09-4796-B420-875F6CD1B89D}"/>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0D6D4DCA-8285-43C9-8108-D86EB37885A1}"/>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D6888518-60F3-4606-B170-2581736C7CA8}"/>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C521FCFD-C0D9-4ED7-95C8-518B8D1C6A39}"/>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25A6A302-CC2C-4624-B254-D62AD065CC16}"/>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4558909B-A28A-4C9A-A1C1-A382F580EF0B}"/>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7E1D6C32-878F-400A-86C4-F01F35F50C73}"/>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A2F65A02-98DC-4066-9D6A-DBEABE6005B0}"/>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8044224A-B1AA-4758-9929-5435C179BB29}"/>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DDB4736F-9A10-45CF-BFEE-056F4C54F024}"/>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1B0E7448-A7B8-4D14-B675-68EFD6845A5C}"/>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139065</xdr:rowOff>
    </xdr:from>
    <xdr:to>
      <xdr:col>24</xdr:col>
      <xdr:colOff>62865</xdr:colOff>
      <xdr:row>41</xdr:row>
      <xdr:rowOff>114300</xdr:rowOff>
    </xdr:to>
    <xdr:cxnSp macro="">
      <xdr:nvCxnSpPr>
        <xdr:cNvPr id="57" name="直線コネクタ 56">
          <a:extLst>
            <a:ext uri="{FF2B5EF4-FFF2-40B4-BE49-F238E27FC236}">
              <a16:creationId xmlns:a16="http://schemas.microsoft.com/office/drawing/2014/main" id="{7A953D51-D88F-460B-AAB1-285A38CE3E2E}"/>
            </a:ext>
          </a:extLst>
        </xdr:cNvPr>
        <xdr:cNvCxnSpPr/>
      </xdr:nvCxnSpPr>
      <xdr:spPr>
        <a:xfrm flipV="1">
          <a:off x="4634865" y="5796915"/>
          <a:ext cx="0" cy="13468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118127</xdr:rowOff>
    </xdr:from>
    <xdr:ext cx="405111" cy="259045"/>
    <xdr:sp macro="" textlink="">
      <xdr:nvSpPr>
        <xdr:cNvPr id="58" name="【道路】&#10;有形固定資産減価償却率最小値テキスト">
          <a:extLst>
            <a:ext uri="{FF2B5EF4-FFF2-40B4-BE49-F238E27FC236}">
              <a16:creationId xmlns:a16="http://schemas.microsoft.com/office/drawing/2014/main" id="{DDCBFEC9-CE90-4FCF-B155-08ABFF3F4C3F}"/>
            </a:ext>
          </a:extLst>
        </xdr:cNvPr>
        <xdr:cNvSpPr txBox="1"/>
      </xdr:nvSpPr>
      <xdr:spPr>
        <a:xfrm>
          <a:off x="4673600" y="7147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114300</xdr:rowOff>
    </xdr:from>
    <xdr:to>
      <xdr:col>24</xdr:col>
      <xdr:colOff>152400</xdr:colOff>
      <xdr:row>41</xdr:row>
      <xdr:rowOff>114300</xdr:rowOff>
    </xdr:to>
    <xdr:cxnSp macro="">
      <xdr:nvCxnSpPr>
        <xdr:cNvPr id="59" name="直線コネクタ 58">
          <a:extLst>
            <a:ext uri="{FF2B5EF4-FFF2-40B4-BE49-F238E27FC236}">
              <a16:creationId xmlns:a16="http://schemas.microsoft.com/office/drawing/2014/main" id="{BC961359-B095-42ED-BF88-460B44C67D8A}"/>
            </a:ext>
          </a:extLst>
        </xdr:cNvPr>
        <xdr:cNvCxnSpPr/>
      </xdr:nvCxnSpPr>
      <xdr:spPr>
        <a:xfrm>
          <a:off x="4546600" y="7143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85742</xdr:rowOff>
    </xdr:from>
    <xdr:ext cx="405111" cy="259045"/>
    <xdr:sp macro="" textlink="">
      <xdr:nvSpPr>
        <xdr:cNvPr id="60" name="【道路】&#10;有形固定資産減価償却率最大値テキスト">
          <a:extLst>
            <a:ext uri="{FF2B5EF4-FFF2-40B4-BE49-F238E27FC236}">
              <a16:creationId xmlns:a16="http://schemas.microsoft.com/office/drawing/2014/main" id="{E757B222-8F97-4E9E-A227-6079AC3C5B26}"/>
            </a:ext>
          </a:extLst>
        </xdr:cNvPr>
        <xdr:cNvSpPr txBox="1"/>
      </xdr:nvSpPr>
      <xdr:spPr>
        <a:xfrm>
          <a:off x="4673600" y="55721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139065</xdr:rowOff>
    </xdr:from>
    <xdr:to>
      <xdr:col>24</xdr:col>
      <xdr:colOff>152400</xdr:colOff>
      <xdr:row>33</xdr:row>
      <xdr:rowOff>139065</xdr:rowOff>
    </xdr:to>
    <xdr:cxnSp macro="">
      <xdr:nvCxnSpPr>
        <xdr:cNvPr id="61" name="直線コネクタ 60">
          <a:extLst>
            <a:ext uri="{FF2B5EF4-FFF2-40B4-BE49-F238E27FC236}">
              <a16:creationId xmlns:a16="http://schemas.microsoft.com/office/drawing/2014/main" id="{4CB4D22C-9365-4304-8C03-7CFD2A5D7977}"/>
            </a:ext>
          </a:extLst>
        </xdr:cNvPr>
        <xdr:cNvCxnSpPr/>
      </xdr:nvCxnSpPr>
      <xdr:spPr>
        <a:xfrm>
          <a:off x="4546600" y="57969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101617</xdr:rowOff>
    </xdr:from>
    <xdr:ext cx="405111" cy="259045"/>
    <xdr:sp macro="" textlink="">
      <xdr:nvSpPr>
        <xdr:cNvPr id="62" name="【道路】&#10;有形固定資産減価償却率平均値テキスト">
          <a:extLst>
            <a:ext uri="{FF2B5EF4-FFF2-40B4-BE49-F238E27FC236}">
              <a16:creationId xmlns:a16="http://schemas.microsoft.com/office/drawing/2014/main" id="{156FFA33-F062-4B7E-BD08-C4F9FB1A512D}"/>
            </a:ext>
          </a:extLst>
        </xdr:cNvPr>
        <xdr:cNvSpPr txBox="1"/>
      </xdr:nvSpPr>
      <xdr:spPr>
        <a:xfrm>
          <a:off x="4673600" y="64452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78740</xdr:rowOff>
    </xdr:from>
    <xdr:to>
      <xdr:col>24</xdr:col>
      <xdr:colOff>114300</xdr:colOff>
      <xdr:row>39</xdr:row>
      <xdr:rowOff>8890</xdr:rowOff>
    </xdr:to>
    <xdr:sp macro="" textlink="">
      <xdr:nvSpPr>
        <xdr:cNvPr id="63" name="フローチャート: 判断 62">
          <a:extLst>
            <a:ext uri="{FF2B5EF4-FFF2-40B4-BE49-F238E27FC236}">
              <a16:creationId xmlns:a16="http://schemas.microsoft.com/office/drawing/2014/main" id="{D5396B40-A5E3-4FD5-9022-F5B771024921}"/>
            </a:ext>
          </a:extLst>
        </xdr:cNvPr>
        <xdr:cNvSpPr/>
      </xdr:nvSpPr>
      <xdr:spPr>
        <a:xfrm>
          <a:off x="4584700" y="6593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53975</xdr:rowOff>
    </xdr:from>
    <xdr:to>
      <xdr:col>20</xdr:col>
      <xdr:colOff>38100</xdr:colOff>
      <xdr:row>38</xdr:row>
      <xdr:rowOff>155575</xdr:rowOff>
    </xdr:to>
    <xdr:sp macro="" textlink="">
      <xdr:nvSpPr>
        <xdr:cNvPr id="64" name="フローチャート: 判断 63">
          <a:extLst>
            <a:ext uri="{FF2B5EF4-FFF2-40B4-BE49-F238E27FC236}">
              <a16:creationId xmlns:a16="http://schemas.microsoft.com/office/drawing/2014/main" id="{0F0039B8-34E2-49AE-B05A-72B745282981}"/>
            </a:ext>
          </a:extLst>
        </xdr:cNvPr>
        <xdr:cNvSpPr/>
      </xdr:nvSpPr>
      <xdr:spPr>
        <a:xfrm>
          <a:off x="3746500" y="6569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57785</xdr:rowOff>
    </xdr:from>
    <xdr:to>
      <xdr:col>15</xdr:col>
      <xdr:colOff>101600</xdr:colOff>
      <xdr:row>38</xdr:row>
      <xdr:rowOff>159385</xdr:rowOff>
    </xdr:to>
    <xdr:sp macro="" textlink="">
      <xdr:nvSpPr>
        <xdr:cNvPr id="65" name="フローチャート: 判断 64">
          <a:extLst>
            <a:ext uri="{FF2B5EF4-FFF2-40B4-BE49-F238E27FC236}">
              <a16:creationId xmlns:a16="http://schemas.microsoft.com/office/drawing/2014/main" id="{B47C632E-C01B-46D6-9F05-C2FCAAA4D589}"/>
            </a:ext>
          </a:extLst>
        </xdr:cNvPr>
        <xdr:cNvSpPr/>
      </xdr:nvSpPr>
      <xdr:spPr>
        <a:xfrm>
          <a:off x="2857500" y="6572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31115</xdr:rowOff>
    </xdr:from>
    <xdr:to>
      <xdr:col>10</xdr:col>
      <xdr:colOff>165100</xdr:colOff>
      <xdr:row>38</xdr:row>
      <xdr:rowOff>132715</xdr:rowOff>
    </xdr:to>
    <xdr:sp macro="" textlink="">
      <xdr:nvSpPr>
        <xdr:cNvPr id="66" name="フローチャート: 判断 65">
          <a:extLst>
            <a:ext uri="{FF2B5EF4-FFF2-40B4-BE49-F238E27FC236}">
              <a16:creationId xmlns:a16="http://schemas.microsoft.com/office/drawing/2014/main" id="{5D5E9D2C-E4FD-42DB-9CA5-C1E3235CBEEC}"/>
            </a:ext>
          </a:extLst>
        </xdr:cNvPr>
        <xdr:cNvSpPr/>
      </xdr:nvSpPr>
      <xdr:spPr>
        <a:xfrm>
          <a:off x="1968500" y="6546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143510</xdr:rowOff>
    </xdr:from>
    <xdr:to>
      <xdr:col>6</xdr:col>
      <xdr:colOff>38100</xdr:colOff>
      <xdr:row>38</xdr:row>
      <xdr:rowOff>73660</xdr:rowOff>
    </xdr:to>
    <xdr:sp macro="" textlink="">
      <xdr:nvSpPr>
        <xdr:cNvPr id="67" name="フローチャート: 判断 66">
          <a:extLst>
            <a:ext uri="{FF2B5EF4-FFF2-40B4-BE49-F238E27FC236}">
              <a16:creationId xmlns:a16="http://schemas.microsoft.com/office/drawing/2014/main" id="{188C604F-B7ED-4EF2-A5FB-0BD1212B797E}"/>
            </a:ext>
          </a:extLst>
        </xdr:cNvPr>
        <xdr:cNvSpPr/>
      </xdr:nvSpPr>
      <xdr:spPr>
        <a:xfrm>
          <a:off x="1079500" y="6487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C48A8CB2-9A49-4B8A-8F0A-CD2BECABAB3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88CF8F6D-0015-4316-BFA7-20F652C98DBC}"/>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DE42113-6D72-4166-913A-C99AE2320BC1}"/>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C10D6441-2FBA-472D-B018-5D7D802AF861}"/>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125CD6FE-28A1-4D70-8F1D-9939E2594637}"/>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95885</xdr:rowOff>
    </xdr:from>
    <xdr:to>
      <xdr:col>24</xdr:col>
      <xdr:colOff>114300</xdr:colOff>
      <xdr:row>39</xdr:row>
      <xdr:rowOff>26035</xdr:rowOff>
    </xdr:to>
    <xdr:sp macro="" textlink="">
      <xdr:nvSpPr>
        <xdr:cNvPr id="73" name="楕円 72">
          <a:extLst>
            <a:ext uri="{FF2B5EF4-FFF2-40B4-BE49-F238E27FC236}">
              <a16:creationId xmlns:a16="http://schemas.microsoft.com/office/drawing/2014/main" id="{0772AB52-A38D-4EFF-8805-213A1588F365}"/>
            </a:ext>
          </a:extLst>
        </xdr:cNvPr>
        <xdr:cNvSpPr/>
      </xdr:nvSpPr>
      <xdr:spPr>
        <a:xfrm>
          <a:off x="4584700" y="6610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74312</xdr:rowOff>
    </xdr:from>
    <xdr:ext cx="405111" cy="259045"/>
    <xdr:sp macro="" textlink="">
      <xdr:nvSpPr>
        <xdr:cNvPr id="74" name="【道路】&#10;有形固定資産減価償却率該当値テキスト">
          <a:extLst>
            <a:ext uri="{FF2B5EF4-FFF2-40B4-BE49-F238E27FC236}">
              <a16:creationId xmlns:a16="http://schemas.microsoft.com/office/drawing/2014/main" id="{6E7FC7C5-8778-4B5E-8F74-CD7C5C69CDA5}"/>
            </a:ext>
          </a:extLst>
        </xdr:cNvPr>
        <xdr:cNvSpPr txBox="1"/>
      </xdr:nvSpPr>
      <xdr:spPr>
        <a:xfrm>
          <a:off x="4673600" y="65894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74930</xdr:rowOff>
    </xdr:from>
    <xdr:to>
      <xdr:col>20</xdr:col>
      <xdr:colOff>38100</xdr:colOff>
      <xdr:row>39</xdr:row>
      <xdr:rowOff>5080</xdr:rowOff>
    </xdr:to>
    <xdr:sp macro="" textlink="">
      <xdr:nvSpPr>
        <xdr:cNvPr id="75" name="楕円 74">
          <a:extLst>
            <a:ext uri="{FF2B5EF4-FFF2-40B4-BE49-F238E27FC236}">
              <a16:creationId xmlns:a16="http://schemas.microsoft.com/office/drawing/2014/main" id="{7E91BFFD-9AF0-4977-9D42-B863B0A8296E}"/>
            </a:ext>
          </a:extLst>
        </xdr:cNvPr>
        <xdr:cNvSpPr/>
      </xdr:nvSpPr>
      <xdr:spPr>
        <a:xfrm>
          <a:off x="3746500" y="6590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125730</xdr:rowOff>
    </xdr:from>
    <xdr:to>
      <xdr:col>24</xdr:col>
      <xdr:colOff>63500</xdr:colOff>
      <xdr:row>38</xdr:row>
      <xdr:rowOff>146685</xdr:rowOff>
    </xdr:to>
    <xdr:cxnSp macro="">
      <xdr:nvCxnSpPr>
        <xdr:cNvPr id="76" name="直線コネクタ 75">
          <a:extLst>
            <a:ext uri="{FF2B5EF4-FFF2-40B4-BE49-F238E27FC236}">
              <a16:creationId xmlns:a16="http://schemas.microsoft.com/office/drawing/2014/main" id="{C05F4BC5-67DC-4A0D-93CF-414292E4B119}"/>
            </a:ext>
          </a:extLst>
        </xdr:cNvPr>
        <xdr:cNvCxnSpPr/>
      </xdr:nvCxnSpPr>
      <xdr:spPr>
        <a:xfrm>
          <a:off x="3797300" y="6640830"/>
          <a:ext cx="8382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53975</xdr:rowOff>
    </xdr:from>
    <xdr:to>
      <xdr:col>15</xdr:col>
      <xdr:colOff>101600</xdr:colOff>
      <xdr:row>38</xdr:row>
      <xdr:rowOff>155575</xdr:rowOff>
    </xdr:to>
    <xdr:sp macro="" textlink="">
      <xdr:nvSpPr>
        <xdr:cNvPr id="77" name="楕円 76">
          <a:extLst>
            <a:ext uri="{FF2B5EF4-FFF2-40B4-BE49-F238E27FC236}">
              <a16:creationId xmlns:a16="http://schemas.microsoft.com/office/drawing/2014/main" id="{D4BFA3C3-1B5E-4018-A425-BE8D8F409E22}"/>
            </a:ext>
          </a:extLst>
        </xdr:cNvPr>
        <xdr:cNvSpPr/>
      </xdr:nvSpPr>
      <xdr:spPr>
        <a:xfrm>
          <a:off x="2857500" y="6569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104775</xdr:rowOff>
    </xdr:from>
    <xdr:to>
      <xdr:col>19</xdr:col>
      <xdr:colOff>177800</xdr:colOff>
      <xdr:row>38</xdr:row>
      <xdr:rowOff>125730</xdr:rowOff>
    </xdr:to>
    <xdr:cxnSp macro="">
      <xdr:nvCxnSpPr>
        <xdr:cNvPr id="78" name="直線コネクタ 77">
          <a:extLst>
            <a:ext uri="{FF2B5EF4-FFF2-40B4-BE49-F238E27FC236}">
              <a16:creationId xmlns:a16="http://schemas.microsoft.com/office/drawing/2014/main" id="{E4B0F949-F8DB-45D6-97B8-FFCCCAF5F614}"/>
            </a:ext>
          </a:extLst>
        </xdr:cNvPr>
        <xdr:cNvCxnSpPr/>
      </xdr:nvCxnSpPr>
      <xdr:spPr>
        <a:xfrm>
          <a:off x="2908300" y="6619875"/>
          <a:ext cx="8890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21590</xdr:rowOff>
    </xdr:from>
    <xdr:to>
      <xdr:col>10</xdr:col>
      <xdr:colOff>165100</xdr:colOff>
      <xdr:row>38</xdr:row>
      <xdr:rowOff>123190</xdr:rowOff>
    </xdr:to>
    <xdr:sp macro="" textlink="">
      <xdr:nvSpPr>
        <xdr:cNvPr id="79" name="楕円 78">
          <a:extLst>
            <a:ext uri="{FF2B5EF4-FFF2-40B4-BE49-F238E27FC236}">
              <a16:creationId xmlns:a16="http://schemas.microsoft.com/office/drawing/2014/main" id="{08A9E07B-1C7C-4289-A6F5-F22F31C5D954}"/>
            </a:ext>
          </a:extLst>
        </xdr:cNvPr>
        <xdr:cNvSpPr/>
      </xdr:nvSpPr>
      <xdr:spPr>
        <a:xfrm>
          <a:off x="1968500" y="6536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72390</xdr:rowOff>
    </xdr:from>
    <xdr:to>
      <xdr:col>15</xdr:col>
      <xdr:colOff>50800</xdr:colOff>
      <xdr:row>38</xdr:row>
      <xdr:rowOff>104775</xdr:rowOff>
    </xdr:to>
    <xdr:cxnSp macro="">
      <xdr:nvCxnSpPr>
        <xdr:cNvPr id="80" name="直線コネクタ 79">
          <a:extLst>
            <a:ext uri="{FF2B5EF4-FFF2-40B4-BE49-F238E27FC236}">
              <a16:creationId xmlns:a16="http://schemas.microsoft.com/office/drawing/2014/main" id="{0B3F5627-7BC1-4A74-9386-0EE90834C46E}"/>
            </a:ext>
          </a:extLst>
        </xdr:cNvPr>
        <xdr:cNvCxnSpPr/>
      </xdr:nvCxnSpPr>
      <xdr:spPr>
        <a:xfrm>
          <a:off x="2019300" y="6587490"/>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168275</xdr:rowOff>
    </xdr:from>
    <xdr:to>
      <xdr:col>6</xdr:col>
      <xdr:colOff>38100</xdr:colOff>
      <xdr:row>38</xdr:row>
      <xdr:rowOff>98425</xdr:rowOff>
    </xdr:to>
    <xdr:sp macro="" textlink="">
      <xdr:nvSpPr>
        <xdr:cNvPr id="81" name="楕円 80">
          <a:extLst>
            <a:ext uri="{FF2B5EF4-FFF2-40B4-BE49-F238E27FC236}">
              <a16:creationId xmlns:a16="http://schemas.microsoft.com/office/drawing/2014/main" id="{4CB14DAB-475F-4BB1-AB2A-DD26F1953F00}"/>
            </a:ext>
          </a:extLst>
        </xdr:cNvPr>
        <xdr:cNvSpPr/>
      </xdr:nvSpPr>
      <xdr:spPr>
        <a:xfrm>
          <a:off x="1079500" y="6511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47625</xdr:rowOff>
    </xdr:from>
    <xdr:to>
      <xdr:col>10</xdr:col>
      <xdr:colOff>114300</xdr:colOff>
      <xdr:row>38</xdr:row>
      <xdr:rowOff>72390</xdr:rowOff>
    </xdr:to>
    <xdr:cxnSp macro="">
      <xdr:nvCxnSpPr>
        <xdr:cNvPr id="82" name="直線コネクタ 81">
          <a:extLst>
            <a:ext uri="{FF2B5EF4-FFF2-40B4-BE49-F238E27FC236}">
              <a16:creationId xmlns:a16="http://schemas.microsoft.com/office/drawing/2014/main" id="{14E54234-9B46-4882-81BB-CB7DA0AE8579}"/>
            </a:ext>
          </a:extLst>
        </xdr:cNvPr>
        <xdr:cNvCxnSpPr/>
      </xdr:nvCxnSpPr>
      <xdr:spPr>
        <a:xfrm>
          <a:off x="1130300" y="6562725"/>
          <a:ext cx="8890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652</xdr:rowOff>
    </xdr:from>
    <xdr:ext cx="405111" cy="259045"/>
    <xdr:sp macro="" textlink="">
      <xdr:nvSpPr>
        <xdr:cNvPr id="83" name="n_1aveValue【道路】&#10;有形固定資産減価償却率">
          <a:extLst>
            <a:ext uri="{FF2B5EF4-FFF2-40B4-BE49-F238E27FC236}">
              <a16:creationId xmlns:a16="http://schemas.microsoft.com/office/drawing/2014/main" id="{A5585EC9-C1FB-4133-A9D0-EBBE896E88F1}"/>
            </a:ext>
          </a:extLst>
        </xdr:cNvPr>
        <xdr:cNvSpPr txBox="1"/>
      </xdr:nvSpPr>
      <xdr:spPr>
        <a:xfrm>
          <a:off x="3582044" y="6344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150512</xdr:rowOff>
    </xdr:from>
    <xdr:ext cx="405111" cy="259045"/>
    <xdr:sp macro="" textlink="">
      <xdr:nvSpPr>
        <xdr:cNvPr id="84" name="n_2aveValue【道路】&#10;有形固定資産減価償却率">
          <a:extLst>
            <a:ext uri="{FF2B5EF4-FFF2-40B4-BE49-F238E27FC236}">
              <a16:creationId xmlns:a16="http://schemas.microsoft.com/office/drawing/2014/main" id="{236591FE-4EFE-4D01-A7C0-6B4942658995}"/>
            </a:ext>
          </a:extLst>
        </xdr:cNvPr>
        <xdr:cNvSpPr txBox="1"/>
      </xdr:nvSpPr>
      <xdr:spPr>
        <a:xfrm>
          <a:off x="2705744" y="66656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123842</xdr:rowOff>
    </xdr:from>
    <xdr:ext cx="405111" cy="259045"/>
    <xdr:sp macro="" textlink="">
      <xdr:nvSpPr>
        <xdr:cNvPr id="85" name="n_3aveValue【道路】&#10;有形固定資産減価償却率">
          <a:extLst>
            <a:ext uri="{FF2B5EF4-FFF2-40B4-BE49-F238E27FC236}">
              <a16:creationId xmlns:a16="http://schemas.microsoft.com/office/drawing/2014/main" id="{33AD7903-DFBB-44BD-8E11-408B29FD638C}"/>
            </a:ext>
          </a:extLst>
        </xdr:cNvPr>
        <xdr:cNvSpPr txBox="1"/>
      </xdr:nvSpPr>
      <xdr:spPr>
        <a:xfrm>
          <a:off x="1816744" y="6638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90187</xdr:rowOff>
    </xdr:from>
    <xdr:ext cx="405111" cy="259045"/>
    <xdr:sp macro="" textlink="">
      <xdr:nvSpPr>
        <xdr:cNvPr id="86" name="n_4aveValue【道路】&#10;有形固定資産減価償却率">
          <a:extLst>
            <a:ext uri="{FF2B5EF4-FFF2-40B4-BE49-F238E27FC236}">
              <a16:creationId xmlns:a16="http://schemas.microsoft.com/office/drawing/2014/main" id="{BB3ECDD8-8C5C-479C-B9B8-D55C4EB2B5F5}"/>
            </a:ext>
          </a:extLst>
        </xdr:cNvPr>
        <xdr:cNvSpPr txBox="1"/>
      </xdr:nvSpPr>
      <xdr:spPr>
        <a:xfrm>
          <a:off x="927744" y="6262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38</xdr:row>
      <xdr:rowOff>167657</xdr:rowOff>
    </xdr:from>
    <xdr:ext cx="405111" cy="259045"/>
    <xdr:sp macro="" textlink="">
      <xdr:nvSpPr>
        <xdr:cNvPr id="87" name="n_1mainValue【道路】&#10;有形固定資産減価償却率">
          <a:extLst>
            <a:ext uri="{FF2B5EF4-FFF2-40B4-BE49-F238E27FC236}">
              <a16:creationId xmlns:a16="http://schemas.microsoft.com/office/drawing/2014/main" id="{4B0F1146-B65A-4BC1-A3AF-6D42BDD1FC84}"/>
            </a:ext>
          </a:extLst>
        </xdr:cNvPr>
        <xdr:cNvSpPr txBox="1"/>
      </xdr:nvSpPr>
      <xdr:spPr>
        <a:xfrm>
          <a:off x="3582044" y="6682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652</xdr:rowOff>
    </xdr:from>
    <xdr:ext cx="405111" cy="259045"/>
    <xdr:sp macro="" textlink="">
      <xdr:nvSpPr>
        <xdr:cNvPr id="88" name="n_2mainValue【道路】&#10;有形固定資産減価償却率">
          <a:extLst>
            <a:ext uri="{FF2B5EF4-FFF2-40B4-BE49-F238E27FC236}">
              <a16:creationId xmlns:a16="http://schemas.microsoft.com/office/drawing/2014/main" id="{7F4D59F8-E7C0-4BD7-98C2-6180F359E709}"/>
            </a:ext>
          </a:extLst>
        </xdr:cNvPr>
        <xdr:cNvSpPr txBox="1"/>
      </xdr:nvSpPr>
      <xdr:spPr>
        <a:xfrm>
          <a:off x="2705744" y="6344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139717</xdr:rowOff>
    </xdr:from>
    <xdr:ext cx="405111" cy="259045"/>
    <xdr:sp macro="" textlink="">
      <xdr:nvSpPr>
        <xdr:cNvPr id="89" name="n_3mainValue【道路】&#10;有形固定資産減価償却率">
          <a:extLst>
            <a:ext uri="{FF2B5EF4-FFF2-40B4-BE49-F238E27FC236}">
              <a16:creationId xmlns:a16="http://schemas.microsoft.com/office/drawing/2014/main" id="{F39039C6-2DB5-4F38-9981-2E8D4687398D}"/>
            </a:ext>
          </a:extLst>
        </xdr:cNvPr>
        <xdr:cNvSpPr txBox="1"/>
      </xdr:nvSpPr>
      <xdr:spPr>
        <a:xfrm>
          <a:off x="1816744" y="6311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89552</xdr:rowOff>
    </xdr:from>
    <xdr:ext cx="405111" cy="259045"/>
    <xdr:sp macro="" textlink="">
      <xdr:nvSpPr>
        <xdr:cNvPr id="90" name="n_4mainValue【道路】&#10;有形固定資産減価償却率">
          <a:extLst>
            <a:ext uri="{FF2B5EF4-FFF2-40B4-BE49-F238E27FC236}">
              <a16:creationId xmlns:a16="http://schemas.microsoft.com/office/drawing/2014/main" id="{FEBEF799-4EE0-402D-8C92-AF0693D83151}"/>
            </a:ext>
          </a:extLst>
        </xdr:cNvPr>
        <xdr:cNvSpPr txBox="1"/>
      </xdr:nvSpPr>
      <xdr:spPr>
        <a:xfrm>
          <a:off x="927744" y="6604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19910526-DFA1-4451-96A5-2BA93BB21E4E}"/>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5786F0F9-9AB4-4669-80F9-8A35E50BBFE2}"/>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D6E90F4B-5647-4676-926A-30A2227BC963}"/>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C0ED2F49-65F4-4EA6-87D8-7A879CEFFFDD}"/>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64BE256D-7122-4B90-A96E-8C4F11124913}"/>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43B8BF50-6D9C-41E4-A2EB-9016A3A4F564}"/>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5FC5C41D-69F3-4D9A-81E5-55AFDF39F7C2}"/>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F5FFFDA6-A4A1-4ABB-83D2-D9E0A029B6C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7E5B7970-856F-4783-8AC5-B8763D33C64C}"/>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31334244-FF7A-41C1-9A09-0C8681FF8C71}"/>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7BC46C7F-71EB-4CD5-B5D7-A3AFABF38D6A}"/>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E66F102E-3FD9-46F3-A468-505E64AD549D}"/>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3633CDCB-0ED5-49E2-A20B-DF1C8C9F3788}"/>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39</xdr:row>
      <xdr:rowOff>29227</xdr:rowOff>
    </xdr:from>
    <xdr:ext cx="595419" cy="259045"/>
    <xdr:sp macro="" textlink="">
      <xdr:nvSpPr>
        <xdr:cNvPr id="104" name="テキスト ボックス 103">
          <a:extLst>
            <a:ext uri="{FF2B5EF4-FFF2-40B4-BE49-F238E27FC236}">
              <a16:creationId xmlns:a16="http://schemas.microsoft.com/office/drawing/2014/main" id="{28819B8D-DED0-4C94-ADF0-B210E70C2AA6}"/>
            </a:ext>
          </a:extLst>
        </xdr:cNvPr>
        <xdr:cNvSpPr txBox="1"/>
      </xdr:nvSpPr>
      <xdr:spPr>
        <a:xfrm>
          <a:off x="6008581" y="671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4A718BA1-F2B7-4383-9548-A8106BE169F0}"/>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162577</xdr:rowOff>
    </xdr:from>
    <xdr:ext cx="595419" cy="259045"/>
    <xdr:sp macro="" textlink="">
      <xdr:nvSpPr>
        <xdr:cNvPr id="106" name="テキスト ボックス 105">
          <a:extLst>
            <a:ext uri="{FF2B5EF4-FFF2-40B4-BE49-F238E27FC236}">
              <a16:creationId xmlns:a16="http://schemas.microsoft.com/office/drawing/2014/main" id="{4941BA6D-98F2-4E31-8C1E-6BAA74F274A1}"/>
            </a:ext>
          </a:extLst>
        </xdr:cNvPr>
        <xdr:cNvSpPr txBox="1"/>
      </xdr:nvSpPr>
      <xdr:spPr>
        <a:xfrm>
          <a:off x="6008581" y="633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DE8F4229-6AA3-4A15-866D-2ED6C780F001}"/>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124477</xdr:rowOff>
    </xdr:from>
    <xdr:ext cx="595419" cy="259045"/>
    <xdr:sp macro="" textlink="">
      <xdr:nvSpPr>
        <xdr:cNvPr id="108" name="テキスト ボックス 107">
          <a:extLst>
            <a:ext uri="{FF2B5EF4-FFF2-40B4-BE49-F238E27FC236}">
              <a16:creationId xmlns:a16="http://schemas.microsoft.com/office/drawing/2014/main" id="{5032BB07-CC51-40A8-94FC-9F18170122E6}"/>
            </a:ext>
          </a:extLst>
        </xdr:cNvPr>
        <xdr:cNvSpPr txBox="1"/>
      </xdr:nvSpPr>
      <xdr:spPr>
        <a:xfrm>
          <a:off x="6008581" y="595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03CC846E-2928-4F78-B4ED-94890D94B363}"/>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32</xdr:row>
      <xdr:rowOff>86377</xdr:rowOff>
    </xdr:from>
    <xdr:ext cx="685572" cy="259045"/>
    <xdr:sp macro="" textlink="">
      <xdr:nvSpPr>
        <xdr:cNvPr id="110" name="テキスト ボックス 109">
          <a:extLst>
            <a:ext uri="{FF2B5EF4-FFF2-40B4-BE49-F238E27FC236}">
              <a16:creationId xmlns:a16="http://schemas.microsoft.com/office/drawing/2014/main" id="{8A071134-6B9E-4B88-8C82-E3A458971B0C}"/>
            </a:ext>
          </a:extLst>
        </xdr:cNvPr>
        <xdr:cNvSpPr txBox="1"/>
      </xdr:nvSpPr>
      <xdr:spPr>
        <a:xfrm>
          <a:off x="5918428" y="557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CF987458-FF4A-490E-81BC-5C12DF5199AF}"/>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30</xdr:row>
      <xdr:rowOff>48277</xdr:rowOff>
    </xdr:from>
    <xdr:ext cx="685572" cy="259045"/>
    <xdr:sp macro="" textlink="">
      <xdr:nvSpPr>
        <xdr:cNvPr id="112" name="テキスト ボックス 111">
          <a:extLst>
            <a:ext uri="{FF2B5EF4-FFF2-40B4-BE49-F238E27FC236}">
              <a16:creationId xmlns:a16="http://schemas.microsoft.com/office/drawing/2014/main" id="{A0F641D2-EF86-4CAF-9CC3-8255F7C4EEB1}"/>
            </a:ext>
          </a:extLst>
        </xdr:cNvPr>
        <xdr:cNvSpPr txBox="1"/>
      </xdr:nvSpPr>
      <xdr:spPr>
        <a:xfrm>
          <a:off x="5918428" y="519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id="{02D7EB6C-42DC-43AC-8022-29A3495D281A}"/>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135974</xdr:rowOff>
    </xdr:from>
    <xdr:to>
      <xdr:col>54</xdr:col>
      <xdr:colOff>189865</xdr:colOff>
      <xdr:row>42</xdr:row>
      <xdr:rowOff>34420</xdr:rowOff>
    </xdr:to>
    <xdr:cxnSp macro="">
      <xdr:nvCxnSpPr>
        <xdr:cNvPr id="114" name="直線コネクタ 113">
          <a:extLst>
            <a:ext uri="{FF2B5EF4-FFF2-40B4-BE49-F238E27FC236}">
              <a16:creationId xmlns:a16="http://schemas.microsoft.com/office/drawing/2014/main" id="{6DECE3CA-6ACF-408C-952E-4E328084FFA6}"/>
            </a:ext>
          </a:extLst>
        </xdr:cNvPr>
        <xdr:cNvCxnSpPr/>
      </xdr:nvCxnSpPr>
      <xdr:spPr>
        <a:xfrm flipV="1">
          <a:off x="10476865" y="5965274"/>
          <a:ext cx="0" cy="12700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45819</xdr:rowOff>
    </xdr:from>
    <xdr:ext cx="469744" cy="259045"/>
    <xdr:sp macro="" textlink="">
      <xdr:nvSpPr>
        <xdr:cNvPr id="115" name="【道路】&#10;一人当たり延長最小値テキスト">
          <a:extLst>
            <a:ext uri="{FF2B5EF4-FFF2-40B4-BE49-F238E27FC236}">
              <a16:creationId xmlns:a16="http://schemas.microsoft.com/office/drawing/2014/main" id="{0D04F02C-00C8-45EA-B603-5270198F5469}"/>
            </a:ext>
          </a:extLst>
        </xdr:cNvPr>
        <xdr:cNvSpPr txBox="1"/>
      </xdr:nvSpPr>
      <xdr:spPr>
        <a:xfrm>
          <a:off x="10515600" y="72467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34420</xdr:rowOff>
    </xdr:from>
    <xdr:to>
      <xdr:col>55</xdr:col>
      <xdr:colOff>88900</xdr:colOff>
      <xdr:row>42</xdr:row>
      <xdr:rowOff>34420</xdr:rowOff>
    </xdr:to>
    <xdr:cxnSp macro="">
      <xdr:nvCxnSpPr>
        <xdr:cNvPr id="116" name="直線コネクタ 115">
          <a:extLst>
            <a:ext uri="{FF2B5EF4-FFF2-40B4-BE49-F238E27FC236}">
              <a16:creationId xmlns:a16="http://schemas.microsoft.com/office/drawing/2014/main" id="{C67A7A1E-CAE4-4F3F-AC2F-36106F7E6C5F}"/>
            </a:ext>
          </a:extLst>
        </xdr:cNvPr>
        <xdr:cNvCxnSpPr/>
      </xdr:nvCxnSpPr>
      <xdr:spPr>
        <a:xfrm>
          <a:off x="10388600" y="72353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82651</xdr:rowOff>
    </xdr:from>
    <xdr:ext cx="690189" cy="259045"/>
    <xdr:sp macro="" textlink="">
      <xdr:nvSpPr>
        <xdr:cNvPr id="117" name="【道路】&#10;一人当たり延長最大値テキスト">
          <a:extLst>
            <a:ext uri="{FF2B5EF4-FFF2-40B4-BE49-F238E27FC236}">
              <a16:creationId xmlns:a16="http://schemas.microsoft.com/office/drawing/2014/main" id="{A90E6513-64E1-4436-8D3B-DDE5BD7E3945}"/>
            </a:ext>
          </a:extLst>
        </xdr:cNvPr>
        <xdr:cNvSpPr txBox="1"/>
      </xdr:nvSpPr>
      <xdr:spPr>
        <a:xfrm>
          <a:off x="10515600" y="574050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1,002.934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135974</xdr:rowOff>
    </xdr:from>
    <xdr:to>
      <xdr:col>55</xdr:col>
      <xdr:colOff>88900</xdr:colOff>
      <xdr:row>34</xdr:row>
      <xdr:rowOff>135974</xdr:rowOff>
    </xdr:to>
    <xdr:cxnSp macro="">
      <xdr:nvCxnSpPr>
        <xdr:cNvPr id="118" name="直線コネクタ 117">
          <a:extLst>
            <a:ext uri="{FF2B5EF4-FFF2-40B4-BE49-F238E27FC236}">
              <a16:creationId xmlns:a16="http://schemas.microsoft.com/office/drawing/2014/main" id="{A6449504-4B52-4935-9ED3-B94FD2070A83}"/>
            </a:ext>
          </a:extLst>
        </xdr:cNvPr>
        <xdr:cNvCxnSpPr/>
      </xdr:nvCxnSpPr>
      <xdr:spPr>
        <a:xfrm>
          <a:off x="10388600" y="59652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90268</xdr:rowOff>
    </xdr:from>
    <xdr:ext cx="534377" cy="259045"/>
    <xdr:sp macro="" textlink="">
      <xdr:nvSpPr>
        <xdr:cNvPr id="119" name="【道路】&#10;一人当たり延長平均値テキスト">
          <a:extLst>
            <a:ext uri="{FF2B5EF4-FFF2-40B4-BE49-F238E27FC236}">
              <a16:creationId xmlns:a16="http://schemas.microsoft.com/office/drawing/2014/main" id="{B04B1835-1C53-43AB-80F5-B77E3A38858C}"/>
            </a:ext>
          </a:extLst>
        </xdr:cNvPr>
        <xdr:cNvSpPr txBox="1"/>
      </xdr:nvSpPr>
      <xdr:spPr>
        <a:xfrm>
          <a:off x="10515600" y="711971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36.936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111841</xdr:rowOff>
    </xdr:from>
    <xdr:to>
      <xdr:col>55</xdr:col>
      <xdr:colOff>50800</xdr:colOff>
      <xdr:row>42</xdr:row>
      <xdr:rowOff>41991</xdr:rowOff>
    </xdr:to>
    <xdr:sp macro="" textlink="">
      <xdr:nvSpPr>
        <xdr:cNvPr id="120" name="フローチャート: 判断 119">
          <a:extLst>
            <a:ext uri="{FF2B5EF4-FFF2-40B4-BE49-F238E27FC236}">
              <a16:creationId xmlns:a16="http://schemas.microsoft.com/office/drawing/2014/main" id="{057CA390-6C69-44ED-B1BF-BF749E099D5E}"/>
            </a:ext>
          </a:extLst>
        </xdr:cNvPr>
        <xdr:cNvSpPr/>
      </xdr:nvSpPr>
      <xdr:spPr>
        <a:xfrm>
          <a:off x="10426700" y="71412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41</xdr:row>
      <xdr:rowOff>112024</xdr:rowOff>
    </xdr:from>
    <xdr:to>
      <xdr:col>50</xdr:col>
      <xdr:colOff>165100</xdr:colOff>
      <xdr:row>42</xdr:row>
      <xdr:rowOff>42174</xdr:rowOff>
    </xdr:to>
    <xdr:sp macro="" textlink="">
      <xdr:nvSpPr>
        <xdr:cNvPr id="121" name="フローチャート: 判断 120">
          <a:extLst>
            <a:ext uri="{FF2B5EF4-FFF2-40B4-BE49-F238E27FC236}">
              <a16:creationId xmlns:a16="http://schemas.microsoft.com/office/drawing/2014/main" id="{5434D19E-D2EB-4448-BB48-78E040F4C7D0}"/>
            </a:ext>
          </a:extLst>
        </xdr:cNvPr>
        <xdr:cNvSpPr/>
      </xdr:nvSpPr>
      <xdr:spPr>
        <a:xfrm>
          <a:off x="9588500" y="7141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41</xdr:row>
      <xdr:rowOff>99646</xdr:rowOff>
    </xdr:from>
    <xdr:to>
      <xdr:col>46</xdr:col>
      <xdr:colOff>38100</xdr:colOff>
      <xdr:row>42</xdr:row>
      <xdr:rowOff>29796</xdr:rowOff>
    </xdr:to>
    <xdr:sp macro="" textlink="">
      <xdr:nvSpPr>
        <xdr:cNvPr id="122" name="フローチャート: 判断 121">
          <a:extLst>
            <a:ext uri="{FF2B5EF4-FFF2-40B4-BE49-F238E27FC236}">
              <a16:creationId xmlns:a16="http://schemas.microsoft.com/office/drawing/2014/main" id="{8D28BED0-FA10-46C4-ADBE-48CB3403DBA4}"/>
            </a:ext>
          </a:extLst>
        </xdr:cNvPr>
        <xdr:cNvSpPr/>
      </xdr:nvSpPr>
      <xdr:spPr>
        <a:xfrm>
          <a:off x="8699500" y="7129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41</xdr:row>
      <xdr:rowOff>99969</xdr:rowOff>
    </xdr:from>
    <xdr:to>
      <xdr:col>41</xdr:col>
      <xdr:colOff>101600</xdr:colOff>
      <xdr:row>42</xdr:row>
      <xdr:rowOff>30119</xdr:rowOff>
    </xdr:to>
    <xdr:sp macro="" textlink="">
      <xdr:nvSpPr>
        <xdr:cNvPr id="123" name="フローチャート: 判断 122">
          <a:extLst>
            <a:ext uri="{FF2B5EF4-FFF2-40B4-BE49-F238E27FC236}">
              <a16:creationId xmlns:a16="http://schemas.microsoft.com/office/drawing/2014/main" id="{2CFC22FB-EB62-4FB8-B138-F02CB04A719F}"/>
            </a:ext>
          </a:extLst>
        </xdr:cNvPr>
        <xdr:cNvSpPr/>
      </xdr:nvSpPr>
      <xdr:spPr>
        <a:xfrm>
          <a:off x="7810500" y="71294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41</xdr:row>
      <xdr:rowOff>95982</xdr:rowOff>
    </xdr:from>
    <xdr:to>
      <xdr:col>36</xdr:col>
      <xdr:colOff>165100</xdr:colOff>
      <xdr:row>42</xdr:row>
      <xdr:rowOff>26132</xdr:rowOff>
    </xdr:to>
    <xdr:sp macro="" textlink="">
      <xdr:nvSpPr>
        <xdr:cNvPr id="124" name="フローチャート: 判断 123">
          <a:extLst>
            <a:ext uri="{FF2B5EF4-FFF2-40B4-BE49-F238E27FC236}">
              <a16:creationId xmlns:a16="http://schemas.microsoft.com/office/drawing/2014/main" id="{825FAE8B-E9E0-478D-9A4F-E0019EA29324}"/>
            </a:ext>
          </a:extLst>
        </xdr:cNvPr>
        <xdr:cNvSpPr/>
      </xdr:nvSpPr>
      <xdr:spPr>
        <a:xfrm>
          <a:off x="6921500" y="7125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E5787EF4-04AD-4781-BB51-6B0BDCAD51A4}"/>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58C53B9A-E45B-4315-9542-8A86287F4F88}"/>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CAA63374-4205-47D6-ABCC-A060C885F8FB}"/>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16235273-CC8A-4E74-8DF5-981DFD948B9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A383AD2D-3187-44A3-97A9-96A2D9673574}"/>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110030</xdr:rowOff>
    </xdr:from>
    <xdr:to>
      <xdr:col>55</xdr:col>
      <xdr:colOff>50800</xdr:colOff>
      <xdr:row>42</xdr:row>
      <xdr:rowOff>40180</xdr:rowOff>
    </xdr:to>
    <xdr:sp macro="" textlink="">
      <xdr:nvSpPr>
        <xdr:cNvPr id="130" name="楕円 129">
          <a:extLst>
            <a:ext uri="{FF2B5EF4-FFF2-40B4-BE49-F238E27FC236}">
              <a16:creationId xmlns:a16="http://schemas.microsoft.com/office/drawing/2014/main" id="{226E4E95-6F54-4C38-82CF-18DFD684414F}"/>
            </a:ext>
          </a:extLst>
        </xdr:cNvPr>
        <xdr:cNvSpPr/>
      </xdr:nvSpPr>
      <xdr:spPr>
        <a:xfrm>
          <a:off x="10426700" y="7139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69407</xdr:rowOff>
    </xdr:from>
    <xdr:ext cx="534377" cy="259045"/>
    <xdr:sp macro="" textlink="">
      <xdr:nvSpPr>
        <xdr:cNvPr id="131" name="【道路】&#10;一人当たり延長該当値テキスト">
          <a:extLst>
            <a:ext uri="{FF2B5EF4-FFF2-40B4-BE49-F238E27FC236}">
              <a16:creationId xmlns:a16="http://schemas.microsoft.com/office/drawing/2014/main" id="{81ACB402-B00E-4918-A6B4-15DADA51C823}"/>
            </a:ext>
          </a:extLst>
        </xdr:cNvPr>
        <xdr:cNvSpPr txBox="1"/>
      </xdr:nvSpPr>
      <xdr:spPr>
        <a:xfrm>
          <a:off x="10515600" y="69274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38.362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111012</xdr:rowOff>
    </xdr:from>
    <xdr:to>
      <xdr:col>50</xdr:col>
      <xdr:colOff>165100</xdr:colOff>
      <xdr:row>42</xdr:row>
      <xdr:rowOff>41162</xdr:rowOff>
    </xdr:to>
    <xdr:sp macro="" textlink="">
      <xdr:nvSpPr>
        <xdr:cNvPr id="132" name="楕円 131">
          <a:extLst>
            <a:ext uri="{FF2B5EF4-FFF2-40B4-BE49-F238E27FC236}">
              <a16:creationId xmlns:a16="http://schemas.microsoft.com/office/drawing/2014/main" id="{2C1E25A1-E3D5-42A5-95C6-20FAB64CBCC3}"/>
            </a:ext>
          </a:extLst>
        </xdr:cNvPr>
        <xdr:cNvSpPr/>
      </xdr:nvSpPr>
      <xdr:spPr>
        <a:xfrm>
          <a:off x="9588500" y="71404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160830</xdr:rowOff>
    </xdr:from>
    <xdr:to>
      <xdr:col>55</xdr:col>
      <xdr:colOff>0</xdr:colOff>
      <xdr:row>41</xdr:row>
      <xdr:rowOff>161812</xdr:rowOff>
    </xdr:to>
    <xdr:cxnSp macro="">
      <xdr:nvCxnSpPr>
        <xdr:cNvPr id="133" name="直線コネクタ 132">
          <a:extLst>
            <a:ext uri="{FF2B5EF4-FFF2-40B4-BE49-F238E27FC236}">
              <a16:creationId xmlns:a16="http://schemas.microsoft.com/office/drawing/2014/main" id="{025E44A4-BC08-4DAA-A2D3-92659E7B0361}"/>
            </a:ext>
          </a:extLst>
        </xdr:cNvPr>
        <xdr:cNvCxnSpPr/>
      </xdr:nvCxnSpPr>
      <xdr:spPr>
        <a:xfrm flipV="1">
          <a:off x="9639300" y="7190280"/>
          <a:ext cx="838200" cy="9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112161</xdr:rowOff>
    </xdr:from>
    <xdr:to>
      <xdr:col>46</xdr:col>
      <xdr:colOff>38100</xdr:colOff>
      <xdr:row>42</xdr:row>
      <xdr:rowOff>42311</xdr:rowOff>
    </xdr:to>
    <xdr:sp macro="" textlink="">
      <xdr:nvSpPr>
        <xdr:cNvPr id="134" name="楕円 133">
          <a:extLst>
            <a:ext uri="{FF2B5EF4-FFF2-40B4-BE49-F238E27FC236}">
              <a16:creationId xmlns:a16="http://schemas.microsoft.com/office/drawing/2014/main" id="{02463AA0-1B39-4447-B422-546697591C76}"/>
            </a:ext>
          </a:extLst>
        </xdr:cNvPr>
        <xdr:cNvSpPr/>
      </xdr:nvSpPr>
      <xdr:spPr>
        <a:xfrm>
          <a:off x="8699500" y="7141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161812</xdr:rowOff>
    </xdr:from>
    <xdr:to>
      <xdr:col>50</xdr:col>
      <xdr:colOff>114300</xdr:colOff>
      <xdr:row>41</xdr:row>
      <xdr:rowOff>162961</xdr:rowOff>
    </xdr:to>
    <xdr:cxnSp macro="">
      <xdr:nvCxnSpPr>
        <xdr:cNvPr id="135" name="直線コネクタ 134">
          <a:extLst>
            <a:ext uri="{FF2B5EF4-FFF2-40B4-BE49-F238E27FC236}">
              <a16:creationId xmlns:a16="http://schemas.microsoft.com/office/drawing/2014/main" id="{B6CFDEF0-6460-424C-B442-78A65B5EE2C7}"/>
            </a:ext>
          </a:extLst>
        </xdr:cNvPr>
        <xdr:cNvCxnSpPr/>
      </xdr:nvCxnSpPr>
      <xdr:spPr>
        <a:xfrm flipV="1">
          <a:off x="8750300" y="7191262"/>
          <a:ext cx="889000" cy="11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112633</xdr:rowOff>
    </xdr:from>
    <xdr:to>
      <xdr:col>41</xdr:col>
      <xdr:colOff>101600</xdr:colOff>
      <xdr:row>42</xdr:row>
      <xdr:rowOff>42783</xdr:rowOff>
    </xdr:to>
    <xdr:sp macro="" textlink="">
      <xdr:nvSpPr>
        <xdr:cNvPr id="136" name="楕円 135">
          <a:extLst>
            <a:ext uri="{FF2B5EF4-FFF2-40B4-BE49-F238E27FC236}">
              <a16:creationId xmlns:a16="http://schemas.microsoft.com/office/drawing/2014/main" id="{047B6C42-7D1D-4833-B8F8-7E06867C894B}"/>
            </a:ext>
          </a:extLst>
        </xdr:cNvPr>
        <xdr:cNvSpPr/>
      </xdr:nvSpPr>
      <xdr:spPr>
        <a:xfrm>
          <a:off x="7810500" y="71420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162961</xdr:rowOff>
    </xdr:from>
    <xdr:to>
      <xdr:col>45</xdr:col>
      <xdr:colOff>177800</xdr:colOff>
      <xdr:row>41</xdr:row>
      <xdr:rowOff>163433</xdr:rowOff>
    </xdr:to>
    <xdr:cxnSp macro="">
      <xdr:nvCxnSpPr>
        <xdr:cNvPr id="137" name="直線コネクタ 136">
          <a:extLst>
            <a:ext uri="{FF2B5EF4-FFF2-40B4-BE49-F238E27FC236}">
              <a16:creationId xmlns:a16="http://schemas.microsoft.com/office/drawing/2014/main" id="{1907D356-8F95-4441-8D19-57517D57AAE1}"/>
            </a:ext>
          </a:extLst>
        </xdr:cNvPr>
        <xdr:cNvCxnSpPr/>
      </xdr:nvCxnSpPr>
      <xdr:spPr>
        <a:xfrm flipV="1">
          <a:off x="7861300" y="7192411"/>
          <a:ext cx="889000" cy="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113407</xdr:rowOff>
    </xdr:from>
    <xdr:to>
      <xdr:col>36</xdr:col>
      <xdr:colOff>165100</xdr:colOff>
      <xdr:row>42</xdr:row>
      <xdr:rowOff>43557</xdr:rowOff>
    </xdr:to>
    <xdr:sp macro="" textlink="">
      <xdr:nvSpPr>
        <xdr:cNvPr id="138" name="楕円 137">
          <a:extLst>
            <a:ext uri="{FF2B5EF4-FFF2-40B4-BE49-F238E27FC236}">
              <a16:creationId xmlns:a16="http://schemas.microsoft.com/office/drawing/2014/main" id="{C02D1891-C3B8-4792-89E7-40DB987FDB90}"/>
            </a:ext>
          </a:extLst>
        </xdr:cNvPr>
        <xdr:cNvSpPr/>
      </xdr:nvSpPr>
      <xdr:spPr>
        <a:xfrm>
          <a:off x="6921500" y="7142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163433</xdr:rowOff>
    </xdr:from>
    <xdr:to>
      <xdr:col>41</xdr:col>
      <xdr:colOff>50800</xdr:colOff>
      <xdr:row>41</xdr:row>
      <xdr:rowOff>164207</xdr:rowOff>
    </xdr:to>
    <xdr:cxnSp macro="">
      <xdr:nvCxnSpPr>
        <xdr:cNvPr id="139" name="直線コネクタ 138">
          <a:extLst>
            <a:ext uri="{FF2B5EF4-FFF2-40B4-BE49-F238E27FC236}">
              <a16:creationId xmlns:a16="http://schemas.microsoft.com/office/drawing/2014/main" id="{D53A1609-8639-4EAA-BDBC-CF6662416456}"/>
            </a:ext>
          </a:extLst>
        </xdr:cNvPr>
        <xdr:cNvCxnSpPr/>
      </xdr:nvCxnSpPr>
      <xdr:spPr>
        <a:xfrm flipV="1">
          <a:off x="6972300" y="7192883"/>
          <a:ext cx="889000" cy="7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42</xdr:row>
      <xdr:rowOff>33301</xdr:rowOff>
    </xdr:from>
    <xdr:ext cx="534377" cy="259045"/>
    <xdr:sp macro="" textlink="">
      <xdr:nvSpPr>
        <xdr:cNvPr id="140" name="n_1aveValue【道路】&#10;一人当たり延長">
          <a:extLst>
            <a:ext uri="{FF2B5EF4-FFF2-40B4-BE49-F238E27FC236}">
              <a16:creationId xmlns:a16="http://schemas.microsoft.com/office/drawing/2014/main" id="{64D55F26-63B4-4F35-98FC-BAC198FE330D}"/>
            </a:ext>
          </a:extLst>
        </xdr:cNvPr>
        <xdr:cNvSpPr txBox="1"/>
      </xdr:nvSpPr>
      <xdr:spPr>
        <a:xfrm>
          <a:off x="9359411" y="7234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40</xdr:row>
      <xdr:rowOff>46323</xdr:rowOff>
    </xdr:from>
    <xdr:ext cx="534377" cy="259045"/>
    <xdr:sp macro="" textlink="">
      <xdr:nvSpPr>
        <xdr:cNvPr id="141" name="n_2aveValue【道路】&#10;一人当たり延長">
          <a:extLst>
            <a:ext uri="{FF2B5EF4-FFF2-40B4-BE49-F238E27FC236}">
              <a16:creationId xmlns:a16="http://schemas.microsoft.com/office/drawing/2014/main" id="{109ADD4E-C8D3-4024-AE94-EC96ADF67BF9}"/>
            </a:ext>
          </a:extLst>
        </xdr:cNvPr>
        <xdr:cNvSpPr txBox="1"/>
      </xdr:nvSpPr>
      <xdr:spPr>
        <a:xfrm>
          <a:off x="8483111" y="69043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40</xdr:row>
      <xdr:rowOff>46646</xdr:rowOff>
    </xdr:from>
    <xdr:ext cx="534377" cy="259045"/>
    <xdr:sp macro="" textlink="">
      <xdr:nvSpPr>
        <xdr:cNvPr id="142" name="n_3aveValue【道路】&#10;一人当たり延長">
          <a:extLst>
            <a:ext uri="{FF2B5EF4-FFF2-40B4-BE49-F238E27FC236}">
              <a16:creationId xmlns:a16="http://schemas.microsoft.com/office/drawing/2014/main" id="{5CC249FE-4099-4A22-873D-8C47A09A78EB}"/>
            </a:ext>
          </a:extLst>
        </xdr:cNvPr>
        <xdr:cNvSpPr txBox="1"/>
      </xdr:nvSpPr>
      <xdr:spPr>
        <a:xfrm>
          <a:off x="7594111" y="69046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40</xdr:row>
      <xdr:rowOff>42659</xdr:rowOff>
    </xdr:from>
    <xdr:ext cx="534377" cy="259045"/>
    <xdr:sp macro="" textlink="">
      <xdr:nvSpPr>
        <xdr:cNvPr id="143" name="n_4aveValue【道路】&#10;一人当たり延長">
          <a:extLst>
            <a:ext uri="{FF2B5EF4-FFF2-40B4-BE49-F238E27FC236}">
              <a16:creationId xmlns:a16="http://schemas.microsoft.com/office/drawing/2014/main" id="{55211FC8-103B-466E-8A4A-C9BAE85BFB11}"/>
            </a:ext>
          </a:extLst>
        </xdr:cNvPr>
        <xdr:cNvSpPr txBox="1"/>
      </xdr:nvSpPr>
      <xdr:spPr>
        <a:xfrm>
          <a:off x="6705111" y="69006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40</xdr:row>
      <xdr:rowOff>57689</xdr:rowOff>
    </xdr:from>
    <xdr:ext cx="534377" cy="259045"/>
    <xdr:sp macro="" textlink="">
      <xdr:nvSpPr>
        <xdr:cNvPr id="144" name="n_1mainValue【道路】&#10;一人当たり延長">
          <a:extLst>
            <a:ext uri="{FF2B5EF4-FFF2-40B4-BE49-F238E27FC236}">
              <a16:creationId xmlns:a16="http://schemas.microsoft.com/office/drawing/2014/main" id="{9350C40E-E9A8-45F4-8695-581F845AD5A6}"/>
            </a:ext>
          </a:extLst>
        </xdr:cNvPr>
        <xdr:cNvSpPr txBox="1"/>
      </xdr:nvSpPr>
      <xdr:spPr>
        <a:xfrm>
          <a:off x="9359411" y="69156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42</xdr:row>
      <xdr:rowOff>33438</xdr:rowOff>
    </xdr:from>
    <xdr:ext cx="534377" cy="259045"/>
    <xdr:sp macro="" textlink="">
      <xdr:nvSpPr>
        <xdr:cNvPr id="145" name="n_2mainValue【道路】&#10;一人当たり延長">
          <a:extLst>
            <a:ext uri="{FF2B5EF4-FFF2-40B4-BE49-F238E27FC236}">
              <a16:creationId xmlns:a16="http://schemas.microsoft.com/office/drawing/2014/main" id="{63637EBD-E4A9-4DC4-B20C-9F3AA82494EB}"/>
            </a:ext>
          </a:extLst>
        </xdr:cNvPr>
        <xdr:cNvSpPr txBox="1"/>
      </xdr:nvSpPr>
      <xdr:spPr>
        <a:xfrm>
          <a:off x="8483111" y="72343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42</xdr:row>
      <xdr:rowOff>33910</xdr:rowOff>
    </xdr:from>
    <xdr:ext cx="534377" cy="259045"/>
    <xdr:sp macro="" textlink="">
      <xdr:nvSpPr>
        <xdr:cNvPr id="146" name="n_3mainValue【道路】&#10;一人当たり延長">
          <a:extLst>
            <a:ext uri="{FF2B5EF4-FFF2-40B4-BE49-F238E27FC236}">
              <a16:creationId xmlns:a16="http://schemas.microsoft.com/office/drawing/2014/main" id="{E2BF3443-9F58-40BB-B2A4-5F8655C2080F}"/>
            </a:ext>
          </a:extLst>
        </xdr:cNvPr>
        <xdr:cNvSpPr txBox="1"/>
      </xdr:nvSpPr>
      <xdr:spPr>
        <a:xfrm>
          <a:off x="7594111" y="72348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36.313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42</xdr:row>
      <xdr:rowOff>34684</xdr:rowOff>
    </xdr:from>
    <xdr:ext cx="534377" cy="259045"/>
    <xdr:sp macro="" textlink="">
      <xdr:nvSpPr>
        <xdr:cNvPr id="147" name="n_4mainValue【道路】&#10;一人当たり延長">
          <a:extLst>
            <a:ext uri="{FF2B5EF4-FFF2-40B4-BE49-F238E27FC236}">
              <a16:creationId xmlns:a16="http://schemas.microsoft.com/office/drawing/2014/main" id="{06C0421F-318F-48BC-BDE1-FDCE2C2EA3C3}"/>
            </a:ext>
          </a:extLst>
        </xdr:cNvPr>
        <xdr:cNvSpPr txBox="1"/>
      </xdr:nvSpPr>
      <xdr:spPr>
        <a:xfrm>
          <a:off x="6705111" y="72355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007A30A1-C87A-4E67-945C-1489F7989EFB}"/>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2F597A28-47A7-4981-942E-EFF6AB020912}"/>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857E8C88-E66B-49C9-83C7-6912950A36EC}"/>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114780EF-31DE-4EE1-9988-024A35C0CAAC}"/>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F49005D5-97FA-4340-A6AB-0B6C79D8EA41}"/>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E25973A2-A430-4BA2-9EED-3D559C375FA2}"/>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28824368-2793-4A68-AE13-69F95E30E00D}"/>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D19600C9-CE20-428F-AA83-B022714C5703}"/>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34985639-E278-4589-AFFC-0F670AE829F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1A7102D8-40DD-464A-9E30-1A43C989CA7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3547F413-2B47-4B90-8876-CC7E3EBBC785}"/>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9" name="直線コネクタ 158">
          <a:extLst>
            <a:ext uri="{FF2B5EF4-FFF2-40B4-BE49-F238E27FC236}">
              <a16:creationId xmlns:a16="http://schemas.microsoft.com/office/drawing/2014/main" id="{EAF08503-7D97-400D-A88D-30C85DE6308B}"/>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0" name="テキスト ボックス 159">
          <a:extLst>
            <a:ext uri="{FF2B5EF4-FFF2-40B4-BE49-F238E27FC236}">
              <a16:creationId xmlns:a16="http://schemas.microsoft.com/office/drawing/2014/main" id="{C1C1888F-28F5-41E2-9962-F2C14B5D40C5}"/>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1" name="直線コネクタ 160">
          <a:extLst>
            <a:ext uri="{FF2B5EF4-FFF2-40B4-BE49-F238E27FC236}">
              <a16:creationId xmlns:a16="http://schemas.microsoft.com/office/drawing/2014/main" id="{060F4922-98E9-4CDC-8443-60B8B79CB9DB}"/>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2" name="テキスト ボックス 161">
          <a:extLst>
            <a:ext uri="{FF2B5EF4-FFF2-40B4-BE49-F238E27FC236}">
              <a16:creationId xmlns:a16="http://schemas.microsoft.com/office/drawing/2014/main" id="{102A3C96-83BB-4DCF-8845-319E4327A3F7}"/>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3" name="直線コネクタ 162">
          <a:extLst>
            <a:ext uri="{FF2B5EF4-FFF2-40B4-BE49-F238E27FC236}">
              <a16:creationId xmlns:a16="http://schemas.microsoft.com/office/drawing/2014/main" id="{950FD573-A4E9-4EE2-A0DB-F572BE99F295}"/>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4" name="テキスト ボックス 163">
          <a:extLst>
            <a:ext uri="{FF2B5EF4-FFF2-40B4-BE49-F238E27FC236}">
              <a16:creationId xmlns:a16="http://schemas.microsoft.com/office/drawing/2014/main" id="{76CDF13E-4429-4674-A4E7-CFFDEBA13AFE}"/>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5" name="直線コネクタ 164">
          <a:extLst>
            <a:ext uri="{FF2B5EF4-FFF2-40B4-BE49-F238E27FC236}">
              <a16:creationId xmlns:a16="http://schemas.microsoft.com/office/drawing/2014/main" id="{8F4A949B-CFED-42A4-AC46-A0A90BD9A4A6}"/>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6" name="テキスト ボックス 165">
          <a:extLst>
            <a:ext uri="{FF2B5EF4-FFF2-40B4-BE49-F238E27FC236}">
              <a16:creationId xmlns:a16="http://schemas.microsoft.com/office/drawing/2014/main" id="{CB60C76B-79CA-47B2-A00C-B060EB0B5ACA}"/>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7" name="直線コネクタ 166">
          <a:extLst>
            <a:ext uri="{FF2B5EF4-FFF2-40B4-BE49-F238E27FC236}">
              <a16:creationId xmlns:a16="http://schemas.microsoft.com/office/drawing/2014/main" id="{549FE39F-3DA2-491E-9AB5-E8D9E1B1C2AB}"/>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8" name="テキスト ボックス 167">
          <a:extLst>
            <a:ext uri="{FF2B5EF4-FFF2-40B4-BE49-F238E27FC236}">
              <a16:creationId xmlns:a16="http://schemas.microsoft.com/office/drawing/2014/main" id="{30B65E4C-9783-49DE-95EE-D18310C0E27F}"/>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a:extLst>
            <a:ext uri="{FF2B5EF4-FFF2-40B4-BE49-F238E27FC236}">
              <a16:creationId xmlns:a16="http://schemas.microsoft.com/office/drawing/2014/main" id="{B5385A3A-8BA1-488E-849C-7C35DBCD3011}"/>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0" name="テキスト ボックス 169">
          <a:extLst>
            <a:ext uri="{FF2B5EF4-FFF2-40B4-BE49-F238E27FC236}">
              <a16:creationId xmlns:a16="http://schemas.microsoft.com/office/drawing/2014/main" id="{0286E847-F8B5-4F01-8338-81834AA71853}"/>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1" name="【橋りょう・トンネル】&#10;有形固定資産減価償却率グラフ枠">
          <a:extLst>
            <a:ext uri="{FF2B5EF4-FFF2-40B4-BE49-F238E27FC236}">
              <a16:creationId xmlns:a16="http://schemas.microsoft.com/office/drawing/2014/main" id="{28540DE6-ABE7-427B-B36A-F745E2BD1498}"/>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32385</xdr:rowOff>
    </xdr:from>
    <xdr:to>
      <xdr:col>24</xdr:col>
      <xdr:colOff>62865</xdr:colOff>
      <xdr:row>64</xdr:row>
      <xdr:rowOff>28575</xdr:rowOff>
    </xdr:to>
    <xdr:cxnSp macro="">
      <xdr:nvCxnSpPr>
        <xdr:cNvPr id="172" name="直線コネクタ 171">
          <a:extLst>
            <a:ext uri="{FF2B5EF4-FFF2-40B4-BE49-F238E27FC236}">
              <a16:creationId xmlns:a16="http://schemas.microsoft.com/office/drawing/2014/main" id="{210A63F6-5B0F-470D-B03A-F510E8099CC4}"/>
            </a:ext>
          </a:extLst>
        </xdr:cNvPr>
        <xdr:cNvCxnSpPr/>
      </xdr:nvCxnSpPr>
      <xdr:spPr>
        <a:xfrm flipV="1">
          <a:off x="4634865" y="9633585"/>
          <a:ext cx="0" cy="13677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32402</xdr:rowOff>
    </xdr:from>
    <xdr:ext cx="405111" cy="259045"/>
    <xdr:sp macro="" textlink="">
      <xdr:nvSpPr>
        <xdr:cNvPr id="173" name="【橋りょう・トンネル】&#10;有形固定資産減価償却率最小値テキスト">
          <a:extLst>
            <a:ext uri="{FF2B5EF4-FFF2-40B4-BE49-F238E27FC236}">
              <a16:creationId xmlns:a16="http://schemas.microsoft.com/office/drawing/2014/main" id="{721128FF-448C-4688-B7AC-FDC94A2CDA5F}"/>
            </a:ext>
          </a:extLst>
        </xdr:cNvPr>
        <xdr:cNvSpPr txBox="1"/>
      </xdr:nvSpPr>
      <xdr:spPr>
        <a:xfrm>
          <a:off x="4673600" y="11005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28575</xdr:rowOff>
    </xdr:from>
    <xdr:to>
      <xdr:col>24</xdr:col>
      <xdr:colOff>152400</xdr:colOff>
      <xdr:row>64</xdr:row>
      <xdr:rowOff>28575</xdr:rowOff>
    </xdr:to>
    <xdr:cxnSp macro="">
      <xdr:nvCxnSpPr>
        <xdr:cNvPr id="174" name="直線コネクタ 173">
          <a:extLst>
            <a:ext uri="{FF2B5EF4-FFF2-40B4-BE49-F238E27FC236}">
              <a16:creationId xmlns:a16="http://schemas.microsoft.com/office/drawing/2014/main" id="{444B6B9F-209D-4510-96FB-925BB69D2368}"/>
            </a:ext>
          </a:extLst>
        </xdr:cNvPr>
        <xdr:cNvCxnSpPr/>
      </xdr:nvCxnSpPr>
      <xdr:spPr>
        <a:xfrm>
          <a:off x="4546600" y="110013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150512</xdr:rowOff>
    </xdr:from>
    <xdr:ext cx="405111" cy="259045"/>
    <xdr:sp macro="" textlink="">
      <xdr:nvSpPr>
        <xdr:cNvPr id="175" name="【橋りょう・トンネル】&#10;有形固定資産減価償却率最大値テキスト">
          <a:extLst>
            <a:ext uri="{FF2B5EF4-FFF2-40B4-BE49-F238E27FC236}">
              <a16:creationId xmlns:a16="http://schemas.microsoft.com/office/drawing/2014/main" id="{F2E9F7A2-79E1-4299-88EB-907E093A7790}"/>
            </a:ext>
          </a:extLst>
        </xdr:cNvPr>
        <xdr:cNvSpPr txBox="1"/>
      </xdr:nvSpPr>
      <xdr:spPr>
        <a:xfrm>
          <a:off x="4673600" y="94088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32385</xdr:rowOff>
    </xdr:from>
    <xdr:to>
      <xdr:col>24</xdr:col>
      <xdr:colOff>152400</xdr:colOff>
      <xdr:row>56</xdr:row>
      <xdr:rowOff>32385</xdr:rowOff>
    </xdr:to>
    <xdr:cxnSp macro="">
      <xdr:nvCxnSpPr>
        <xdr:cNvPr id="176" name="直線コネクタ 175">
          <a:extLst>
            <a:ext uri="{FF2B5EF4-FFF2-40B4-BE49-F238E27FC236}">
              <a16:creationId xmlns:a16="http://schemas.microsoft.com/office/drawing/2014/main" id="{91BC60C4-4FB6-4A90-A883-0A79C6336E19}"/>
            </a:ext>
          </a:extLst>
        </xdr:cNvPr>
        <xdr:cNvCxnSpPr/>
      </xdr:nvCxnSpPr>
      <xdr:spPr>
        <a:xfrm>
          <a:off x="4546600" y="96335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158132</xdr:rowOff>
    </xdr:from>
    <xdr:ext cx="405111" cy="259045"/>
    <xdr:sp macro="" textlink="">
      <xdr:nvSpPr>
        <xdr:cNvPr id="177" name="【橋りょう・トンネル】&#10;有形固定資産減価償却率平均値テキスト">
          <a:extLst>
            <a:ext uri="{FF2B5EF4-FFF2-40B4-BE49-F238E27FC236}">
              <a16:creationId xmlns:a16="http://schemas.microsoft.com/office/drawing/2014/main" id="{D8D4801C-9104-43BD-91FF-B80BAECC3CFC}"/>
            </a:ext>
          </a:extLst>
        </xdr:cNvPr>
        <xdr:cNvSpPr txBox="1"/>
      </xdr:nvSpPr>
      <xdr:spPr>
        <a:xfrm>
          <a:off x="4673600" y="102736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8255</xdr:rowOff>
    </xdr:from>
    <xdr:to>
      <xdr:col>24</xdr:col>
      <xdr:colOff>114300</xdr:colOff>
      <xdr:row>60</xdr:row>
      <xdr:rowOff>109855</xdr:rowOff>
    </xdr:to>
    <xdr:sp macro="" textlink="">
      <xdr:nvSpPr>
        <xdr:cNvPr id="178" name="フローチャート: 判断 177">
          <a:extLst>
            <a:ext uri="{FF2B5EF4-FFF2-40B4-BE49-F238E27FC236}">
              <a16:creationId xmlns:a16="http://schemas.microsoft.com/office/drawing/2014/main" id="{D8683816-C98D-490D-9934-F45A09897188}"/>
            </a:ext>
          </a:extLst>
        </xdr:cNvPr>
        <xdr:cNvSpPr/>
      </xdr:nvSpPr>
      <xdr:spPr>
        <a:xfrm>
          <a:off x="4584700" y="10295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156845</xdr:rowOff>
    </xdr:from>
    <xdr:to>
      <xdr:col>20</xdr:col>
      <xdr:colOff>38100</xdr:colOff>
      <xdr:row>60</xdr:row>
      <xdr:rowOff>86995</xdr:rowOff>
    </xdr:to>
    <xdr:sp macro="" textlink="">
      <xdr:nvSpPr>
        <xdr:cNvPr id="179" name="フローチャート: 判断 178">
          <a:extLst>
            <a:ext uri="{FF2B5EF4-FFF2-40B4-BE49-F238E27FC236}">
              <a16:creationId xmlns:a16="http://schemas.microsoft.com/office/drawing/2014/main" id="{CF3F912A-D622-4301-A64C-DC67C024A77C}"/>
            </a:ext>
          </a:extLst>
        </xdr:cNvPr>
        <xdr:cNvSpPr/>
      </xdr:nvSpPr>
      <xdr:spPr>
        <a:xfrm>
          <a:off x="3746500" y="10272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130175</xdr:rowOff>
    </xdr:from>
    <xdr:to>
      <xdr:col>15</xdr:col>
      <xdr:colOff>101600</xdr:colOff>
      <xdr:row>60</xdr:row>
      <xdr:rowOff>60325</xdr:rowOff>
    </xdr:to>
    <xdr:sp macro="" textlink="">
      <xdr:nvSpPr>
        <xdr:cNvPr id="180" name="フローチャート: 判断 179">
          <a:extLst>
            <a:ext uri="{FF2B5EF4-FFF2-40B4-BE49-F238E27FC236}">
              <a16:creationId xmlns:a16="http://schemas.microsoft.com/office/drawing/2014/main" id="{87BE4115-5385-4787-9E1E-BA161C8BE0E9}"/>
            </a:ext>
          </a:extLst>
        </xdr:cNvPr>
        <xdr:cNvSpPr/>
      </xdr:nvSpPr>
      <xdr:spPr>
        <a:xfrm>
          <a:off x="2857500" y="10245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113030</xdr:rowOff>
    </xdr:from>
    <xdr:to>
      <xdr:col>10</xdr:col>
      <xdr:colOff>165100</xdr:colOff>
      <xdr:row>60</xdr:row>
      <xdr:rowOff>43180</xdr:rowOff>
    </xdr:to>
    <xdr:sp macro="" textlink="">
      <xdr:nvSpPr>
        <xdr:cNvPr id="181" name="フローチャート: 判断 180">
          <a:extLst>
            <a:ext uri="{FF2B5EF4-FFF2-40B4-BE49-F238E27FC236}">
              <a16:creationId xmlns:a16="http://schemas.microsoft.com/office/drawing/2014/main" id="{A19AA7DB-D430-4F6C-A8ED-7322D6695776}"/>
            </a:ext>
          </a:extLst>
        </xdr:cNvPr>
        <xdr:cNvSpPr/>
      </xdr:nvSpPr>
      <xdr:spPr>
        <a:xfrm>
          <a:off x="1968500" y="10228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95885</xdr:rowOff>
    </xdr:from>
    <xdr:to>
      <xdr:col>6</xdr:col>
      <xdr:colOff>38100</xdr:colOff>
      <xdr:row>60</xdr:row>
      <xdr:rowOff>26035</xdr:rowOff>
    </xdr:to>
    <xdr:sp macro="" textlink="">
      <xdr:nvSpPr>
        <xdr:cNvPr id="182" name="フローチャート: 判断 181">
          <a:extLst>
            <a:ext uri="{FF2B5EF4-FFF2-40B4-BE49-F238E27FC236}">
              <a16:creationId xmlns:a16="http://schemas.microsoft.com/office/drawing/2014/main" id="{57E7BB1D-D143-4648-A53C-0094427BA9C9}"/>
            </a:ext>
          </a:extLst>
        </xdr:cNvPr>
        <xdr:cNvSpPr/>
      </xdr:nvSpPr>
      <xdr:spPr>
        <a:xfrm>
          <a:off x="1079500" y="10211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20352891-56F3-42DE-9C14-8542EFA4997C}"/>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D4A67927-5780-4E42-9906-96670D7162D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D825DB75-897C-423C-9402-679E0ECE8C36}"/>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E0F7F2D6-7960-47A1-8C41-7A4174259287}"/>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9ECFED2C-1916-466F-9D68-F2E6947313E9}"/>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143510</xdr:rowOff>
    </xdr:from>
    <xdr:to>
      <xdr:col>24</xdr:col>
      <xdr:colOff>114300</xdr:colOff>
      <xdr:row>59</xdr:row>
      <xdr:rowOff>73660</xdr:rowOff>
    </xdr:to>
    <xdr:sp macro="" textlink="">
      <xdr:nvSpPr>
        <xdr:cNvPr id="188" name="楕円 187">
          <a:extLst>
            <a:ext uri="{FF2B5EF4-FFF2-40B4-BE49-F238E27FC236}">
              <a16:creationId xmlns:a16="http://schemas.microsoft.com/office/drawing/2014/main" id="{5CE8A039-1791-414F-9C5C-49E53CA2CA71}"/>
            </a:ext>
          </a:extLst>
        </xdr:cNvPr>
        <xdr:cNvSpPr/>
      </xdr:nvSpPr>
      <xdr:spPr>
        <a:xfrm>
          <a:off x="4584700" y="10087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57</xdr:row>
      <xdr:rowOff>166387</xdr:rowOff>
    </xdr:from>
    <xdr:ext cx="405111" cy="259045"/>
    <xdr:sp macro="" textlink="">
      <xdr:nvSpPr>
        <xdr:cNvPr id="189" name="【橋りょう・トンネル】&#10;有形固定資産減価償却率該当値テキスト">
          <a:extLst>
            <a:ext uri="{FF2B5EF4-FFF2-40B4-BE49-F238E27FC236}">
              <a16:creationId xmlns:a16="http://schemas.microsoft.com/office/drawing/2014/main" id="{9371461E-5697-45F8-A609-87E9B2494D86}"/>
            </a:ext>
          </a:extLst>
        </xdr:cNvPr>
        <xdr:cNvSpPr txBox="1"/>
      </xdr:nvSpPr>
      <xdr:spPr>
        <a:xfrm>
          <a:off x="4673600" y="99390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116840</xdr:rowOff>
    </xdr:from>
    <xdr:to>
      <xdr:col>20</xdr:col>
      <xdr:colOff>38100</xdr:colOff>
      <xdr:row>59</xdr:row>
      <xdr:rowOff>46990</xdr:rowOff>
    </xdr:to>
    <xdr:sp macro="" textlink="">
      <xdr:nvSpPr>
        <xdr:cNvPr id="190" name="楕円 189">
          <a:extLst>
            <a:ext uri="{FF2B5EF4-FFF2-40B4-BE49-F238E27FC236}">
              <a16:creationId xmlns:a16="http://schemas.microsoft.com/office/drawing/2014/main" id="{A981709C-0640-4EEA-BBD6-9F7E6F5490A6}"/>
            </a:ext>
          </a:extLst>
        </xdr:cNvPr>
        <xdr:cNvSpPr/>
      </xdr:nvSpPr>
      <xdr:spPr>
        <a:xfrm>
          <a:off x="3746500" y="10060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58</xdr:row>
      <xdr:rowOff>167640</xdr:rowOff>
    </xdr:from>
    <xdr:to>
      <xdr:col>24</xdr:col>
      <xdr:colOff>63500</xdr:colOff>
      <xdr:row>59</xdr:row>
      <xdr:rowOff>22860</xdr:rowOff>
    </xdr:to>
    <xdr:cxnSp macro="">
      <xdr:nvCxnSpPr>
        <xdr:cNvPr id="191" name="直線コネクタ 190">
          <a:extLst>
            <a:ext uri="{FF2B5EF4-FFF2-40B4-BE49-F238E27FC236}">
              <a16:creationId xmlns:a16="http://schemas.microsoft.com/office/drawing/2014/main" id="{C0AEE45D-C82C-4BCD-AD53-A36DDA31D695}"/>
            </a:ext>
          </a:extLst>
        </xdr:cNvPr>
        <xdr:cNvCxnSpPr/>
      </xdr:nvCxnSpPr>
      <xdr:spPr>
        <a:xfrm>
          <a:off x="3797300" y="10111740"/>
          <a:ext cx="8382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88265</xdr:rowOff>
    </xdr:from>
    <xdr:to>
      <xdr:col>15</xdr:col>
      <xdr:colOff>101600</xdr:colOff>
      <xdr:row>59</xdr:row>
      <xdr:rowOff>18415</xdr:rowOff>
    </xdr:to>
    <xdr:sp macro="" textlink="">
      <xdr:nvSpPr>
        <xdr:cNvPr id="192" name="楕円 191">
          <a:extLst>
            <a:ext uri="{FF2B5EF4-FFF2-40B4-BE49-F238E27FC236}">
              <a16:creationId xmlns:a16="http://schemas.microsoft.com/office/drawing/2014/main" id="{3CA4A9ED-FF7C-4865-A103-B44D1FBBF85A}"/>
            </a:ext>
          </a:extLst>
        </xdr:cNvPr>
        <xdr:cNvSpPr/>
      </xdr:nvSpPr>
      <xdr:spPr>
        <a:xfrm>
          <a:off x="2857500" y="10032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139065</xdr:rowOff>
    </xdr:from>
    <xdr:to>
      <xdr:col>19</xdr:col>
      <xdr:colOff>177800</xdr:colOff>
      <xdr:row>58</xdr:row>
      <xdr:rowOff>167640</xdr:rowOff>
    </xdr:to>
    <xdr:cxnSp macro="">
      <xdr:nvCxnSpPr>
        <xdr:cNvPr id="193" name="直線コネクタ 192">
          <a:extLst>
            <a:ext uri="{FF2B5EF4-FFF2-40B4-BE49-F238E27FC236}">
              <a16:creationId xmlns:a16="http://schemas.microsoft.com/office/drawing/2014/main" id="{DD040C7D-C2AD-48DB-8B28-B988245BF10E}"/>
            </a:ext>
          </a:extLst>
        </xdr:cNvPr>
        <xdr:cNvCxnSpPr/>
      </xdr:nvCxnSpPr>
      <xdr:spPr>
        <a:xfrm>
          <a:off x="2908300" y="10083165"/>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59690</xdr:rowOff>
    </xdr:from>
    <xdr:to>
      <xdr:col>10</xdr:col>
      <xdr:colOff>165100</xdr:colOff>
      <xdr:row>58</xdr:row>
      <xdr:rowOff>161290</xdr:rowOff>
    </xdr:to>
    <xdr:sp macro="" textlink="">
      <xdr:nvSpPr>
        <xdr:cNvPr id="194" name="楕円 193">
          <a:extLst>
            <a:ext uri="{FF2B5EF4-FFF2-40B4-BE49-F238E27FC236}">
              <a16:creationId xmlns:a16="http://schemas.microsoft.com/office/drawing/2014/main" id="{6DAA790B-8236-40F1-AC87-2963FAD66754}"/>
            </a:ext>
          </a:extLst>
        </xdr:cNvPr>
        <xdr:cNvSpPr/>
      </xdr:nvSpPr>
      <xdr:spPr>
        <a:xfrm>
          <a:off x="1968500" y="10003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58</xdr:row>
      <xdr:rowOff>110490</xdr:rowOff>
    </xdr:from>
    <xdr:to>
      <xdr:col>15</xdr:col>
      <xdr:colOff>50800</xdr:colOff>
      <xdr:row>58</xdr:row>
      <xdr:rowOff>139065</xdr:rowOff>
    </xdr:to>
    <xdr:cxnSp macro="">
      <xdr:nvCxnSpPr>
        <xdr:cNvPr id="195" name="直線コネクタ 194">
          <a:extLst>
            <a:ext uri="{FF2B5EF4-FFF2-40B4-BE49-F238E27FC236}">
              <a16:creationId xmlns:a16="http://schemas.microsoft.com/office/drawing/2014/main" id="{EDF995AB-C80D-416B-8074-F07D377C7F14}"/>
            </a:ext>
          </a:extLst>
        </xdr:cNvPr>
        <xdr:cNvCxnSpPr/>
      </xdr:nvCxnSpPr>
      <xdr:spPr>
        <a:xfrm>
          <a:off x="2019300" y="10054590"/>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58</xdr:row>
      <xdr:rowOff>36830</xdr:rowOff>
    </xdr:from>
    <xdr:to>
      <xdr:col>6</xdr:col>
      <xdr:colOff>38100</xdr:colOff>
      <xdr:row>58</xdr:row>
      <xdr:rowOff>138430</xdr:rowOff>
    </xdr:to>
    <xdr:sp macro="" textlink="">
      <xdr:nvSpPr>
        <xdr:cNvPr id="196" name="楕円 195">
          <a:extLst>
            <a:ext uri="{FF2B5EF4-FFF2-40B4-BE49-F238E27FC236}">
              <a16:creationId xmlns:a16="http://schemas.microsoft.com/office/drawing/2014/main" id="{71CD8C66-B725-4104-9226-AD8FD69070BE}"/>
            </a:ext>
          </a:extLst>
        </xdr:cNvPr>
        <xdr:cNvSpPr/>
      </xdr:nvSpPr>
      <xdr:spPr>
        <a:xfrm>
          <a:off x="1079500" y="9980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58</xdr:row>
      <xdr:rowOff>87630</xdr:rowOff>
    </xdr:from>
    <xdr:to>
      <xdr:col>10</xdr:col>
      <xdr:colOff>114300</xdr:colOff>
      <xdr:row>58</xdr:row>
      <xdr:rowOff>110490</xdr:rowOff>
    </xdr:to>
    <xdr:cxnSp macro="">
      <xdr:nvCxnSpPr>
        <xdr:cNvPr id="197" name="直線コネクタ 196">
          <a:extLst>
            <a:ext uri="{FF2B5EF4-FFF2-40B4-BE49-F238E27FC236}">
              <a16:creationId xmlns:a16="http://schemas.microsoft.com/office/drawing/2014/main" id="{F03313A8-8BFA-4F52-A0CB-113CAA7B09EA}"/>
            </a:ext>
          </a:extLst>
        </xdr:cNvPr>
        <xdr:cNvCxnSpPr/>
      </xdr:nvCxnSpPr>
      <xdr:spPr>
        <a:xfrm>
          <a:off x="1130300" y="1003173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78122</xdr:rowOff>
    </xdr:from>
    <xdr:ext cx="405111" cy="259045"/>
    <xdr:sp macro="" textlink="">
      <xdr:nvSpPr>
        <xdr:cNvPr id="198" name="n_1aveValue【橋りょう・トンネル】&#10;有形固定資産減価償却率">
          <a:extLst>
            <a:ext uri="{FF2B5EF4-FFF2-40B4-BE49-F238E27FC236}">
              <a16:creationId xmlns:a16="http://schemas.microsoft.com/office/drawing/2014/main" id="{0293DE87-C2C7-40D1-AEF5-2FD097F83DB9}"/>
            </a:ext>
          </a:extLst>
        </xdr:cNvPr>
        <xdr:cNvSpPr txBox="1"/>
      </xdr:nvSpPr>
      <xdr:spPr>
        <a:xfrm>
          <a:off x="3582044" y="10365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51452</xdr:rowOff>
    </xdr:from>
    <xdr:ext cx="405111" cy="259045"/>
    <xdr:sp macro="" textlink="">
      <xdr:nvSpPr>
        <xdr:cNvPr id="199" name="n_2aveValue【橋りょう・トンネル】&#10;有形固定資産減価償却率">
          <a:extLst>
            <a:ext uri="{FF2B5EF4-FFF2-40B4-BE49-F238E27FC236}">
              <a16:creationId xmlns:a16="http://schemas.microsoft.com/office/drawing/2014/main" id="{FB3004FB-AD15-4959-9C8D-EF7B9323E3CB}"/>
            </a:ext>
          </a:extLst>
        </xdr:cNvPr>
        <xdr:cNvSpPr txBox="1"/>
      </xdr:nvSpPr>
      <xdr:spPr>
        <a:xfrm>
          <a:off x="2705744" y="10338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34307</xdr:rowOff>
    </xdr:from>
    <xdr:ext cx="405111" cy="259045"/>
    <xdr:sp macro="" textlink="">
      <xdr:nvSpPr>
        <xdr:cNvPr id="200" name="n_3aveValue【橋りょう・トンネル】&#10;有形固定資産減価償却率">
          <a:extLst>
            <a:ext uri="{FF2B5EF4-FFF2-40B4-BE49-F238E27FC236}">
              <a16:creationId xmlns:a16="http://schemas.microsoft.com/office/drawing/2014/main" id="{C6E4E589-3943-4D6B-9A35-E6B6AFA4AD82}"/>
            </a:ext>
          </a:extLst>
        </xdr:cNvPr>
        <xdr:cNvSpPr txBox="1"/>
      </xdr:nvSpPr>
      <xdr:spPr>
        <a:xfrm>
          <a:off x="1816744" y="10321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17162</xdr:rowOff>
    </xdr:from>
    <xdr:ext cx="405111" cy="259045"/>
    <xdr:sp macro="" textlink="">
      <xdr:nvSpPr>
        <xdr:cNvPr id="201" name="n_4aveValue【橋りょう・トンネル】&#10;有形固定資産減価償却率">
          <a:extLst>
            <a:ext uri="{FF2B5EF4-FFF2-40B4-BE49-F238E27FC236}">
              <a16:creationId xmlns:a16="http://schemas.microsoft.com/office/drawing/2014/main" id="{F56E78B5-AC89-4F14-B9C5-52257FC27A58}"/>
            </a:ext>
          </a:extLst>
        </xdr:cNvPr>
        <xdr:cNvSpPr txBox="1"/>
      </xdr:nvSpPr>
      <xdr:spPr>
        <a:xfrm>
          <a:off x="927744" y="103041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57</xdr:row>
      <xdr:rowOff>63517</xdr:rowOff>
    </xdr:from>
    <xdr:ext cx="405111" cy="259045"/>
    <xdr:sp macro="" textlink="">
      <xdr:nvSpPr>
        <xdr:cNvPr id="202" name="n_1mainValue【橋りょう・トンネル】&#10;有形固定資産減価償却率">
          <a:extLst>
            <a:ext uri="{FF2B5EF4-FFF2-40B4-BE49-F238E27FC236}">
              <a16:creationId xmlns:a16="http://schemas.microsoft.com/office/drawing/2014/main" id="{A8787817-A006-4415-9F41-C45EA54FC8A7}"/>
            </a:ext>
          </a:extLst>
        </xdr:cNvPr>
        <xdr:cNvSpPr txBox="1"/>
      </xdr:nvSpPr>
      <xdr:spPr>
        <a:xfrm>
          <a:off x="3582044" y="9836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34942</xdr:rowOff>
    </xdr:from>
    <xdr:ext cx="405111" cy="259045"/>
    <xdr:sp macro="" textlink="">
      <xdr:nvSpPr>
        <xdr:cNvPr id="203" name="n_2mainValue【橋りょう・トンネル】&#10;有形固定資産減価償却率">
          <a:extLst>
            <a:ext uri="{FF2B5EF4-FFF2-40B4-BE49-F238E27FC236}">
              <a16:creationId xmlns:a16="http://schemas.microsoft.com/office/drawing/2014/main" id="{6E4C7E24-24FA-40D0-96D7-CD8DA4B30B47}"/>
            </a:ext>
          </a:extLst>
        </xdr:cNvPr>
        <xdr:cNvSpPr txBox="1"/>
      </xdr:nvSpPr>
      <xdr:spPr>
        <a:xfrm>
          <a:off x="2705744" y="98075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6367</xdr:rowOff>
    </xdr:from>
    <xdr:ext cx="405111" cy="259045"/>
    <xdr:sp macro="" textlink="">
      <xdr:nvSpPr>
        <xdr:cNvPr id="204" name="n_3mainValue【橋りょう・トンネル】&#10;有形固定資産減価償却率">
          <a:extLst>
            <a:ext uri="{FF2B5EF4-FFF2-40B4-BE49-F238E27FC236}">
              <a16:creationId xmlns:a16="http://schemas.microsoft.com/office/drawing/2014/main" id="{6249BBB2-9829-45CD-ACA4-BCCADBAEFD6C}"/>
            </a:ext>
          </a:extLst>
        </xdr:cNvPr>
        <xdr:cNvSpPr txBox="1"/>
      </xdr:nvSpPr>
      <xdr:spPr>
        <a:xfrm>
          <a:off x="1816744" y="9779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56</xdr:row>
      <xdr:rowOff>154957</xdr:rowOff>
    </xdr:from>
    <xdr:ext cx="405111" cy="259045"/>
    <xdr:sp macro="" textlink="">
      <xdr:nvSpPr>
        <xdr:cNvPr id="205" name="n_4mainValue【橋りょう・トンネル】&#10;有形固定資産減価償却率">
          <a:extLst>
            <a:ext uri="{FF2B5EF4-FFF2-40B4-BE49-F238E27FC236}">
              <a16:creationId xmlns:a16="http://schemas.microsoft.com/office/drawing/2014/main" id="{52B07168-0D38-4A84-AC82-3BE9899A5CA5}"/>
            </a:ext>
          </a:extLst>
        </xdr:cNvPr>
        <xdr:cNvSpPr txBox="1"/>
      </xdr:nvSpPr>
      <xdr:spPr>
        <a:xfrm>
          <a:off x="927744" y="9756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6" name="正方形/長方形 205">
          <a:extLst>
            <a:ext uri="{FF2B5EF4-FFF2-40B4-BE49-F238E27FC236}">
              <a16:creationId xmlns:a16="http://schemas.microsoft.com/office/drawing/2014/main" id="{8586E2A4-5348-4F33-B57F-AC6242DD871C}"/>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7" name="正方形/長方形 206">
          <a:extLst>
            <a:ext uri="{FF2B5EF4-FFF2-40B4-BE49-F238E27FC236}">
              <a16:creationId xmlns:a16="http://schemas.microsoft.com/office/drawing/2014/main" id="{B1229A9B-7226-49F1-949D-F1F96EE14B24}"/>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8" name="正方形/長方形 207">
          <a:extLst>
            <a:ext uri="{FF2B5EF4-FFF2-40B4-BE49-F238E27FC236}">
              <a16:creationId xmlns:a16="http://schemas.microsoft.com/office/drawing/2014/main" id="{D53C9BE7-2ABF-40B2-BAAE-A48A698E601D}"/>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9" name="正方形/長方形 208">
          <a:extLst>
            <a:ext uri="{FF2B5EF4-FFF2-40B4-BE49-F238E27FC236}">
              <a16:creationId xmlns:a16="http://schemas.microsoft.com/office/drawing/2014/main" id="{A58B5586-1E98-45B7-A90E-935954522C91}"/>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0" name="正方形/長方形 209">
          <a:extLst>
            <a:ext uri="{FF2B5EF4-FFF2-40B4-BE49-F238E27FC236}">
              <a16:creationId xmlns:a16="http://schemas.microsoft.com/office/drawing/2014/main" id="{B94AEC78-ECCB-4F90-981B-3536097B0E8A}"/>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1" name="正方形/長方形 210">
          <a:extLst>
            <a:ext uri="{FF2B5EF4-FFF2-40B4-BE49-F238E27FC236}">
              <a16:creationId xmlns:a16="http://schemas.microsoft.com/office/drawing/2014/main" id="{458FAFB6-D6F9-4F75-B033-90D144775E4D}"/>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2" name="正方形/長方形 211">
          <a:extLst>
            <a:ext uri="{FF2B5EF4-FFF2-40B4-BE49-F238E27FC236}">
              <a16:creationId xmlns:a16="http://schemas.microsoft.com/office/drawing/2014/main" id="{D1F6ED5B-3C97-42A7-8CA3-C3BB882427C5}"/>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118,185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3" name="正方形/長方形 212">
          <a:extLst>
            <a:ext uri="{FF2B5EF4-FFF2-40B4-BE49-F238E27FC236}">
              <a16:creationId xmlns:a16="http://schemas.microsoft.com/office/drawing/2014/main" id="{AF9016B5-AD4A-4D3A-9650-5D6C90665062}"/>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4" name="テキスト ボックス 213">
          <a:extLst>
            <a:ext uri="{FF2B5EF4-FFF2-40B4-BE49-F238E27FC236}">
              <a16:creationId xmlns:a16="http://schemas.microsoft.com/office/drawing/2014/main" id="{33F61ED5-8CD8-476E-8F09-14779AAFE506}"/>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5" name="直線コネクタ 214">
          <a:extLst>
            <a:ext uri="{FF2B5EF4-FFF2-40B4-BE49-F238E27FC236}">
              <a16:creationId xmlns:a16="http://schemas.microsoft.com/office/drawing/2014/main" id="{734D93E9-F249-4992-805F-E7EB94188C8A}"/>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16" name="直線コネクタ 215">
          <a:extLst>
            <a:ext uri="{FF2B5EF4-FFF2-40B4-BE49-F238E27FC236}">
              <a16:creationId xmlns:a16="http://schemas.microsoft.com/office/drawing/2014/main" id="{4AC2C13E-A470-4486-A400-511D7177FBD5}"/>
            </a:ext>
          </a:extLst>
        </xdr:cNvPr>
        <xdr:cNvCxnSpPr/>
      </xdr:nvCxnSpPr>
      <xdr:spPr>
        <a:xfrm>
          <a:off x="6604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29227</xdr:rowOff>
    </xdr:from>
    <xdr:ext cx="248786" cy="259045"/>
    <xdr:sp macro="" textlink="">
      <xdr:nvSpPr>
        <xdr:cNvPr id="217" name="テキスト ボックス 216">
          <a:extLst>
            <a:ext uri="{FF2B5EF4-FFF2-40B4-BE49-F238E27FC236}">
              <a16:creationId xmlns:a16="http://schemas.microsoft.com/office/drawing/2014/main" id="{D5322D33-FE49-445B-9981-D30105425547}"/>
            </a:ext>
          </a:extLst>
        </xdr:cNvPr>
        <xdr:cNvSpPr txBox="1"/>
      </xdr:nvSpPr>
      <xdr:spPr>
        <a:xfrm>
          <a:off x="6355214" y="1083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18" name="直線コネクタ 217">
          <a:extLst>
            <a:ext uri="{FF2B5EF4-FFF2-40B4-BE49-F238E27FC236}">
              <a16:creationId xmlns:a16="http://schemas.microsoft.com/office/drawing/2014/main" id="{CAD38666-86B2-4354-B0AD-581AD3DA2D02}"/>
            </a:ext>
          </a:extLst>
        </xdr:cNvPr>
        <xdr:cNvCxnSpPr/>
      </xdr:nvCxnSpPr>
      <xdr:spPr>
        <a:xfrm>
          <a:off x="6604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60</xdr:row>
      <xdr:rowOff>86377</xdr:rowOff>
    </xdr:from>
    <xdr:ext cx="685572" cy="259045"/>
    <xdr:sp macro="" textlink="">
      <xdr:nvSpPr>
        <xdr:cNvPr id="219" name="テキスト ボックス 218">
          <a:extLst>
            <a:ext uri="{FF2B5EF4-FFF2-40B4-BE49-F238E27FC236}">
              <a16:creationId xmlns:a16="http://schemas.microsoft.com/office/drawing/2014/main" id="{4133A866-A9E5-4CE3-B291-8C8220051E26}"/>
            </a:ext>
          </a:extLst>
        </xdr:cNvPr>
        <xdr:cNvSpPr txBox="1"/>
      </xdr:nvSpPr>
      <xdr:spPr>
        <a:xfrm>
          <a:off x="5918428" y="10373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20" name="直線コネクタ 219">
          <a:extLst>
            <a:ext uri="{FF2B5EF4-FFF2-40B4-BE49-F238E27FC236}">
              <a16:creationId xmlns:a16="http://schemas.microsoft.com/office/drawing/2014/main" id="{170B52EA-160B-4692-B506-2E4F076A8176}"/>
            </a:ext>
          </a:extLst>
        </xdr:cNvPr>
        <xdr:cNvCxnSpPr/>
      </xdr:nvCxnSpPr>
      <xdr:spPr>
        <a:xfrm>
          <a:off x="6604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57</xdr:row>
      <xdr:rowOff>143527</xdr:rowOff>
    </xdr:from>
    <xdr:ext cx="685572" cy="259045"/>
    <xdr:sp macro="" textlink="">
      <xdr:nvSpPr>
        <xdr:cNvPr id="221" name="テキスト ボックス 220">
          <a:extLst>
            <a:ext uri="{FF2B5EF4-FFF2-40B4-BE49-F238E27FC236}">
              <a16:creationId xmlns:a16="http://schemas.microsoft.com/office/drawing/2014/main" id="{A0F2A79D-7684-4395-B8D7-6DDA1FEB3C85}"/>
            </a:ext>
          </a:extLst>
        </xdr:cNvPr>
        <xdr:cNvSpPr txBox="1"/>
      </xdr:nvSpPr>
      <xdr:spPr>
        <a:xfrm>
          <a:off x="5918428" y="9916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22" name="直線コネクタ 221">
          <a:extLst>
            <a:ext uri="{FF2B5EF4-FFF2-40B4-BE49-F238E27FC236}">
              <a16:creationId xmlns:a16="http://schemas.microsoft.com/office/drawing/2014/main" id="{52443412-B69E-45E7-8136-47FDCDA25583}"/>
            </a:ext>
          </a:extLst>
        </xdr:cNvPr>
        <xdr:cNvCxnSpPr/>
      </xdr:nvCxnSpPr>
      <xdr:spPr>
        <a:xfrm>
          <a:off x="6604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55</xdr:row>
      <xdr:rowOff>29227</xdr:rowOff>
    </xdr:from>
    <xdr:ext cx="685572" cy="259045"/>
    <xdr:sp macro="" textlink="">
      <xdr:nvSpPr>
        <xdr:cNvPr id="223" name="テキスト ボックス 222">
          <a:extLst>
            <a:ext uri="{FF2B5EF4-FFF2-40B4-BE49-F238E27FC236}">
              <a16:creationId xmlns:a16="http://schemas.microsoft.com/office/drawing/2014/main" id="{F54FC78F-A3EF-4CEF-8016-C25058685F89}"/>
            </a:ext>
          </a:extLst>
        </xdr:cNvPr>
        <xdr:cNvSpPr txBox="1"/>
      </xdr:nvSpPr>
      <xdr:spPr>
        <a:xfrm>
          <a:off x="5918428" y="9458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4" name="直線コネクタ 223">
          <a:extLst>
            <a:ext uri="{FF2B5EF4-FFF2-40B4-BE49-F238E27FC236}">
              <a16:creationId xmlns:a16="http://schemas.microsoft.com/office/drawing/2014/main" id="{31E22662-8D7E-4D4D-AE26-E05BEA8616F9}"/>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5" name="テキスト ボックス 224">
          <a:extLst>
            <a:ext uri="{FF2B5EF4-FFF2-40B4-BE49-F238E27FC236}">
              <a16:creationId xmlns:a16="http://schemas.microsoft.com/office/drawing/2014/main" id="{09B573D1-5317-4A5C-B0AB-5CF5D2663806}"/>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6" name="【橋りょう・トンネル】&#10;一人当たり有形固定資産（償却資産）額グラフ枠">
          <a:extLst>
            <a:ext uri="{FF2B5EF4-FFF2-40B4-BE49-F238E27FC236}">
              <a16:creationId xmlns:a16="http://schemas.microsoft.com/office/drawing/2014/main" id="{88419364-3709-4F51-AD08-35482AD67575}"/>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148742</xdr:rowOff>
    </xdr:from>
    <xdr:to>
      <xdr:col>54</xdr:col>
      <xdr:colOff>189865</xdr:colOff>
      <xdr:row>63</xdr:row>
      <xdr:rowOff>170687</xdr:rowOff>
    </xdr:to>
    <xdr:cxnSp macro="">
      <xdr:nvCxnSpPr>
        <xdr:cNvPr id="227" name="直線コネクタ 226">
          <a:extLst>
            <a:ext uri="{FF2B5EF4-FFF2-40B4-BE49-F238E27FC236}">
              <a16:creationId xmlns:a16="http://schemas.microsoft.com/office/drawing/2014/main" id="{28AED11A-F865-4FE8-AB23-4A692F653B76}"/>
            </a:ext>
          </a:extLst>
        </xdr:cNvPr>
        <xdr:cNvCxnSpPr/>
      </xdr:nvCxnSpPr>
      <xdr:spPr>
        <a:xfrm flipV="1">
          <a:off x="10476865" y="9749942"/>
          <a:ext cx="0" cy="12220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3064</xdr:rowOff>
    </xdr:from>
    <xdr:ext cx="469744" cy="259045"/>
    <xdr:sp macro="" textlink="">
      <xdr:nvSpPr>
        <xdr:cNvPr id="228" name="【橋りょう・トンネル】&#10;一人当たり有形固定資産（償却資産）額最小値テキスト">
          <a:extLst>
            <a:ext uri="{FF2B5EF4-FFF2-40B4-BE49-F238E27FC236}">
              <a16:creationId xmlns:a16="http://schemas.microsoft.com/office/drawing/2014/main" id="{361C860E-D9A0-423F-BD80-F640752693F0}"/>
            </a:ext>
          </a:extLst>
        </xdr:cNvPr>
        <xdr:cNvSpPr txBox="1"/>
      </xdr:nvSpPr>
      <xdr:spPr>
        <a:xfrm>
          <a:off x="10515600" y="109758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170687</xdr:rowOff>
    </xdr:from>
    <xdr:to>
      <xdr:col>55</xdr:col>
      <xdr:colOff>88900</xdr:colOff>
      <xdr:row>63</xdr:row>
      <xdr:rowOff>170687</xdr:rowOff>
    </xdr:to>
    <xdr:cxnSp macro="">
      <xdr:nvCxnSpPr>
        <xdr:cNvPr id="229" name="直線コネクタ 228">
          <a:extLst>
            <a:ext uri="{FF2B5EF4-FFF2-40B4-BE49-F238E27FC236}">
              <a16:creationId xmlns:a16="http://schemas.microsoft.com/office/drawing/2014/main" id="{F288BC5A-93D4-4BEE-9692-4C04E676E2A6}"/>
            </a:ext>
          </a:extLst>
        </xdr:cNvPr>
        <xdr:cNvCxnSpPr/>
      </xdr:nvCxnSpPr>
      <xdr:spPr>
        <a:xfrm>
          <a:off x="10388600" y="109720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95419</xdr:rowOff>
    </xdr:from>
    <xdr:ext cx="690189" cy="259045"/>
    <xdr:sp macro="" textlink="">
      <xdr:nvSpPr>
        <xdr:cNvPr id="230" name="【橋りょう・トンネル】&#10;一人当たり有形固定資産（償却資産）額最大値テキスト">
          <a:extLst>
            <a:ext uri="{FF2B5EF4-FFF2-40B4-BE49-F238E27FC236}">
              <a16:creationId xmlns:a16="http://schemas.microsoft.com/office/drawing/2014/main" id="{F395F6BA-A15E-41D6-83D6-B86B706864E6}"/>
            </a:ext>
          </a:extLst>
        </xdr:cNvPr>
        <xdr:cNvSpPr txBox="1"/>
      </xdr:nvSpPr>
      <xdr:spPr>
        <a:xfrm>
          <a:off x="10515600" y="952516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5,349,335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148742</xdr:rowOff>
    </xdr:from>
    <xdr:to>
      <xdr:col>55</xdr:col>
      <xdr:colOff>88900</xdr:colOff>
      <xdr:row>56</xdr:row>
      <xdr:rowOff>148742</xdr:rowOff>
    </xdr:to>
    <xdr:cxnSp macro="">
      <xdr:nvCxnSpPr>
        <xdr:cNvPr id="231" name="直線コネクタ 230">
          <a:extLst>
            <a:ext uri="{FF2B5EF4-FFF2-40B4-BE49-F238E27FC236}">
              <a16:creationId xmlns:a16="http://schemas.microsoft.com/office/drawing/2014/main" id="{8655C283-A808-4A06-8289-6BDCBCDC5E68}"/>
            </a:ext>
          </a:extLst>
        </xdr:cNvPr>
        <xdr:cNvCxnSpPr/>
      </xdr:nvCxnSpPr>
      <xdr:spPr>
        <a:xfrm>
          <a:off x="10388600" y="97499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151431</xdr:rowOff>
    </xdr:from>
    <xdr:ext cx="599010" cy="259045"/>
    <xdr:sp macro="" textlink="">
      <xdr:nvSpPr>
        <xdr:cNvPr id="232" name="【橋りょう・トンネル】&#10;一人当たり有形固定資産（償却資産）額平均値テキスト">
          <a:extLst>
            <a:ext uri="{FF2B5EF4-FFF2-40B4-BE49-F238E27FC236}">
              <a16:creationId xmlns:a16="http://schemas.microsoft.com/office/drawing/2014/main" id="{31DA0E42-0C8D-4375-AB11-D6E1F9EF1C34}"/>
            </a:ext>
          </a:extLst>
        </xdr:cNvPr>
        <xdr:cNvSpPr txBox="1"/>
      </xdr:nvSpPr>
      <xdr:spPr>
        <a:xfrm>
          <a:off x="10515600" y="1078133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520,978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1554</xdr:rowOff>
    </xdr:from>
    <xdr:to>
      <xdr:col>55</xdr:col>
      <xdr:colOff>50800</xdr:colOff>
      <xdr:row>63</xdr:row>
      <xdr:rowOff>103154</xdr:rowOff>
    </xdr:to>
    <xdr:sp macro="" textlink="">
      <xdr:nvSpPr>
        <xdr:cNvPr id="233" name="フローチャート: 判断 232">
          <a:extLst>
            <a:ext uri="{FF2B5EF4-FFF2-40B4-BE49-F238E27FC236}">
              <a16:creationId xmlns:a16="http://schemas.microsoft.com/office/drawing/2014/main" id="{CDD18E9F-D316-4B2A-86C5-782E08796057}"/>
            </a:ext>
          </a:extLst>
        </xdr:cNvPr>
        <xdr:cNvSpPr/>
      </xdr:nvSpPr>
      <xdr:spPr>
        <a:xfrm>
          <a:off x="10426700" y="10802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730</xdr:rowOff>
    </xdr:from>
    <xdr:to>
      <xdr:col>50</xdr:col>
      <xdr:colOff>165100</xdr:colOff>
      <xdr:row>63</xdr:row>
      <xdr:rowOff>102330</xdr:rowOff>
    </xdr:to>
    <xdr:sp macro="" textlink="">
      <xdr:nvSpPr>
        <xdr:cNvPr id="234" name="フローチャート: 判断 233">
          <a:extLst>
            <a:ext uri="{FF2B5EF4-FFF2-40B4-BE49-F238E27FC236}">
              <a16:creationId xmlns:a16="http://schemas.microsoft.com/office/drawing/2014/main" id="{ECCE47D4-8BEC-4217-A0AC-E9472023A856}"/>
            </a:ext>
          </a:extLst>
        </xdr:cNvPr>
        <xdr:cNvSpPr/>
      </xdr:nvSpPr>
      <xdr:spPr>
        <a:xfrm>
          <a:off x="9588500" y="10802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3009</xdr:rowOff>
    </xdr:from>
    <xdr:to>
      <xdr:col>46</xdr:col>
      <xdr:colOff>38100</xdr:colOff>
      <xdr:row>63</xdr:row>
      <xdr:rowOff>104609</xdr:rowOff>
    </xdr:to>
    <xdr:sp macro="" textlink="">
      <xdr:nvSpPr>
        <xdr:cNvPr id="235" name="フローチャート: 判断 234">
          <a:extLst>
            <a:ext uri="{FF2B5EF4-FFF2-40B4-BE49-F238E27FC236}">
              <a16:creationId xmlns:a16="http://schemas.microsoft.com/office/drawing/2014/main" id="{2171D9FC-6901-47EB-A2E5-8458F3A2C647}"/>
            </a:ext>
          </a:extLst>
        </xdr:cNvPr>
        <xdr:cNvSpPr/>
      </xdr:nvSpPr>
      <xdr:spPr>
        <a:xfrm>
          <a:off x="8699500" y="108043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7659</xdr:rowOff>
    </xdr:from>
    <xdr:to>
      <xdr:col>41</xdr:col>
      <xdr:colOff>101600</xdr:colOff>
      <xdr:row>63</xdr:row>
      <xdr:rowOff>109259</xdr:rowOff>
    </xdr:to>
    <xdr:sp macro="" textlink="">
      <xdr:nvSpPr>
        <xdr:cNvPr id="236" name="フローチャート: 判断 235">
          <a:extLst>
            <a:ext uri="{FF2B5EF4-FFF2-40B4-BE49-F238E27FC236}">
              <a16:creationId xmlns:a16="http://schemas.microsoft.com/office/drawing/2014/main" id="{542934F7-DDE5-49B9-9D56-861FBFFEA4CA}"/>
            </a:ext>
          </a:extLst>
        </xdr:cNvPr>
        <xdr:cNvSpPr/>
      </xdr:nvSpPr>
      <xdr:spPr>
        <a:xfrm>
          <a:off x="7810500" y="108090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2306</xdr:rowOff>
    </xdr:from>
    <xdr:to>
      <xdr:col>36</xdr:col>
      <xdr:colOff>165100</xdr:colOff>
      <xdr:row>63</xdr:row>
      <xdr:rowOff>103906</xdr:rowOff>
    </xdr:to>
    <xdr:sp macro="" textlink="">
      <xdr:nvSpPr>
        <xdr:cNvPr id="237" name="フローチャート: 判断 236">
          <a:extLst>
            <a:ext uri="{FF2B5EF4-FFF2-40B4-BE49-F238E27FC236}">
              <a16:creationId xmlns:a16="http://schemas.microsoft.com/office/drawing/2014/main" id="{365CA54D-0380-4721-A76E-1CE1F488AB1D}"/>
            </a:ext>
          </a:extLst>
        </xdr:cNvPr>
        <xdr:cNvSpPr/>
      </xdr:nvSpPr>
      <xdr:spPr>
        <a:xfrm>
          <a:off x="6921500" y="108036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FF608D19-F91B-4CCA-BC9A-D5F6203CEE3B}"/>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966C569D-DB29-4748-8778-C71EA5D63188}"/>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DF459B0E-A853-422E-AA2B-527343FE7128}"/>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ADA6B2ED-8989-4ACF-979E-D3621249DB34}"/>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FA61A796-39B9-4F87-A1B8-420B7AA93851}"/>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90876</xdr:rowOff>
    </xdr:from>
    <xdr:to>
      <xdr:col>55</xdr:col>
      <xdr:colOff>50800</xdr:colOff>
      <xdr:row>63</xdr:row>
      <xdr:rowOff>21026</xdr:rowOff>
    </xdr:to>
    <xdr:sp macro="" textlink="">
      <xdr:nvSpPr>
        <xdr:cNvPr id="243" name="楕円 242">
          <a:extLst>
            <a:ext uri="{FF2B5EF4-FFF2-40B4-BE49-F238E27FC236}">
              <a16:creationId xmlns:a16="http://schemas.microsoft.com/office/drawing/2014/main" id="{D702C5A6-C15A-4FC9-AC48-BB14B62B3D83}"/>
            </a:ext>
          </a:extLst>
        </xdr:cNvPr>
        <xdr:cNvSpPr/>
      </xdr:nvSpPr>
      <xdr:spPr>
        <a:xfrm>
          <a:off x="10426700" y="107207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113753</xdr:rowOff>
    </xdr:from>
    <xdr:ext cx="599010" cy="259045"/>
    <xdr:sp macro="" textlink="">
      <xdr:nvSpPr>
        <xdr:cNvPr id="244" name="【橋りょう・トンネル】&#10;一人当たり有形固定資産（償却資産）額該当値テキスト">
          <a:extLst>
            <a:ext uri="{FF2B5EF4-FFF2-40B4-BE49-F238E27FC236}">
              <a16:creationId xmlns:a16="http://schemas.microsoft.com/office/drawing/2014/main" id="{5DB19C87-2EEC-4E77-B086-85A38DF538DA}"/>
            </a:ext>
          </a:extLst>
        </xdr:cNvPr>
        <xdr:cNvSpPr txBox="1"/>
      </xdr:nvSpPr>
      <xdr:spPr>
        <a:xfrm>
          <a:off x="10515600" y="105722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880,244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96031</xdr:rowOff>
    </xdr:from>
    <xdr:to>
      <xdr:col>50</xdr:col>
      <xdr:colOff>165100</xdr:colOff>
      <xdr:row>63</xdr:row>
      <xdr:rowOff>26181</xdr:rowOff>
    </xdr:to>
    <xdr:sp macro="" textlink="">
      <xdr:nvSpPr>
        <xdr:cNvPr id="245" name="楕円 244">
          <a:extLst>
            <a:ext uri="{FF2B5EF4-FFF2-40B4-BE49-F238E27FC236}">
              <a16:creationId xmlns:a16="http://schemas.microsoft.com/office/drawing/2014/main" id="{7500118D-6240-42D6-AA7D-4FBAC522CCDD}"/>
            </a:ext>
          </a:extLst>
        </xdr:cNvPr>
        <xdr:cNvSpPr/>
      </xdr:nvSpPr>
      <xdr:spPr>
        <a:xfrm>
          <a:off x="9588500" y="107259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141676</xdr:rowOff>
    </xdr:from>
    <xdr:to>
      <xdr:col>55</xdr:col>
      <xdr:colOff>0</xdr:colOff>
      <xdr:row>62</xdr:row>
      <xdr:rowOff>146831</xdr:rowOff>
    </xdr:to>
    <xdr:cxnSp macro="">
      <xdr:nvCxnSpPr>
        <xdr:cNvPr id="246" name="直線コネクタ 245">
          <a:extLst>
            <a:ext uri="{FF2B5EF4-FFF2-40B4-BE49-F238E27FC236}">
              <a16:creationId xmlns:a16="http://schemas.microsoft.com/office/drawing/2014/main" id="{0B5427D5-F0C5-40FC-9E3B-E6DECCE0FCEB}"/>
            </a:ext>
          </a:extLst>
        </xdr:cNvPr>
        <xdr:cNvCxnSpPr/>
      </xdr:nvCxnSpPr>
      <xdr:spPr>
        <a:xfrm flipV="1">
          <a:off x="9639300" y="10771576"/>
          <a:ext cx="838200" cy="51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101048</xdr:rowOff>
    </xdr:from>
    <xdr:to>
      <xdr:col>46</xdr:col>
      <xdr:colOff>38100</xdr:colOff>
      <xdr:row>63</xdr:row>
      <xdr:rowOff>31198</xdr:rowOff>
    </xdr:to>
    <xdr:sp macro="" textlink="">
      <xdr:nvSpPr>
        <xdr:cNvPr id="247" name="楕円 246">
          <a:extLst>
            <a:ext uri="{FF2B5EF4-FFF2-40B4-BE49-F238E27FC236}">
              <a16:creationId xmlns:a16="http://schemas.microsoft.com/office/drawing/2014/main" id="{49FCAD6D-2254-45E8-AAB0-8A4F01DC409D}"/>
            </a:ext>
          </a:extLst>
        </xdr:cNvPr>
        <xdr:cNvSpPr/>
      </xdr:nvSpPr>
      <xdr:spPr>
        <a:xfrm>
          <a:off x="8699500" y="10730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146831</xdr:rowOff>
    </xdr:from>
    <xdr:to>
      <xdr:col>50</xdr:col>
      <xdr:colOff>114300</xdr:colOff>
      <xdr:row>62</xdr:row>
      <xdr:rowOff>151848</xdr:rowOff>
    </xdr:to>
    <xdr:cxnSp macro="">
      <xdr:nvCxnSpPr>
        <xdr:cNvPr id="248" name="直線コネクタ 247">
          <a:extLst>
            <a:ext uri="{FF2B5EF4-FFF2-40B4-BE49-F238E27FC236}">
              <a16:creationId xmlns:a16="http://schemas.microsoft.com/office/drawing/2014/main" id="{8B5EA03B-47AC-493E-9A9B-0D51AB15A30B}"/>
            </a:ext>
          </a:extLst>
        </xdr:cNvPr>
        <xdr:cNvCxnSpPr/>
      </xdr:nvCxnSpPr>
      <xdr:spPr>
        <a:xfrm flipV="1">
          <a:off x="8750300" y="10776731"/>
          <a:ext cx="889000" cy="50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103015</xdr:rowOff>
    </xdr:from>
    <xdr:to>
      <xdr:col>41</xdr:col>
      <xdr:colOff>101600</xdr:colOff>
      <xdr:row>63</xdr:row>
      <xdr:rowOff>33165</xdr:rowOff>
    </xdr:to>
    <xdr:sp macro="" textlink="">
      <xdr:nvSpPr>
        <xdr:cNvPr id="249" name="楕円 248">
          <a:extLst>
            <a:ext uri="{FF2B5EF4-FFF2-40B4-BE49-F238E27FC236}">
              <a16:creationId xmlns:a16="http://schemas.microsoft.com/office/drawing/2014/main" id="{B72B68EC-443C-403F-BFD6-EB750E4B0C04}"/>
            </a:ext>
          </a:extLst>
        </xdr:cNvPr>
        <xdr:cNvSpPr/>
      </xdr:nvSpPr>
      <xdr:spPr>
        <a:xfrm>
          <a:off x="7810500" y="10732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151848</xdr:rowOff>
    </xdr:from>
    <xdr:to>
      <xdr:col>45</xdr:col>
      <xdr:colOff>177800</xdr:colOff>
      <xdr:row>62</xdr:row>
      <xdr:rowOff>153815</xdr:rowOff>
    </xdr:to>
    <xdr:cxnSp macro="">
      <xdr:nvCxnSpPr>
        <xdr:cNvPr id="250" name="直線コネクタ 249">
          <a:extLst>
            <a:ext uri="{FF2B5EF4-FFF2-40B4-BE49-F238E27FC236}">
              <a16:creationId xmlns:a16="http://schemas.microsoft.com/office/drawing/2014/main" id="{A4DAE0AA-26C0-4BB8-9ACC-466AF7B95E57}"/>
            </a:ext>
          </a:extLst>
        </xdr:cNvPr>
        <xdr:cNvCxnSpPr/>
      </xdr:nvCxnSpPr>
      <xdr:spPr>
        <a:xfrm flipV="1">
          <a:off x="7861300" y="10781748"/>
          <a:ext cx="889000" cy="19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107474</xdr:rowOff>
    </xdr:from>
    <xdr:to>
      <xdr:col>36</xdr:col>
      <xdr:colOff>165100</xdr:colOff>
      <xdr:row>63</xdr:row>
      <xdr:rowOff>37624</xdr:rowOff>
    </xdr:to>
    <xdr:sp macro="" textlink="">
      <xdr:nvSpPr>
        <xdr:cNvPr id="251" name="楕円 250">
          <a:extLst>
            <a:ext uri="{FF2B5EF4-FFF2-40B4-BE49-F238E27FC236}">
              <a16:creationId xmlns:a16="http://schemas.microsoft.com/office/drawing/2014/main" id="{6D7551D2-E3BD-4DBA-AB3B-B41AB09B8D90}"/>
            </a:ext>
          </a:extLst>
        </xdr:cNvPr>
        <xdr:cNvSpPr/>
      </xdr:nvSpPr>
      <xdr:spPr>
        <a:xfrm>
          <a:off x="6921500" y="107373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153815</xdr:rowOff>
    </xdr:from>
    <xdr:to>
      <xdr:col>41</xdr:col>
      <xdr:colOff>50800</xdr:colOff>
      <xdr:row>62</xdr:row>
      <xdr:rowOff>158274</xdr:rowOff>
    </xdr:to>
    <xdr:cxnSp macro="">
      <xdr:nvCxnSpPr>
        <xdr:cNvPr id="252" name="直線コネクタ 251">
          <a:extLst>
            <a:ext uri="{FF2B5EF4-FFF2-40B4-BE49-F238E27FC236}">
              <a16:creationId xmlns:a16="http://schemas.microsoft.com/office/drawing/2014/main" id="{B154AD02-1070-4BAD-AE59-B133F11A6FD9}"/>
            </a:ext>
          </a:extLst>
        </xdr:cNvPr>
        <xdr:cNvCxnSpPr/>
      </xdr:nvCxnSpPr>
      <xdr:spPr>
        <a:xfrm flipV="1">
          <a:off x="6972300" y="10783715"/>
          <a:ext cx="889000" cy="44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63</xdr:row>
      <xdr:rowOff>93457</xdr:rowOff>
    </xdr:from>
    <xdr:ext cx="599010" cy="259045"/>
    <xdr:sp macro="" textlink="">
      <xdr:nvSpPr>
        <xdr:cNvPr id="253" name="n_1aveValue【橋りょう・トンネル】&#10;一人当たり有形固定資産（償却資産）額">
          <a:extLst>
            <a:ext uri="{FF2B5EF4-FFF2-40B4-BE49-F238E27FC236}">
              <a16:creationId xmlns:a16="http://schemas.microsoft.com/office/drawing/2014/main" id="{F14AB64F-8440-4FE5-814A-0A31D61DC605}"/>
            </a:ext>
          </a:extLst>
        </xdr:cNvPr>
        <xdr:cNvSpPr txBox="1"/>
      </xdr:nvSpPr>
      <xdr:spPr>
        <a:xfrm>
          <a:off x="9327095" y="108948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95736</xdr:rowOff>
    </xdr:from>
    <xdr:ext cx="599010" cy="259045"/>
    <xdr:sp macro="" textlink="">
      <xdr:nvSpPr>
        <xdr:cNvPr id="254" name="n_2aveValue【橋りょう・トンネル】&#10;一人当たり有形固定資産（償却資産）額">
          <a:extLst>
            <a:ext uri="{FF2B5EF4-FFF2-40B4-BE49-F238E27FC236}">
              <a16:creationId xmlns:a16="http://schemas.microsoft.com/office/drawing/2014/main" id="{F79083AC-B687-40F0-A125-2998B3BBD664}"/>
            </a:ext>
          </a:extLst>
        </xdr:cNvPr>
        <xdr:cNvSpPr txBox="1"/>
      </xdr:nvSpPr>
      <xdr:spPr>
        <a:xfrm>
          <a:off x="8450795" y="108970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100386</xdr:rowOff>
    </xdr:from>
    <xdr:ext cx="599010" cy="259045"/>
    <xdr:sp macro="" textlink="">
      <xdr:nvSpPr>
        <xdr:cNvPr id="255" name="n_3aveValue【橋りょう・トンネル】&#10;一人当たり有形固定資産（償却資産）額">
          <a:extLst>
            <a:ext uri="{FF2B5EF4-FFF2-40B4-BE49-F238E27FC236}">
              <a16:creationId xmlns:a16="http://schemas.microsoft.com/office/drawing/2014/main" id="{F16999F2-EE3E-4279-9E3F-287DC59AE889}"/>
            </a:ext>
          </a:extLst>
        </xdr:cNvPr>
        <xdr:cNvSpPr txBox="1"/>
      </xdr:nvSpPr>
      <xdr:spPr>
        <a:xfrm>
          <a:off x="7561795" y="109017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494,272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95033</xdr:rowOff>
    </xdr:from>
    <xdr:ext cx="599010" cy="259045"/>
    <xdr:sp macro="" textlink="">
      <xdr:nvSpPr>
        <xdr:cNvPr id="256" name="n_4aveValue【橋りょう・トンネル】&#10;一人当たり有形固定資産（償却資産）額">
          <a:extLst>
            <a:ext uri="{FF2B5EF4-FFF2-40B4-BE49-F238E27FC236}">
              <a16:creationId xmlns:a16="http://schemas.microsoft.com/office/drawing/2014/main" id="{151B6000-E00C-4DE6-BF3F-403E204C4757}"/>
            </a:ext>
          </a:extLst>
        </xdr:cNvPr>
        <xdr:cNvSpPr txBox="1"/>
      </xdr:nvSpPr>
      <xdr:spPr>
        <a:xfrm>
          <a:off x="6672795" y="108963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61</xdr:row>
      <xdr:rowOff>42708</xdr:rowOff>
    </xdr:from>
    <xdr:ext cx="599010" cy="259045"/>
    <xdr:sp macro="" textlink="">
      <xdr:nvSpPr>
        <xdr:cNvPr id="257" name="n_1mainValue【橋りょう・トンネル】&#10;一人当たり有形固定資産（償却資産）額">
          <a:extLst>
            <a:ext uri="{FF2B5EF4-FFF2-40B4-BE49-F238E27FC236}">
              <a16:creationId xmlns:a16="http://schemas.microsoft.com/office/drawing/2014/main" id="{06D9E675-C29A-402E-8176-E3D6E6993DF5}"/>
            </a:ext>
          </a:extLst>
        </xdr:cNvPr>
        <xdr:cNvSpPr txBox="1"/>
      </xdr:nvSpPr>
      <xdr:spPr>
        <a:xfrm>
          <a:off x="9327095" y="105011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857,698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47725</xdr:rowOff>
    </xdr:from>
    <xdr:ext cx="599010" cy="259045"/>
    <xdr:sp macro="" textlink="">
      <xdr:nvSpPr>
        <xdr:cNvPr id="258" name="n_2mainValue【橋りょう・トンネル】&#10;一人当たり有形固定資産（償却資産）額">
          <a:extLst>
            <a:ext uri="{FF2B5EF4-FFF2-40B4-BE49-F238E27FC236}">
              <a16:creationId xmlns:a16="http://schemas.microsoft.com/office/drawing/2014/main" id="{69C3453D-B8DD-400D-9E1B-8F76FEAA5B5E}"/>
            </a:ext>
          </a:extLst>
        </xdr:cNvPr>
        <xdr:cNvSpPr txBox="1"/>
      </xdr:nvSpPr>
      <xdr:spPr>
        <a:xfrm>
          <a:off x="8450795" y="105061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835,746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49692</xdr:rowOff>
    </xdr:from>
    <xdr:ext cx="599010" cy="259045"/>
    <xdr:sp macro="" textlink="">
      <xdr:nvSpPr>
        <xdr:cNvPr id="259" name="n_3mainValue【橋りょう・トンネル】&#10;一人当たり有形固定資産（償却資産）額">
          <a:extLst>
            <a:ext uri="{FF2B5EF4-FFF2-40B4-BE49-F238E27FC236}">
              <a16:creationId xmlns:a16="http://schemas.microsoft.com/office/drawing/2014/main" id="{E580AAA8-FEDA-44BE-964A-973B752EF062}"/>
            </a:ext>
          </a:extLst>
        </xdr:cNvPr>
        <xdr:cNvSpPr txBox="1"/>
      </xdr:nvSpPr>
      <xdr:spPr>
        <a:xfrm>
          <a:off x="7561795" y="105081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827,145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54151</xdr:rowOff>
    </xdr:from>
    <xdr:ext cx="599010" cy="259045"/>
    <xdr:sp macro="" textlink="">
      <xdr:nvSpPr>
        <xdr:cNvPr id="260" name="n_4mainValue【橋りょう・トンネル】&#10;一人当たり有形固定資産（償却資産）額">
          <a:extLst>
            <a:ext uri="{FF2B5EF4-FFF2-40B4-BE49-F238E27FC236}">
              <a16:creationId xmlns:a16="http://schemas.microsoft.com/office/drawing/2014/main" id="{2AECA564-C270-43B4-A514-BFD5585301F1}"/>
            </a:ext>
          </a:extLst>
        </xdr:cNvPr>
        <xdr:cNvSpPr txBox="1"/>
      </xdr:nvSpPr>
      <xdr:spPr>
        <a:xfrm>
          <a:off x="6672795" y="105126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807,638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1" name="正方形/長方形 260">
          <a:extLst>
            <a:ext uri="{FF2B5EF4-FFF2-40B4-BE49-F238E27FC236}">
              <a16:creationId xmlns:a16="http://schemas.microsoft.com/office/drawing/2014/main" id="{371EA653-1A10-4BCE-9400-1B9D371662BA}"/>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2" name="正方形/長方形 261">
          <a:extLst>
            <a:ext uri="{FF2B5EF4-FFF2-40B4-BE49-F238E27FC236}">
              <a16:creationId xmlns:a16="http://schemas.microsoft.com/office/drawing/2014/main" id="{07D3B2C9-5767-46E5-BBB6-1171C023AB69}"/>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3" name="正方形/長方形 262">
          <a:extLst>
            <a:ext uri="{FF2B5EF4-FFF2-40B4-BE49-F238E27FC236}">
              <a16:creationId xmlns:a16="http://schemas.microsoft.com/office/drawing/2014/main" id="{1E2DB24D-084B-498E-ACB1-370C0543D0DB}"/>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4" name="正方形/長方形 263">
          <a:extLst>
            <a:ext uri="{FF2B5EF4-FFF2-40B4-BE49-F238E27FC236}">
              <a16:creationId xmlns:a16="http://schemas.microsoft.com/office/drawing/2014/main" id="{0E0DBEAA-8178-499B-8813-35906613EEC4}"/>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5" name="正方形/長方形 264">
          <a:extLst>
            <a:ext uri="{FF2B5EF4-FFF2-40B4-BE49-F238E27FC236}">
              <a16:creationId xmlns:a16="http://schemas.microsoft.com/office/drawing/2014/main" id="{76A2A881-3DBB-4C2C-9CB3-73DC2B06CD36}"/>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6" name="正方形/長方形 265">
          <a:extLst>
            <a:ext uri="{FF2B5EF4-FFF2-40B4-BE49-F238E27FC236}">
              <a16:creationId xmlns:a16="http://schemas.microsoft.com/office/drawing/2014/main" id="{15D11736-8E8F-48FF-A1E4-D1BA09F709DF}"/>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7" name="正方形/長方形 266">
          <a:extLst>
            <a:ext uri="{FF2B5EF4-FFF2-40B4-BE49-F238E27FC236}">
              <a16:creationId xmlns:a16="http://schemas.microsoft.com/office/drawing/2014/main" id="{01D5457A-862C-41E7-B296-D2EB1163C7FB}"/>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8" name="正方形/長方形 267">
          <a:extLst>
            <a:ext uri="{FF2B5EF4-FFF2-40B4-BE49-F238E27FC236}">
              <a16:creationId xmlns:a16="http://schemas.microsoft.com/office/drawing/2014/main" id="{542C98EE-49C9-46A4-854F-1FED3CF19751}"/>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9" name="テキスト ボックス 268">
          <a:extLst>
            <a:ext uri="{FF2B5EF4-FFF2-40B4-BE49-F238E27FC236}">
              <a16:creationId xmlns:a16="http://schemas.microsoft.com/office/drawing/2014/main" id="{14631B8C-403E-43D9-B67D-A8FD895A3B63}"/>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0" name="直線コネクタ 269">
          <a:extLst>
            <a:ext uri="{FF2B5EF4-FFF2-40B4-BE49-F238E27FC236}">
              <a16:creationId xmlns:a16="http://schemas.microsoft.com/office/drawing/2014/main" id="{684BBD6A-8B51-4BCA-B71F-08D4EB6CDC6A}"/>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1" name="テキスト ボックス 270">
          <a:extLst>
            <a:ext uri="{FF2B5EF4-FFF2-40B4-BE49-F238E27FC236}">
              <a16:creationId xmlns:a16="http://schemas.microsoft.com/office/drawing/2014/main" id="{61162CBC-16C6-4E8C-8395-957167DF9DFD}"/>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2" name="直線コネクタ 271">
          <a:extLst>
            <a:ext uri="{FF2B5EF4-FFF2-40B4-BE49-F238E27FC236}">
              <a16:creationId xmlns:a16="http://schemas.microsoft.com/office/drawing/2014/main" id="{91FA722C-79AE-4474-BF97-54895BFBAC4C}"/>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3" name="テキスト ボックス 272">
          <a:extLst>
            <a:ext uri="{FF2B5EF4-FFF2-40B4-BE49-F238E27FC236}">
              <a16:creationId xmlns:a16="http://schemas.microsoft.com/office/drawing/2014/main" id="{D6A7382A-38FA-4CB3-99EA-EE3331ABEB4A}"/>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4" name="直線コネクタ 273">
          <a:extLst>
            <a:ext uri="{FF2B5EF4-FFF2-40B4-BE49-F238E27FC236}">
              <a16:creationId xmlns:a16="http://schemas.microsoft.com/office/drawing/2014/main" id="{F3D4D03B-DE5F-4F2A-BC70-23E2FCB80A85}"/>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5" name="テキスト ボックス 274">
          <a:extLst>
            <a:ext uri="{FF2B5EF4-FFF2-40B4-BE49-F238E27FC236}">
              <a16:creationId xmlns:a16="http://schemas.microsoft.com/office/drawing/2014/main" id="{E2842366-CFC5-46C7-834A-AFD502D9B9E6}"/>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6" name="直線コネクタ 275">
          <a:extLst>
            <a:ext uri="{FF2B5EF4-FFF2-40B4-BE49-F238E27FC236}">
              <a16:creationId xmlns:a16="http://schemas.microsoft.com/office/drawing/2014/main" id="{7F38D722-9EBD-467F-947E-876930E99A9D}"/>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77" name="テキスト ボックス 276">
          <a:extLst>
            <a:ext uri="{FF2B5EF4-FFF2-40B4-BE49-F238E27FC236}">
              <a16:creationId xmlns:a16="http://schemas.microsoft.com/office/drawing/2014/main" id="{32E21D1C-CCD5-417B-8080-7070370D1DC8}"/>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78" name="直線コネクタ 277">
          <a:extLst>
            <a:ext uri="{FF2B5EF4-FFF2-40B4-BE49-F238E27FC236}">
              <a16:creationId xmlns:a16="http://schemas.microsoft.com/office/drawing/2014/main" id="{1D28DA7F-7135-4721-9B5B-EE75BEA96F31}"/>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79" name="テキスト ボックス 278">
          <a:extLst>
            <a:ext uri="{FF2B5EF4-FFF2-40B4-BE49-F238E27FC236}">
              <a16:creationId xmlns:a16="http://schemas.microsoft.com/office/drawing/2014/main" id="{332C3BB3-F654-48AC-B16A-D6841D811CF6}"/>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0" name="直線コネクタ 279">
          <a:extLst>
            <a:ext uri="{FF2B5EF4-FFF2-40B4-BE49-F238E27FC236}">
              <a16:creationId xmlns:a16="http://schemas.microsoft.com/office/drawing/2014/main" id="{4F1C0C4F-FC03-4166-9D3A-1D3A58065F66}"/>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1" name="テキスト ボックス 280">
          <a:extLst>
            <a:ext uri="{FF2B5EF4-FFF2-40B4-BE49-F238E27FC236}">
              <a16:creationId xmlns:a16="http://schemas.microsoft.com/office/drawing/2014/main" id="{9FB63BF5-6BFE-4BB0-B6ED-99ED50EB7901}"/>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2" name="直線コネクタ 281">
          <a:extLst>
            <a:ext uri="{FF2B5EF4-FFF2-40B4-BE49-F238E27FC236}">
              <a16:creationId xmlns:a16="http://schemas.microsoft.com/office/drawing/2014/main" id="{E7B27796-B8DF-4897-865D-91A274CB2664}"/>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3" name="テキスト ボックス 282">
          <a:extLst>
            <a:ext uri="{FF2B5EF4-FFF2-40B4-BE49-F238E27FC236}">
              <a16:creationId xmlns:a16="http://schemas.microsoft.com/office/drawing/2014/main" id="{061DB8DF-7498-494E-9880-91E1CDE6D127}"/>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4" name="【公営住宅】&#10;有形固定資産減価償却率グラフ枠">
          <a:extLst>
            <a:ext uri="{FF2B5EF4-FFF2-40B4-BE49-F238E27FC236}">
              <a16:creationId xmlns:a16="http://schemas.microsoft.com/office/drawing/2014/main" id="{4A2A89E2-2606-497C-B658-429585A8A848}"/>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26670</xdr:rowOff>
    </xdr:from>
    <xdr:to>
      <xdr:col>24</xdr:col>
      <xdr:colOff>62865</xdr:colOff>
      <xdr:row>86</xdr:row>
      <xdr:rowOff>114300</xdr:rowOff>
    </xdr:to>
    <xdr:cxnSp macro="">
      <xdr:nvCxnSpPr>
        <xdr:cNvPr id="285" name="直線コネクタ 284">
          <a:extLst>
            <a:ext uri="{FF2B5EF4-FFF2-40B4-BE49-F238E27FC236}">
              <a16:creationId xmlns:a16="http://schemas.microsoft.com/office/drawing/2014/main" id="{82EE809D-FB12-45F5-AB48-E56B28BDB170}"/>
            </a:ext>
          </a:extLst>
        </xdr:cNvPr>
        <xdr:cNvCxnSpPr/>
      </xdr:nvCxnSpPr>
      <xdr:spPr>
        <a:xfrm flipV="1">
          <a:off x="4634865" y="13399770"/>
          <a:ext cx="0" cy="14592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86" name="【公営住宅】&#10;有形固定資産減価償却率最小値テキスト">
          <a:extLst>
            <a:ext uri="{FF2B5EF4-FFF2-40B4-BE49-F238E27FC236}">
              <a16:creationId xmlns:a16="http://schemas.microsoft.com/office/drawing/2014/main" id="{942C11F7-06CC-46CA-B7A4-7AD0D202D097}"/>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87" name="直線コネクタ 286">
          <a:extLst>
            <a:ext uri="{FF2B5EF4-FFF2-40B4-BE49-F238E27FC236}">
              <a16:creationId xmlns:a16="http://schemas.microsoft.com/office/drawing/2014/main" id="{71BBB585-A16C-4762-AB4A-4C92208BF7F6}"/>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144797</xdr:rowOff>
    </xdr:from>
    <xdr:ext cx="405111" cy="259045"/>
    <xdr:sp macro="" textlink="">
      <xdr:nvSpPr>
        <xdr:cNvPr id="288" name="【公営住宅】&#10;有形固定資産減価償却率最大値テキスト">
          <a:extLst>
            <a:ext uri="{FF2B5EF4-FFF2-40B4-BE49-F238E27FC236}">
              <a16:creationId xmlns:a16="http://schemas.microsoft.com/office/drawing/2014/main" id="{CE7FB07E-C9B8-4199-9559-761DEE82C73E}"/>
            </a:ext>
          </a:extLst>
        </xdr:cNvPr>
        <xdr:cNvSpPr txBox="1"/>
      </xdr:nvSpPr>
      <xdr:spPr>
        <a:xfrm>
          <a:off x="4673600" y="13174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26670</xdr:rowOff>
    </xdr:from>
    <xdr:to>
      <xdr:col>24</xdr:col>
      <xdr:colOff>152400</xdr:colOff>
      <xdr:row>78</xdr:row>
      <xdr:rowOff>26670</xdr:rowOff>
    </xdr:to>
    <xdr:cxnSp macro="">
      <xdr:nvCxnSpPr>
        <xdr:cNvPr id="289" name="直線コネクタ 288">
          <a:extLst>
            <a:ext uri="{FF2B5EF4-FFF2-40B4-BE49-F238E27FC236}">
              <a16:creationId xmlns:a16="http://schemas.microsoft.com/office/drawing/2014/main" id="{9ABD4EFD-EF43-4139-BB64-D463E72E918B}"/>
            </a:ext>
          </a:extLst>
        </xdr:cNvPr>
        <xdr:cNvCxnSpPr/>
      </xdr:nvCxnSpPr>
      <xdr:spPr>
        <a:xfrm>
          <a:off x="4546600" y="133997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139716</xdr:rowOff>
    </xdr:from>
    <xdr:ext cx="405111" cy="259045"/>
    <xdr:sp macro="" textlink="">
      <xdr:nvSpPr>
        <xdr:cNvPr id="290" name="【公営住宅】&#10;有形固定資産減価償却率平均値テキスト">
          <a:extLst>
            <a:ext uri="{FF2B5EF4-FFF2-40B4-BE49-F238E27FC236}">
              <a16:creationId xmlns:a16="http://schemas.microsoft.com/office/drawing/2014/main" id="{6D36CB7E-1C1E-4592-B82B-613782926DD4}"/>
            </a:ext>
          </a:extLst>
        </xdr:cNvPr>
        <xdr:cNvSpPr txBox="1"/>
      </xdr:nvSpPr>
      <xdr:spPr>
        <a:xfrm>
          <a:off x="4673600" y="1419861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116839</xdr:rowOff>
    </xdr:from>
    <xdr:to>
      <xdr:col>24</xdr:col>
      <xdr:colOff>114300</xdr:colOff>
      <xdr:row>84</xdr:row>
      <xdr:rowOff>46989</xdr:rowOff>
    </xdr:to>
    <xdr:sp macro="" textlink="">
      <xdr:nvSpPr>
        <xdr:cNvPr id="291" name="フローチャート: 判断 290">
          <a:extLst>
            <a:ext uri="{FF2B5EF4-FFF2-40B4-BE49-F238E27FC236}">
              <a16:creationId xmlns:a16="http://schemas.microsoft.com/office/drawing/2014/main" id="{F61CF3E0-80FA-4869-B4E6-9E74FF3B1696}"/>
            </a:ext>
          </a:extLst>
        </xdr:cNvPr>
        <xdr:cNvSpPr/>
      </xdr:nvSpPr>
      <xdr:spPr>
        <a:xfrm>
          <a:off x="4584700" y="143471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105411</xdr:rowOff>
    </xdr:from>
    <xdr:to>
      <xdr:col>20</xdr:col>
      <xdr:colOff>38100</xdr:colOff>
      <xdr:row>84</xdr:row>
      <xdr:rowOff>35561</xdr:rowOff>
    </xdr:to>
    <xdr:sp macro="" textlink="">
      <xdr:nvSpPr>
        <xdr:cNvPr id="292" name="フローチャート: 判断 291">
          <a:extLst>
            <a:ext uri="{FF2B5EF4-FFF2-40B4-BE49-F238E27FC236}">
              <a16:creationId xmlns:a16="http://schemas.microsoft.com/office/drawing/2014/main" id="{2DCDAE14-341B-4496-B892-5BF6B0487968}"/>
            </a:ext>
          </a:extLst>
        </xdr:cNvPr>
        <xdr:cNvSpPr/>
      </xdr:nvSpPr>
      <xdr:spPr>
        <a:xfrm>
          <a:off x="3746500" y="14335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88264</xdr:rowOff>
    </xdr:from>
    <xdr:to>
      <xdr:col>15</xdr:col>
      <xdr:colOff>101600</xdr:colOff>
      <xdr:row>84</xdr:row>
      <xdr:rowOff>18414</xdr:rowOff>
    </xdr:to>
    <xdr:sp macro="" textlink="">
      <xdr:nvSpPr>
        <xdr:cNvPr id="293" name="フローチャート: 判断 292">
          <a:extLst>
            <a:ext uri="{FF2B5EF4-FFF2-40B4-BE49-F238E27FC236}">
              <a16:creationId xmlns:a16="http://schemas.microsoft.com/office/drawing/2014/main" id="{1982D7F2-8CBE-49F6-B467-48378D030A91}"/>
            </a:ext>
          </a:extLst>
        </xdr:cNvPr>
        <xdr:cNvSpPr/>
      </xdr:nvSpPr>
      <xdr:spPr>
        <a:xfrm>
          <a:off x="2857500" y="14318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83</xdr:row>
      <xdr:rowOff>61595</xdr:rowOff>
    </xdr:from>
    <xdr:to>
      <xdr:col>10</xdr:col>
      <xdr:colOff>165100</xdr:colOff>
      <xdr:row>83</xdr:row>
      <xdr:rowOff>163195</xdr:rowOff>
    </xdr:to>
    <xdr:sp macro="" textlink="">
      <xdr:nvSpPr>
        <xdr:cNvPr id="294" name="フローチャート: 判断 293">
          <a:extLst>
            <a:ext uri="{FF2B5EF4-FFF2-40B4-BE49-F238E27FC236}">
              <a16:creationId xmlns:a16="http://schemas.microsoft.com/office/drawing/2014/main" id="{0406CD52-2F4A-4FBF-8862-529D359A63F4}"/>
            </a:ext>
          </a:extLst>
        </xdr:cNvPr>
        <xdr:cNvSpPr/>
      </xdr:nvSpPr>
      <xdr:spPr>
        <a:xfrm>
          <a:off x="1968500" y="14291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137795</xdr:rowOff>
    </xdr:from>
    <xdr:to>
      <xdr:col>6</xdr:col>
      <xdr:colOff>38100</xdr:colOff>
      <xdr:row>83</xdr:row>
      <xdr:rowOff>67945</xdr:rowOff>
    </xdr:to>
    <xdr:sp macro="" textlink="">
      <xdr:nvSpPr>
        <xdr:cNvPr id="295" name="フローチャート: 判断 294">
          <a:extLst>
            <a:ext uri="{FF2B5EF4-FFF2-40B4-BE49-F238E27FC236}">
              <a16:creationId xmlns:a16="http://schemas.microsoft.com/office/drawing/2014/main" id="{A748BECA-4591-48A6-BDA7-D9E3C92E0402}"/>
            </a:ext>
          </a:extLst>
        </xdr:cNvPr>
        <xdr:cNvSpPr/>
      </xdr:nvSpPr>
      <xdr:spPr>
        <a:xfrm>
          <a:off x="1079500" y="14196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3BBF9DC7-ABE6-4517-BD21-8E7FA5A434F5}"/>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3D83F766-043C-438C-AED0-5E805FCF9EBB}"/>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86EC8648-A0F1-4510-B6D8-CFA7F8F19AEB}"/>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7E89D8E9-E22E-439C-B5C7-7FD755CC7E2A}"/>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D77E529D-166E-4BA4-84FD-482C9C8E3FBF}"/>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116839</xdr:rowOff>
    </xdr:from>
    <xdr:to>
      <xdr:col>24</xdr:col>
      <xdr:colOff>114300</xdr:colOff>
      <xdr:row>84</xdr:row>
      <xdr:rowOff>46989</xdr:rowOff>
    </xdr:to>
    <xdr:sp macro="" textlink="">
      <xdr:nvSpPr>
        <xdr:cNvPr id="301" name="楕円 300">
          <a:extLst>
            <a:ext uri="{FF2B5EF4-FFF2-40B4-BE49-F238E27FC236}">
              <a16:creationId xmlns:a16="http://schemas.microsoft.com/office/drawing/2014/main" id="{B888FE0B-D6DC-429B-98F2-4E4D2564F084}"/>
            </a:ext>
          </a:extLst>
        </xdr:cNvPr>
        <xdr:cNvSpPr/>
      </xdr:nvSpPr>
      <xdr:spPr>
        <a:xfrm>
          <a:off x="4584700" y="14347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95266</xdr:rowOff>
    </xdr:from>
    <xdr:ext cx="405111" cy="259045"/>
    <xdr:sp macro="" textlink="">
      <xdr:nvSpPr>
        <xdr:cNvPr id="302" name="【公営住宅】&#10;有形固定資産減価償却率該当値テキスト">
          <a:extLst>
            <a:ext uri="{FF2B5EF4-FFF2-40B4-BE49-F238E27FC236}">
              <a16:creationId xmlns:a16="http://schemas.microsoft.com/office/drawing/2014/main" id="{F6ABCA7E-0BD9-484E-8BAA-778D67BA61A3}"/>
            </a:ext>
          </a:extLst>
        </xdr:cNvPr>
        <xdr:cNvSpPr txBox="1"/>
      </xdr:nvSpPr>
      <xdr:spPr>
        <a:xfrm>
          <a:off x="4673600" y="143256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90170</xdr:rowOff>
    </xdr:from>
    <xdr:to>
      <xdr:col>20</xdr:col>
      <xdr:colOff>38100</xdr:colOff>
      <xdr:row>84</xdr:row>
      <xdr:rowOff>20320</xdr:rowOff>
    </xdr:to>
    <xdr:sp macro="" textlink="">
      <xdr:nvSpPr>
        <xdr:cNvPr id="303" name="楕円 302">
          <a:extLst>
            <a:ext uri="{FF2B5EF4-FFF2-40B4-BE49-F238E27FC236}">
              <a16:creationId xmlns:a16="http://schemas.microsoft.com/office/drawing/2014/main" id="{C5D92500-B9DA-47EA-ADCF-6B086C9C4412}"/>
            </a:ext>
          </a:extLst>
        </xdr:cNvPr>
        <xdr:cNvSpPr/>
      </xdr:nvSpPr>
      <xdr:spPr>
        <a:xfrm>
          <a:off x="3746500" y="14320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140970</xdr:rowOff>
    </xdr:from>
    <xdr:to>
      <xdr:col>24</xdr:col>
      <xdr:colOff>63500</xdr:colOff>
      <xdr:row>83</xdr:row>
      <xdr:rowOff>167639</xdr:rowOff>
    </xdr:to>
    <xdr:cxnSp macro="">
      <xdr:nvCxnSpPr>
        <xdr:cNvPr id="304" name="直線コネクタ 303">
          <a:extLst>
            <a:ext uri="{FF2B5EF4-FFF2-40B4-BE49-F238E27FC236}">
              <a16:creationId xmlns:a16="http://schemas.microsoft.com/office/drawing/2014/main" id="{41DCCBE8-AFD4-4E39-9217-11ED39B8C20F}"/>
            </a:ext>
          </a:extLst>
        </xdr:cNvPr>
        <xdr:cNvCxnSpPr/>
      </xdr:nvCxnSpPr>
      <xdr:spPr>
        <a:xfrm>
          <a:off x="3797300" y="14371320"/>
          <a:ext cx="838200" cy="26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65405</xdr:rowOff>
    </xdr:from>
    <xdr:to>
      <xdr:col>15</xdr:col>
      <xdr:colOff>101600</xdr:colOff>
      <xdr:row>83</xdr:row>
      <xdr:rowOff>167005</xdr:rowOff>
    </xdr:to>
    <xdr:sp macro="" textlink="">
      <xdr:nvSpPr>
        <xdr:cNvPr id="305" name="楕円 304">
          <a:extLst>
            <a:ext uri="{FF2B5EF4-FFF2-40B4-BE49-F238E27FC236}">
              <a16:creationId xmlns:a16="http://schemas.microsoft.com/office/drawing/2014/main" id="{45AA4E35-E5CB-45D4-B1C0-6F576A445BCE}"/>
            </a:ext>
          </a:extLst>
        </xdr:cNvPr>
        <xdr:cNvSpPr/>
      </xdr:nvSpPr>
      <xdr:spPr>
        <a:xfrm>
          <a:off x="2857500" y="14295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116205</xdr:rowOff>
    </xdr:from>
    <xdr:to>
      <xdr:col>19</xdr:col>
      <xdr:colOff>177800</xdr:colOff>
      <xdr:row>83</xdr:row>
      <xdr:rowOff>140970</xdr:rowOff>
    </xdr:to>
    <xdr:cxnSp macro="">
      <xdr:nvCxnSpPr>
        <xdr:cNvPr id="306" name="直線コネクタ 305">
          <a:extLst>
            <a:ext uri="{FF2B5EF4-FFF2-40B4-BE49-F238E27FC236}">
              <a16:creationId xmlns:a16="http://schemas.microsoft.com/office/drawing/2014/main" id="{88AF9383-25CB-486E-9369-E21F91EA9340}"/>
            </a:ext>
          </a:extLst>
        </xdr:cNvPr>
        <xdr:cNvCxnSpPr/>
      </xdr:nvCxnSpPr>
      <xdr:spPr>
        <a:xfrm>
          <a:off x="2908300" y="14346555"/>
          <a:ext cx="8890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48261</xdr:rowOff>
    </xdr:from>
    <xdr:to>
      <xdr:col>10</xdr:col>
      <xdr:colOff>165100</xdr:colOff>
      <xdr:row>83</xdr:row>
      <xdr:rowOff>149861</xdr:rowOff>
    </xdr:to>
    <xdr:sp macro="" textlink="">
      <xdr:nvSpPr>
        <xdr:cNvPr id="307" name="楕円 306">
          <a:extLst>
            <a:ext uri="{FF2B5EF4-FFF2-40B4-BE49-F238E27FC236}">
              <a16:creationId xmlns:a16="http://schemas.microsoft.com/office/drawing/2014/main" id="{644B5628-4B57-4601-B885-AADC57A2426B}"/>
            </a:ext>
          </a:extLst>
        </xdr:cNvPr>
        <xdr:cNvSpPr/>
      </xdr:nvSpPr>
      <xdr:spPr>
        <a:xfrm>
          <a:off x="1968500" y="14278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99061</xdr:rowOff>
    </xdr:from>
    <xdr:to>
      <xdr:col>15</xdr:col>
      <xdr:colOff>50800</xdr:colOff>
      <xdr:row>83</xdr:row>
      <xdr:rowOff>116205</xdr:rowOff>
    </xdr:to>
    <xdr:cxnSp macro="">
      <xdr:nvCxnSpPr>
        <xdr:cNvPr id="308" name="直線コネクタ 307">
          <a:extLst>
            <a:ext uri="{FF2B5EF4-FFF2-40B4-BE49-F238E27FC236}">
              <a16:creationId xmlns:a16="http://schemas.microsoft.com/office/drawing/2014/main" id="{9D34292F-E1AD-47AD-BE61-C37C32602FDC}"/>
            </a:ext>
          </a:extLst>
        </xdr:cNvPr>
        <xdr:cNvCxnSpPr/>
      </xdr:nvCxnSpPr>
      <xdr:spPr>
        <a:xfrm>
          <a:off x="2019300" y="14329411"/>
          <a:ext cx="889000" cy="17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17780</xdr:rowOff>
    </xdr:from>
    <xdr:to>
      <xdr:col>6</xdr:col>
      <xdr:colOff>38100</xdr:colOff>
      <xdr:row>83</xdr:row>
      <xdr:rowOff>119380</xdr:rowOff>
    </xdr:to>
    <xdr:sp macro="" textlink="">
      <xdr:nvSpPr>
        <xdr:cNvPr id="309" name="楕円 308">
          <a:extLst>
            <a:ext uri="{FF2B5EF4-FFF2-40B4-BE49-F238E27FC236}">
              <a16:creationId xmlns:a16="http://schemas.microsoft.com/office/drawing/2014/main" id="{6FD66AA3-484A-4B95-9203-07489D1C89B0}"/>
            </a:ext>
          </a:extLst>
        </xdr:cNvPr>
        <xdr:cNvSpPr/>
      </xdr:nvSpPr>
      <xdr:spPr>
        <a:xfrm>
          <a:off x="1079500" y="14248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68580</xdr:rowOff>
    </xdr:from>
    <xdr:to>
      <xdr:col>10</xdr:col>
      <xdr:colOff>114300</xdr:colOff>
      <xdr:row>83</xdr:row>
      <xdr:rowOff>99061</xdr:rowOff>
    </xdr:to>
    <xdr:cxnSp macro="">
      <xdr:nvCxnSpPr>
        <xdr:cNvPr id="310" name="直線コネクタ 309">
          <a:extLst>
            <a:ext uri="{FF2B5EF4-FFF2-40B4-BE49-F238E27FC236}">
              <a16:creationId xmlns:a16="http://schemas.microsoft.com/office/drawing/2014/main" id="{FF3D22D9-69D6-4C9C-A1BC-96FB52E94C64}"/>
            </a:ext>
          </a:extLst>
        </xdr:cNvPr>
        <xdr:cNvCxnSpPr/>
      </xdr:nvCxnSpPr>
      <xdr:spPr>
        <a:xfrm>
          <a:off x="1130300" y="14298930"/>
          <a:ext cx="889000" cy="30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84</xdr:row>
      <xdr:rowOff>26688</xdr:rowOff>
    </xdr:from>
    <xdr:ext cx="405111" cy="259045"/>
    <xdr:sp macro="" textlink="">
      <xdr:nvSpPr>
        <xdr:cNvPr id="311" name="n_1aveValue【公営住宅】&#10;有形固定資産減価償却率">
          <a:extLst>
            <a:ext uri="{FF2B5EF4-FFF2-40B4-BE49-F238E27FC236}">
              <a16:creationId xmlns:a16="http://schemas.microsoft.com/office/drawing/2014/main" id="{A3EC5A82-6D4A-4375-86F9-C1BF312B44FD}"/>
            </a:ext>
          </a:extLst>
        </xdr:cNvPr>
        <xdr:cNvSpPr txBox="1"/>
      </xdr:nvSpPr>
      <xdr:spPr>
        <a:xfrm>
          <a:off x="3582044" y="144284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9541</xdr:rowOff>
    </xdr:from>
    <xdr:ext cx="405111" cy="259045"/>
    <xdr:sp macro="" textlink="">
      <xdr:nvSpPr>
        <xdr:cNvPr id="312" name="n_2aveValue【公営住宅】&#10;有形固定資産減価償却率">
          <a:extLst>
            <a:ext uri="{FF2B5EF4-FFF2-40B4-BE49-F238E27FC236}">
              <a16:creationId xmlns:a16="http://schemas.microsoft.com/office/drawing/2014/main" id="{7540D1B2-8D6A-4139-B5DB-5EF57E41AC64}"/>
            </a:ext>
          </a:extLst>
        </xdr:cNvPr>
        <xdr:cNvSpPr txBox="1"/>
      </xdr:nvSpPr>
      <xdr:spPr>
        <a:xfrm>
          <a:off x="2705744" y="144113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154322</xdr:rowOff>
    </xdr:from>
    <xdr:ext cx="405111" cy="259045"/>
    <xdr:sp macro="" textlink="">
      <xdr:nvSpPr>
        <xdr:cNvPr id="313" name="n_3aveValue【公営住宅】&#10;有形固定資産減価償却率">
          <a:extLst>
            <a:ext uri="{FF2B5EF4-FFF2-40B4-BE49-F238E27FC236}">
              <a16:creationId xmlns:a16="http://schemas.microsoft.com/office/drawing/2014/main" id="{57952931-09FA-45E5-B22B-1AF17620B797}"/>
            </a:ext>
          </a:extLst>
        </xdr:cNvPr>
        <xdr:cNvSpPr txBox="1"/>
      </xdr:nvSpPr>
      <xdr:spPr>
        <a:xfrm>
          <a:off x="1816744" y="14384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84472</xdr:rowOff>
    </xdr:from>
    <xdr:ext cx="405111" cy="259045"/>
    <xdr:sp macro="" textlink="">
      <xdr:nvSpPr>
        <xdr:cNvPr id="314" name="n_4aveValue【公営住宅】&#10;有形固定資産減価償却率">
          <a:extLst>
            <a:ext uri="{FF2B5EF4-FFF2-40B4-BE49-F238E27FC236}">
              <a16:creationId xmlns:a16="http://schemas.microsoft.com/office/drawing/2014/main" id="{47E8413F-EC71-4352-9742-CFE10213AB77}"/>
            </a:ext>
          </a:extLst>
        </xdr:cNvPr>
        <xdr:cNvSpPr txBox="1"/>
      </xdr:nvSpPr>
      <xdr:spPr>
        <a:xfrm>
          <a:off x="927744" y="13971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82</xdr:row>
      <xdr:rowOff>36847</xdr:rowOff>
    </xdr:from>
    <xdr:ext cx="405111" cy="259045"/>
    <xdr:sp macro="" textlink="">
      <xdr:nvSpPr>
        <xdr:cNvPr id="315" name="n_1mainValue【公営住宅】&#10;有形固定資産減価償却率">
          <a:extLst>
            <a:ext uri="{FF2B5EF4-FFF2-40B4-BE49-F238E27FC236}">
              <a16:creationId xmlns:a16="http://schemas.microsoft.com/office/drawing/2014/main" id="{44832C0C-42E0-437F-A001-C9C802EC804B}"/>
            </a:ext>
          </a:extLst>
        </xdr:cNvPr>
        <xdr:cNvSpPr txBox="1"/>
      </xdr:nvSpPr>
      <xdr:spPr>
        <a:xfrm>
          <a:off x="3582044" y="14095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12082</xdr:rowOff>
    </xdr:from>
    <xdr:ext cx="405111" cy="259045"/>
    <xdr:sp macro="" textlink="">
      <xdr:nvSpPr>
        <xdr:cNvPr id="316" name="n_2mainValue【公営住宅】&#10;有形固定資産減価償却率">
          <a:extLst>
            <a:ext uri="{FF2B5EF4-FFF2-40B4-BE49-F238E27FC236}">
              <a16:creationId xmlns:a16="http://schemas.microsoft.com/office/drawing/2014/main" id="{9070DB30-51D6-4F29-9C54-0393DC95A4F0}"/>
            </a:ext>
          </a:extLst>
        </xdr:cNvPr>
        <xdr:cNvSpPr txBox="1"/>
      </xdr:nvSpPr>
      <xdr:spPr>
        <a:xfrm>
          <a:off x="2705744" y="14070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166388</xdr:rowOff>
    </xdr:from>
    <xdr:ext cx="405111" cy="259045"/>
    <xdr:sp macro="" textlink="">
      <xdr:nvSpPr>
        <xdr:cNvPr id="317" name="n_3mainValue【公営住宅】&#10;有形固定資産減価償却率">
          <a:extLst>
            <a:ext uri="{FF2B5EF4-FFF2-40B4-BE49-F238E27FC236}">
              <a16:creationId xmlns:a16="http://schemas.microsoft.com/office/drawing/2014/main" id="{62D3AA1F-BFCF-48CE-838B-08EA45E79578}"/>
            </a:ext>
          </a:extLst>
        </xdr:cNvPr>
        <xdr:cNvSpPr txBox="1"/>
      </xdr:nvSpPr>
      <xdr:spPr>
        <a:xfrm>
          <a:off x="1816744" y="140538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110507</xdr:rowOff>
    </xdr:from>
    <xdr:ext cx="405111" cy="259045"/>
    <xdr:sp macro="" textlink="">
      <xdr:nvSpPr>
        <xdr:cNvPr id="318" name="n_4mainValue【公営住宅】&#10;有形固定資産減価償却率">
          <a:extLst>
            <a:ext uri="{FF2B5EF4-FFF2-40B4-BE49-F238E27FC236}">
              <a16:creationId xmlns:a16="http://schemas.microsoft.com/office/drawing/2014/main" id="{E3A9386E-6B0A-4B2C-91C4-A1ABF61C0889}"/>
            </a:ext>
          </a:extLst>
        </xdr:cNvPr>
        <xdr:cNvSpPr txBox="1"/>
      </xdr:nvSpPr>
      <xdr:spPr>
        <a:xfrm>
          <a:off x="927744" y="14340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9" name="正方形/長方形 318">
          <a:extLst>
            <a:ext uri="{FF2B5EF4-FFF2-40B4-BE49-F238E27FC236}">
              <a16:creationId xmlns:a16="http://schemas.microsoft.com/office/drawing/2014/main" id="{D4195036-F7D4-4AB0-90A1-DC0187C20E3F}"/>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0" name="正方形/長方形 319">
          <a:extLst>
            <a:ext uri="{FF2B5EF4-FFF2-40B4-BE49-F238E27FC236}">
              <a16:creationId xmlns:a16="http://schemas.microsoft.com/office/drawing/2014/main" id="{C4414EE0-7CEC-4495-ADFD-72A157F273B1}"/>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1" name="正方形/長方形 320">
          <a:extLst>
            <a:ext uri="{FF2B5EF4-FFF2-40B4-BE49-F238E27FC236}">
              <a16:creationId xmlns:a16="http://schemas.microsoft.com/office/drawing/2014/main" id="{25E80700-9754-450A-B0CF-F26ABA771C13}"/>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2" name="正方形/長方形 321">
          <a:extLst>
            <a:ext uri="{FF2B5EF4-FFF2-40B4-BE49-F238E27FC236}">
              <a16:creationId xmlns:a16="http://schemas.microsoft.com/office/drawing/2014/main" id="{20CDE997-550D-4B8B-A598-A4518AA7B67C}"/>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3" name="正方形/長方形 322">
          <a:extLst>
            <a:ext uri="{FF2B5EF4-FFF2-40B4-BE49-F238E27FC236}">
              <a16:creationId xmlns:a16="http://schemas.microsoft.com/office/drawing/2014/main" id="{C212721A-FF85-4C38-9983-3591111BACD6}"/>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4" name="正方形/長方形 323">
          <a:extLst>
            <a:ext uri="{FF2B5EF4-FFF2-40B4-BE49-F238E27FC236}">
              <a16:creationId xmlns:a16="http://schemas.microsoft.com/office/drawing/2014/main" id="{2C77EC97-50C5-47DA-9A4F-A3CB55C7EE7D}"/>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5" name="正方形/長方形 324">
          <a:extLst>
            <a:ext uri="{FF2B5EF4-FFF2-40B4-BE49-F238E27FC236}">
              <a16:creationId xmlns:a16="http://schemas.microsoft.com/office/drawing/2014/main" id="{FC6443A0-0239-4578-AA1B-AC0A656CF32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6" name="正方形/長方形 325">
          <a:extLst>
            <a:ext uri="{FF2B5EF4-FFF2-40B4-BE49-F238E27FC236}">
              <a16:creationId xmlns:a16="http://schemas.microsoft.com/office/drawing/2014/main" id="{1C511C1C-F8E8-4950-B22E-4D67104937BB}"/>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7" name="テキスト ボックス 326">
          <a:extLst>
            <a:ext uri="{FF2B5EF4-FFF2-40B4-BE49-F238E27FC236}">
              <a16:creationId xmlns:a16="http://schemas.microsoft.com/office/drawing/2014/main" id="{25EEC9B3-FB82-49A1-9AB2-0DB2941D5B4D}"/>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8" name="直線コネクタ 327">
          <a:extLst>
            <a:ext uri="{FF2B5EF4-FFF2-40B4-BE49-F238E27FC236}">
              <a16:creationId xmlns:a16="http://schemas.microsoft.com/office/drawing/2014/main" id="{5EE7236B-7AC3-4479-A37C-39F9D0B9BF63}"/>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29" name="直線コネクタ 328">
          <a:extLst>
            <a:ext uri="{FF2B5EF4-FFF2-40B4-BE49-F238E27FC236}">
              <a16:creationId xmlns:a16="http://schemas.microsoft.com/office/drawing/2014/main" id="{8F7DA99D-14F9-4BCE-A2D8-CC5E4119D12B}"/>
            </a:ext>
          </a:extLst>
        </xdr:cNvPr>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0" name="テキスト ボックス 329">
          <a:extLst>
            <a:ext uri="{FF2B5EF4-FFF2-40B4-BE49-F238E27FC236}">
              <a16:creationId xmlns:a16="http://schemas.microsoft.com/office/drawing/2014/main" id="{90D17B83-226B-447A-B24B-1E5E05866DB6}"/>
            </a:ext>
          </a:extLst>
        </xdr:cNvPr>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1" name="直線コネクタ 330">
          <a:extLst>
            <a:ext uri="{FF2B5EF4-FFF2-40B4-BE49-F238E27FC236}">
              <a16:creationId xmlns:a16="http://schemas.microsoft.com/office/drawing/2014/main" id="{752F95B4-29EB-469A-A048-08D0592E1956}"/>
            </a:ext>
          </a:extLst>
        </xdr:cNvPr>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32" name="テキスト ボックス 331">
          <a:extLst>
            <a:ext uri="{FF2B5EF4-FFF2-40B4-BE49-F238E27FC236}">
              <a16:creationId xmlns:a16="http://schemas.microsoft.com/office/drawing/2014/main" id="{D0DA543A-D3C7-4867-87F9-0231CF1E0151}"/>
            </a:ext>
          </a:extLst>
        </xdr:cNvPr>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33" name="直線コネクタ 332">
          <a:extLst>
            <a:ext uri="{FF2B5EF4-FFF2-40B4-BE49-F238E27FC236}">
              <a16:creationId xmlns:a16="http://schemas.microsoft.com/office/drawing/2014/main" id="{08AF5F83-5A7F-4118-A652-DB15570DB074}"/>
            </a:ext>
          </a:extLst>
        </xdr:cNvPr>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4" name="テキスト ボックス 333">
          <a:extLst>
            <a:ext uri="{FF2B5EF4-FFF2-40B4-BE49-F238E27FC236}">
              <a16:creationId xmlns:a16="http://schemas.microsoft.com/office/drawing/2014/main" id="{172CBD0A-8738-41D5-988B-8E4F137C8172}"/>
            </a:ext>
          </a:extLst>
        </xdr:cNvPr>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35" name="直線コネクタ 334">
          <a:extLst>
            <a:ext uri="{FF2B5EF4-FFF2-40B4-BE49-F238E27FC236}">
              <a16:creationId xmlns:a16="http://schemas.microsoft.com/office/drawing/2014/main" id="{9FB88FF1-8C01-4E1C-AF16-1CD6C1E4646B}"/>
            </a:ext>
          </a:extLst>
        </xdr:cNvPr>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36" name="テキスト ボックス 335">
          <a:extLst>
            <a:ext uri="{FF2B5EF4-FFF2-40B4-BE49-F238E27FC236}">
              <a16:creationId xmlns:a16="http://schemas.microsoft.com/office/drawing/2014/main" id="{DC7A33F1-F424-45C8-966C-B30E0B4379DA}"/>
            </a:ext>
          </a:extLst>
        </xdr:cNvPr>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37" name="直線コネクタ 336">
          <a:extLst>
            <a:ext uri="{FF2B5EF4-FFF2-40B4-BE49-F238E27FC236}">
              <a16:creationId xmlns:a16="http://schemas.microsoft.com/office/drawing/2014/main" id="{70FC0D8A-1AFD-4278-BC7C-0D8B01FDD06C}"/>
            </a:ext>
          </a:extLst>
        </xdr:cNvPr>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38" name="テキスト ボックス 337">
          <a:extLst>
            <a:ext uri="{FF2B5EF4-FFF2-40B4-BE49-F238E27FC236}">
              <a16:creationId xmlns:a16="http://schemas.microsoft.com/office/drawing/2014/main" id="{4AC5CBB9-28E8-4849-B2A1-7BBF64F71B3E}"/>
            </a:ext>
          </a:extLst>
        </xdr:cNvPr>
        <xdr:cNvSpPr txBox="1"/>
      </xdr:nvSpPr>
      <xdr:spPr>
        <a:xfrm>
          <a:off x="6136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39" name="直線コネクタ 338">
          <a:extLst>
            <a:ext uri="{FF2B5EF4-FFF2-40B4-BE49-F238E27FC236}">
              <a16:creationId xmlns:a16="http://schemas.microsoft.com/office/drawing/2014/main" id="{17B956D1-CC4B-4461-92A7-70CEF1C79CBA}"/>
            </a:ext>
          </a:extLst>
        </xdr:cNvPr>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108148</xdr:rowOff>
    </xdr:from>
    <xdr:ext cx="531299" cy="259045"/>
    <xdr:sp macro="" textlink="">
      <xdr:nvSpPr>
        <xdr:cNvPr id="340" name="テキスト ボックス 339">
          <a:extLst>
            <a:ext uri="{FF2B5EF4-FFF2-40B4-BE49-F238E27FC236}">
              <a16:creationId xmlns:a16="http://schemas.microsoft.com/office/drawing/2014/main" id="{AEA53FB6-4690-4FC1-A55A-6DD7FC8D69EF}"/>
            </a:ext>
          </a:extLst>
        </xdr:cNvPr>
        <xdr:cNvSpPr txBox="1"/>
      </xdr:nvSpPr>
      <xdr:spPr>
        <a:xfrm>
          <a:off x="6072701" y="1313834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1" name="直線コネクタ 340">
          <a:extLst>
            <a:ext uri="{FF2B5EF4-FFF2-40B4-BE49-F238E27FC236}">
              <a16:creationId xmlns:a16="http://schemas.microsoft.com/office/drawing/2014/main" id="{1EC1779A-1A0E-4A5A-8124-57E9A1D94A47}"/>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2" name="テキスト ボックス 341">
          <a:extLst>
            <a:ext uri="{FF2B5EF4-FFF2-40B4-BE49-F238E27FC236}">
              <a16:creationId xmlns:a16="http://schemas.microsoft.com/office/drawing/2014/main" id="{94695EF8-DE19-4DD0-83BB-70FFC6B84F74}"/>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3" name="【公営住宅】&#10;一人当たり面積グラフ枠">
          <a:extLst>
            <a:ext uri="{FF2B5EF4-FFF2-40B4-BE49-F238E27FC236}">
              <a16:creationId xmlns:a16="http://schemas.microsoft.com/office/drawing/2014/main" id="{D2945A2D-440D-4856-B343-D6AB68E23AF3}"/>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152073</xdr:rowOff>
    </xdr:from>
    <xdr:to>
      <xdr:col>54</xdr:col>
      <xdr:colOff>189865</xdr:colOff>
      <xdr:row>86</xdr:row>
      <xdr:rowOff>166443</xdr:rowOff>
    </xdr:to>
    <xdr:cxnSp macro="">
      <xdr:nvCxnSpPr>
        <xdr:cNvPr id="344" name="直線コネクタ 343">
          <a:extLst>
            <a:ext uri="{FF2B5EF4-FFF2-40B4-BE49-F238E27FC236}">
              <a16:creationId xmlns:a16="http://schemas.microsoft.com/office/drawing/2014/main" id="{2A9AD465-7787-467E-9F37-C25C5CC19294}"/>
            </a:ext>
          </a:extLst>
        </xdr:cNvPr>
        <xdr:cNvCxnSpPr/>
      </xdr:nvCxnSpPr>
      <xdr:spPr>
        <a:xfrm flipV="1">
          <a:off x="10476865" y="13353723"/>
          <a:ext cx="0" cy="15574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170270</xdr:rowOff>
    </xdr:from>
    <xdr:ext cx="469744" cy="259045"/>
    <xdr:sp macro="" textlink="">
      <xdr:nvSpPr>
        <xdr:cNvPr id="345" name="【公営住宅】&#10;一人当たり面積最小値テキスト">
          <a:extLst>
            <a:ext uri="{FF2B5EF4-FFF2-40B4-BE49-F238E27FC236}">
              <a16:creationId xmlns:a16="http://schemas.microsoft.com/office/drawing/2014/main" id="{E77DA7B3-C3C6-46B1-B699-56F3B004D583}"/>
            </a:ext>
          </a:extLst>
        </xdr:cNvPr>
        <xdr:cNvSpPr txBox="1"/>
      </xdr:nvSpPr>
      <xdr:spPr>
        <a:xfrm>
          <a:off x="10515600" y="149149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166443</xdr:rowOff>
    </xdr:from>
    <xdr:to>
      <xdr:col>55</xdr:col>
      <xdr:colOff>88900</xdr:colOff>
      <xdr:row>86</xdr:row>
      <xdr:rowOff>166443</xdr:rowOff>
    </xdr:to>
    <xdr:cxnSp macro="">
      <xdr:nvCxnSpPr>
        <xdr:cNvPr id="346" name="直線コネクタ 345">
          <a:extLst>
            <a:ext uri="{FF2B5EF4-FFF2-40B4-BE49-F238E27FC236}">
              <a16:creationId xmlns:a16="http://schemas.microsoft.com/office/drawing/2014/main" id="{B0C1EAC1-6C3E-41EF-8FC2-32E813CADDFF}"/>
            </a:ext>
          </a:extLst>
        </xdr:cNvPr>
        <xdr:cNvCxnSpPr/>
      </xdr:nvCxnSpPr>
      <xdr:spPr>
        <a:xfrm>
          <a:off x="10388600" y="149111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98750</xdr:rowOff>
    </xdr:from>
    <xdr:ext cx="469744" cy="259045"/>
    <xdr:sp macro="" textlink="">
      <xdr:nvSpPr>
        <xdr:cNvPr id="347" name="【公営住宅】&#10;一人当たり面積最大値テキスト">
          <a:extLst>
            <a:ext uri="{FF2B5EF4-FFF2-40B4-BE49-F238E27FC236}">
              <a16:creationId xmlns:a16="http://schemas.microsoft.com/office/drawing/2014/main" id="{71D3558E-C584-4BF0-BF0C-375E89BE0823}"/>
            </a:ext>
          </a:extLst>
        </xdr:cNvPr>
        <xdr:cNvSpPr txBox="1"/>
      </xdr:nvSpPr>
      <xdr:spPr>
        <a:xfrm>
          <a:off x="10515600" y="131289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152073</xdr:rowOff>
    </xdr:from>
    <xdr:to>
      <xdr:col>55</xdr:col>
      <xdr:colOff>88900</xdr:colOff>
      <xdr:row>77</xdr:row>
      <xdr:rowOff>152073</xdr:rowOff>
    </xdr:to>
    <xdr:cxnSp macro="">
      <xdr:nvCxnSpPr>
        <xdr:cNvPr id="348" name="直線コネクタ 347">
          <a:extLst>
            <a:ext uri="{FF2B5EF4-FFF2-40B4-BE49-F238E27FC236}">
              <a16:creationId xmlns:a16="http://schemas.microsoft.com/office/drawing/2014/main" id="{71CCB67B-4B0C-4225-8BAF-733C50D98A34}"/>
            </a:ext>
          </a:extLst>
        </xdr:cNvPr>
        <xdr:cNvCxnSpPr/>
      </xdr:nvCxnSpPr>
      <xdr:spPr>
        <a:xfrm>
          <a:off x="10388600" y="133537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47697</xdr:rowOff>
    </xdr:from>
    <xdr:ext cx="469744" cy="259045"/>
    <xdr:sp macro="" textlink="">
      <xdr:nvSpPr>
        <xdr:cNvPr id="349" name="【公営住宅】&#10;一人当たり面積平均値テキスト">
          <a:extLst>
            <a:ext uri="{FF2B5EF4-FFF2-40B4-BE49-F238E27FC236}">
              <a16:creationId xmlns:a16="http://schemas.microsoft.com/office/drawing/2014/main" id="{43368559-A518-49DD-A73D-DE2D6FDD3CEC}"/>
            </a:ext>
          </a:extLst>
        </xdr:cNvPr>
        <xdr:cNvSpPr txBox="1"/>
      </xdr:nvSpPr>
      <xdr:spPr>
        <a:xfrm>
          <a:off x="10515600" y="146209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69270</xdr:rowOff>
    </xdr:from>
    <xdr:to>
      <xdr:col>55</xdr:col>
      <xdr:colOff>50800</xdr:colOff>
      <xdr:row>85</xdr:row>
      <xdr:rowOff>170870</xdr:rowOff>
    </xdr:to>
    <xdr:sp macro="" textlink="">
      <xdr:nvSpPr>
        <xdr:cNvPr id="350" name="フローチャート: 判断 349">
          <a:extLst>
            <a:ext uri="{FF2B5EF4-FFF2-40B4-BE49-F238E27FC236}">
              <a16:creationId xmlns:a16="http://schemas.microsoft.com/office/drawing/2014/main" id="{B7D244B4-0ACE-476C-8367-67E67940A3D0}"/>
            </a:ext>
          </a:extLst>
        </xdr:cNvPr>
        <xdr:cNvSpPr/>
      </xdr:nvSpPr>
      <xdr:spPr>
        <a:xfrm>
          <a:off x="10426700" y="14642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68943</xdr:rowOff>
    </xdr:from>
    <xdr:to>
      <xdr:col>50</xdr:col>
      <xdr:colOff>165100</xdr:colOff>
      <xdr:row>85</xdr:row>
      <xdr:rowOff>170543</xdr:rowOff>
    </xdr:to>
    <xdr:sp macro="" textlink="">
      <xdr:nvSpPr>
        <xdr:cNvPr id="351" name="フローチャート: 判断 350">
          <a:extLst>
            <a:ext uri="{FF2B5EF4-FFF2-40B4-BE49-F238E27FC236}">
              <a16:creationId xmlns:a16="http://schemas.microsoft.com/office/drawing/2014/main" id="{8A098E88-0F27-483C-8D3C-C3B511349CE0}"/>
            </a:ext>
          </a:extLst>
        </xdr:cNvPr>
        <xdr:cNvSpPr/>
      </xdr:nvSpPr>
      <xdr:spPr>
        <a:xfrm>
          <a:off x="9588500" y="14642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66167</xdr:rowOff>
    </xdr:from>
    <xdr:to>
      <xdr:col>46</xdr:col>
      <xdr:colOff>38100</xdr:colOff>
      <xdr:row>85</xdr:row>
      <xdr:rowOff>167767</xdr:rowOff>
    </xdr:to>
    <xdr:sp macro="" textlink="">
      <xdr:nvSpPr>
        <xdr:cNvPr id="352" name="フローチャート: 判断 351">
          <a:extLst>
            <a:ext uri="{FF2B5EF4-FFF2-40B4-BE49-F238E27FC236}">
              <a16:creationId xmlns:a16="http://schemas.microsoft.com/office/drawing/2014/main" id="{ED5A80E2-DDCD-4A2B-A871-678720877A79}"/>
            </a:ext>
          </a:extLst>
        </xdr:cNvPr>
        <xdr:cNvSpPr/>
      </xdr:nvSpPr>
      <xdr:spPr>
        <a:xfrm>
          <a:off x="8699500" y="14639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74332</xdr:rowOff>
    </xdr:from>
    <xdr:to>
      <xdr:col>41</xdr:col>
      <xdr:colOff>101600</xdr:colOff>
      <xdr:row>86</xdr:row>
      <xdr:rowOff>4482</xdr:rowOff>
    </xdr:to>
    <xdr:sp macro="" textlink="">
      <xdr:nvSpPr>
        <xdr:cNvPr id="353" name="フローチャート: 判断 352">
          <a:extLst>
            <a:ext uri="{FF2B5EF4-FFF2-40B4-BE49-F238E27FC236}">
              <a16:creationId xmlns:a16="http://schemas.microsoft.com/office/drawing/2014/main" id="{890271BB-3B89-4E7D-9F4E-697D312649C3}"/>
            </a:ext>
          </a:extLst>
        </xdr:cNvPr>
        <xdr:cNvSpPr/>
      </xdr:nvSpPr>
      <xdr:spPr>
        <a:xfrm>
          <a:off x="7810500" y="146475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95231</xdr:rowOff>
    </xdr:from>
    <xdr:to>
      <xdr:col>36</xdr:col>
      <xdr:colOff>165100</xdr:colOff>
      <xdr:row>86</xdr:row>
      <xdr:rowOff>25381</xdr:rowOff>
    </xdr:to>
    <xdr:sp macro="" textlink="">
      <xdr:nvSpPr>
        <xdr:cNvPr id="354" name="フローチャート: 判断 353">
          <a:extLst>
            <a:ext uri="{FF2B5EF4-FFF2-40B4-BE49-F238E27FC236}">
              <a16:creationId xmlns:a16="http://schemas.microsoft.com/office/drawing/2014/main" id="{C5847221-F6D5-41E9-BDEA-FC95AC129B45}"/>
            </a:ext>
          </a:extLst>
        </xdr:cNvPr>
        <xdr:cNvSpPr/>
      </xdr:nvSpPr>
      <xdr:spPr>
        <a:xfrm>
          <a:off x="6921500" y="14668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6971D0FB-B0A1-48F4-B4ED-24BFD69C215A}"/>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7AD0FFDF-C52C-4132-825D-8575D0D9AA29}"/>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197D6D9C-7128-4CC9-B23A-F5BFB9711429}"/>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EC78870D-ED7D-4581-A774-F9EF27AF7D66}"/>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35FEFAC3-499F-4479-8852-27C765B8174F}"/>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11140</xdr:rowOff>
    </xdr:from>
    <xdr:to>
      <xdr:col>55</xdr:col>
      <xdr:colOff>50800</xdr:colOff>
      <xdr:row>84</xdr:row>
      <xdr:rowOff>112740</xdr:rowOff>
    </xdr:to>
    <xdr:sp macro="" textlink="">
      <xdr:nvSpPr>
        <xdr:cNvPr id="360" name="楕円 359">
          <a:extLst>
            <a:ext uri="{FF2B5EF4-FFF2-40B4-BE49-F238E27FC236}">
              <a16:creationId xmlns:a16="http://schemas.microsoft.com/office/drawing/2014/main" id="{9F097A6C-73ED-452B-ADF3-5E41FDA2D614}"/>
            </a:ext>
          </a:extLst>
        </xdr:cNvPr>
        <xdr:cNvSpPr/>
      </xdr:nvSpPr>
      <xdr:spPr>
        <a:xfrm>
          <a:off x="10426700" y="14412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83</xdr:row>
      <xdr:rowOff>34017</xdr:rowOff>
    </xdr:from>
    <xdr:ext cx="469744" cy="259045"/>
    <xdr:sp macro="" textlink="">
      <xdr:nvSpPr>
        <xdr:cNvPr id="361" name="【公営住宅】&#10;一人当たり面積該当値テキスト">
          <a:extLst>
            <a:ext uri="{FF2B5EF4-FFF2-40B4-BE49-F238E27FC236}">
              <a16:creationId xmlns:a16="http://schemas.microsoft.com/office/drawing/2014/main" id="{A5959785-C1B4-43B4-90DB-4D618D28FC24}"/>
            </a:ext>
          </a:extLst>
        </xdr:cNvPr>
        <xdr:cNvSpPr txBox="1"/>
      </xdr:nvSpPr>
      <xdr:spPr>
        <a:xfrm>
          <a:off x="10515600" y="142643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14895</xdr:rowOff>
    </xdr:from>
    <xdr:to>
      <xdr:col>50</xdr:col>
      <xdr:colOff>165100</xdr:colOff>
      <xdr:row>84</xdr:row>
      <xdr:rowOff>116495</xdr:rowOff>
    </xdr:to>
    <xdr:sp macro="" textlink="">
      <xdr:nvSpPr>
        <xdr:cNvPr id="362" name="楕円 361">
          <a:extLst>
            <a:ext uri="{FF2B5EF4-FFF2-40B4-BE49-F238E27FC236}">
              <a16:creationId xmlns:a16="http://schemas.microsoft.com/office/drawing/2014/main" id="{6F04C477-6131-437E-BF59-0058FA5B7C93}"/>
            </a:ext>
          </a:extLst>
        </xdr:cNvPr>
        <xdr:cNvSpPr/>
      </xdr:nvSpPr>
      <xdr:spPr>
        <a:xfrm>
          <a:off x="9588500" y="14416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61940</xdr:rowOff>
    </xdr:from>
    <xdr:to>
      <xdr:col>55</xdr:col>
      <xdr:colOff>0</xdr:colOff>
      <xdr:row>84</xdr:row>
      <xdr:rowOff>65695</xdr:rowOff>
    </xdr:to>
    <xdr:cxnSp macro="">
      <xdr:nvCxnSpPr>
        <xdr:cNvPr id="363" name="直線コネクタ 362">
          <a:extLst>
            <a:ext uri="{FF2B5EF4-FFF2-40B4-BE49-F238E27FC236}">
              <a16:creationId xmlns:a16="http://schemas.microsoft.com/office/drawing/2014/main" id="{6850F358-C0FE-4FD4-88E9-E7684351E59F}"/>
            </a:ext>
          </a:extLst>
        </xdr:cNvPr>
        <xdr:cNvCxnSpPr/>
      </xdr:nvCxnSpPr>
      <xdr:spPr>
        <a:xfrm flipV="1">
          <a:off x="9639300" y="14463740"/>
          <a:ext cx="838200" cy="37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21099</xdr:rowOff>
    </xdr:from>
    <xdr:to>
      <xdr:col>46</xdr:col>
      <xdr:colOff>38100</xdr:colOff>
      <xdr:row>84</xdr:row>
      <xdr:rowOff>122699</xdr:rowOff>
    </xdr:to>
    <xdr:sp macro="" textlink="">
      <xdr:nvSpPr>
        <xdr:cNvPr id="364" name="楕円 363">
          <a:extLst>
            <a:ext uri="{FF2B5EF4-FFF2-40B4-BE49-F238E27FC236}">
              <a16:creationId xmlns:a16="http://schemas.microsoft.com/office/drawing/2014/main" id="{7712C095-8D19-40D6-9A48-91B62A1B2ADF}"/>
            </a:ext>
          </a:extLst>
        </xdr:cNvPr>
        <xdr:cNvSpPr/>
      </xdr:nvSpPr>
      <xdr:spPr>
        <a:xfrm>
          <a:off x="8699500" y="144228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65695</xdr:rowOff>
    </xdr:from>
    <xdr:to>
      <xdr:col>50</xdr:col>
      <xdr:colOff>114300</xdr:colOff>
      <xdr:row>84</xdr:row>
      <xdr:rowOff>71899</xdr:rowOff>
    </xdr:to>
    <xdr:cxnSp macro="">
      <xdr:nvCxnSpPr>
        <xdr:cNvPr id="365" name="直線コネクタ 364">
          <a:extLst>
            <a:ext uri="{FF2B5EF4-FFF2-40B4-BE49-F238E27FC236}">
              <a16:creationId xmlns:a16="http://schemas.microsoft.com/office/drawing/2014/main" id="{0115E361-712D-450D-A047-BCA2A6A43BE1}"/>
            </a:ext>
          </a:extLst>
        </xdr:cNvPr>
        <xdr:cNvCxnSpPr/>
      </xdr:nvCxnSpPr>
      <xdr:spPr>
        <a:xfrm flipV="1">
          <a:off x="8750300" y="14467495"/>
          <a:ext cx="889000" cy="62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24529</xdr:rowOff>
    </xdr:from>
    <xdr:to>
      <xdr:col>41</xdr:col>
      <xdr:colOff>101600</xdr:colOff>
      <xdr:row>84</xdr:row>
      <xdr:rowOff>126129</xdr:rowOff>
    </xdr:to>
    <xdr:sp macro="" textlink="">
      <xdr:nvSpPr>
        <xdr:cNvPr id="366" name="楕円 365">
          <a:extLst>
            <a:ext uri="{FF2B5EF4-FFF2-40B4-BE49-F238E27FC236}">
              <a16:creationId xmlns:a16="http://schemas.microsoft.com/office/drawing/2014/main" id="{5466F32B-849E-43E9-9155-533E0F546E54}"/>
            </a:ext>
          </a:extLst>
        </xdr:cNvPr>
        <xdr:cNvSpPr/>
      </xdr:nvSpPr>
      <xdr:spPr>
        <a:xfrm>
          <a:off x="7810500" y="14426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71899</xdr:rowOff>
    </xdr:from>
    <xdr:to>
      <xdr:col>45</xdr:col>
      <xdr:colOff>177800</xdr:colOff>
      <xdr:row>84</xdr:row>
      <xdr:rowOff>75329</xdr:rowOff>
    </xdr:to>
    <xdr:cxnSp macro="">
      <xdr:nvCxnSpPr>
        <xdr:cNvPr id="367" name="直線コネクタ 366">
          <a:extLst>
            <a:ext uri="{FF2B5EF4-FFF2-40B4-BE49-F238E27FC236}">
              <a16:creationId xmlns:a16="http://schemas.microsoft.com/office/drawing/2014/main" id="{F4CFCEA0-C236-4828-93B2-516C2051774F}"/>
            </a:ext>
          </a:extLst>
        </xdr:cNvPr>
        <xdr:cNvCxnSpPr/>
      </xdr:nvCxnSpPr>
      <xdr:spPr>
        <a:xfrm flipV="1">
          <a:off x="7861300" y="14473699"/>
          <a:ext cx="889000" cy="3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32367</xdr:rowOff>
    </xdr:from>
    <xdr:to>
      <xdr:col>36</xdr:col>
      <xdr:colOff>165100</xdr:colOff>
      <xdr:row>84</xdr:row>
      <xdr:rowOff>133967</xdr:rowOff>
    </xdr:to>
    <xdr:sp macro="" textlink="">
      <xdr:nvSpPr>
        <xdr:cNvPr id="368" name="楕円 367">
          <a:extLst>
            <a:ext uri="{FF2B5EF4-FFF2-40B4-BE49-F238E27FC236}">
              <a16:creationId xmlns:a16="http://schemas.microsoft.com/office/drawing/2014/main" id="{D1286B8A-FE8C-444D-AEDA-E025054A8ED9}"/>
            </a:ext>
          </a:extLst>
        </xdr:cNvPr>
        <xdr:cNvSpPr/>
      </xdr:nvSpPr>
      <xdr:spPr>
        <a:xfrm>
          <a:off x="6921500" y="144341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75329</xdr:rowOff>
    </xdr:from>
    <xdr:to>
      <xdr:col>41</xdr:col>
      <xdr:colOff>50800</xdr:colOff>
      <xdr:row>84</xdr:row>
      <xdr:rowOff>83167</xdr:rowOff>
    </xdr:to>
    <xdr:cxnSp macro="">
      <xdr:nvCxnSpPr>
        <xdr:cNvPr id="369" name="直線コネクタ 368">
          <a:extLst>
            <a:ext uri="{FF2B5EF4-FFF2-40B4-BE49-F238E27FC236}">
              <a16:creationId xmlns:a16="http://schemas.microsoft.com/office/drawing/2014/main" id="{817E52E5-5450-46CB-AC4B-10F6FC8B6941}"/>
            </a:ext>
          </a:extLst>
        </xdr:cNvPr>
        <xdr:cNvCxnSpPr/>
      </xdr:nvCxnSpPr>
      <xdr:spPr>
        <a:xfrm flipV="1">
          <a:off x="6972300" y="14477129"/>
          <a:ext cx="889000" cy="78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85</xdr:row>
      <xdr:rowOff>161670</xdr:rowOff>
    </xdr:from>
    <xdr:ext cx="469744" cy="259045"/>
    <xdr:sp macro="" textlink="">
      <xdr:nvSpPr>
        <xdr:cNvPr id="370" name="n_1aveValue【公営住宅】&#10;一人当たり面積">
          <a:extLst>
            <a:ext uri="{FF2B5EF4-FFF2-40B4-BE49-F238E27FC236}">
              <a16:creationId xmlns:a16="http://schemas.microsoft.com/office/drawing/2014/main" id="{32798556-B036-4CFD-B01E-AFFF422C6E2A}"/>
            </a:ext>
          </a:extLst>
        </xdr:cNvPr>
        <xdr:cNvSpPr txBox="1"/>
      </xdr:nvSpPr>
      <xdr:spPr>
        <a:xfrm>
          <a:off x="9391727" y="147349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158894</xdr:rowOff>
    </xdr:from>
    <xdr:ext cx="469744" cy="259045"/>
    <xdr:sp macro="" textlink="">
      <xdr:nvSpPr>
        <xdr:cNvPr id="371" name="n_2aveValue【公営住宅】&#10;一人当たり面積">
          <a:extLst>
            <a:ext uri="{FF2B5EF4-FFF2-40B4-BE49-F238E27FC236}">
              <a16:creationId xmlns:a16="http://schemas.microsoft.com/office/drawing/2014/main" id="{A0135C69-5090-45A0-B799-588F6D1DF392}"/>
            </a:ext>
          </a:extLst>
        </xdr:cNvPr>
        <xdr:cNvSpPr txBox="1"/>
      </xdr:nvSpPr>
      <xdr:spPr>
        <a:xfrm>
          <a:off x="8515427" y="147321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167059</xdr:rowOff>
    </xdr:from>
    <xdr:ext cx="469744" cy="259045"/>
    <xdr:sp macro="" textlink="">
      <xdr:nvSpPr>
        <xdr:cNvPr id="372" name="n_3aveValue【公営住宅】&#10;一人当たり面積">
          <a:extLst>
            <a:ext uri="{FF2B5EF4-FFF2-40B4-BE49-F238E27FC236}">
              <a16:creationId xmlns:a16="http://schemas.microsoft.com/office/drawing/2014/main" id="{195B1D1E-FD4B-4A71-AF4F-1107232FD0D1}"/>
            </a:ext>
          </a:extLst>
        </xdr:cNvPr>
        <xdr:cNvSpPr txBox="1"/>
      </xdr:nvSpPr>
      <xdr:spPr>
        <a:xfrm>
          <a:off x="7626427" y="147403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16508</xdr:rowOff>
    </xdr:from>
    <xdr:ext cx="469744" cy="259045"/>
    <xdr:sp macro="" textlink="">
      <xdr:nvSpPr>
        <xdr:cNvPr id="373" name="n_4aveValue【公営住宅】&#10;一人当たり面積">
          <a:extLst>
            <a:ext uri="{FF2B5EF4-FFF2-40B4-BE49-F238E27FC236}">
              <a16:creationId xmlns:a16="http://schemas.microsoft.com/office/drawing/2014/main" id="{D55E35CB-D46F-4FE9-8A08-A4A216979ACE}"/>
            </a:ext>
          </a:extLst>
        </xdr:cNvPr>
        <xdr:cNvSpPr txBox="1"/>
      </xdr:nvSpPr>
      <xdr:spPr>
        <a:xfrm>
          <a:off x="6737427" y="147612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82</xdr:row>
      <xdr:rowOff>133022</xdr:rowOff>
    </xdr:from>
    <xdr:ext cx="469744" cy="259045"/>
    <xdr:sp macro="" textlink="">
      <xdr:nvSpPr>
        <xdr:cNvPr id="374" name="n_1mainValue【公営住宅】&#10;一人当たり面積">
          <a:extLst>
            <a:ext uri="{FF2B5EF4-FFF2-40B4-BE49-F238E27FC236}">
              <a16:creationId xmlns:a16="http://schemas.microsoft.com/office/drawing/2014/main" id="{1F66BCC9-6110-4C6F-B4ED-A0356755DF3A}"/>
            </a:ext>
          </a:extLst>
        </xdr:cNvPr>
        <xdr:cNvSpPr txBox="1"/>
      </xdr:nvSpPr>
      <xdr:spPr>
        <a:xfrm>
          <a:off x="9391727" y="141919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139226</xdr:rowOff>
    </xdr:from>
    <xdr:ext cx="469744" cy="259045"/>
    <xdr:sp macro="" textlink="">
      <xdr:nvSpPr>
        <xdr:cNvPr id="375" name="n_2mainValue【公営住宅】&#10;一人当たり面積">
          <a:extLst>
            <a:ext uri="{FF2B5EF4-FFF2-40B4-BE49-F238E27FC236}">
              <a16:creationId xmlns:a16="http://schemas.microsoft.com/office/drawing/2014/main" id="{E6F7F391-3178-4B3F-BF88-224965CB5914}"/>
            </a:ext>
          </a:extLst>
        </xdr:cNvPr>
        <xdr:cNvSpPr txBox="1"/>
      </xdr:nvSpPr>
      <xdr:spPr>
        <a:xfrm>
          <a:off x="8515427" y="141981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142656</xdr:rowOff>
    </xdr:from>
    <xdr:ext cx="469744" cy="259045"/>
    <xdr:sp macro="" textlink="">
      <xdr:nvSpPr>
        <xdr:cNvPr id="376" name="n_3mainValue【公営住宅】&#10;一人当たり面積">
          <a:extLst>
            <a:ext uri="{FF2B5EF4-FFF2-40B4-BE49-F238E27FC236}">
              <a16:creationId xmlns:a16="http://schemas.microsoft.com/office/drawing/2014/main" id="{B85C4479-875D-46E6-B66A-EAE48748B0F8}"/>
            </a:ext>
          </a:extLst>
        </xdr:cNvPr>
        <xdr:cNvSpPr txBox="1"/>
      </xdr:nvSpPr>
      <xdr:spPr>
        <a:xfrm>
          <a:off x="7626427" y="142015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150494</xdr:rowOff>
    </xdr:from>
    <xdr:ext cx="469744" cy="259045"/>
    <xdr:sp macro="" textlink="">
      <xdr:nvSpPr>
        <xdr:cNvPr id="377" name="n_4mainValue【公営住宅】&#10;一人当たり面積">
          <a:extLst>
            <a:ext uri="{FF2B5EF4-FFF2-40B4-BE49-F238E27FC236}">
              <a16:creationId xmlns:a16="http://schemas.microsoft.com/office/drawing/2014/main" id="{B0C7D6D8-642A-4E58-9492-5EF0CD4A327E}"/>
            </a:ext>
          </a:extLst>
        </xdr:cNvPr>
        <xdr:cNvSpPr txBox="1"/>
      </xdr:nvSpPr>
      <xdr:spPr>
        <a:xfrm>
          <a:off x="6737427" y="142093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8" name="正方形/長方形 377">
          <a:extLst>
            <a:ext uri="{FF2B5EF4-FFF2-40B4-BE49-F238E27FC236}">
              <a16:creationId xmlns:a16="http://schemas.microsoft.com/office/drawing/2014/main" id="{DAA2C957-B45B-4D1A-B6DD-FB402B3768DB}"/>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9" name="正方形/長方形 378">
          <a:extLst>
            <a:ext uri="{FF2B5EF4-FFF2-40B4-BE49-F238E27FC236}">
              <a16:creationId xmlns:a16="http://schemas.microsoft.com/office/drawing/2014/main" id="{69AA894C-1583-4D6B-A5E2-28876BA037E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0" name="正方形/長方形 379">
          <a:extLst>
            <a:ext uri="{FF2B5EF4-FFF2-40B4-BE49-F238E27FC236}">
              <a16:creationId xmlns:a16="http://schemas.microsoft.com/office/drawing/2014/main" id="{9417331E-4281-4168-8E60-1499A4073B72}"/>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1" name="正方形/長方形 380">
          <a:extLst>
            <a:ext uri="{FF2B5EF4-FFF2-40B4-BE49-F238E27FC236}">
              <a16:creationId xmlns:a16="http://schemas.microsoft.com/office/drawing/2014/main" id="{D7C96F09-29D4-4675-8539-2760AE3B78BE}"/>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2" name="正方形/長方形 381">
          <a:extLst>
            <a:ext uri="{FF2B5EF4-FFF2-40B4-BE49-F238E27FC236}">
              <a16:creationId xmlns:a16="http://schemas.microsoft.com/office/drawing/2014/main" id="{C35289C8-A754-4BD3-AAC4-2489FEFE7C29}"/>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3" name="正方形/長方形 382">
          <a:extLst>
            <a:ext uri="{FF2B5EF4-FFF2-40B4-BE49-F238E27FC236}">
              <a16:creationId xmlns:a16="http://schemas.microsoft.com/office/drawing/2014/main" id="{760F7FFA-5C95-4578-99BF-AD955388A0C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4" name="正方形/長方形 383">
          <a:extLst>
            <a:ext uri="{FF2B5EF4-FFF2-40B4-BE49-F238E27FC236}">
              <a16:creationId xmlns:a16="http://schemas.microsoft.com/office/drawing/2014/main" id="{ADA1639A-83D3-447A-A086-03F4238E2855}"/>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5" name="正方形/長方形 384">
          <a:extLst>
            <a:ext uri="{FF2B5EF4-FFF2-40B4-BE49-F238E27FC236}">
              <a16:creationId xmlns:a16="http://schemas.microsoft.com/office/drawing/2014/main" id="{A6E221DF-41D7-44CE-AEAC-FB5F23A00CE6}"/>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6" name="テキスト ボックス 385">
          <a:extLst>
            <a:ext uri="{FF2B5EF4-FFF2-40B4-BE49-F238E27FC236}">
              <a16:creationId xmlns:a16="http://schemas.microsoft.com/office/drawing/2014/main" id="{2030796F-CE37-4068-BC72-B00364B28515}"/>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7" name="直線コネクタ 386">
          <a:extLst>
            <a:ext uri="{FF2B5EF4-FFF2-40B4-BE49-F238E27FC236}">
              <a16:creationId xmlns:a16="http://schemas.microsoft.com/office/drawing/2014/main" id="{C17B13C2-09FB-4FB4-B690-F7598CCE7103}"/>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8" name="テキスト ボックス 387">
          <a:extLst>
            <a:ext uri="{FF2B5EF4-FFF2-40B4-BE49-F238E27FC236}">
              <a16:creationId xmlns:a16="http://schemas.microsoft.com/office/drawing/2014/main" id="{15062D88-056C-46FC-BB38-8105B94B993A}"/>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76200</xdr:rowOff>
    </xdr:from>
    <xdr:to>
      <xdr:col>28</xdr:col>
      <xdr:colOff>114300</xdr:colOff>
      <xdr:row>108</xdr:row>
      <xdr:rowOff>76200</xdr:rowOff>
    </xdr:to>
    <xdr:cxnSp macro="">
      <xdr:nvCxnSpPr>
        <xdr:cNvPr id="389" name="直線コネクタ 388">
          <a:extLst>
            <a:ext uri="{FF2B5EF4-FFF2-40B4-BE49-F238E27FC236}">
              <a16:creationId xmlns:a16="http://schemas.microsoft.com/office/drawing/2014/main" id="{EEEDFA48-A390-4A1E-B2F3-7B525785F54D}"/>
            </a:ext>
          </a:extLst>
        </xdr:cNvPr>
        <xdr:cNvCxnSpPr/>
      </xdr:nvCxnSpPr>
      <xdr:spPr>
        <a:xfrm>
          <a:off x="762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107</xdr:row>
      <xdr:rowOff>105427</xdr:rowOff>
    </xdr:from>
    <xdr:ext cx="467179" cy="259045"/>
    <xdr:sp macro="" textlink="">
      <xdr:nvSpPr>
        <xdr:cNvPr id="390" name="テキスト ボックス 389">
          <a:extLst>
            <a:ext uri="{FF2B5EF4-FFF2-40B4-BE49-F238E27FC236}">
              <a16:creationId xmlns:a16="http://schemas.microsoft.com/office/drawing/2014/main" id="{B17C7DCA-A6AB-4633-BCE9-539D0789C432}"/>
            </a:ext>
          </a:extLst>
        </xdr:cNvPr>
        <xdr:cNvSpPr txBox="1"/>
      </xdr:nvSpPr>
      <xdr:spPr>
        <a:xfrm>
          <a:off x="294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133350</xdr:rowOff>
    </xdr:from>
    <xdr:to>
      <xdr:col>28</xdr:col>
      <xdr:colOff>114300</xdr:colOff>
      <xdr:row>105</xdr:row>
      <xdr:rowOff>133350</xdr:rowOff>
    </xdr:to>
    <xdr:cxnSp macro="">
      <xdr:nvCxnSpPr>
        <xdr:cNvPr id="391" name="直線コネクタ 390">
          <a:extLst>
            <a:ext uri="{FF2B5EF4-FFF2-40B4-BE49-F238E27FC236}">
              <a16:creationId xmlns:a16="http://schemas.microsoft.com/office/drawing/2014/main" id="{5D0C4B67-0529-4CBF-B677-83E101B37AC1}"/>
            </a:ext>
          </a:extLst>
        </xdr:cNvPr>
        <xdr:cNvCxnSpPr/>
      </xdr:nvCxnSpPr>
      <xdr:spPr>
        <a:xfrm>
          <a:off x="762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162577</xdr:rowOff>
    </xdr:from>
    <xdr:ext cx="403059" cy="259045"/>
    <xdr:sp macro="" textlink="">
      <xdr:nvSpPr>
        <xdr:cNvPr id="392" name="テキスト ボックス 391">
          <a:extLst>
            <a:ext uri="{FF2B5EF4-FFF2-40B4-BE49-F238E27FC236}">
              <a16:creationId xmlns:a16="http://schemas.microsoft.com/office/drawing/2014/main" id="{02236F8E-3D7E-422F-952C-6C274ABBE61A}"/>
            </a:ext>
          </a:extLst>
        </xdr:cNvPr>
        <xdr:cNvSpPr txBox="1"/>
      </xdr:nvSpPr>
      <xdr:spPr>
        <a:xfrm>
          <a:off x="358941" y="1799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19050</xdr:rowOff>
    </xdr:from>
    <xdr:to>
      <xdr:col>28</xdr:col>
      <xdr:colOff>114300</xdr:colOff>
      <xdr:row>103</xdr:row>
      <xdr:rowOff>19050</xdr:rowOff>
    </xdr:to>
    <xdr:cxnSp macro="">
      <xdr:nvCxnSpPr>
        <xdr:cNvPr id="393" name="直線コネクタ 392">
          <a:extLst>
            <a:ext uri="{FF2B5EF4-FFF2-40B4-BE49-F238E27FC236}">
              <a16:creationId xmlns:a16="http://schemas.microsoft.com/office/drawing/2014/main" id="{7925367C-6A20-4D44-BA9D-400836A787F1}"/>
            </a:ext>
          </a:extLst>
        </xdr:cNvPr>
        <xdr:cNvCxnSpPr/>
      </xdr:nvCxnSpPr>
      <xdr:spPr>
        <a:xfrm>
          <a:off x="762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48277</xdr:rowOff>
    </xdr:from>
    <xdr:ext cx="403059" cy="259045"/>
    <xdr:sp macro="" textlink="">
      <xdr:nvSpPr>
        <xdr:cNvPr id="394" name="テキスト ボックス 393">
          <a:extLst>
            <a:ext uri="{FF2B5EF4-FFF2-40B4-BE49-F238E27FC236}">
              <a16:creationId xmlns:a16="http://schemas.microsoft.com/office/drawing/2014/main" id="{C822B784-2B1C-4815-BCED-DB00F899EA7B}"/>
            </a:ext>
          </a:extLst>
        </xdr:cNvPr>
        <xdr:cNvSpPr txBox="1"/>
      </xdr:nvSpPr>
      <xdr:spPr>
        <a:xfrm>
          <a:off x="358941" y="1753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76200</xdr:rowOff>
    </xdr:from>
    <xdr:to>
      <xdr:col>28</xdr:col>
      <xdr:colOff>114300</xdr:colOff>
      <xdr:row>100</xdr:row>
      <xdr:rowOff>76200</xdr:rowOff>
    </xdr:to>
    <xdr:cxnSp macro="">
      <xdr:nvCxnSpPr>
        <xdr:cNvPr id="395" name="直線コネクタ 394">
          <a:extLst>
            <a:ext uri="{FF2B5EF4-FFF2-40B4-BE49-F238E27FC236}">
              <a16:creationId xmlns:a16="http://schemas.microsoft.com/office/drawing/2014/main" id="{DE3C3476-66DD-433C-8A9A-6E2C3DADD3ED}"/>
            </a:ext>
          </a:extLst>
        </xdr:cNvPr>
        <xdr:cNvCxnSpPr/>
      </xdr:nvCxnSpPr>
      <xdr:spPr>
        <a:xfrm>
          <a:off x="762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105427</xdr:rowOff>
    </xdr:from>
    <xdr:ext cx="403059" cy="259045"/>
    <xdr:sp macro="" textlink="">
      <xdr:nvSpPr>
        <xdr:cNvPr id="396" name="テキスト ボックス 395">
          <a:extLst>
            <a:ext uri="{FF2B5EF4-FFF2-40B4-BE49-F238E27FC236}">
              <a16:creationId xmlns:a16="http://schemas.microsoft.com/office/drawing/2014/main" id="{3BFC79B4-EC3C-41F8-8360-B28204141886}"/>
            </a:ext>
          </a:extLst>
        </xdr:cNvPr>
        <xdr:cNvSpPr txBox="1"/>
      </xdr:nvSpPr>
      <xdr:spPr>
        <a:xfrm>
          <a:off x="358941" y="1707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7" name="直線コネクタ 396">
          <a:extLst>
            <a:ext uri="{FF2B5EF4-FFF2-40B4-BE49-F238E27FC236}">
              <a16:creationId xmlns:a16="http://schemas.microsoft.com/office/drawing/2014/main" id="{682DAEBB-35E2-4249-A1A0-B703EC27D71E}"/>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96</xdr:row>
      <xdr:rowOff>162577</xdr:rowOff>
    </xdr:from>
    <xdr:ext cx="403059" cy="259045"/>
    <xdr:sp macro="" textlink="">
      <xdr:nvSpPr>
        <xdr:cNvPr id="398" name="テキスト ボックス 397">
          <a:extLst>
            <a:ext uri="{FF2B5EF4-FFF2-40B4-BE49-F238E27FC236}">
              <a16:creationId xmlns:a16="http://schemas.microsoft.com/office/drawing/2014/main" id="{1B099B4D-6C3B-4567-A0F8-3D1A3D4940E2}"/>
            </a:ext>
          </a:extLst>
        </xdr:cNvPr>
        <xdr:cNvSpPr txBox="1"/>
      </xdr:nvSpPr>
      <xdr:spPr>
        <a:xfrm>
          <a:off x="358941" y="1662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399" name="【港湾・漁港】&#10;有形固定資産減価償却率グラフ枠">
          <a:extLst>
            <a:ext uri="{FF2B5EF4-FFF2-40B4-BE49-F238E27FC236}">
              <a16:creationId xmlns:a16="http://schemas.microsoft.com/office/drawing/2014/main" id="{A55060F1-7BA2-4FC5-929A-0093251F38E9}"/>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101</xdr:row>
      <xdr:rowOff>41911</xdr:rowOff>
    </xdr:from>
    <xdr:to>
      <xdr:col>24</xdr:col>
      <xdr:colOff>62865</xdr:colOff>
      <xdr:row>108</xdr:row>
      <xdr:rowOff>57913</xdr:rowOff>
    </xdr:to>
    <xdr:cxnSp macro="">
      <xdr:nvCxnSpPr>
        <xdr:cNvPr id="400" name="直線コネクタ 399">
          <a:extLst>
            <a:ext uri="{FF2B5EF4-FFF2-40B4-BE49-F238E27FC236}">
              <a16:creationId xmlns:a16="http://schemas.microsoft.com/office/drawing/2014/main" id="{DA617F79-2FC3-46F5-BDD1-71F17999E020}"/>
            </a:ext>
          </a:extLst>
        </xdr:cNvPr>
        <xdr:cNvCxnSpPr/>
      </xdr:nvCxnSpPr>
      <xdr:spPr>
        <a:xfrm flipV="1">
          <a:off x="4634865" y="17358361"/>
          <a:ext cx="0" cy="12161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61740</xdr:rowOff>
    </xdr:from>
    <xdr:ext cx="405111" cy="259045"/>
    <xdr:sp macro="" textlink="">
      <xdr:nvSpPr>
        <xdr:cNvPr id="401" name="【港湾・漁港】&#10;有形固定資産減価償却率最小値テキスト">
          <a:extLst>
            <a:ext uri="{FF2B5EF4-FFF2-40B4-BE49-F238E27FC236}">
              <a16:creationId xmlns:a16="http://schemas.microsoft.com/office/drawing/2014/main" id="{0D4E9A2B-1394-4A04-932F-025CE95368E2}"/>
            </a:ext>
          </a:extLst>
        </xdr:cNvPr>
        <xdr:cNvSpPr txBox="1"/>
      </xdr:nvSpPr>
      <xdr:spPr>
        <a:xfrm>
          <a:off x="4673600" y="185783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57913</xdr:rowOff>
    </xdr:from>
    <xdr:to>
      <xdr:col>24</xdr:col>
      <xdr:colOff>152400</xdr:colOff>
      <xdr:row>108</xdr:row>
      <xdr:rowOff>57913</xdr:rowOff>
    </xdr:to>
    <xdr:cxnSp macro="">
      <xdr:nvCxnSpPr>
        <xdr:cNvPr id="402" name="直線コネクタ 401">
          <a:extLst>
            <a:ext uri="{FF2B5EF4-FFF2-40B4-BE49-F238E27FC236}">
              <a16:creationId xmlns:a16="http://schemas.microsoft.com/office/drawing/2014/main" id="{B5C776D8-3012-481A-891C-8ED9F01A6D7E}"/>
            </a:ext>
          </a:extLst>
        </xdr:cNvPr>
        <xdr:cNvCxnSpPr/>
      </xdr:nvCxnSpPr>
      <xdr:spPr>
        <a:xfrm>
          <a:off x="4546600" y="185745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160038</xdr:rowOff>
    </xdr:from>
    <xdr:ext cx="405111" cy="259045"/>
    <xdr:sp macro="" textlink="">
      <xdr:nvSpPr>
        <xdr:cNvPr id="403" name="【港湾・漁港】&#10;有形固定資産減価償却率最大値テキスト">
          <a:extLst>
            <a:ext uri="{FF2B5EF4-FFF2-40B4-BE49-F238E27FC236}">
              <a16:creationId xmlns:a16="http://schemas.microsoft.com/office/drawing/2014/main" id="{90BAB052-E042-4431-843A-8AD6F7C0C056}"/>
            </a:ext>
          </a:extLst>
        </xdr:cNvPr>
        <xdr:cNvSpPr txBox="1"/>
      </xdr:nvSpPr>
      <xdr:spPr>
        <a:xfrm>
          <a:off x="4673600" y="171335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101</xdr:row>
      <xdr:rowOff>41911</xdr:rowOff>
    </xdr:from>
    <xdr:to>
      <xdr:col>24</xdr:col>
      <xdr:colOff>152400</xdr:colOff>
      <xdr:row>101</xdr:row>
      <xdr:rowOff>41911</xdr:rowOff>
    </xdr:to>
    <xdr:cxnSp macro="">
      <xdr:nvCxnSpPr>
        <xdr:cNvPr id="404" name="直線コネクタ 403">
          <a:extLst>
            <a:ext uri="{FF2B5EF4-FFF2-40B4-BE49-F238E27FC236}">
              <a16:creationId xmlns:a16="http://schemas.microsoft.com/office/drawing/2014/main" id="{DD4860BB-ED58-4578-994B-E80D0C654770}"/>
            </a:ext>
          </a:extLst>
        </xdr:cNvPr>
        <xdr:cNvCxnSpPr/>
      </xdr:nvCxnSpPr>
      <xdr:spPr>
        <a:xfrm>
          <a:off x="4546600" y="173583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105</xdr:row>
      <xdr:rowOff>49547</xdr:rowOff>
    </xdr:from>
    <xdr:ext cx="405111" cy="259045"/>
    <xdr:sp macro="" textlink="">
      <xdr:nvSpPr>
        <xdr:cNvPr id="405" name="【港湾・漁港】&#10;有形固定資産減価償却率平均値テキスト">
          <a:extLst>
            <a:ext uri="{FF2B5EF4-FFF2-40B4-BE49-F238E27FC236}">
              <a16:creationId xmlns:a16="http://schemas.microsoft.com/office/drawing/2014/main" id="{1A0B97B4-AADB-49CB-A879-D46157DD9C92}"/>
            </a:ext>
          </a:extLst>
        </xdr:cNvPr>
        <xdr:cNvSpPr txBox="1"/>
      </xdr:nvSpPr>
      <xdr:spPr>
        <a:xfrm>
          <a:off x="4673600" y="180517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71120</xdr:rowOff>
    </xdr:from>
    <xdr:to>
      <xdr:col>24</xdr:col>
      <xdr:colOff>114300</xdr:colOff>
      <xdr:row>106</xdr:row>
      <xdr:rowOff>1270</xdr:rowOff>
    </xdr:to>
    <xdr:sp macro="" textlink="">
      <xdr:nvSpPr>
        <xdr:cNvPr id="406" name="フローチャート: 判断 405">
          <a:extLst>
            <a:ext uri="{FF2B5EF4-FFF2-40B4-BE49-F238E27FC236}">
              <a16:creationId xmlns:a16="http://schemas.microsoft.com/office/drawing/2014/main" id="{A249BC2D-1EEE-4F2E-8582-2CBAE497E652}"/>
            </a:ext>
          </a:extLst>
        </xdr:cNvPr>
        <xdr:cNvSpPr/>
      </xdr:nvSpPr>
      <xdr:spPr>
        <a:xfrm>
          <a:off x="4584700" y="18073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34544</xdr:rowOff>
    </xdr:from>
    <xdr:to>
      <xdr:col>20</xdr:col>
      <xdr:colOff>38100</xdr:colOff>
      <xdr:row>105</xdr:row>
      <xdr:rowOff>136144</xdr:rowOff>
    </xdr:to>
    <xdr:sp macro="" textlink="">
      <xdr:nvSpPr>
        <xdr:cNvPr id="407" name="フローチャート: 判断 406">
          <a:extLst>
            <a:ext uri="{FF2B5EF4-FFF2-40B4-BE49-F238E27FC236}">
              <a16:creationId xmlns:a16="http://schemas.microsoft.com/office/drawing/2014/main" id="{91380FDC-A723-488C-ADA8-3EE98BA3867B}"/>
            </a:ext>
          </a:extLst>
        </xdr:cNvPr>
        <xdr:cNvSpPr/>
      </xdr:nvSpPr>
      <xdr:spPr>
        <a:xfrm>
          <a:off x="3746500" y="180367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105</xdr:row>
      <xdr:rowOff>20828</xdr:rowOff>
    </xdr:from>
    <xdr:to>
      <xdr:col>15</xdr:col>
      <xdr:colOff>101600</xdr:colOff>
      <xdr:row>105</xdr:row>
      <xdr:rowOff>122428</xdr:rowOff>
    </xdr:to>
    <xdr:sp macro="" textlink="">
      <xdr:nvSpPr>
        <xdr:cNvPr id="408" name="フローチャート: 判断 407">
          <a:extLst>
            <a:ext uri="{FF2B5EF4-FFF2-40B4-BE49-F238E27FC236}">
              <a16:creationId xmlns:a16="http://schemas.microsoft.com/office/drawing/2014/main" id="{FD048C50-A8BC-49A1-A6C2-76E22C387499}"/>
            </a:ext>
          </a:extLst>
        </xdr:cNvPr>
        <xdr:cNvSpPr/>
      </xdr:nvSpPr>
      <xdr:spPr>
        <a:xfrm>
          <a:off x="2857500" y="180230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105</xdr:row>
      <xdr:rowOff>7113</xdr:rowOff>
    </xdr:from>
    <xdr:to>
      <xdr:col>10</xdr:col>
      <xdr:colOff>165100</xdr:colOff>
      <xdr:row>105</xdr:row>
      <xdr:rowOff>108713</xdr:rowOff>
    </xdr:to>
    <xdr:sp macro="" textlink="">
      <xdr:nvSpPr>
        <xdr:cNvPr id="409" name="フローチャート: 判断 408">
          <a:extLst>
            <a:ext uri="{FF2B5EF4-FFF2-40B4-BE49-F238E27FC236}">
              <a16:creationId xmlns:a16="http://schemas.microsoft.com/office/drawing/2014/main" id="{E43D7151-5933-44E7-87E8-D1EE61E3A288}"/>
            </a:ext>
          </a:extLst>
        </xdr:cNvPr>
        <xdr:cNvSpPr/>
      </xdr:nvSpPr>
      <xdr:spPr>
        <a:xfrm>
          <a:off x="1968500" y="18009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130556</xdr:rowOff>
    </xdr:from>
    <xdr:to>
      <xdr:col>6</xdr:col>
      <xdr:colOff>38100</xdr:colOff>
      <xdr:row>105</xdr:row>
      <xdr:rowOff>60706</xdr:rowOff>
    </xdr:to>
    <xdr:sp macro="" textlink="">
      <xdr:nvSpPr>
        <xdr:cNvPr id="410" name="フローチャート: 判断 409">
          <a:extLst>
            <a:ext uri="{FF2B5EF4-FFF2-40B4-BE49-F238E27FC236}">
              <a16:creationId xmlns:a16="http://schemas.microsoft.com/office/drawing/2014/main" id="{95F3630C-4330-45CF-8F02-1DBCBA9BA5A2}"/>
            </a:ext>
          </a:extLst>
        </xdr:cNvPr>
        <xdr:cNvSpPr/>
      </xdr:nvSpPr>
      <xdr:spPr>
        <a:xfrm>
          <a:off x="1079500" y="17961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1" name="テキスト ボックス 410">
          <a:extLst>
            <a:ext uri="{FF2B5EF4-FFF2-40B4-BE49-F238E27FC236}">
              <a16:creationId xmlns:a16="http://schemas.microsoft.com/office/drawing/2014/main" id="{F09CE972-93A7-4D32-A4E6-45ADBE0C49A6}"/>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0FAB0A5F-75D2-4CE3-AD35-FB4F7C48C4EF}"/>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952C3B4C-44BA-4E2F-A1D3-7D7E824380C5}"/>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5F495559-5FA4-4027-9248-BFFAACF803E2}"/>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9A538205-14B0-4FB5-83A9-9330546EAD5C}"/>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100</xdr:row>
      <xdr:rowOff>162561</xdr:rowOff>
    </xdr:from>
    <xdr:to>
      <xdr:col>24</xdr:col>
      <xdr:colOff>114300</xdr:colOff>
      <xdr:row>101</xdr:row>
      <xdr:rowOff>92711</xdr:rowOff>
    </xdr:to>
    <xdr:sp macro="" textlink="">
      <xdr:nvSpPr>
        <xdr:cNvPr id="416" name="楕円 415">
          <a:extLst>
            <a:ext uri="{FF2B5EF4-FFF2-40B4-BE49-F238E27FC236}">
              <a16:creationId xmlns:a16="http://schemas.microsoft.com/office/drawing/2014/main" id="{016CF337-1F86-4D87-868A-E609A16FFECA}"/>
            </a:ext>
          </a:extLst>
        </xdr:cNvPr>
        <xdr:cNvSpPr/>
      </xdr:nvSpPr>
      <xdr:spPr>
        <a:xfrm>
          <a:off x="4584700" y="17307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100</xdr:row>
      <xdr:rowOff>115588</xdr:rowOff>
    </xdr:from>
    <xdr:ext cx="405111" cy="259045"/>
    <xdr:sp macro="" textlink="">
      <xdr:nvSpPr>
        <xdr:cNvPr id="417" name="【港湾・漁港】&#10;有形固定資産減価償却率該当値テキスト">
          <a:extLst>
            <a:ext uri="{FF2B5EF4-FFF2-40B4-BE49-F238E27FC236}">
              <a16:creationId xmlns:a16="http://schemas.microsoft.com/office/drawing/2014/main" id="{E0693B8C-E13B-43A0-8F0B-D17DFF38CD90}"/>
            </a:ext>
          </a:extLst>
        </xdr:cNvPr>
        <xdr:cNvSpPr txBox="1"/>
      </xdr:nvSpPr>
      <xdr:spPr>
        <a:xfrm>
          <a:off x="4673600" y="172605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100</xdr:row>
      <xdr:rowOff>123698</xdr:rowOff>
    </xdr:from>
    <xdr:to>
      <xdr:col>20</xdr:col>
      <xdr:colOff>38100</xdr:colOff>
      <xdr:row>101</xdr:row>
      <xdr:rowOff>53848</xdr:rowOff>
    </xdr:to>
    <xdr:sp macro="" textlink="">
      <xdr:nvSpPr>
        <xdr:cNvPr id="418" name="楕円 417">
          <a:extLst>
            <a:ext uri="{FF2B5EF4-FFF2-40B4-BE49-F238E27FC236}">
              <a16:creationId xmlns:a16="http://schemas.microsoft.com/office/drawing/2014/main" id="{56F7137D-D7D5-4B19-AD6C-EAE4CEABE3B9}"/>
            </a:ext>
          </a:extLst>
        </xdr:cNvPr>
        <xdr:cNvSpPr/>
      </xdr:nvSpPr>
      <xdr:spPr>
        <a:xfrm>
          <a:off x="3746500" y="172686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101</xdr:row>
      <xdr:rowOff>3048</xdr:rowOff>
    </xdr:from>
    <xdr:to>
      <xdr:col>24</xdr:col>
      <xdr:colOff>63500</xdr:colOff>
      <xdr:row>101</xdr:row>
      <xdr:rowOff>41911</xdr:rowOff>
    </xdr:to>
    <xdr:cxnSp macro="">
      <xdr:nvCxnSpPr>
        <xdr:cNvPr id="419" name="直線コネクタ 418">
          <a:extLst>
            <a:ext uri="{FF2B5EF4-FFF2-40B4-BE49-F238E27FC236}">
              <a16:creationId xmlns:a16="http://schemas.microsoft.com/office/drawing/2014/main" id="{C47490B1-C361-47EE-BEBB-78320923ABBA}"/>
            </a:ext>
          </a:extLst>
        </xdr:cNvPr>
        <xdr:cNvCxnSpPr/>
      </xdr:nvCxnSpPr>
      <xdr:spPr>
        <a:xfrm>
          <a:off x="3797300" y="17319498"/>
          <a:ext cx="838200" cy="388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100</xdr:row>
      <xdr:rowOff>80263</xdr:rowOff>
    </xdr:from>
    <xdr:to>
      <xdr:col>15</xdr:col>
      <xdr:colOff>101600</xdr:colOff>
      <xdr:row>101</xdr:row>
      <xdr:rowOff>10413</xdr:rowOff>
    </xdr:to>
    <xdr:sp macro="" textlink="">
      <xdr:nvSpPr>
        <xdr:cNvPr id="420" name="楕円 419">
          <a:extLst>
            <a:ext uri="{FF2B5EF4-FFF2-40B4-BE49-F238E27FC236}">
              <a16:creationId xmlns:a16="http://schemas.microsoft.com/office/drawing/2014/main" id="{7F5590DD-FDE4-4861-AB3B-61FBD58C2E36}"/>
            </a:ext>
          </a:extLst>
        </xdr:cNvPr>
        <xdr:cNvSpPr/>
      </xdr:nvSpPr>
      <xdr:spPr>
        <a:xfrm>
          <a:off x="2857500" y="17225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100</xdr:row>
      <xdr:rowOff>131063</xdr:rowOff>
    </xdr:from>
    <xdr:to>
      <xdr:col>19</xdr:col>
      <xdr:colOff>177800</xdr:colOff>
      <xdr:row>101</xdr:row>
      <xdr:rowOff>3048</xdr:rowOff>
    </xdr:to>
    <xdr:cxnSp macro="">
      <xdr:nvCxnSpPr>
        <xdr:cNvPr id="421" name="直線コネクタ 420">
          <a:extLst>
            <a:ext uri="{FF2B5EF4-FFF2-40B4-BE49-F238E27FC236}">
              <a16:creationId xmlns:a16="http://schemas.microsoft.com/office/drawing/2014/main" id="{C92A4E1E-D4D5-4C2A-9C09-1592D8DDF04F}"/>
            </a:ext>
          </a:extLst>
        </xdr:cNvPr>
        <xdr:cNvCxnSpPr/>
      </xdr:nvCxnSpPr>
      <xdr:spPr>
        <a:xfrm>
          <a:off x="2908300" y="17276063"/>
          <a:ext cx="889000" cy="43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100</xdr:row>
      <xdr:rowOff>36830</xdr:rowOff>
    </xdr:from>
    <xdr:to>
      <xdr:col>10</xdr:col>
      <xdr:colOff>165100</xdr:colOff>
      <xdr:row>100</xdr:row>
      <xdr:rowOff>138430</xdr:rowOff>
    </xdr:to>
    <xdr:sp macro="" textlink="">
      <xdr:nvSpPr>
        <xdr:cNvPr id="422" name="楕円 421">
          <a:extLst>
            <a:ext uri="{FF2B5EF4-FFF2-40B4-BE49-F238E27FC236}">
              <a16:creationId xmlns:a16="http://schemas.microsoft.com/office/drawing/2014/main" id="{D5180DB0-C033-4746-A8F7-D0F9FA484FB3}"/>
            </a:ext>
          </a:extLst>
        </xdr:cNvPr>
        <xdr:cNvSpPr/>
      </xdr:nvSpPr>
      <xdr:spPr>
        <a:xfrm>
          <a:off x="1968500" y="17181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100</xdr:row>
      <xdr:rowOff>87630</xdr:rowOff>
    </xdr:from>
    <xdr:to>
      <xdr:col>15</xdr:col>
      <xdr:colOff>50800</xdr:colOff>
      <xdr:row>100</xdr:row>
      <xdr:rowOff>131063</xdr:rowOff>
    </xdr:to>
    <xdr:cxnSp macro="">
      <xdr:nvCxnSpPr>
        <xdr:cNvPr id="423" name="直線コネクタ 422">
          <a:extLst>
            <a:ext uri="{FF2B5EF4-FFF2-40B4-BE49-F238E27FC236}">
              <a16:creationId xmlns:a16="http://schemas.microsoft.com/office/drawing/2014/main" id="{EEF24319-132C-4505-B39A-0755C068EFEA}"/>
            </a:ext>
          </a:extLst>
        </xdr:cNvPr>
        <xdr:cNvCxnSpPr/>
      </xdr:nvCxnSpPr>
      <xdr:spPr>
        <a:xfrm>
          <a:off x="2019300" y="17232630"/>
          <a:ext cx="889000" cy="43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99</xdr:row>
      <xdr:rowOff>162561</xdr:rowOff>
    </xdr:from>
    <xdr:to>
      <xdr:col>6</xdr:col>
      <xdr:colOff>38100</xdr:colOff>
      <xdr:row>100</xdr:row>
      <xdr:rowOff>92711</xdr:rowOff>
    </xdr:to>
    <xdr:sp macro="" textlink="">
      <xdr:nvSpPr>
        <xdr:cNvPr id="424" name="楕円 423">
          <a:extLst>
            <a:ext uri="{FF2B5EF4-FFF2-40B4-BE49-F238E27FC236}">
              <a16:creationId xmlns:a16="http://schemas.microsoft.com/office/drawing/2014/main" id="{D45B05ED-5B87-48A5-808E-718F521AAEB3}"/>
            </a:ext>
          </a:extLst>
        </xdr:cNvPr>
        <xdr:cNvSpPr/>
      </xdr:nvSpPr>
      <xdr:spPr>
        <a:xfrm>
          <a:off x="1079500" y="17136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100</xdr:row>
      <xdr:rowOff>41911</xdr:rowOff>
    </xdr:from>
    <xdr:to>
      <xdr:col>10</xdr:col>
      <xdr:colOff>114300</xdr:colOff>
      <xdr:row>100</xdr:row>
      <xdr:rowOff>87630</xdr:rowOff>
    </xdr:to>
    <xdr:cxnSp macro="">
      <xdr:nvCxnSpPr>
        <xdr:cNvPr id="425" name="直線コネクタ 424">
          <a:extLst>
            <a:ext uri="{FF2B5EF4-FFF2-40B4-BE49-F238E27FC236}">
              <a16:creationId xmlns:a16="http://schemas.microsoft.com/office/drawing/2014/main" id="{3CBA277C-0814-4829-B164-76029D3E9902}"/>
            </a:ext>
          </a:extLst>
        </xdr:cNvPr>
        <xdr:cNvCxnSpPr/>
      </xdr:nvCxnSpPr>
      <xdr:spPr>
        <a:xfrm>
          <a:off x="1130300" y="17186911"/>
          <a:ext cx="88900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105</xdr:row>
      <xdr:rowOff>127271</xdr:rowOff>
    </xdr:from>
    <xdr:ext cx="405111" cy="259045"/>
    <xdr:sp macro="" textlink="">
      <xdr:nvSpPr>
        <xdr:cNvPr id="426" name="n_1aveValue【港湾・漁港】&#10;有形固定資産減価償却率">
          <a:extLst>
            <a:ext uri="{FF2B5EF4-FFF2-40B4-BE49-F238E27FC236}">
              <a16:creationId xmlns:a16="http://schemas.microsoft.com/office/drawing/2014/main" id="{DCC83CD3-76F7-4F40-80E2-5B8CB05B58FC}"/>
            </a:ext>
          </a:extLst>
        </xdr:cNvPr>
        <xdr:cNvSpPr txBox="1"/>
      </xdr:nvSpPr>
      <xdr:spPr>
        <a:xfrm>
          <a:off x="3582044" y="181295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113555</xdr:rowOff>
    </xdr:from>
    <xdr:ext cx="405111" cy="259045"/>
    <xdr:sp macro="" textlink="">
      <xdr:nvSpPr>
        <xdr:cNvPr id="427" name="n_2aveValue【港湾・漁港】&#10;有形固定資産減価償却率">
          <a:extLst>
            <a:ext uri="{FF2B5EF4-FFF2-40B4-BE49-F238E27FC236}">
              <a16:creationId xmlns:a16="http://schemas.microsoft.com/office/drawing/2014/main" id="{BB885A90-B9DD-472F-8544-86D1099ADA45}"/>
            </a:ext>
          </a:extLst>
        </xdr:cNvPr>
        <xdr:cNvSpPr txBox="1"/>
      </xdr:nvSpPr>
      <xdr:spPr>
        <a:xfrm>
          <a:off x="2705744" y="181158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99840</xdr:rowOff>
    </xdr:from>
    <xdr:ext cx="405111" cy="259045"/>
    <xdr:sp macro="" textlink="">
      <xdr:nvSpPr>
        <xdr:cNvPr id="428" name="n_3aveValue【港湾・漁港】&#10;有形固定資産減価償却率">
          <a:extLst>
            <a:ext uri="{FF2B5EF4-FFF2-40B4-BE49-F238E27FC236}">
              <a16:creationId xmlns:a16="http://schemas.microsoft.com/office/drawing/2014/main" id="{58E35068-4F19-43C8-A731-E0CA44692E16}"/>
            </a:ext>
          </a:extLst>
        </xdr:cNvPr>
        <xdr:cNvSpPr txBox="1"/>
      </xdr:nvSpPr>
      <xdr:spPr>
        <a:xfrm>
          <a:off x="1816744" y="181020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105</xdr:row>
      <xdr:rowOff>51833</xdr:rowOff>
    </xdr:from>
    <xdr:ext cx="405111" cy="259045"/>
    <xdr:sp macro="" textlink="">
      <xdr:nvSpPr>
        <xdr:cNvPr id="429" name="n_4aveValue【港湾・漁港】&#10;有形固定資産減価償却率">
          <a:extLst>
            <a:ext uri="{FF2B5EF4-FFF2-40B4-BE49-F238E27FC236}">
              <a16:creationId xmlns:a16="http://schemas.microsoft.com/office/drawing/2014/main" id="{5245FE29-E622-45AF-A6A2-7A8DD2CD0BF2}"/>
            </a:ext>
          </a:extLst>
        </xdr:cNvPr>
        <xdr:cNvSpPr txBox="1"/>
      </xdr:nvSpPr>
      <xdr:spPr>
        <a:xfrm>
          <a:off x="927744" y="180540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99</xdr:row>
      <xdr:rowOff>70375</xdr:rowOff>
    </xdr:from>
    <xdr:ext cx="405111" cy="259045"/>
    <xdr:sp macro="" textlink="">
      <xdr:nvSpPr>
        <xdr:cNvPr id="430" name="n_1mainValue【港湾・漁港】&#10;有形固定資産減価償却率">
          <a:extLst>
            <a:ext uri="{FF2B5EF4-FFF2-40B4-BE49-F238E27FC236}">
              <a16:creationId xmlns:a16="http://schemas.microsoft.com/office/drawing/2014/main" id="{DC013633-03C5-46D8-A069-8A5510F46442}"/>
            </a:ext>
          </a:extLst>
        </xdr:cNvPr>
        <xdr:cNvSpPr txBox="1"/>
      </xdr:nvSpPr>
      <xdr:spPr>
        <a:xfrm>
          <a:off x="3582044" y="170439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99</xdr:row>
      <xdr:rowOff>26940</xdr:rowOff>
    </xdr:from>
    <xdr:ext cx="405111" cy="259045"/>
    <xdr:sp macro="" textlink="">
      <xdr:nvSpPr>
        <xdr:cNvPr id="431" name="n_2mainValue【港湾・漁港】&#10;有形固定資産減価償却率">
          <a:extLst>
            <a:ext uri="{FF2B5EF4-FFF2-40B4-BE49-F238E27FC236}">
              <a16:creationId xmlns:a16="http://schemas.microsoft.com/office/drawing/2014/main" id="{2A2D292D-3CB8-4FFB-AB85-92ED30374258}"/>
            </a:ext>
          </a:extLst>
        </xdr:cNvPr>
        <xdr:cNvSpPr txBox="1"/>
      </xdr:nvSpPr>
      <xdr:spPr>
        <a:xfrm>
          <a:off x="2705744" y="170004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98</xdr:row>
      <xdr:rowOff>154957</xdr:rowOff>
    </xdr:from>
    <xdr:ext cx="405111" cy="259045"/>
    <xdr:sp macro="" textlink="">
      <xdr:nvSpPr>
        <xdr:cNvPr id="432" name="n_3mainValue【港湾・漁港】&#10;有形固定資産減価償却率">
          <a:extLst>
            <a:ext uri="{FF2B5EF4-FFF2-40B4-BE49-F238E27FC236}">
              <a16:creationId xmlns:a16="http://schemas.microsoft.com/office/drawing/2014/main" id="{B20E3D91-4662-44E8-A2CA-CB77CCDB3215}"/>
            </a:ext>
          </a:extLst>
        </xdr:cNvPr>
        <xdr:cNvSpPr txBox="1"/>
      </xdr:nvSpPr>
      <xdr:spPr>
        <a:xfrm>
          <a:off x="1816744" y="16957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98</xdr:row>
      <xdr:rowOff>109238</xdr:rowOff>
    </xdr:from>
    <xdr:ext cx="405111" cy="259045"/>
    <xdr:sp macro="" textlink="">
      <xdr:nvSpPr>
        <xdr:cNvPr id="433" name="n_4mainValue【港湾・漁港】&#10;有形固定資産減価償却率">
          <a:extLst>
            <a:ext uri="{FF2B5EF4-FFF2-40B4-BE49-F238E27FC236}">
              <a16:creationId xmlns:a16="http://schemas.microsoft.com/office/drawing/2014/main" id="{A4CAA885-FE54-4CAD-8AA0-02BF2817B4A2}"/>
            </a:ext>
          </a:extLst>
        </xdr:cNvPr>
        <xdr:cNvSpPr txBox="1"/>
      </xdr:nvSpPr>
      <xdr:spPr>
        <a:xfrm>
          <a:off x="927744" y="169113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4" name="正方形/長方形 433">
          <a:extLst>
            <a:ext uri="{FF2B5EF4-FFF2-40B4-BE49-F238E27FC236}">
              <a16:creationId xmlns:a16="http://schemas.microsoft.com/office/drawing/2014/main" id="{E3A99749-F24F-4C9B-8685-CBE193D11942}"/>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5" name="正方形/長方形 434">
          <a:extLst>
            <a:ext uri="{FF2B5EF4-FFF2-40B4-BE49-F238E27FC236}">
              <a16:creationId xmlns:a16="http://schemas.microsoft.com/office/drawing/2014/main" id="{51FC7439-8AEC-4A90-92F7-6FB199E297D7}"/>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6" name="正方形/長方形 435">
          <a:extLst>
            <a:ext uri="{FF2B5EF4-FFF2-40B4-BE49-F238E27FC236}">
              <a16:creationId xmlns:a16="http://schemas.microsoft.com/office/drawing/2014/main" id="{9203B694-D209-446E-AB12-DDC9EC0AD867}"/>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7" name="正方形/長方形 436">
          <a:extLst>
            <a:ext uri="{FF2B5EF4-FFF2-40B4-BE49-F238E27FC236}">
              <a16:creationId xmlns:a16="http://schemas.microsoft.com/office/drawing/2014/main" id="{51E007DE-34D6-4E23-9AD8-EB0313C2E76A}"/>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8" name="正方形/長方形 437">
          <a:extLst>
            <a:ext uri="{FF2B5EF4-FFF2-40B4-BE49-F238E27FC236}">
              <a16:creationId xmlns:a16="http://schemas.microsoft.com/office/drawing/2014/main" id="{E7350DD9-ABD5-41E1-94AD-D77F990777F1}"/>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39" name="正方形/長方形 438">
          <a:extLst>
            <a:ext uri="{FF2B5EF4-FFF2-40B4-BE49-F238E27FC236}">
              <a16:creationId xmlns:a16="http://schemas.microsoft.com/office/drawing/2014/main" id="{B36BB677-E4DE-4797-AE0C-0B75E08B5A7B}"/>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0" name="正方形/長方形 439">
          <a:extLst>
            <a:ext uri="{FF2B5EF4-FFF2-40B4-BE49-F238E27FC236}">
              <a16:creationId xmlns:a16="http://schemas.microsoft.com/office/drawing/2014/main" id="{7C530BBE-6440-4AEF-8FBB-540779AFF5DF}"/>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1" name="正方形/長方形 440">
          <a:extLst>
            <a:ext uri="{FF2B5EF4-FFF2-40B4-BE49-F238E27FC236}">
              <a16:creationId xmlns:a16="http://schemas.microsoft.com/office/drawing/2014/main" id="{56A56819-21AE-4ECD-BD3F-A2FDDEC9EED4}"/>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2" name="テキスト ボックス 441">
          <a:extLst>
            <a:ext uri="{FF2B5EF4-FFF2-40B4-BE49-F238E27FC236}">
              <a16:creationId xmlns:a16="http://schemas.microsoft.com/office/drawing/2014/main" id="{49499538-D874-46BB-A5A2-0F5DA7617B6C}"/>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3" name="直線コネクタ 442">
          <a:extLst>
            <a:ext uri="{FF2B5EF4-FFF2-40B4-BE49-F238E27FC236}">
              <a16:creationId xmlns:a16="http://schemas.microsoft.com/office/drawing/2014/main" id="{6EE09CFA-C007-4886-810B-BE92F8E354A5}"/>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76200</xdr:rowOff>
    </xdr:from>
    <xdr:to>
      <xdr:col>59</xdr:col>
      <xdr:colOff>50800</xdr:colOff>
      <xdr:row>108</xdr:row>
      <xdr:rowOff>76200</xdr:rowOff>
    </xdr:to>
    <xdr:cxnSp macro="">
      <xdr:nvCxnSpPr>
        <xdr:cNvPr id="444" name="直線コネクタ 443">
          <a:extLst>
            <a:ext uri="{FF2B5EF4-FFF2-40B4-BE49-F238E27FC236}">
              <a16:creationId xmlns:a16="http://schemas.microsoft.com/office/drawing/2014/main" id="{67453031-4A6B-4139-8B76-4B13489AF6E6}"/>
            </a:ext>
          </a:extLst>
        </xdr:cNvPr>
        <xdr:cNvCxnSpPr/>
      </xdr:nvCxnSpPr>
      <xdr:spPr>
        <a:xfrm>
          <a:off x="6604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107</xdr:row>
      <xdr:rowOff>105427</xdr:rowOff>
    </xdr:from>
    <xdr:ext cx="248786" cy="259045"/>
    <xdr:sp macro="" textlink="">
      <xdr:nvSpPr>
        <xdr:cNvPr id="445" name="テキスト ボックス 444">
          <a:extLst>
            <a:ext uri="{FF2B5EF4-FFF2-40B4-BE49-F238E27FC236}">
              <a16:creationId xmlns:a16="http://schemas.microsoft.com/office/drawing/2014/main" id="{08F42A51-3CCA-4E01-A7ED-BDDD93F5A9DA}"/>
            </a:ext>
          </a:extLst>
        </xdr:cNvPr>
        <xdr:cNvSpPr txBox="1"/>
      </xdr:nvSpPr>
      <xdr:spPr>
        <a:xfrm>
          <a:off x="6355214" y="1845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133350</xdr:rowOff>
    </xdr:from>
    <xdr:to>
      <xdr:col>59</xdr:col>
      <xdr:colOff>50800</xdr:colOff>
      <xdr:row>105</xdr:row>
      <xdr:rowOff>133350</xdr:rowOff>
    </xdr:to>
    <xdr:cxnSp macro="">
      <xdr:nvCxnSpPr>
        <xdr:cNvPr id="446" name="直線コネクタ 445">
          <a:extLst>
            <a:ext uri="{FF2B5EF4-FFF2-40B4-BE49-F238E27FC236}">
              <a16:creationId xmlns:a16="http://schemas.microsoft.com/office/drawing/2014/main" id="{C86C9B4D-0A61-459E-852D-800AFC1F1120}"/>
            </a:ext>
          </a:extLst>
        </xdr:cNvPr>
        <xdr:cNvCxnSpPr/>
      </xdr:nvCxnSpPr>
      <xdr:spPr>
        <a:xfrm>
          <a:off x="6604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104</xdr:row>
      <xdr:rowOff>162577</xdr:rowOff>
    </xdr:from>
    <xdr:ext cx="685572" cy="259045"/>
    <xdr:sp macro="" textlink="">
      <xdr:nvSpPr>
        <xdr:cNvPr id="447" name="テキスト ボックス 446">
          <a:extLst>
            <a:ext uri="{FF2B5EF4-FFF2-40B4-BE49-F238E27FC236}">
              <a16:creationId xmlns:a16="http://schemas.microsoft.com/office/drawing/2014/main" id="{29B6B68C-2E96-4961-B9D5-234DF6BB97CC}"/>
            </a:ext>
          </a:extLst>
        </xdr:cNvPr>
        <xdr:cNvSpPr txBox="1"/>
      </xdr:nvSpPr>
      <xdr:spPr>
        <a:xfrm>
          <a:off x="5918428" y="17993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19050</xdr:rowOff>
    </xdr:from>
    <xdr:to>
      <xdr:col>59</xdr:col>
      <xdr:colOff>50800</xdr:colOff>
      <xdr:row>103</xdr:row>
      <xdr:rowOff>19050</xdr:rowOff>
    </xdr:to>
    <xdr:cxnSp macro="">
      <xdr:nvCxnSpPr>
        <xdr:cNvPr id="448" name="直線コネクタ 447">
          <a:extLst>
            <a:ext uri="{FF2B5EF4-FFF2-40B4-BE49-F238E27FC236}">
              <a16:creationId xmlns:a16="http://schemas.microsoft.com/office/drawing/2014/main" id="{E98CFAC0-DDE1-4DFD-B863-A0F7F2ADF3DE}"/>
            </a:ext>
          </a:extLst>
        </xdr:cNvPr>
        <xdr:cNvCxnSpPr/>
      </xdr:nvCxnSpPr>
      <xdr:spPr>
        <a:xfrm>
          <a:off x="6604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102</xdr:row>
      <xdr:rowOff>48277</xdr:rowOff>
    </xdr:from>
    <xdr:ext cx="685572" cy="259045"/>
    <xdr:sp macro="" textlink="">
      <xdr:nvSpPr>
        <xdr:cNvPr id="449" name="テキスト ボックス 448">
          <a:extLst>
            <a:ext uri="{FF2B5EF4-FFF2-40B4-BE49-F238E27FC236}">
              <a16:creationId xmlns:a16="http://schemas.microsoft.com/office/drawing/2014/main" id="{E82C388B-74A2-4772-8CB3-2CDA9BC65335}"/>
            </a:ext>
          </a:extLst>
        </xdr:cNvPr>
        <xdr:cNvSpPr txBox="1"/>
      </xdr:nvSpPr>
      <xdr:spPr>
        <a:xfrm>
          <a:off x="5918428" y="17536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76200</xdr:rowOff>
    </xdr:from>
    <xdr:to>
      <xdr:col>59</xdr:col>
      <xdr:colOff>50800</xdr:colOff>
      <xdr:row>100</xdr:row>
      <xdr:rowOff>76200</xdr:rowOff>
    </xdr:to>
    <xdr:cxnSp macro="">
      <xdr:nvCxnSpPr>
        <xdr:cNvPr id="450" name="直線コネクタ 449">
          <a:extLst>
            <a:ext uri="{FF2B5EF4-FFF2-40B4-BE49-F238E27FC236}">
              <a16:creationId xmlns:a16="http://schemas.microsoft.com/office/drawing/2014/main" id="{FE56B971-E19A-4AC8-994E-105FC591566B}"/>
            </a:ext>
          </a:extLst>
        </xdr:cNvPr>
        <xdr:cNvCxnSpPr/>
      </xdr:nvCxnSpPr>
      <xdr:spPr>
        <a:xfrm>
          <a:off x="6604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99</xdr:row>
      <xdr:rowOff>105427</xdr:rowOff>
    </xdr:from>
    <xdr:ext cx="685572" cy="259045"/>
    <xdr:sp macro="" textlink="">
      <xdr:nvSpPr>
        <xdr:cNvPr id="451" name="テキスト ボックス 450">
          <a:extLst>
            <a:ext uri="{FF2B5EF4-FFF2-40B4-BE49-F238E27FC236}">
              <a16:creationId xmlns:a16="http://schemas.microsoft.com/office/drawing/2014/main" id="{081D5F00-E776-4C95-A3F0-70F07D3FE0C2}"/>
            </a:ext>
          </a:extLst>
        </xdr:cNvPr>
        <xdr:cNvSpPr txBox="1"/>
      </xdr:nvSpPr>
      <xdr:spPr>
        <a:xfrm>
          <a:off x="5918428" y="17078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2" name="直線コネクタ 451">
          <a:extLst>
            <a:ext uri="{FF2B5EF4-FFF2-40B4-BE49-F238E27FC236}">
              <a16:creationId xmlns:a16="http://schemas.microsoft.com/office/drawing/2014/main" id="{81961A52-6C28-43B2-BB25-EB3A71A58B6A}"/>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96</xdr:row>
      <xdr:rowOff>162577</xdr:rowOff>
    </xdr:from>
    <xdr:ext cx="685572" cy="259045"/>
    <xdr:sp macro="" textlink="">
      <xdr:nvSpPr>
        <xdr:cNvPr id="453" name="テキスト ボックス 452">
          <a:extLst>
            <a:ext uri="{FF2B5EF4-FFF2-40B4-BE49-F238E27FC236}">
              <a16:creationId xmlns:a16="http://schemas.microsoft.com/office/drawing/2014/main" id="{C1130F97-0D7E-4600-A65F-360D2E1188E3}"/>
            </a:ext>
          </a:extLst>
        </xdr:cNvPr>
        <xdr:cNvSpPr txBox="1"/>
      </xdr:nvSpPr>
      <xdr:spPr>
        <a:xfrm>
          <a:off x="5918428" y="1662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4" name="【港湾・漁港】&#10;一人当たり有形固定資産（償却資産）額グラフ枠">
          <a:extLst>
            <a:ext uri="{FF2B5EF4-FFF2-40B4-BE49-F238E27FC236}">
              <a16:creationId xmlns:a16="http://schemas.microsoft.com/office/drawing/2014/main" id="{A3277182-A2F4-4E54-9D79-4524BE0A1A2F}"/>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101</xdr:row>
      <xdr:rowOff>18323</xdr:rowOff>
    </xdr:from>
    <xdr:to>
      <xdr:col>54</xdr:col>
      <xdr:colOff>189865</xdr:colOff>
      <xdr:row>108</xdr:row>
      <xdr:rowOff>70962</xdr:rowOff>
    </xdr:to>
    <xdr:cxnSp macro="">
      <xdr:nvCxnSpPr>
        <xdr:cNvPr id="455" name="直線コネクタ 454">
          <a:extLst>
            <a:ext uri="{FF2B5EF4-FFF2-40B4-BE49-F238E27FC236}">
              <a16:creationId xmlns:a16="http://schemas.microsoft.com/office/drawing/2014/main" id="{B8D02E61-AA89-451E-AE8F-366C7CF35A28}"/>
            </a:ext>
          </a:extLst>
        </xdr:cNvPr>
        <xdr:cNvCxnSpPr/>
      </xdr:nvCxnSpPr>
      <xdr:spPr>
        <a:xfrm flipV="1">
          <a:off x="10476865" y="17334773"/>
          <a:ext cx="0" cy="12527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74789</xdr:rowOff>
    </xdr:from>
    <xdr:ext cx="534377" cy="259045"/>
    <xdr:sp macro="" textlink="">
      <xdr:nvSpPr>
        <xdr:cNvPr id="456" name="【港湾・漁港】&#10;一人当たり有形固定資産（償却資産）額最小値テキスト">
          <a:extLst>
            <a:ext uri="{FF2B5EF4-FFF2-40B4-BE49-F238E27FC236}">
              <a16:creationId xmlns:a16="http://schemas.microsoft.com/office/drawing/2014/main" id="{B7A2A817-380E-4037-AB96-940036D665C6}"/>
            </a:ext>
          </a:extLst>
        </xdr:cNvPr>
        <xdr:cNvSpPr txBox="1"/>
      </xdr:nvSpPr>
      <xdr:spPr>
        <a:xfrm>
          <a:off x="10515600" y="185913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70962</xdr:rowOff>
    </xdr:from>
    <xdr:to>
      <xdr:col>55</xdr:col>
      <xdr:colOff>88900</xdr:colOff>
      <xdr:row>108</xdr:row>
      <xdr:rowOff>70962</xdr:rowOff>
    </xdr:to>
    <xdr:cxnSp macro="">
      <xdr:nvCxnSpPr>
        <xdr:cNvPr id="457" name="直線コネクタ 456">
          <a:extLst>
            <a:ext uri="{FF2B5EF4-FFF2-40B4-BE49-F238E27FC236}">
              <a16:creationId xmlns:a16="http://schemas.microsoft.com/office/drawing/2014/main" id="{C0D75980-780B-4313-9680-962374343237}"/>
            </a:ext>
          </a:extLst>
        </xdr:cNvPr>
        <xdr:cNvCxnSpPr/>
      </xdr:nvCxnSpPr>
      <xdr:spPr>
        <a:xfrm>
          <a:off x="10388600" y="185875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136450</xdr:rowOff>
    </xdr:from>
    <xdr:ext cx="690189" cy="259045"/>
    <xdr:sp macro="" textlink="">
      <xdr:nvSpPr>
        <xdr:cNvPr id="458" name="【港湾・漁港】&#10;一人当たり有形固定資産（償却資産）額最大値テキスト">
          <a:extLst>
            <a:ext uri="{FF2B5EF4-FFF2-40B4-BE49-F238E27FC236}">
              <a16:creationId xmlns:a16="http://schemas.microsoft.com/office/drawing/2014/main" id="{AFB25302-612E-439A-B4F4-178482CC4644}"/>
            </a:ext>
          </a:extLst>
        </xdr:cNvPr>
        <xdr:cNvSpPr txBox="1"/>
      </xdr:nvSpPr>
      <xdr:spPr>
        <a:xfrm>
          <a:off x="10515600" y="1711000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2,751,591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101</xdr:row>
      <xdr:rowOff>18323</xdr:rowOff>
    </xdr:from>
    <xdr:to>
      <xdr:col>55</xdr:col>
      <xdr:colOff>88900</xdr:colOff>
      <xdr:row>101</xdr:row>
      <xdr:rowOff>18323</xdr:rowOff>
    </xdr:to>
    <xdr:cxnSp macro="">
      <xdr:nvCxnSpPr>
        <xdr:cNvPr id="459" name="直線コネクタ 458">
          <a:extLst>
            <a:ext uri="{FF2B5EF4-FFF2-40B4-BE49-F238E27FC236}">
              <a16:creationId xmlns:a16="http://schemas.microsoft.com/office/drawing/2014/main" id="{0F572478-F65D-4760-90EA-F9240D04C7BB}"/>
            </a:ext>
          </a:extLst>
        </xdr:cNvPr>
        <xdr:cNvCxnSpPr/>
      </xdr:nvCxnSpPr>
      <xdr:spPr>
        <a:xfrm>
          <a:off x="10388600" y="173347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22444</xdr:rowOff>
    </xdr:from>
    <xdr:ext cx="599010" cy="259045"/>
    <xdr:sp macro="" textlink="">
      <xdr:nvSpPr>
        <xdr:cNvPr id="460" name="【港湾・漁港】&#10;一人当たり有形固定資産（償却資産）額平均値テキスト">
          <a:extLst>
            <a:ext uri="{FF2B5EF4-FFF2-40B4-BE49-F238E27FC236}">
              <a16:creationId xmlns:a16="http://schemas.microsoft.com/office/drawing/2014/main" id="{3AA50201-1616-44DE-B143-458F537C692D}"/>
            </a:ext>
          </a:extLst>
        </xdr:cNvPr>
        <xdr:cNvSpPr txBox="1"/>
      </xdr:nvSpPr>
      <xdr:spPr>
        <a:xfrm>
          <a:off x="10515600" y="1819614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431,502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171017</xdr:rowOff>
    </xdr:from>
    <xdr:to>
      <xdr:col>55</xdr:col>
      <xdr:colOff>50800</xdr:colOff>
      <xdr:row>107</xdr:row>
      <xdr:rowOff>101167</xdr:rowOff>
    </xdr:to>
    <xdr:sp macro="" textlink="">
      <xdr:nvSpPr>
        <xdr:cNvPr id="461" name="フローチャート: 判断 460">
          <a:extLst>
            <a:ext uri="{FF2B5EF4-FFF2-40B4-BE49-F238E27FC236}">
              <a16:creationId xmlns:a16="http://schemas.microsoft.com/office/drawing/2014/main" id="{108604B9-E587-438F-A733-C60155D344F4}"/>
            </a:ext>
          </a:extLst>
        </xdr:cNvPr>
        <xdr:cNvSpPr/>
      </xdr:nvSpPr>
      <xdr:spPr>
        <a:xfrm>
          <a:off x="10426700" y="18344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107</xdr:row>
      <xdr:rowOff>4491</xdr:rowOff>
    </xdr:from>
    <xdr:to>
      <xdr:col>50</xdr:col>
      <xdr:colOff>165100</xdr:colOff>
      <xdr:row>107</xdr:row>
      <xdr:rowOff>106091</xdr:rowOff>
    </xdr:to>
    <xdr:sp macro="" textlink="">
      <xdr:nvSpPr>
        <xdr:cNvPr id="462" name="フローチャート: 判断 461">
          <a:extLst>
            <a:ext uri="{FF2B5EF4-FFF2-40B4-BE49-F238E27FC236}">
              <a16:creationId xmlns:a16="http://schemas.microsoft.com/office/drawing/2014/main" id="{D1B73309-693F-4405-8E8D-0065049D4BF9}"/>
            </a:ext>
          </a:extLst>
        </xdr:cNvPr>
        <xdr:cNvSpPr/>
      </xdr:nvSpPr>
      <xdr:spPr>
        <a:xfrm>
          <a:off x="9588500" y="183496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107</xdr:row>
      <xdr:rowOff>10145</xdr:rowOff>
    </xdr:from>
    <xdr:to>
      <xdr:col>46</xdr:col>
      <xdr:colOff>38100</xdr:colOff>
      <xdr:row>107</xdr:row>
      <xdr:rowOff>111745</xdr:rowOff>
    </xdr:to>
    <xdr:sp macro="" textlink="">
      <xdr:nvSpPr>
        <xdr:cNvPr id="463" name="フローチャート: 判断 462">
          <a:extLst>
            <a:ext uri="{FF2B5EF4-FFF2-40B4-BE49-F238E27FC236}">
              <a16:creationId xmlns:a16="http://schemas.microsoft.com/office/drawing/2014/main" id="{1A8756D3-DA3F-4F62-BEBE-247152E485C6}"/>
            </a:ext>
          </a:extLst>
        </xdr:cNvPr>
        <xdr:cNvSpPr/>
      </xdr:nvSpPr>
      <xdr:spPr>
        <a:xfrm>
          <a:off x="8699500" y="18355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162733</xdr:rowOff>
    </xdr:from>
    <xdr:to>
      <xdr:col>41</xdr:col>
      <xdr:colOff>101600</xdr:colOff>
      <xdr:row>107</xdr:row>
      <xdr:rowOff>92883</xdr:rowOff>
    </xdr:to>
    <xdr:sp macro="" textlink="">
      <xdr:nvSpPr>
        <xdr:cNvPr id="464" name="フローチャート: 判断 463">
          <a:extLst>
            <a:ext uri="{FF2B5EF4-FFF2-40B4-BE49-F238E27FC236}">
              <a16:creationId xmlns:a16="http://schemas.microsoft.com/office/drawing/2014/main" id="{0A09BB34-28C1-42C9-8631-5E0E6D588BD8}"/>
            </a:ext>
          </a:extLst>
        </xdr:cNvPr>
        <xdr:cNvSpPr/>
      </xdr:nvSpPr>
      <xdr:spPr>
        <a:xfrm>
          <a:off x="7810500" y="183364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136976</xdr:rowOff>
    </xdr:from>
    <xdr:to>
      <xdr:col>36</xdr:col>
      <xdr:colOff>165100</xdr:colOff>
      <xdr:row>107</xdr:row>
      <xdr:rowOff>67126</xdr:rowOff>
    </xdr:to>
    <xdr:sp macro="" textlink="">
      <xdr:nvSpPr>
        <xdr:cNvPr id="465" name="フローチャート: 判断 464">
          <a:extLst>
            <a:ext uri="{FF2B5EF4-FFF2-40B4-BE49-F238E27FC236}">
              <a16:creationId xmlns:a16="http://schemas.microsoft.com/office/drawing/2014/main" id="{EBEAEB5B-2C3C-4CAA-946E-AA53D606DFA4}"/>
            </a:ext>
          </a:extLst>
        </xdr:cNvPr>
        <xdr:cNvSpPr/>
      </xdr:nvSpPr>
      <xdr:spPr>
        <a:xfrm>
          <a:off x="6921500" y="18310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6" name="テキスト ボックス 465">
          <a:extLst>
            <a:ext uri="{FF2B5EF4-FFF2-40B4-BE49-F238E27FC236}">
              <a16:creationId xmlns:a16="http://schemas.microsoft.com/office/drawing/2014/main" id="{CF3E90B8-BDD6-4EF0-AF84-F703B8490AAE}"/>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7" name="テキスト ボックス 466">
          <a:extLst>
            <a:ext uri="{FF2B5EF4-FFF2-40B4-BE49-F238E27FC236}">
              <a16:creationId xmlns:a16="http://schemas.microsoft.com/office/drawing/2014/main" id="{66E3F28F-08C6-4712-ABC2-D7360872B9CC}"/>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68" name="テキスト ボックス 467">
          <a:extLst>
            <a:ext uri="{FF2B5EF4-FFF2-40B4-BE49-F238E27FC236}">
              <a16:creationId xmlns:a16="http://schemas.microsoft.com/office/drawing/2014/main" id="{1F466C9C-1F22-46FF-9099-11D08AA699DC}"/>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69" name="テキスト ボックス 468">
          <a:extLst>
            <a:ext uri="{FF2B5EF4-FFF2-40B4-BE49-F238E27FC236}">
              <a16:creationId xmlns:a16="http://schemas.microsoft.com/office/drawing/2014/main" id="{1543C11E-8943-471D-98A9-8265AF765C08}"/>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E06B3077-6A9A-4F32-A942-3C0F047F4DE4}"/>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150186</xdr:rowOff>
    </xdr:from>
    <xdr:to>
      <xdr:col>55</xdr:col>
      <xdr:colOff>50800</xdr:colOff>
      <xdr:row>108</xdr:row>
      <xdr:rowOff>80336</xdr:rowOff>
    </xdr:to>
    <xdr:sp macro="" textlink="">
      <xdr:nvSpPr>
        <xdr:cNvPr id="471" name="楕円 470">
          <a:extLst>
            <a:ext uri="{FF2B5EF4-FFF2-40B4-BE49-F238E27FC236}">
              <a16:creationId xmlns:a16="http://schemas.microsoft.com/office/drawing/2014/main" id="{02825699-3BE1-4449-946B-024BC7F77361}"/>
            </a:ext>
          </a:extLst>
        </xdr:cNvPr>
        <xdr:cNvSpPr/>
      </xdr:nvSpPr>
      <xdr:spPr>
        <a:xfrm>
          <a:off x="10426700" y="18495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107</xdr:row>
      <xdr:rowOff>65113</xdr:rowOff>
    </xdr:from>
    <xdr:ext cx="599010" cy="259045"/>
    <xdr:sp macro="" textlink="">
      <xdr:nvSpPr>
        <xdr:cNvPr id="472" name="【港湾・漁港】&#10;一人当たり有形固定資産（償却資産）額該当値テキスト">
          <a:extLst>
            <a:ext uri="{FF2B5EF4-FFF2-40B4-BE49-F238E27FC236}">
              <a16:creationId xmlns:a16="http://schemas.microsoft.com/office/drawing/2014/main" id="{B1315581-E0DE-4E93-944B-613DD1153F8F}"/>
            </a:ext>
          </a:extLst>
        </xdr:cNvPr>
        <xdr:cNvSpPr txBox="1"/>
      </xdr:nvSpPr>
      <xdr:spPr>
        <a:xfrm>
          <a:off x="10515600" y="184102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102,066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107</xdr:row>
      <xdr:rowOff>151620</xdr:rowOff>
    </xdr:from>
    <xdr:to>
      <xdr:col>50</xdr:col>
      <xdr:colOff>165100</xdr:colOff>
      <xdr:row>108</xdr:row>
      <xdr:rowOff>81770</xdr:rowOff>
    </xdr:to>
    <xdr:sp macro="" textlink="">
      <xdr:nvSpPr>
        <xdr:cNvPr id="473" name="楕円 472">
          <a:extLst>
            <a:ext uri="{FF2B5EF4-FFF2-40B4-BE49-F238E27FC236}">
              <a16:creationId xmlns:a16="http://schemas.microsoft.com/office/drawing/2014/main" id="{C3612141-AC45-4737-8A99-AA8015989E14}"/>
            </a:ext>
          </a:extLst>
        </xdr:cNvPr>
        <xdr:cNvSpPr/>
      </xdr:nvSpPr>
      <xdr:spPr>
        <a:xfrm>
          <a:off x="9588500" y="18496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108</xdr:row>
      <xdr:rowOff>29536</xdr:rowOff>
    </xdr:from>
    <xdr:to>
      <xdr:col>55</xdr:col>
      <xdr:colOff>0</xdr:colOff>
      <xdr:row>108</xdr:row>
      <xdr:rowOff>30970</xdr:rowOff>
    </xdr:to>
    <xdr:cxnSp macro="">
      <xdr:nvCxnSpPr>
        <xdr:cNvPr id="474" name="直線コネクタ 473">
          <a:extLst>
            <a:ext uri="{FF2B5EF4-FFF2-40B4-BE49-F238E27FC236}">
              <a16:creationId xmlns:a16="http://schemas.microsoft.com/office/drawing/2014/main" id="{4781ECED-1878-4560-A981-A60AE885DA2B}"/>
            </a:ext>
          </a:extLst>
        </xdr:cNvPr>
        <xdr:cNvCxnSpPr/>
      </xdr:nvCxnSpPr>
      <xdr:spPr>
        <a:xfrm flipV="1">
          <a:off x="9639300" y="18546136"/>
          <a:ext cx="838200" cy="1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107</xdr:row>
      <xdr:rowOff>152778</xdr:rowOff>
    </xdr:from>
    <xdr:to>
      <xdr:col>46</xdr:col>
      <xdr:colOff>38100</xdr:colOff>
      <xdr:row>108</xdr:row>
      <xdr:rowOff>82928</xdr:rowOff>
    </xdr:to>
    <xdr:sp macro="" textlink="">
      <xdr:nvSpPr>
        <xdr:cNvPr id="475" name="楕円 474">
          <a:extLst>
            <a:ext uri="{FF2B5EF4-FFF2-40B4-BE49-F238E27FC236}">
              <a16:creationId xmlns:a16="http://schemas.microsoft.com/office/drawing/2014/main" id="{32327F96-29A9-49B6-A21A-49208E5D6FCF}"/>
            </a:ext>
          </a:extLst>
        </xdr:cNvPr>
        <xdr:cNvSpPr/>
      </xdr:nvSpPr>
      <xdr:spPr>
        <a:xfrm>
          <a:off x="8699500" y="18497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108</xdr:row>
      <xdr:rowOff>30970</xdr:rowOff>
    </xdr:from>
    <xdr:to>
      <xdr:col>50</xdr:col>
      <xdr:colOff>114300</xdr:colOff>
      <xdr:row>108</xdr:row>
      <xdr:rowOff>32128</xdr:rowOff>
    </xdr:to>
    <xdr:cxnSp macro="">
      <xdr:nvCxnSpPr>
        <xdr:cNvPr id="476" name="直線コネクタ 475">
          <a:extLst>
            <a:ext uri="{FF2B5EF4-FFF2-40B4-BE49-F238E27FC236}">
              <a16:creationId xmlns:a16="http://schemas.microsoft.com/office/drawing/2014/main" id="{1D3362FE-7765-43C5-A782-A797E3F7E461}"/>
            </a:ext>
          </a:extLst>
        </xdr:cNvPr>
        <xdr:cNvCxnSpPr/>
      </xdr:nvCxnSpPr>
      <xdr:spPr>
        <a:xfrm flipV="1">
          <a:off x="8750300" y="18547570"/>
          <a:ext cx="889000" cy="11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107</xdr:row>
      <xdr:rowOff>153233</xdr:rowOff>
    </xdr:from>
    <xdr:to>
      <xdr:col>41</xdr:col>
      <xdr:colOff>101600</xdr:colOff>
      <xdr:row>108</xdr:row>
      <xdr:rowOff>83383</xdr:rowOff>
    </xdr:to>
    <xdr:sp macro="" textlink="">
      <xdr:nvSpPr>
        <xdr:cNvPr id="477" name="楕円 476">
          <a:extLst>
            <a:ext uri="{FF2B5EF4-FFF2-40B4-BE49-F238E27FC236}">
              <a16:creationId xmlns:a16="http://schemas.microsoft.com/office/drawing/2014/main" id="{91F86389-0593-447F-9ABE-E96B18974AEC}"/>
            </a:ext>
          </a:extLst>
        </xdr:cNvPr>
        <xdr:cNvSpPr/>
      </xdr:nvSpPr>
      <xdr:spPr>
        <a:xfrm>
          <a:off x="7810500" y="184983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108</xdr:row>
      <xdr:rowOff>32128</xdr:rowOff>
    </xdr:from>
    <xdr:to>
      <xdr:col>45</xdr:col>
      <xdr:colOff>177800</xdr:colOff>
      <xdr:row>108</xdr:row>
      <xdr:rowOff>32583</xdr:rowOff>
    </xdr:to>
    <xdr:cxnSp macro="">
      <xdr:nvCxnSpPr>
        <xdr:cNvPr id="478" name="直線コネクタ 477">
          <a:extLst>
            <a:ext uri="{FF2B5EF4-FFF2-40B4-BE49-F238E27FC236}">
              <a16:creationId xmlns:a16="http://schemas.microsoft.com/office/drawing/2014/main" id="{E319F267-64DD-420B-8A85-4E3884E958E0}"/>
            </a:ext>
          </a:extLst>
        </xdr:cNvPr>
        <xdr:cNvCxnSpPr/>
      </xdr:nvCxnSpPr>
      <xdr:spPr>
        <a:xfrm flipV="1">
          <a:off x="7861300" y="18548728"/>
          <a:ext cx="889000" cy="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107</xdr:row>
      <xdr:rowOff>154009</xdr:rowOff>
    </xdr:from>
    <xdr:to>
      <xdr:col>36</xdr:col>
      <xdr:colOff>165100</xdr:colOff>
      <xdr:row>108</xdr:row>
      <xdr:rowOff>84159</xdr:rowOff>
    </xdr:to>
    <xdr:sp macro="" textlink="">
      <xdr:nvSpPr>
        <xdr:cNvPr id="479" name="楕円 478">
          <a:extLst>
            <a:ext uri="{FF2B5EF4-FFF2-40B4-BE49-F238E27FC236}">
              <a16:creationId xmlns:a16="http://schemas.microsoft.com/office/drawing/2014/main" id="{6906381D-81DA-494A-82D3-59669A03EE16}"/>
            </a:ext>
          </a:extLst>
        </xdr:cNvPr>
        <xdr:cNvSpPr/>
      </xdr:nvSpPr>
      <xdr:spPr>
        <a:xfrm>
          <a:off x="6921500" y="184991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108</xdr:row>
      <xdr:rowOff>32583</xdr:rowOff>
    </xdr:from>
    <xdr:to>
      <xdr:col>41</xdr:col>
      <xdr:colOff>50800</xdr:colOff>
      <xdr:row>108</xdr:row>
      <xdr:rowOff>33359</xdr:rowOff>
    </xdr:to>
    <xdr:cxnSp macro="">
      <xdr:nvCxnSpPr>
        <xdr:cNvPr id="480" name="直線コネクタ 479">
          <a:extLst>
            <a:ext uri="{FF2B5EF4-FFF2-40B4-BE49-F238E27FC236}">
              <a16:creationId xmlns:a16="http://schemas.microsoft.com/office/drawing/2014/main" id="{11ED96BA-00EB-4F70-B721-60C8BB3496F7}"/>
            </a:ext>
          </a:extLst>
        </xdr:cNvPr>
        <xdr:cNvCxnSpPr/>
      </xdr:nvCxnSpPr>
      <xdr:spPr>
        <a:xfrm flipV="1">
          <a:off x="6972300" y="18549183"/>
          <a:ext cx="889000" cy="7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105</xdr:row>
      <xdr:rowOff>122618</xdr:rowOff>
    </xdr:from>
    <xdr:ext cx="599010" cy="259045"/>
    <xdr:sp macro="" textlink="">
      <xdr:nvSpPr>
        <xdr:cNvPr id="481" name="n_1aveValue【港湾・漁港】&#10;一人当たり有形固定資産（償却資産）額">
          <a:extLst>
            <a:ext uri="{FF2B5EF4-FFF2-40B4-BE49-F238E27FC236}">
              <a16:creationId xmlns:a16="http://schemas.microsoft.com/office/drawing/2014/main" id="{54D65E00-9EE1-4D05-A785-8534C57FBFE5}"/>
            </a:ext>
          </a:extLst>
        </xdr:cNvPr>
        <xdr:cNvSpPr txBox="1"/>
      </xdr:nvSpPr>
      <xdr:spPr>
        <a:xfrm>
          <a:off x="9327095" y="181248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420,732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105</xdr:row>
      <xdr:rowOff>128272</xdr:rowOff>
    </xdr:from>
    <xdr:ext cx="599010" cy="259045"/>
    <xdr:sp macro="" textlink="">
      <xdr:nvSpPr>
        <xdr:cNvPr id="482" name="n_2aveValue【港湾・漁港】&#10;一人当たり有形固定資産（償却資産）額">
          <a:extLst>
            <a:ext uri="{FF2B5EF4-FFF2-40B4-BE49-F238E27FC236}">
              <a16:creationId xmlns:a16="http://schemas.microsoft.com/office/drawing/2014/main" id="{46B0A2FD-2F58-41DA-8D64-6AA1FF1A9F6A}"/>
            </a:ext>
          </a:extLst>
        </xdr:cNvPr>
        <xdr:cNvSpPr txBox="1"/>
      </xdr:nvSpPr>
      <xdr:spPr>
        <a:xfrm>
          <a:off x="8450795" y="181305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408,366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105</xdr:row>
      <xdr:rowOff>109410</xdr:rowOff>
    </xdr:from>
    <xdr:ext cx="599010" cy="259045"/>
    <xdr:sp macro="" textlink="">
      <xdr:nvSpPr>
        <xdr:cNvPr id="483" name="n_3aveValue【港湾・漁港】&#10;一人当たり有形固定資産（償却資産）額">
          <a:extLst>
            <a:ext uri="{FF2B5EF4-FFF2-40B4-BE49-F238E27FC236}">
              <a16:creationId xmlns:a16="http://schemas.microsoft.com/office/drawing/2014/main" id="{621F22B0-39A1-4842-9B1F-7445914146DE}"/>
            </a:ext>
          </a:extLst>
        </xdr:cNvPr>
        <xdr:cNvSpPr txBox="1"/>
      </xdr:nvSpPr>
      <xdr:spPr>
        <a:xfrm>
          <a:off x="7561795" y="181116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105</xdr:row>
      <xdr:rowOff>83653</xdr:rowOff>
    </xdr:from>
    <xdr:ext cx="599010" cy="259045"/>
    <xdr:sp macro="" textlink="">
      <xdr:nvSpPr>
        <xdr:cNvPr id="484" name="n_4aveValue【港湾・漁港】&#10;一人当たり有形固定資産（償却資産）額">
          <a:extLst>
            <a:ext uri="{FF2B5EF4-FFF2-40B4-BE49-F238E27FC236}">
              <a16:creationId xmlns:a16="http://schemas.microsoft.com/office/drawing/2014/main" id="{BEFC88E2-7B41-49D0-AFE1-7C765FED415D}"/>
            </a:ext>
          </a:extLst>
        </xdr:cNvPr>
        <xdr:cNvSpPr txBox="1"/>
      </xdr:nvSpPr>
      <xdr:spPr>
        <a:xfrm>
          <a:off x="6672795" y="180859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108</xdr:row>
      <xdr:rowOff>72897</xdr:rowOff>
    </xdr:from>
    <xdr:ext cx="534377" cy="259045"/>
    <xdr:sp macro="" textlink="">
      <xdr:nvSpPr>
        <xdr:cNvPr id="485" name="n_1mainValue【港湾・漁港】&#10;一人当たり有形固定資産（償却資産）額">
          <a:extLst>
            <a:ext uri="{FF2B5EF4-FFF2-40B4-BE49-F238E27FC236}">
              <a16:creationId xmlns:a16="http://schemas.microsoft.com/office/drawing/2014/main" id="{25E3FB50-775E-4816-9937-AC57F4C04B43}"/>
            </a:ext>
          </a:extLst>
        </xdr:cNvPr>
        <xdr:cNvSpPr txBox="1"/>
      </xdr:nvSpPr>
      <xdr:spPr>
        <a:xfrm>
          <a:off x="9359411" y="185894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108</xdr:row>
      <xdr:rowOff>74055</xdr:rowOff>
    </xdr:from>
    <xdr:ext cx="534377" cy="259045"/>
    <xdr:sp macro="" textlink="">
      <xdr:nvSpPr>
        <xdr:cNvPr id="486" name="n_2mainValue【港湾・漁港】&#10;一人当たり有形固定資産（償却資産）額">
          <a:extLst>
            <a:ext uri="{FF2B5EF4-FFF2-40B4-BE49-F238E27FC236}">
              <a16:creationId xmlns:a16="http://schemas.microsoft.com/office/drawing/2014/main" id="{23F19C00-AFE5-4898-972A-9690D5D691F5}"/>
            </a:ext>
          </a:extLst>
        </xdr:cNvPr>
        <xdr:cNvSpPr txBox="1"/>
      </xdr:nvSpPr>
      <xdr:spPr>
        <a:xfrm>
          <a:off x="8483111" y="185906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96,395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108</xdr:row>
      <xdr:rowOff>74510</xdr:rowOff>
    </xdr:from>
    <xdr:ext cx="534377" cy="259045"/>
    <xdr:sp macro="" textlink="">
      <xdr:nvSpPr>
        <xdr:cNvPr id="487" name="n_3mainValue【港湾・漁港】&#10;一人当たり有形固定資産（償却資産）額">
          <a:extLst>
            <a:ext uri="{FF2B5EF4-FFF2-40B4-BE49-F238E27FC236}">
              <a16:creationId xmlns:a16="http://schemas.microsoft.com/office/drawing/2014/main" id="{776624DD-F831-4193-A93B-38A19666488B}"/>
            </a:ext>
          </a:extLst>
        </xdr:cNvPr>
        <xdr:cNvSpPr txBox="1"/>
      </xdr:nvSpPr>
      <xdr:spPr>
        <a:xfrm>
          <a:off x="7594111" y="185911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95,403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108</xdr:row>
      <xdr:rowOff>75286</xdr:rowOff>
    </xdr:from>
    <xdr:ext cx="534377" cy="259045"/>
    <xdr:sp macro="" textlink="">
      <xdr:nvSpPr>
        <xdr:cNvPr id="488" name="n_4mainValue【港湾・漁港】&#10;一人当たり有形固定資産（償却資産）額">
          <a:extLst>
            <a:ext uri="{FF2B5EF4-FFF2-40B4-BE49-F238E27FC236}">
              <a16:creationId xmlns:a16="http://schemas.microsoft.com/office/drawing/2014/main" id="{BEA61D53-1082-4A1A-8F69-2DF40F0FF6EC}"/>
            </a:ext>
          </a:extLst>
        </xdr:cNvPr>
        <xdr:cNvSpPr txBox="1"/>
      </xdr:nvSpPr>
      <xdr:spPr>
        <a:xfrm>
          <a:off x="6705111" y="185918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89" name="正方形/長方形 488">
          <a:extLst>
            <a:ext uri="{FF2B5EF4-FFF2-40B4-BE49-F238E27FC236}">
              <a16:creationId xmlns:a16="http://schemas.microsoft.com/office/drawing/2014/main" id="{0B38D989-7B18-412F-8E80-974CA4EB209F}"/>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0" name="正方形/長方形 489">
          <a:extLst>
            <a:ext uri="{FF2B5EF4-FFF2-40B4-BE49-F238E27FC236}">
              <a16:creationId xmlns:a16="http://schemas.microsoft.com/office/drawing/2014/main" id="{ABD3AB2F-B795-4829-A97B-7794A86185FF}"/>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1" name="正方形/長方形 490">
          <a:extLst>
            <a:ext uri="{FF2B5EF4-FFF2-40B4-BE49-F238E27FC236}">
              <a16:creationId xmlns:a16="http://schemas.microsoft.com/office/drawing/2014/main" id="{797A95B4-3332-4A04-BDFF-F428D819EC8E}"/>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2" name="正方形/長方形 491">
          <a:extLst>
            <a:ext uri="{FF2B5EF4-FFF2-40B4-BE49-F238E27FC236}">
              <a16:creationId xmlns:a16="http://schemas.microsoft.com/office/drawing/2014/main" id="{E73DA2DF-2038-442C-8EE4-FECAAF74B99F}"/>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3" name="正方形/長方形 492">
          <a:extLst>
            <a:ext uri="{FF2B5EF4-FFF2-40B4-BE49-F238E27FC236}">
              <a16:creationId xmlns:a16="http://schemas.microsoft.com/office/drawing/2014/main" id="{47BBD38B-4A5D-4379-A048-2F91869C30FE}"/>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4" name="正方形/長方形 493">
          <a:extLst>
            <a:ext uri="{FF2B5EF4-FFF2-40B4-BE49-F238E27FC236}">
              <a16:creationId xmlns:a16="http://schemas.microsoft.com/office/drawing/2014/main" id="{02B4907E-1E6D-4EC8-BDCE-CAE4A3C7F2EC}"/>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5" name="正方形/長方形 494">
          <a:extLst>
            <a:ext uri="{FF2B5EF4-FFF2-40B4-BE49-F238E27FC236}">
              <a16:creationId xmlns:a16="http://schemas.microsoft.com/office/drawing/2014/main" id="{2D06578F-51B5-4FB5-BF65-D6CE9126B9E4}"/>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6" name="正方形/長方形 495">
          <a:extLst>
            <a:ext uri="{FF2B5EF4-FFF2-40B4-BE49-F238E27FC236}">
              <a16:creationId xmlns:a16="http://schemas.microsoft.com/office/drawing/2014/main" id="{91B610C6-2FBA-4F81-AA54-794C4BE91D58}"/>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97" name="テキスト ボックス 496">
          <a:extLst>
            <a:ext uri="{FF2B5EF4-FFF2-40B4-BE49-F238E27FC236}">
              <a16:creationId xmlns:a16="http://schemas.microsoft.com/office/drawing/2014/main" id="{BA181C0F-6B7E-4CFC-B9C2-A8A5C9293E39}"/>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98" name="直線コネクタ 497">
          <a:extLst>
            <a:ext uri="{FF2B5EF4-FFF2-40B4-BE49-F238E27FC236}">
              <a16:creationId xmlns:a16="http://schemas.microsoft.com/office/drawing/2014/main" id="{28B9B089-C79E-4E9D-8B0D-D22A6DE79CFE}"/>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99" name="テキスト ボックス 498">
          <a:extLst>
            <a:ext uri="{FF2B5EF4-FFF2-40B4-BE49-F238E27FC236}">
              <a16:creationId xmlns:a16="http://schemas.microsoft.com/office/drawing/2014/main" id="{D05BF54B-405A-4C14-B065-D805C7C960DC}"/>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500" name="直線コネクタ 499">
          <a:extLst>
            <a:ext uri="{FF2B5EF4-FFF2-40B4-BE49-F238E27FC236}">
              <a16:creationId xmlns:a16="http://schemas.microsoft.com/office/drawing/2014/main" id="{40C85DE9-6D63-4C54-8C49-FFAC8BCD5F12}"/>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501" name="テキスト ボックス 500">
          <a:extLst>
            <a:ext uri="{FF2B5EF4-FFF2-40B4-BE49-F238E27FC236}">
              <a16:creationId xmlns:a16="http://schemas.microsoft.com/office/drawing/2014/main" id="{2701A71A-7AC0-4652-8948-B925758AABE5}"/>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02" name="直線コネクタ 501">
          <a:extLst>
            <a:ext uri="{FF2B5EF4-FFF2-40B4-BE49-F238E27FC236}">
              <a16:creationId xmlns:a16="http://schemas.microsoft.com/office/drawing/2014/main" id="{E5FADFD1-B3EF-4211-B26B-0A51DA92569B}"/>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03" name="テキスト ボックス 502">
          <a:extLst>
            <a:ext uri="{FF2B5EF4-FFF2-40B4-BE49-F238E27FC236}">
              <a16:creationId xmlns:a16="http://schemas.microsoft.com/office/drawing/2014/main" id="{B520BE37-4769-424D-8EEA-1C42C45B1904}"/>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04" name="直線コネクタ 503">
          <a:extLst>
            <a:ext uri="{FF2B5EF4-FFF2-40B4-BE49-F238E27FC236}">
              <a16:creationId xmlns:a16="http://schemas.microsoft.com/office/drawing/2014/main" id="{D4BE531C-93EF-47C0-8BE9-9BA83E9E0EAB}"/>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05" name="テキスト ボックス 504">
          <a:extLst>
            <a:ext uri="{FF2B5EF4-FFF2-40B4-BE49-F238E27FC236}">
              <a16:creationId xmlns:a16="http://schemas.microsoft.com/office/drawing/2014/main" id="{5730E51C-64F7-46CF-A3E1-BE8436856AA5}"/>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06" name="直線コネクタ 505">
          <a:extLst>
            <a:ext uri="{FF2B5EF4-FFF2-40B4-BE49-F238E27FC236}">
              <a16:creationId xmlns:a16="http://schemas.microsoft.com/office/drawing/2014/main" id="{95C49573-DF69-4CC2-96B4-D06AB66CFAE8}"/>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07" name="テキスト ボックス 506">
          <a:extLst>
            <a:ext uri="{FF2B5EF4-FFF2-40B4-BE49-F238E27FC236}">
              <a16:creationId xmlns:a16="http://schemas.microsoft.com/office/drawing/2014/main" id="{48AC9705-4F43-4BDD-BDC8-8E086302FCC9}"/>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08" name="直線コネクタ 507">
          <a:extLst>
            <a:ext uri="{FF2B5EF4-FFF2-40B4-BE49-F238E27FC236}">
              <a16:creationId xmlns:a16="http://schemas.microsoft.com/office/drawing/2014/main" id="{AB531C7D-40BB-4991-BE8F-1F94C881D34F}"/>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09" name="テキスト ボックス 508">
          <a:extLst>
            <a:ext uri="{FF2B5EF4-FFF2-40B4-BE49-F238E27FC236}">
              <a16:creationId xmlns:a16="http://schemas.microsoft.com/office/drawing/2014/main" id="{F90EC764-8839-4F05-AAD6-307563FBCC43}"/>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0" name="直線コネクタ 509">
          <a:extLst>
            <a:ext uri="{FF2B5EF4-FFF2-40B4-BE49-F238E27FC236}">
              <a16:creationId xmlns:a16="http://schemas.microsoft.com/office/drawing/2014/main" id="{C8709EBC-DCEA-4CAA-BF1A-57F7E8B6D5AC}"/>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11" name="テキスト ボックス 510">
          <a:extLst>
            <a:ext uri="{FF2B5EF4-FFF2-40B4-BE49-F238E27FC236}">
              <a16:creationId xmlns:a16="http://schemas.microsoft.com/office/drawing/2014/main" id="{6D8417B2-40BE-424C-86A3-12F97548CC60}"/>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2" name="【認定こども園・幼稚園・保育所】&#10;有形固定資産減価償却率グラフ枠">
          <a:extLst>
            <a:ext uri="{FF2B5EF4-FFF2-40B4-BE49-F238E27FC236}">
              <a16:creationId xmlns:a16="http://schemas.microsoft.com/office/drawing/2014/main" id="{A90702E3-5228-4A7A-BF85-4E61DD08467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32</xdr:row>
      <xdr:rowOff>163830</xdr:rowOff>
    </xdr:from>
    <xdr:to>
      <xdr:col>85</xdr:col>
      <xdr:colOff>126364</xdr:colOff>
      <xdr:row>42</xdr:row>
      <xdr:rowOff>38100</xdr:rowOff>
    </xdr:to>
    <xdr:cxnSp macro="">
      <xdr:nvCxnSpPr>
        <xdr:cNvPr id="513" name="直線コネクタ 512">
          <a:extLst>
            <a:ext uri="{FF2B5EF4-FFF2-40B4-BE49-F238E27FC236}">
              <a16:creationId xmlns:a16="http://schemas.microsoft.com/office/drawing/2014/main" id="{00E994C6-B1B6-42AA-910F-B7DFB015D844}"/>
            </a:ext>
          </a:extLst>
        </xdr:cNvPr>
        <xdr:cNvCxnSpPr/>
      </xdr:nvCxnSpPr>
      <xdr:spPr>
        <a:xfrm flipV="1">
          <a:off x="16318864" y="5650230"/>
          <a:ext cx="0" cy="15887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514" name="【認定こども園・幼稚園・保育所】&#10;有形固定資産減価償却率最小値テキスト">
          <a:extLst>
            <a:ext uri="{FF2B5EF4-FFF2-40B4-BE49-F238E27FC236}">
              <a16:creationId xmlns:a16="http://schemas.microsoft.com/office/drawing/2014/main" id="{02BE711E-AFB4-4B5B-A4B6-C6B49268DD86}"/>
            </a:ext>
          </a:extLst>
        </xdr:cNvPr>
        <xdr:cNvSpPr txBox="1"/>
      </xdr:nvSpPr>
      <xdr:spPr>
        <a:xfrm>
          <a:off x="16357600" y="724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515" name="直線コネクタ 514">
          <a:extLst>
            <a:ext uri="{FF2B5EF4-FFF2-40B4-BE49-F238E27FC236}">
              <a16:creationId xmlns:a16="http://schemas.microsoft.com/office/drawing/2014/main" id="{711EDA88-C026-40A8-88CA-7163B5230B70}"/>
            </a:ext>
          </a:extLst>
        </xdr:cNvPr>
        <xdr:cNvCxnSpPr/>
      </xdr:nvCxnSpPr>
      <xdr:spPr>
        <a:xfrm>
          <a:off x="16230600" y="723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110507</xdr:rowOff>
    </xdr:from>
    <xdr:ext cx="405111" cy="259045"/>
    <xdr:sp macro="" textlink="">
      <xdr:nvSpPr>
        <xdr:cNvPr id="516" name="【認定こども園・幼稚園・保育所】&#10;有形固定資産減価償却率最大値テキスト">
          <a:extLst>
            <a:ext uri="{FF2B5EF4-FFF2-40B4-BE49-F238E27FC236}">
              <a16:creationId xmlns:a16="http://schemas.microsoft.com/office/drawing/2014/main" id="{73F77E1F-32F5-4F4B-BCA3-3AF596562FBA}"/>
            </a:ext>
          </a:extLst>
        </xdr:cNvPr>
        <xdr:cNvSpPr txBox="1"/>
      </xdr:nvSpPr>
      <xdr:spPr>
        <a:xfrm>
          <a:off x="16357600" y="5425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163830</xdr:rowOff>
    </xdr:from>
    <xdr:to>
      <xdr:col>86</xdr:col>
      <xdr:colOff>25400</xdr:colOff>
      <xdr:row>32</xdr:row>
      <xdr:rowOff>163830</xdr:rowOff>
    </xdr:to>
    <xdr:cxnSp macro="">
      <xdr:nvCxnSpPr>
        <xdr:cNvPr id="517" name="直線コネクタ 516">
          <a:extLst>
            <a:ext uri="{FF2B5EF4-FFF2-40B4-BE49-F238E27FC236}">
              <a16:creationId xmlns:a16="http://schemas.microsoft.com/office/drawing/2014/main" id="{0A790561-0724-4AE1-AC04-EFBD2FC8022E}"/>
            </a:ext>
          </a:extLst>
        </xdr:cNvPr>
        <xdr:cNvCxnSpPr/>
      </xdr:nvCxnSpPr>
      <xdr:spPr>
        <a:xfrm>
          <a:off x="16230600" y="56502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5732</xdr:rowOff>
    </xdr:from>
    <xdr:ext cx="405111" cy="259045"/>
    <xdr:sp macro="" textlink="">
      <xdr:nvSpPr>
        <xdr:cNvPr id="518" name="【認定こども園・幼稚園・保育所】&#10;有形固定資産減価償却率平均値テキスト">
          <a:extLst>
            <a:ext uri="{FF2B5EF4-FFF2-40B4-BE49-F238E27FC236}">
              <a16:creationId xmlns:a16="http://schemas.microsoft.com/office/drawing/2014/main" id="{014092DC-AA26-4226-8F4A-74746BC25CDC}"/>
            </a:ext>
          </a:extLst>
        </xdr:cNvPr>
        <xdr:cNvSpPr txBox="1"/>
      </xdr:nvSpPr>
      <xdr:spPr>
        <a:xfrm>
          <a:off x="16357600" y="63493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27305</xdr:rowOff>
    </xdr:from>
    <xdr:to>
      <xdr:col>85</xdr:col>
      <xdr:colOff>177800</xdr:colOff>
      <xdr:row>37</xdr:row>
      <xdr:rowOff>128905</xdr:rowOff>
    </xdr:to>
    <xdr:sp macro="" textlink="">
      <xdr:nvSpPr>
        <xdr:cNvPr id="519" name="フローチャート: 判断 518">
          <a:extLst>
            <a:ext uri="{FF2B5EF4-FFF2-40B4-BE49-F238E27FC236}">
              <a16:creationId xmlns:a16="http://schemas.microsoft.com/office/drawing/2014/main" id="{1A35F74F-4950-4C45-9EEA-8F1E01A3EE75}"/>
            </a:ext>
          </a:extLst>
        </xdr:cNvPr>
        <xdr:cNvSpPr/>
      </xdr:nvSpPr>
      <xdr:spPr>
        <a:xfrm>
          <a:off x="16268700" y="6370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44450</xdr:rowOff>
    </xdr:from>
    <xdr:to>
      <xdr:col>81</xdr:col>
      <xdr:colOff>101600</xdr:colOff>
      <xdr:row>37</xdr:row>
      <xdr:rowOff>146050</xdr:rowOff>
    </xdr:to>
    <xdr:sp macro="" textlink="">
      <xdr:nvSpPr>
        <xdr:cNvPr id="520" name="フローチャート: 判断 519">
          <a:extLst>
            <a:ext uri="{FF2B5EF4-FFF2-40B4-BE49-F238E27FC236}">
              <a16:creationId xmlns:a16="http://schemas.microsoft.com/office/drawing/2014/main" id="{F4EB5FFC-54C0-4263-97CA-57D555C2147F}"/>
            </a:ext>
          </a:extLst>
        </xdr:cNvPr>
        <xdr:cNvSpPr/>
      </xdr:nvSpPr>
      <xdr:spPr>
        <a:xfrm>
          <a:off x="15430500" y="638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84455</xdr:rowOff>
    </xdr:from>
    <xdr:to>
      <xdr:col>76</xdr:col>
      <xdr:colOff>165100</xdr:colOff>
      <xdr:row>38</xdr:row>
      <xdr:rowOff>14605</xdr:rowOff>
    </xdr:to>
    <xdr:sp macro="" textlink="">
      <xdr:nvSpPr>
        <xdr:cNvPr id="521" name="フローチャート: 判断 520">
          <a:extLst>
            <a:ext uri="{FF2B5EF4-FFF2-40B4-BE49-F238E27FC236}">
              <a16:creationId xmlns:a16="http://schemas.microsoft.com/office/drawing/2014/main" id="{8BB8B62D-0ADB-4324-904D-DF8710588D69}"/>
            </a:ext>
          </a:extLst>
        </xdr:cNvPr>
        <xdr:cNvSpPr/>
      </xdr:nvSpPr>
      <xdr:spPr>
        <a:xfrm>
          <a:off x="14541500" y="6428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103505</xdr:rowOff>
    </xdr:from>
    <xdr:to>
      <xdr:col>72</xdr:col>
      <xdr:colOff>38100</xdr:colOff>
      <xdr:row>38</xdr:row>
      <xdr:rowOff>33655</xdr:rowOff>
    </xdr:to>
    <xdr:sp macro="" textlink="">
      <xdr:nvSpPr>
        <xdr:cNvPr id="522" name="フローチャート: 判断 521">
          <a:extLst>
            <a:ext uri="{FF2B5EF4-FFF2-40B4-BE49-F238E27FC236}">
              <a16:creationId xmlns:a16="http://schemas.microsoft.com/office/drawing/2014/main" id="{C519CDA3-2CDF-4628-BBBE-0DDECC43D3A9}"/>
            </a:ext>
          </a:extLst>
        </xdr:cNvPr>
        <xdr:cNvSpPr/>
      </xdr:nvSpPr>
      <xdr:spPr>
        <a:xfrm>
          <a:off x="13652500" y="6447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23495</xdr:rowOff>
    </xdr:from>
    <xdr:to>
      <xdr:col>67</xdr:col>
      <xdr:colOff>101600</xdr:colOff>
      <xdr:row>37</xdr:row>
      <xdr:rowOff>125095</xdr:rowOff>
    </xdr:to>
    <xdr:sp macro="" textlink="">
      <xdr:nvSpPr>
        <xdr:cNvPr id="523" name="フローチャート: 判断 522">
          <a:extLst>
            <a:ext uri="{FF2B5EF4-FFF2-40B4-BE49-F238E27FC236}">
              <a16:creationId xmlns:a16="http://schemas.microsoft.com/office/drawing/2014/main" id="{975794FA-75E9-4E26-9F09-2006024A63F0}"/>
            </a:ext>
          </a:extLst>
        </xdr:cNvPr>
        <xdr:cNvSpPr/>
      </xdr:nvSpPr>
      <xdr:spPr>
        <a:xfrm>
          <a:off x="12763500" y="6367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4" name="テキスト ボックス 523">
          <a:extLst>
            <a:ext uri="{FF2B5EF4-FFF2-40B4-BE49-F238E27FC236}">
              <a16:creationId xmlns:a16="http://schemas.microsoft.com/office/drawing/2014/main" id="{1002412E-F526-443B-8DF8-C219AF4785D2}"/>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5" name="テキスト ボックス 524">
          <a:extLst>
            <a:ext uri="{FF2B5EF4-FFF2-40B4-BE49-F238E27FC236}">
              <a16:creationId xmlns:a16="http://schemas.microsoft.com/office/drawing/2014/main" id="{56F09E1B-9BD3-48D3-92C2-BC805941D795}"/>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6" name="テキスト ボックス 525">
          <a:extLst>
            <a:ext uri="{FF2B5EF4-FFF2-40B4-BE49-F238E27FC236}">
              <a16:creationId xmlns:a16="http://schemas.microsoft.com/office/drawing/2014/main" id="{CB05502E-A198-473A-88CF-D2E62FAC09CB}"/>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27" name="テキスト ボックス 526">
          <a:extLst>
            <a:ext uri="{FF2B5EF4-FFF2-40B4-BE49-F238E27FC236}">
              <a16:creationId xmlns:a16="http://schemas.microsoft.com/office/drawing/2014/main" id="{46BEDB5C-45E6-4214-8183-9B1A53161686}"/>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28" name="テキスト ボックス 527">
          <a:extLst>
            <a:ext uri="{FF2B5EF4-FFF2-40B4-BE49-F238E27FC236}">
              <a16:creationId xmlns:a16="http://schemas.microsoft.com/office/drawing/2014/main" id="{F9ABECCF-161A-4738-AEF6-BDB247D357D2}"/>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6350</xdr:rowOff>
    </xdr:from>
    <xdr:to>
      <xdr:col>85</xdr:col>
      <xdr:colOff>177800</xdr:colOff>
      <xdr:row>35</xdr:row>
      <xdr:rowOff>107950</xdr:rowOff>
    </xdr:to>
    <xdr:sp macro="" textlink="">
      <xdr:nvSpPr>
        <xdr:cNvPr id="529" name="楕円 528">
          <a:extLst>
            <a:ext uri="{FF2B5EF4-FFF2-40B4-BE49-F238E27FC236}">
              <a16:creationId xmlns:a16="http://schemas.microsoft.com/office/drawing/2014/main" id="{9C6B80D5-3D16-4EBD-A124-00BA219775CC}"/>
            </a:ext>
          </a:extLst>
        </xdr:cNvPr>
        <xdr:cNvSpPr/>
      </xdr:nvSpPr>
      <xdr:spPr>
        <a:xfrm>
          <a:off x="16268700" y="6007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34</xdr:row>
      <xdr:rowOff>29227</xdr:rowOff>
    </xdr:from>
    <xdr:ext cx="405111" cy="259045"/>
    <xdr:sp macro="" textlink="">
      <xdr:nvSpPr>
        <xdr:cNvPr id="530" name="【認定こども園・幼稚園・保育所】&#10;有形固定資産減価償却率該当値テキスト">
          <a:extLst>
            <a:ext uri="{FF2B5EF4-FFF2-40B4-BE49-F238E27FC236}">
              <a16:creationId xmlns:a16="http://schemas.microsoft.com/office/drawing/2014/main" id="{7EC51436-5D62-45A9-9205-46A4EAF147CB}"/>
            </a:ext>
          </a:extLst>
        </xdr:cNvPr>
        <xdr:cNvSpPr txBox="1"/>
      </xdr:nvSpPr>
      <xdr:spPr>
        <a:xfrm>
          <a:off x="16357600" y="5858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34</xdr:row>
      <xdr:rowOff>116840</xdr:rowOff>
    </xdr:from>
    <xdr:to>
      <xdr:col>81</xdr:col>
      <xdr:colOff>101600</xdr:colOff>
      <xdr:row>35</xdr:row>
      <xdr:rowOff>46990</xdr:rowOff>
    </xdr:to>
    <xdr:sp macro="" textlink="">
      <xdr:nvSpPr>
        <xdr:cNvPr id="531" name="楕円 530">
          <a:extLst>
            <a:ext uri="{FF2B5EF4-FFF2-40B4-BE49-F238E27FC236}">
              <a16:creationId xmlns:a16="http://schemas.microsoft.com/office/drawing/2014/main" id="{C825C6BB-3374-47AC-8242-0454E29E2832}"/>
            </a:ext>
          </a:extLst>
        </xdr:cNvPr>
        <xdr:cNvSpPr/>
      </xdr:nvSpPr>
      <xdr:spPr>
        <a:xfrm>
          <a:off x="15430500" y="5946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34</xdr:row>
      <xdr:rowOff>167640</xdr:rowOff>
    </xdr:from>
    <xdr:to>
      <xdr:col>85</xdr:col>
      <xdr:colOff>127000</xdr:colOff>
      <xdr:row>35</xdr:row>
      <xdr:rowOff>57150</xdr:rowOff>
    </xdr:to>
    <xdr:cxnSp macro="">
      <xdr:nvCxnSpPr>
        <xdr:cNvPr id="532" name="直線コネクタ 531">
          <a:extLst>
            <a:ext uri="{FF2B5EF4-FFF2-40B4-BE49-F238E27FC236}">
              <a16:creationId xmlns:a16="http://schemas.microsoft.com/office/drawing/2014/main" id="{C4EBB935-DA18-4371-88C2-9EB7B20B4C34}"/>
            </a:ext>
          </a:extLst>
        </xdr:cNvPr>
        <xdr:cNvCxnSpPr/>
      </xdr:nvCxnSpPr>
      <xdr:spPr>
        <a:xfrm>
          <a:off x="15481300" y="5996940"/>
          <a:ext cx="8382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34</xdr:row>
      <xdr:rowOff>57785</xdr:rowOff>
    </xdr:from>
    <xdr:to>
      <xdr:col>76</xdr:col>
      <xdr:colOff>165100</xdr:colOff>
      <xdr:row>34</xdr:row>
      <xdr:rowOff>159385</xdr:rowOff>
    </xdr:to>
    <xdr:sp macro="" textlink="">
      <xdr:nvSpPr>
        <xdr:cNvPr id="533" name="楕円 532">
          <a:extLst>
            <a:ext uri="{FF2B5EF4-FFF2-40B4-BE49-F238E27FC236}">
              <a16:creationId xmlns:a16="http://schemas.microsoft.com/office/drawing/2014/main" id="{5D4CC137-49BA-4E15-A797-31820BA1076D}"/>
            </a:ext>
          </a:extLst>
        </xdr:cNvPr>
        <xdr:cNvSpPr/>
      </xdr:nvSpPr>
      <xdr:spPr>
        <a:xfrm>
          <a:off x="14541500" y="5887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34</xdr:row>
      <xdr:rowOff>108585</xdr:rowOff>
    </xdr:from>
    <xdr:to>
      <xdr:col>81</xdr:col>
      <xdr:colOff>50800</xdr:colOff>
      <xdr:row>34</xdr:row>
      <xdr:rowOff>167640</xdr:rowOff>
    </xdr:to>
    <xdr:cxnSp macro="">
      <xdr:nvCxnSpPr>
        <xdr:cNvPr id="534" name="直線コネクタ 533">
          <a:extLst>
            <a:ext uri="{FF2B5EF4-FFF2-40B4-BE49-F238E27FC236}">
              <a16:creationId xmlns:a16="http://schemas.microsoft.com/office/drawing/2014/main" id="{FD20B035-E428-41CE-B271-801F05309618}"/>
            </a:ext>
          </a:extLst>
        </xdr:cNvPr>
        <xdr:cNvCxnSpPr/>
      </xdr:nvCxnSpPr>
      <xdr:spPr>
        <a:xfrm>
          <a:off x="14592300" y="5937885"/>
          <a:ext cx="889000" cy="59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33</xdr:row>
      <xdr:rowOff>166370</xdr:rowOff>
    </xdr:from>
    <xdr:to>
      <xdr:col>72</xdr:col>
      <xdr:colOff>38100</xdr:colOff>
      <xdr:row>34</xdr:row>
      <xdr:rowOff>96520</xdr:rowOff>
    </xdr:to>
    <xdr:sp macro="" textlink="">
      <xdr:nvSpPr>
        <xdr:cNvPr id="535" name="楕円 534">
          <a:extLst>
            <a:ext uri="{FF2B5EF4-FFF2-40B4-BE49-F238E27FC236}">
              <a16:creationId xmlns:a16="http://schemas.microsoft.com/office/drawing/2014/main" id="{F694F8E9-637C-4405-9D3D-5EA9CA3F3E80}"/>
            </a:ext>
          </a:extLst>
        </xdr:cNvPr>
        <xdr:cNvSpPr/>
      </xdr:nvSpPr>
      <xdr:spPr>
        <a:xfrm>
          <a:off x="13652500" y="5824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34</xdr:row>
      <xdr:rowOff>45720</xdr:rowOff>
    </xdr:from>
    <xdr:to>
      <xdr:col>76</xdr:col>
      <xdr:colOff>114300</xdr:colOff>
      <xdr:row>34</xdr:row>
      <xdr:rowOff>108585</xdr:rowOff>
    </xdr:to>
    <xdr:cxnSp macro="">
      <xdr:nvCxnSpPr>
        <xdr:cNvPr id="536" name="直線コネクタ 535">
          <a:extLst>
            <a:ext uri="{FF2B5EF4-FFF2-40B4-BE49-F238E27FC236}">
              <a16:creationId xmlns:a16="http://schemas.microsoft.com/office/drawing/2014/main" id="{36E0047A-4459-4A42-8ED8-B4300521CA19}"/>
            </a:ext>
          </a:extLst>
        </xdr:cNvPr>
        <xdr:cNvCxnSpPr/>
      </xdr:nvCxnSpPr>
      <xdr:spPr>
        <a:xfrm>
          <a:off x="13703300" y="5875020"/>
          <a:ext cx="889000" cy="62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33</xdr:row>
      <xdr:rowOff>105410</xdr:rowOff>
    </xdr:from>
    <xdr:to>
      <xdr:col>67</xdr:col>
      <xdr:colOff>101600</xdr:colOff>
      <xdr:row>34</xdr:row>
      <xdr:rowOff>35560</xdr:rowOff>
    </xdr:to>
    <xdr:sp macro="" textlink="">
      <xdr:nvSpPr>
        <xdr:cNvPr id="537" name="楕円 536">
          <a:extLst>
            <a:ext uri="{FF2B5EF4-FFF2-40B4-BE49-F238E27FC236}">
              <a16:creationId xmlns:a16="http://schemas.microsoft.com/office/drawing/2014/main" id="{26488882-BFFE-4785-8DE6-BE59863EFEF8}"/>
            </a:ext>
          </a:extLst>
        </xdr:cNvPr>
        <xdr:cNvSpPr/>
      </xdr:nvSpPr>
      <xdr:spPr>
        <a:xfrm>
          <a:off x="12763500" y="5763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33</xdr:row>
      <xdr:rowOff>156210</xdr:rowOff>
    </xdr:from>
    <xdr:to>
      <xdr:col>71</xdr:col>
      <xdr:colOff>177800</xdr:colOff>
      <xdr:row>34</xdr:row>
      <xdr:rowOff>45720</xdr:rowOff>
    </xdr:to>
    <xdr:cxnSp macro="">
      <xdr:nvCxnSpPr>
        <xdr:cNvPr id="538" name="直線コネクタ 537">
          <a:extLst>
            <a:ext uri="{FF2B5EF4-FFF2-40B4-BE49-F238E27FC236}">
              <a16:creationId xmlns:a16="http://schemas.microsoft.com/office/drawing/2014/main" id="{6F01CDBE-AABB-4C15-A1B2-8D4530C06F5C}"/>
            </a:ext>
          </a:extLst>
        </xdr:cNvPr>
        <xdr:cNvCxnSpPr/>
      </xdr:nvCxnSpPr>
      <xdr:spPr>
        <a:xfrm>
          <a:off x="12814300" y="5814060"/>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137177</xdr:rowOff>
    </xdr:from>
    <xdr:ext cx="405111" cy="259045"/>
    <xdr:sp macro="" textlink="">
      <xdr:nvSpPr>
        <xdr:cNvPr id="539" name="n_1aveValue【認定こども園・幼稚園・保育所】&#10;有形固定資産減価償却率">
          <a:extLst>
            <a:ext uri="{FF2B5EF4-FFF2-40B4-BE49-F238E27FC236}">
              <a16:creationId xmlns:a16="http://schemas.microsoft.com/office/drawing/2014/main" id="{A00959D9-00C0-46F8-94B3-5473CD5AF505}"/>
            </a:ext>
          </a:extLst>
        </xdr:cNvPr>
        <xdr:cNvSpPr txBox="1"/>
      </xdr:nvSpPr>
      <xdr:spPr>
        <a:xfrm>
          <a:off x="15266044" y="6480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5732</xdr:rowOff>
    </xdr:from>
    <xdr:ext cx="405111" cy="259045"/>
    <xdr:sp macro="" textlink="">
      <xdr:nvSpPr>
        <xdr:cNvPr id="540" name="n_2aveValue【認定こども園・幼稚園・保育所】&#10;有形固定資産減価償却率">
          <a:extLst>
            <a:ext uri="{FF2B5EF4-FFF2-40B4-BE49-F238E27FC236}">
              <a16:creationId xmlns:a16="http://schemas.microsoft.com/office/drawing/2014/main" id="{FA12E720-A179-4211-9251-C96615E0A855}"/>
            </a:ext>
          </a:extLst>
        </xdr:cNvPr>
        <xdr:cNvSpPr txBox="1"/>
      </xdr:nvSpPr>
      <xdr:spPr>
        <a:xfrm>
          <a:off x="14389744" y="6520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24782</xdr:rowOff>
    </xdr:from>
    <xdr:ext cx="405111" cy="259045"/>
    <xdr:sp macro="" textlink="">
      <xdr:nvSpPr>
        <xdr:cNvPr id="541" name="n_3aveValue【認定こども園・幼稚園・保育所】&#10;有形固定資産減価償却率">
          <a:extLst>
            <a:ext uri="{FF2B5EF4-FFF2-40B4-BE49-F238E27FC236}">
              <a16:creationId xmlns:a16="http://schemas.microsoft.com/office/drawing/2014/main" id="{37354527-FE80-4D20-A2A1-C9EC273E02FF}"/>
            </a:ext>
          </a:extLst>
        </xdr:cNvPr>
        <xdr:cNvSpPr txBox="1"/>
      </xdr:nvSpPr>
      <xdr:spPr>
        <a:xfrm>
          <a:off x="13500744" y="6539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116222</xdr:rowOff>
    </xdr:from>
    <xdr:ext cx="405111" cy="259045"/>
    <xdr:sp macro="" textlink="">
      <xdr:nvSpPr>
        <xdr:cNvPr id="542" name="n_4aveValue【認定こども園・幼稚園・保育所】&#10;有形固定資産減価償却率">
          <a:extLst>
            <a:ext uri="{FF2B5EF4-FFF2-40B4-BE49-F238E27FC236}">
              <a16:creationId xmlns:a16="http://schemas.microsoft.com/office/drawing/2014/main" id="{5D945BEB-ADB6-41FF-92AE-D0B6827E7E8B}"/>
            </a:ext>
          </a:extLst>
        </xdr:cNvPr>
        <xdr:cNvSpPr txBox="1"/>
      </xdr:nvSpPr>
      <xdr:spPr>
        <a:xfrm>
          <a:off x="12611744" y="6459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33</xdr:row>
      <xdr:rowOff>63517</xdr:rowOff>
    </xdr:from>
    <xdr:ext cx="405111" cy="259045"/>
    <xdr:sp macro="" textlink="">
      <xdr:nvSpPr>
        <xdr:cNvPr id="543" name="n_1mainValue【認定こども園・幼稚園・保育所】&#10;有形固定資産減価償却率">
          <a:extLst>
            <a:ext uri="{FF2B5EF4-FFF2-40B4-BE49-F238E27FC236}">
              <a16:creationId xmlns:a16="http://schemas.microsoft.com/office/drawing/2014/main" id="{B0FFDB6B-2264-41FB-A29E-BDE8C7E12FE6}"/>
            </a:ext>
          </a:extLst>
        </xdr:cNvPr>
        <xdr:cNvSpPr txBox="1"/>
      </xdr:nvSpPr>
      <xdr:spPr>
        <a:xfrm>
          <a:off x="15266044" y="57213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33</xdr:row>
      <xdr:rowOff>4462</xdr:rowOff>
    </xdr:from>
    <xdr:ext cx="405111" cy="259045"/>
    <xdr:sp macro="" textlink="">
      <xdr:nvSpPr>
        <xdr:cNvPr id="544" name="n_2mainValue【認定こども園・幼稚園・保育所】&#10;有形固定資産減価償却率">
          <a:extLst>
            <a:ext uri="{FF2B5EF4-FFF2-40B4-BE49-F238E27FC236}">
              <a16:creationId xmlns:a16="http://schemas.microsoft.com/office/drawing/2014/main" id="{A04E1D0F-F010-4C37-A508-CBB121EFB4FC}"/>
            </a:ext>
          </a:extLst>
        </xdr:cNvPr>
        <xdr:cNvSpPr txBox="1"/>
      </xdr:nvSpPr>
      <xdr:spPr>
        <a:xfrm>
          <a:off x="14389744" y="56623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32</xdr:row>
      <xdr:rowOff>113047</xdr:rowOff>
    </xdr:from>
    <xdr:ext cx="405111" cy="259045"/>
    <xdr:sp macro="" textlink="">
      <xdr:nvSpPr>
        <xdr:cNvPr id="545" name="n_3mainValue【認定こども園・幼稚園・保育所】&#10;有形固定資産減価償却率">
          <a:extLst>
            <a:ext uri="{FF2B5EF4-FFF2-40B4-BE49-F238E27FC236}">
              <a16:creationId xmlns:a16="http://schemas.microsoft.com/office/drawing/2014/main" id="{0CD7A12E-104E-4BF0-8398-0AA38B4C7BA1}"/>
            </a:ext>
          </a:extLst>
        </xdr:cNvPr>
        <xdr:cNvSpPr txBox="1"/>
      </xdr:nvSpPr>
      <xdr:spPr>
        <a:xfrm>
          <a:off x="13500744" y="5599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32</xdr:row>
      <xdr:rowOff>52087</xdr:rowOff>
    </xdr:from>
    <xdr:ext cx="405111" cy="259045"/>
    <xdr:sp macro="" textlink="">
      <xdr:nvSpPr>
        <xdr:cNvPr id="546" name="n_4mainValue【認定こども園・幼稚園・保育所】&#10;有形固定資産減価償却率">
          <a:extLst>
            <a:ext uri="{FF2B5EF4-FFF2-40B4-BE49-F238E27FC236}">
              <a16:creationId xmlns:a16="http://schemas.microsoft.com/office/drawing/2014/main" id="{28CEF411-BB20-48CC-BE4D-32C88F65015E}"/>
            </a:ext>
          </a:extLst>
        </xdr:cNvPr>
        <xdr:cNvSpPr txBox="1"/>
      </xdr:nvSpPr>
      <xdr:spPr>
        <a:xfrm>
          <a:off x="12611744" y="5538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7" name="正方形/長方形 546">
          <a:extLst>
            <a:ext uri="{FF2B5EF4-FFF2-40B4-BE49-F238E27FC236}">
              <a16:creationId xmlns:a16="http://schemas.microsoft.com/office/drawing/2014/main" id="{6FD3795E-5F8E-414F-A39D-D54C747F1B61}"/>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48" name="正方形/長方形 547">
          <a:extLst>
            <a:ext uri="{FF2B5EF4-FFF2-40B4-BE49-F238E27FC236}">
              <a16:creationId xmlns:a16="http://schemas.microsoft.com/office/drawing/2014/main" id="{E58FCC45-1F0A-4462-8AE3-C0F3376B8F54}"/>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49" name="正方形/長方形 548">
          <a:extLst>
            <a:ext uri="{FF2B5EF4-FFF2-40B4-BE49-F238E27FC236}">
              <a16:creationId xmlns:a16="http://schemas.microsoft.com/office/drawing/2014/main" id="{E277385B-A1F1-402E-862F-2FF9550E3AEB}"/>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0" name="正方形/長方形 549">
          <a:extLst>
            <a:ext uri="{FF2B5EF4-FFF2-40B4-BE49-F238E27FC236}">
              <a16:creationId xmlns:a16="http://schemas.microsoft.com/office/drawing/2014/main" id="{3184BAE5-50B4-4C92-B526-0BC796767292}"/>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1" name="正方形/長方形 550">
          <a:extLst>
            <a:ext uri="{FF2B5EF4-FFF2-40B4-BE49-F238E27FC236}">
              <a16:creationId xmlns:a16="http://schemas.microsoft.com/office/drawing/2014/main" id="{7BCE56F6-2E21-447C-A679-D9A025B6A95C}"/>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2" name="正方形/長方形 551">
          <a:extLst>
            <a:ext uri="{FF2B5EF4-FFF2-40B4-BE49-F238E27FC236}">
              <a16:creationId xmlns:a16="http://schemas.microsoft.com/office/drawing/2014/main" id="{8359C88C-2009-4515-B169-F913DA044922}"/>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3" name="正方形/長方形 552">
          <a:extLst>
            <a:ext uri="{FF2B5EF4-FFF2-40B4-BE49-F238E27FC236}">
              <a16:creationId xmlns:a16="http://schemas.microsoft.com/office/drawing/2014/main" id="{AC943432-F082-4C56-BFDB-DB74344109B1}"/>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4" name="正方形/長方形 553">
          <a:extLst>
            <a:ext uri="{FF2B5EF4-FFF2-40B4-BE49-F238E27FC236}">
              <a16:creationId xmlns:a16="http://schemas.microsoft.com/office/drawing/2014/main" id="{336AFDE1-67E6-453B-8E3C-65EC640E1F21}"/>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5" name="テキスト ボックス 554">
          <a:extLst>
            <a:ext uri="{FF2B5EF4-FFF2-40B4-BE49-F238E27FC236}">
              <a16:creationId xmlns:a16="http://schemas.microsoft.com/office/drawing/2014/main" id="{38A6053C-F2B9-4EEA-80D1-CEF13EA07026}"/>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6" name="直線コネクタ 555">
          <a:extLst>
            <a:ext uri="{FF2B5EF4-FFF2-40B4-BE49-F238E27FC236}">
              <a16:creationId xmlns:a16="http://schemas.microsoft.com/office/drawing/2014/main" id="{D0A62BC0-2518-4EDD-BE2E-3DAE1CB57E7E}"/>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57" name="直線コネクタ 556">
          <a:extLst>
            <a:ext uri="{FF2B5EF4-FFF2-40B4-BE49-F238E27FC236}">
              <a16:creationId xmlns:a16="http://schemas.microsoft.com/office/drawing/2014/main" id="{EE95E06D-F7A8-4C27-BDA2-887BB88DD57C}"/>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558" name="テキスト ボックス 557">
          <a:extLst>
            <a:ext uri="{FF2B5EF4-FFF2-40B4-BE49-F238E27FC236}">
              <a16:creationId xmlns:a16="http://schemas.microsoft.com/office/drawing/2014/main" id="{94C9894A-0D9D-427B-AAE4-DD6A313F5218}"/>
            </a:ext>
          </a:extLst>
        </xdr:cNvPr>
        <xdr:cNvSpPr txBox="1"/>
      </xdr:nvSpPr>
      <xdr:spPr>
        <a:xfrm>
          <a:off x="17820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59" name="直線コネクタ 558">
          <a:extLst>
            <a:ext uri="{FF2B5EF4-FFF2-40B4-BE49-F238E27FC236}">
              <a16:creationId xmlns:a16="http://schemas.microsoft.com/office/drawing/2014/main" id="{43C81AA5-F645-41C3-B9AB-CB93FD2CBB5D}"/>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560" name="テキスト ボックス 559">
          <a:extLst>
            <a:ext uri="{FF2B5EF4-FFF2-40B4-BE49-F238E27FC236}">
              <a16:creationId xmlns:a16="http://schemas.microsoft.com/office/drawing/2014/main" id="{555F9922-19E7-4739-A8DD-0E167056D793}"/>
            </a:ext>
          </a:extLst>
        </xdr:cNvPr>
        <xdr:cNvSpPr txBox="1"/>
      </xdr:nvSpPr>
      <xdr:spPr>
        <a:xfrm>
          <a:off x="17820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61" name="直線コネクタ 560">
          <a:extLst>
            <a:ext uri="{FF2B5EF4-FFF2-40B4-BE49-F238E27FC236}">
              <a16:creationId xmlns:a16="http://schemas.microsoft.com/office/drawing/2014/main" id="{F4FF2A8C-5EB5-4E4B-9E39-CA9B662E6884}"/>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562" name="テキスト ボックス 561">
          <a:extLst>
            <a:ext uri="{FF2B5EF4-FFF2-40B4-BE49-F238E27FC236}">
              <a16:creationId xmlns:a16="http://schemas.microsoft.com/office/drawing/2014/main" id="{A395AFDF-5414-45BE-B442-5E065E2DE931}"/>
            </a:ext>
          </a:extLst>
        </xdr:cNvPr>
        <xdr:cNvSpPr txBox="1"/>
      </xdr:nvSpPr>
      <xdr:spPr>
        <a:xfrm>
          <a:off x="17820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63" name="直線コネクタ 562">
          <a:extLst>
            <a:ext uri="{FF2B5EF4-FFF2-40B4-BE49-F238E27FC236}">
              <a16:creationId xmlns:a16="http://schemas.microsoft.com/office/drawing/2014/main" id="{D9C03BDE-EEB4-4FF5-B456-74B8CC3A1490}"/>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564" name="テキスト ボックス 563">
          <a:extLst>
            <a:ext uri="{FF2B5EF4-FFF2-40B4-BE49-F238E27FC236}">
              <a16:creationId xmlns:a16="http://schemas.microsoft.com/office/drawing/2014/main" id="{919C1EE5-7E12-4C04-BD59-C94DBBE09419}"/>
            </a:ext>
          </a:extLst>
        </xdr:cNvPr>
        <xdr:cNvSpPr txBox="1"/>
      </xdr:nvSpPr>
      <xdr:spPr>
        <a:xfrm>
          <a:off x="17820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5" name="直線コネクタ 564">
          <a:extLst>
            <a:ext uri="{FF2B5EF4-FFF2-40B4-BE49-F238E27FC236}">
              <a16:creationId xmlns:a16="http://schemas.microsoft.com/office/drawing/2014/main" id="{96584FA1-5890-4BAC-B20B-EBACD697C0F4}"/>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566" name="テキスト ボックス 565">
          <a:extLst>
            <a:ext uri="{FF2B5EF4-FFF2-40B4-BE49-F238E27FC236}">
              <a16:creationId xmlns:a16="http://schemas.microsoft.com/office/drawing/2014/main" id="{084A4586-325B-4E31-A5C1-2D5043D3096B}"/>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67" name="【認定こども園・幼稚園・保育所】&#10;一人当たり面積グラフ枠">
          <a:extLst>
            <a:ext uri="{FF2B5EF4-FFF2-40B4-BE49-F238E27FC236}">
              <a16:creationId xmlns:a16="http://schemas.microsoft.com/office/drawing/2014/main" id="{D47020BB-EC92-47CD-A7C6-7204E3B9AFF6}"/>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99060</xdr:rowOff>
    </xdr:from>
    <xdr:to>
      <xdr:col>116</xdr:col>
      <xdr:colOff>62864</xdr:colOff>
      <xdr:row>41</xdr:row>
      <xdr:rowOff>83058</xdr:rowOff>
    </xdr:to>
    <xdr:cxnSp macro="">
      <xdr:nvCxnSpPr>
        <xdr:cNvPr id="568" name="直線コネクタ 567">
          <a:extLst>
            <a:ext uri="{FF2B5EF4-FFF2-40B4-BE49-F238E27FC236}">
              <a16:creationId xmlns:a16="http://schemas.microsoft.com/office/drawing/2014/main" id="{89FA794D-266C-4B1B-9946-DEBA86855705}"/>
            </a:ext>
          </a:extLst>
        </xdr:cNvPr>
        <xdr:cNvCxnSpPr/>
      </xdr:nvCxnSpPr>
      <xdr:spPr>
        <a:xfrm flipV="1">
          <a:off x="22160864" y="5928360"/>
          <a:ext cx="0" cy="11841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86885</xdr:rowOff>
    </xdr:from>
    <xdr:ext cx="469744" cy="259045"/>
    <xdr:sp macro="" textlink="">
      <xdr:nvSpPr>
        <xdr:cNvPr id="569" name="【認定こども園・幼稚園・保育所】&#10;一人当たり面積最小値テキスト">
          <a:extLst>
            <a:ext uri="{FF2B5EF4-FFF2-40B4-BE49-F238E27FC236}">
              <a16:creationId xmlns:a16="http://schemas.microsoft.com/office/drawing/2014/main" id="{40CE5D63-5D3D-4023-8BB6-3A5C99A4F9E8}"/>
            </a:ext>
          </a:extLst>
        </xdr:cNvPr>
        <xdr:cNvSpPr txBox="1"/>
      </xdr:nvSpPr>
      <xdr:spPr>
        <a:xfrm>
          <a:off x="22199600" y="71163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83058</xdr:rowOff>
    </xdr:from>
    <xdr:to>
      <xdr:col>116</xdr:col>
      <xdr:colOff>152400</xdr:colOff>
      <xdr:row>41</xdr:row>
      <xdr:rowOff>83058</xdr:rowOff>
    </xdr:to>
    <xdr:cxnSp macro="">
      <xdr:nvCxnSpPr>
        <xdr:cNvPr id="570" name="直線コネクタ 569">
          <a:extLst>
            <a:ext uri="{FF2B5EF4-FFF2-40B4-BE49-F238E27FC236}">
              <a16:creationId xmlns:a16="http://schemas.microsoft.com/office/drawing/2014/main" id="{8383036F-EEAD-4548-9F41-E75C5BB64E24}"/>
            </a:ext>
          </a:extLst>
        </xdr:cNvPr>
        <xdr:cNvCxnSpPr/>
      </xdr:nvCxnSpPr>
      <xdr:spPr>
        <a:xfrm>
          <a:off x="22072600" y="71125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45737</xdr:rowOff>
    </xdr:from>
    <xdr:ext cx="469744" cy="259045"/>
    <xdr:sp macro="" textlink="">
      <xdr:nvSpPr>
        <xdr:cNvPr id="571" name="【認定こども園・幼稚園・保育所】&#10;一人当たり面積最大値テキスト">
          <a:extLst>
            <a:ext uri="{FF2B5EF4-FFF2-40B4-BE49-F238E27FC236}">
              <a16:creationId xmlns:a16="http://schemas.microsoft.com/office/drawing/2014/main" id="{20289A61-992A-4300-9807-3D980511B811}"/>
            </a:ext>
          </a:extLst>
        </xdr:cNvPr>
        <xdr:cNvSpPr txBox="1"/>
      </xdr:nvSpPr>
      <xdr:spPr>
        <a:xfrm>
          <a:off x="22199600" y="5703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99060</xdr:rowOff>
    </xdr:from>
    <xdr:to>
      <xdr:col>116</xdr:col>
      <xdr:colOff>152400</xdr:colOff>
      <xdr:row>34</xdr:row>
      <xdr:rowOff>99060</xdr:rowOff>
    </xdr:to>
    <xdr:cxnSp macro="">
      <xdr:nvCxnSpPr>
        <xdr:cNvPr id="572" name="直線コネクタ 571">
          <a:extLst>
            <a:ext uri="{FF2B5EF4-FFF2-40B4-BE49-F238E27FC236}">
              <a16:creationId xmlns:a16="http://schemas.microsoft.com/office/drawing/2014/main" id="{1CE9B0E2-2BBA-46F3-9E89-5EE7D2BB058E}"/>
            </a:ext>
          </a:extLst>
        </xdr:cNvPr>
        <xdr:cNvCxnSpPr/>
      </xdr:nvCxnSpPr>
      <xdr:spPr>
        <a:xfrm>
          <a:off x="22072600" y="59283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55135</xdr:rowOff>
    </xdr:from>
    <xdr:ext cx="469744" cy="259045"/>
    <xdr:sp macro="" textlink="">
      <xdr:nvSpPr>
        <xdr:cNvPr id="573" name="【認定こども園・幼稚園・保育所】&#10;一人当たり面積平均値テキスト">
          <a:extLst>
            <a:ext uri="{FF2B5EF4-FFF2-40B4-BE49-F238E27FC236}">
              <a16:creationId xmlns:a16="http://schemas.microsoft.com/office/drawing/2014/main" id="{CB83629D-F09A-441B-AA07-FF2F5BBCDFBF}"/>
            </a:ext>
          </a:extLst>
        </xdr:cNvPr>
        <xdr:cNvSpPr txBox="1"/>
      </xdr:nvSpPr>
      <xdr:spPr>
        <a:xfrm>
          <a:off x="22199600" y="657023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32258</xdr:rowOff>
    </xdr:from>
    <xdr:to>
      <xdr:col>116</xdr:col>
      <xdr:colOff>114300</xdr:colOff>
      <xdr:row>39</xdr:row>
      <xdr:rowOff>133858</xdr:rowOff>
    </xdr:to>
    <xdr:sp macro="" textlink="">
      <xdr:nvSpPr>
        <xdr:cNvPr id="574" name="フローチャート: 判断 573">
          <a:extLst>
            <a:ext uri="{FF2B5EF4-FFF2-40B4-BE49-F238E27FC236}">
              <a16:creationId xmlns:a16="http://schemas.microsoft.com/office/drawing/2014/main" id="{DEDBB763-AB1F-44E6-82AA-270C8E967DF3}"/>
            </a:ext>
          </a:extLst>
        </xdr:cNvPr>
        <xdr:cNvSpPr/>
      </xdr:nvSpPr>
      <xdr:spPr>
        <a:xfrm>
          <a:off x="22110700" y="6718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48260</xdr:rowOff>
    </xdr:from>
    <xdr:to>
      <xdr:col>112</xdr:col>
      <xdr:colOff>38100</xdr:colOff>
      <xdr:row>39</xdr:row>
      <xdr:rowOff>149860</xdr:rowOff>
    </xdr:to>
    <xdr:sp macro="" textlink="">
      <xdr:nvSpPr>
        <xdr:cNvPr id="575" name="フローチャート: 判断 574">
          <a:extLst>
            <a:ext uri="{FF2B5EF4-FFF2-40B4-BE49-F238E27FC236}">
              <a16:creationId xmlns:a16="http://schemas.microsoft.com/office/drawing/2014/main" id="{E8B0FF26-8604-488B-A0D8-22D9E924EB54}"/>
            </a:ext>
          </a:extLst>
        </xdr:cNvPr>
        <xdr:cNvSpPr/>
      </xdr:nvSpPr>
      <xdr:spPr>
        <a:xfrm>
          <a:off x="21272500" y="6734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25400</xdr:rowOff>
    </xdr:from>
    <xdr:to>
      <xdr:col>107</xdr:col>
      <xdr:colOff>101600</xdr:colOff>
      <xdr:row>39</xdr:row>
      <xdr:rowOff>127000</xdr:rowOff>
    </xdr:to>
    <xdr:sp macro="" textlink="">
      <xdr:nvSpPr>
        <xdr:cNvPr id="576" name="フローチャート: 判断 575">
          <a:extLst>
            <a:ext uri="{FF2B5EF4-FFF2-40B4-BE49-F238E27FC236}">
              <a16:creationId xmlns:a16="http://schemas.microsoft.com/office/drawing/2014/main" id="{225975BC-5FF6-4007-992E-C1A1A0A627C5}"/>
            </a:ext>
          </a:extLst>
        </xdr:cNvPr>
        <xdr:cNvSpPr/>
      </xdr:nvSpPr>
      <xdr:spPr>
        <a:xfrm>
          <a:off x="20383500" y="6711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9398</xdr:rowOff>
    </xdr:from>
    <xdr:to>
      <xdr:col>102</xdr:col>
      <xdr:colOff>165100</xdr:colOff>
      <xdr:row>39</xdr:row>
      <xdr:rowOff>110998</xdr:rowOff>
    </xdr:to>
    <xdr:sp macro="" textlink="">
      <xdr:nvSpPr>
        <xdr:cNvPr id="577" name="フローチャート: 判断 576">
          <a:extLst>
            <a:ext uri="{FF2B5EF4-FFF2-40B4-BE49-F238E27FC236}">
              <a16:creationId xmlns:a16="http://schemas.microsoft.com/office/drawing/2014/main" id="{3C849E5A-B758-4F46-9A0F-9A4D264941E9}"/>
            </a:ext>
          </a:extLst>
        </xdr:cNvPr>
        <xdr:cNvSpPr/>
      </xdr:nvSpPr>
      <xdr:spPr>
        <a:xfrm>
          <a:off x="19494500" y="6695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254</xdr:rowOff>
    </xdr:from>
    <xdr:to>
      <xdr:col>98</xdr:col>
      <xdr:colOff>38100</xdr:colOff>
      <xdr:row>39</xdr:row>
      <xdr:rowOff>101854</xdr:rowOff>
    </xdr:to>
    <xdr:sp macro="" textlink="">
      <xdr:nvSpPr>
        <xdr:cNvPr id="578" name="フローチャート: 判断 577">
          <a:extLst>
            <a:ext uri="{FF2B5EF4-FFF2-40B4-BE49-F238E27FC236}">
              <a16:creationId xmlns:a16="http://schemas.microsoft.com/office/drawing/2014/main" id="{DDC2D381-7F5F-406E-A0C7-51FCABC6D0D1}"/>
            </a:ext>
          </a:extLst>
        </xdr:cNvPr>
        <xdr:cNvSpPr/>
      </xdr:nvSpPr>
      <xdr:spPr>
        <a:xfrm>
          <a:off x="18605500" y="66868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79" name="テキスト ボックス 578">
          <a:extLst>
            <a:ext uri="{FF2B5EF4-FFF2-40B4-BE49-F238E27FC236}">
              <a16:creationId xmlns:a16="http://schemas.microsoft.com/office/drawing/2014/main" id="{84E678C7-D860-4B5B-801B-FFCE3B341866}"/>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0" name="テキスト ボックス 579">
          <a:extLst>
            <a:ext uri="{FF2B5EF4-FFF2-40B4-BE49-F238E27FC236}">
              <a16:creationId xmlns:a16="http://schemas.microsoft.com/office/drawing/2014/main" id="{20A77EE4-779C-4517-82C9-DE4DB1194E62}"/>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1" name="テキスト ボックス 580">
          <a:extLst>
            <a:ext uri="{FF2B5EF4-FFF2-40B4-BE49-F238E27FC236}">
              <a16:creationId xmlns:a16="http://schemas.microsoft.com/office/drawing/2014/main" id="{5708BF66-3E77-4D2B-AD63-AD6AE65F742D}"/>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2" name="テキスト ボックス 581">
          <a:extLst>
            <a:ext uri="{FF2B5EF4-FFF2-40B4-BE49-F238E27FC236}">
              <a16:creationId xmlns:a16="http://schemas.microsoft.com/office/drawing/2014/main" id="{21D7F0D9-CAC2-4C97-B1A0-210DE1F047B2}"/>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3" name="テキスト ボックス 582">
          <a:extLst>
            <a:ext uri="{FF2B5EF4-FFF2-40B4-BE49-F238E27FC236}">
              <a16:creationId xmlns:a16="http://schemas.microsoft.com/office/drawing/2014/main" id="{460C6242-83D3-403C-BD85-53CD65DF4CC9}"/>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77978</xdr:rowOff>
    </xdr:from>
    <xdr:to>
      <xdr:col>116</xdr:col>
      <xdr:colOff>114300</xdr:colOff>
      <xdr:row>40</xdr:row>
      <xdr:rowOff>8128</xdr:rowOff>
    </xdr:to>
    <xdr:sp macro="" textlink="">
      <xdr:nvSpPr>
        <xdr:cNvPr id="584" name="楕円 583">
          <a:extLst>
            <a:ext uri="{FF2B5EF4-FFF2-40B4-BE49-F238E27FC236}">
              <a16:creationId xmlns:a16="http://schemas.microsoft.com/office/drawing/2014/main" id="{45C37022-74F8-43D2-84D8-DE038DB8949D}"/>
            </a:ext>
          </a:extLst>
        </xdr:cNvPr>
        <xdr:cNvSpPr/>
      </xdr:nvSpPr>
      <xdr:spPr>
        <a:xfrm>
          <a:off x="22110700" y="6764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56405</xdr:rowOff>
    </xdr:from>
    <xdr:ext cx="469744" cy="259045"/>
    <xdr:sp macro="" textlink="">
      <xdr:nvSpPr>
        <xdr:cNvPr id="585" name="【認定こども園・幼稚園・保育所】&#10;一人当たり面積該当値テキスト">
          <a:extLst>
            <a:ext uri="{FF2B5EF4-FFF2-40B4-BE49-F238E27FC236}">
              <a16:creationId xmlns:a16="http://schemas.microsoft.com/office/drawing/2014/main" id="{CD0B9491-4034-4FC4-A0AB-FFCB614D6FF4}"/>
            </a:ext>
          </a:extLst>
        </xdr:cNvPr>
        <xdr:cNvSpPr txBox="1"/>
      </xdr:nvSpPr>
      <xdr:spPr>
        <a:xfrm>
          <a:off x="22199600" y="67429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87122</xdr:rowOff>
    </xdr:from>
    <xdr:to>
      <xdr:col>112</xdr:col>
      <xdr:colOff>38100</xdr:colOff>
      <xdr:row>40</xdr:row>
      <xdr:rowOff>17272</xdr:rowOff>
    </xdr:to>
    <xdr:sp macro="" textlink="">
      <xdr:nvSpPr>
        <xdr:cNvPr id="586" name="楕円 585">
          <a:extLst>
            <a:ext uri="{FF2B5EF4-FFF2-40B4-BE49-F238E27FC236}">
              <a16:creationId xmlns:a16="http://schemas.microsoft.com/office/drawing/2014/main" id="{C5633820-C988-407C-9DC6-68B91425E300}"/>
            </a:ext>
          </a:extLst>
        </xdr:cNvPr>
        <xdr:cNvSpPr/>
      </xdr:nvSpPr>
      <xdr:spPr>
        <a:xfrm>
          <a:off x="21272500" y="6773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128778</xdr:rowOff>
    </xdr:from>
    <xdr:to>
      <xdr:col>116</xdr:col>
      <xdr:colOff>63500</xdr:colOff>
      <xdr:row>39</xdr:row>
      <xdr:rowOff>137922</xdr:rowOff>
    </xdr:to>
    <xdr:cxnSp macro="">
      <xdr:nvCxnSpPr>
        <xdr:cNvPr id="587" name="直線コネクタ 586">
          <a:extLst>
            <a:ext uri="{FF2B5EF4-FFF2-40B4-BE49-F238E27FC236}">
              <a16:creationId xmlns:a16="http://schemas.microsoft.com/office/drawing/2014/main" id="{C610F8D7-8891-44AF-801A-D1923045BF6C}"/>
            </a:ext>
          </a:extLst>
        </xdr:cNvPr>
        <xdr:cNvCxnSpPr/>
      </xdr:nvCxnSpPr>
      <xdr:spPr>
        <a:xfrm flipV="1">
          <a:off x="21323300" y="6815328"/>
          <a:ext cx="8382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96266</xdr:rowOff>
    </xdr:from>
    <xdr:to>
      <xdr:col>107</xdr:col>
      <xdr:colOff>101600</xdr:colOff>
      <xdr:row>40</xdr:row>
      <xdr:rowOff>26416</xdr:rowOff>
    </xdr:to>
    <xdr:sp macro="" textlink="">
      <xdr:nvSpPr>
        <xdr:cNvPr id="588" name="楕円 587">
          <a:extLst>
            <a:ext uri="{FF2B5EF4-FFF2-40B4-BE49-F238E27FC236}">
              <a16:creationId xmlns:a16="http://schemas.microsoft.com/office/drawing/2014/main" id="{289B2E20-53CF-4978-B0C5-5055DD12357D}"/>
            </a:ext>
          </a:extLst>
        </xdr:cNvPr>
        <xdr:cNvSpPr/>
      </xdr:nvSpPr>
      <xdr:spPr>
        <a:xfrm>
          <a:off x="20383500" y="6782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137922</xdr:rowOff>
    </xdr:from>
    <xdr:to>
      <xdr:col>111</xdr:col>
      <xdr:colOff>177800</xdr:colOff>
      <xdr:row>39</xdr:row>
      <xdr:rowOff>147066</xdr:rowOff>
    </xdr:to>
    <xdr:cxnSp macro="">
      <xdr:nvCxnSpPr>
        <xdr:cNvPr id="589" name="直線コネクタ 588">
          <a:extLst>
            <a:ext uri="{FF2B5EF4-FFF2-40B4-BE49-F238E27FC236}">
              <a16:creationId xmlns:a16="http://schemas.microsoft.com/office/drawing/2014/main" id="{DC3433F8-FBEC-44AC-8FE2-A734B3B73204}"/>
            </a:ext>
          </a:extLst>
        </xdr:cNvPr>
        <xdr:cNvCxnSpPr/>
      </xdr:nvCxnSpPr>
      <xdr:spPr>
        <a:xfrm flipV="1">
          <a:off x="20434300" y="6824472"/>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98552</xdr:rowOff>
    </xdr:from>
    <xdr:to>
      <xdr:col>102</xdr:col>
      <xdr:colOff>165100</xdr:colOff>
      <xdr:row>40</xdr:row>
      <xdr:rowOff>28702</xdr:rowOff>
    </xdr:to>
    <xdr:sp macro="" textlink="">
      <xdr:nvSpPr>
        <xdr:cNvPr id="590" name="楕円 589">
          <a:extLst>
            <a:ext uri="{FF2B5EF4-FFF2-40B4-BE49-F238E27FC236}">
              <a16:creationId xmlns:a16="http://schemas.microsoft.com/office/drawing/2014/main" id="{306F31A7-F818-465A-AE61-3779F44EC86F}"/>
            </a:ext>
          </a:extLst>
        </xdr:cNvPr>
        <xdr:cNvSpPr/>
      </xdr:nvSpPr>
      <xdr:spPr>
        <a:xfrm>
          <a:off x="19494500" y="67851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147066</xdr:rowOff>
    </xdr:from>
    <xdr:to>
      <xdr:col>107</xdr:col>
      <xdr:colOff>50800</xdr:colOff>
      <xdr:row>39</xdr:row>
      <xdr:rowOff>149352</xdr:rowOff>
    </xdr:to>
    <xdr:cxnSp macro="">
      <xdr:nvCxnSpPr>
        <xdr:cNvPr id="591" name="直線コネクタ 590">
          <a:extLst>
            <a:ext uri="{FF2B5EF4-FFF2-40B4-BE49-F238E27FC236}">
              <a16:creationId xmlns:a16="http://schemas.microsoft.com/office/drawing/2014/main" id="{FE9C40F2-D42E-45DA-885E-649C8D03055A}"/>
            </a:ext>
          </a:extLst>
        </xdr:cNvPr>
        <xdr:cNvCxnSpPr/>
      </xdr:nvCxnSpPr>
      <xdr:spPr>
        <a:xfrm flipV="1">
          <a:off x="19545300" y="6833616"/>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105410</xdr:rowOff>
    </xdr:from>
    <xdr:to>
      <xdr:col>98</xdr:col>
      <xdr:colOff>38100</xdr:colOff>
      <xdr:row>40</xdr:row>
      <xdr:rowOff>35560</xdr:rowOff>
    </xdr:to>
    <xdr:sp macro="" textlink="">
      <xdr:nvSpPr>
        <xdr:cNvPr id="592" name="楕円 591">
          <a:extLst>
            <a:ext uri="{FF2B5EF4-FFF2-40B4-BE49-F238E27FC236}">
              <a16:creationId xmlns:a16="http://schemas.microsoft.com/office/drawing/2014/main" id="{AE1E017A-4469-470E-B6E1-E87393D74281}"/>
            </a:ext>
          </a:extLst>
        </xdr:cNvPr>
        <xdr:cNvSpPr/>
      </xdr:nvSpPr>
      <xdr:spPr>
        <a:xfrm>
          <a:off x="18605500" y="6791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149352</xdr:rowOff>
    </xdr:from>
    <xdr:to>
      <xdr:col>102</xdr:col>
      <xdr:colOff>114300</xdr:colOff>
      <xdr:row>39</xdr:row>
      <xdr:rowOff>156210</xdr:rowOff>
    </xdr:to>
    <xdr:cxnSp macro="">
      <xdr:nvCxnSpPr>
        <xdr:cNvPr id="593" name="直線コネクタ 592">
          <a:extLst>
            <a:ext uri="{FF2B5EF4-FFF2-40B4-BE49-F238E27FC236}">
              <a16:creationId xmlns:a16="http://schemas.microsoft.com/office/drawing/2014/main" id="{BD1A4901-11C6-41B1-B6F6-C2CBAB55F923}"/>
            </a:ext>
          </a:extLst>
        </xdr:cNvPr>
        <xdr:cNvCxnSpPr/>
      </xdr:nvCxnSpPr>
      <xdr:spPr>
        <a:xfrm flipV="1">
          <a:off x="18656300" y="6835902"/>
          <a:ext cx="8890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166387</xdr:rowOff>
    </xdr:from>
    <xdr:ext cx="469744" cy="259045"/>
    <xdr:sp macro="" textlink="">
      <xdr:nvSpPr>
        <xdr:cNvPr id="594" name="n_1aveValue【認定こども園・幼稚園・保育所】&#10;一人当たり面積">
          <a:extLst>
            <a:ext uri="{FF2B5EF4-FFF2-40B4-BE49-F238E27FC236}">
              <a16:creationId xmlns:a16="http://schemas.microsoft.com/office/drawing/2014/main" id="{AEC7055C-BC4E-40F0-9901-DF487CB57C16}"/>
            </a:ext>
          </a:extLst>
        </xdr:cNvPr>
        <xdr:cNvSpPr txBox="1"/>
      </xdr:nvSpPr>
      <xdr:spPr>
        <a:xfrm>
          <a:off x="21075727" y="65100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143527</xdr:rowOff>
    </xdr:from>
    <xdr:ext cx="469744" cy="259045"/>
    <xdr:sp macro="" textlink="">
      <xdr:nvSpPr>
        <xdr:cNvPr id="595" name="n_2aveValue【認定こども園・幼稚園・保育所】&#10;一人当たり面積">
          <a:extLst>
            <a:ext uri="{FF2B5EF4-FFF2-40B4-BE49-F238E27FC236}">
              <a16:creationId xmlns:a16="http://schemas.microsoft.com/office/drawing/2014/main" id="{2D0473A6-4007-4FE2-BAA4-4BFF784B2DE8}"/>
            </a:ext>
          </a:extLst>
        </xdr:cNvPr>
        <xdr:cNvSpPr txBox="1"/>
      </xdr:nvSpPr>
      <xdr:spPr>
        <a:xfrm>
          <a:off x="20199427" y="6487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127525</xdr:rowOff>
    </xdr:from>
    <xdr:ext cx="469744" cy="259045"/>
    <xdr:sp macro="" textlink="">
      <xdr:nvSpPr>
        <xdr:cNvPr id="596" name="n_3aveValue【認定こども園・幼稚園・保育所】&#10;一人当たり面積">
          <a:extLst>
            <a:ext uri="{FF2B5EF4-FFF2-40B4-BE49-F238E27FC236}">
              <a16:creationId xmlns:a16="http://schemas.microsoft.com/office/drawing/2014/main" id="{DCD3DD63-FE0E-41A9-8D6F-91BD8F2EFE5F}"/>
            </a:ext>
          </a:extLst>
        </xdr:cNvPr>
        <xdr:cNvSpPr txBox="1"/>
      </xdr:nvSpPr>
      <xdr:spPr>
        <a:xfrm>
          <a:off x="19310427" y="64711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118381</xdr:rowOff>
    </xdr:from>
    <xdr:ext cx="469744" cy="259045"/>
    <xdr:sp macro="" textlink="">
      <xdr:nvSpPr>
        <xdr:cNvPr id="597" name="n_4aveValue【認定こども園・幼稚園・保育所】&#10;一人当たり面積">
          <a:extLst>
            <a:ext uri="{FF2B5EF4-FFF2-40B4-BE49-F238E27FC236}">
              <a16:creationId xmlns:a16="http://schemas.microsoft.com/office/drawing/2014/main" id="{677D387C-A022-4743-87CF-094EBBBB157F}"/>
            </a:ext>
          </a:extLst>
        </xdr:cNvPr>
        <xdr:cNvSpPr txBox="1"/>
      </xdr:nvSpPr>
      <xdr:spPr>
        <a:xfrm>
          <a:off x="18421427" y="64620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40</xdr:row>
      <xdr:rowOff>8399</xdr:rowOff>
    </xdr:from>
    <xdr:ext cx="469744" cy="259045"/>
    <xdr:sp macro="" textlink="">
      <xdr:nvSpPr>
        <xdr:cNvPr id="598" name="n_1mainValue【認定こども園・幼稚園・保育所】&#10;一人当たり面積">
          <a:extLst>
            <a:ext uri="{FF2B5EF4-FFF2-40B4-BE49-F238E27FC236}">
              <a16:creationId xmlns:a16="http://schemas.microsoft.com/office/drawing/2014/main" id="{73F62318-79E3-47F0-8389-401599B0BB7E}"/>
            </a:ext>
          </a:extLst>
        </xdr:cNvPr>
        <xdr:cNvSpPr txBox="1"/>
      </xdr:nvSpPr>
      <xdr:spPr>
        <a:xfrm>
          <a:off x="21075727" y="68663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17543</xdr:rowOff>
    </xdr:from>
    <xdr:ext cx="469744" cy="259045"/>
    <xdr:sp macro="" textlink="">
      <xdr:nvSpPr>
        <xdr:cNvPr id="599" name="n_2mainValue【認定こども園・幼稚園・保育所】&#10;一人当たり面積">
          <a:extLst>
            <a:ext uri="{FF2B5EF4-FFF2-40B4-BE49-F238E27FC236}">
              <a16:creationId xmlns:a16="http://schemas.microsoft.com/office/drawing/2014/main" id="{11987F8C-911F-4DC1-8496-2310359E6F56}"/>
            </a:ext>
          </a:extLst>
        </xdr:cNvPr>
        <xdr:cNvSpPr txBox="1"/>
      </xdr:nvSpPr>
      <xdr:spPr>
        <a:xfrm>
          <a:off x="20199427" y="68755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19829</xdr:rowOff>
    </xdr:from>
    <xdr:ext cx="469744" cy="259045"/>
    <xdr:sp macro="" textlink="">
      <xdr:nvSpPr>
        <xdr:cNvPr id="600" name="n_3mainValue【認定こども園・幼稚園・保育所】&#10;一人当たり面積">
          <a:extLst>
            <a:ext uri="{FF2B5EF4-FFF2-40B4-BE49-F238E27FC236}">
              <a16:creationId xmlns:a16="http://schemas.microsoft.com/office/drawing/2014/main" id="{9E35F097-EB9A-480E-B8DD-B84FF648366E}"/>
            </a:ext>
          </a:extLst>
        </xdr:cNvPr>
        <xdr:cNvSpPr txBox="1"/>
      </xdr:nvSpPr>
      <xdr:spPr>
        <a:xfrm>
          <a:off x="19310427" y="68778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26687</xdr:rowOff>
    </xdr:from>
    <xdr:ext cx="469744" cy="259045"/>
    <xdr:sp macro="" textlink="">
      <xdr:nvSpPr>
        <xdr:cNvPr id="601" name="n_4mainValue【認定こども園・幼稚園・保育所】&#10;一人当たり面積">
          <a:extLst>
            <a:ext uri="{FF2B5EF4-FFF2-40B4-BE49-F238E27FC236}">
              <a16:creationId xmlns:a16="http://schemas.microsoft.com/office/drawing/2014/main" id="{16F08D82-52AB-48A4-8F5E-2CDA8C2A754A}"/>
            </a:ext>
          </a:extLst>
        </xdr:cNvPr>
        <xdr:cNvSpPr txBox="1"/>
      </xdr:nvSpPr>
      <xdr:spPr>
        <a:xfrm>
          <a:off x="18421427" y="68846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2" name="正方形/長方形 601">
          <a:extLst>
            <a:ext uri="{FF2B5EF4-FFF2-40B4-BE49-F238E27FC236}">
              <a16:creationId xmlns:a16="http://schemas.microsoft.com/office/drawing/2014/main" id="{1BD6E954-836A-44AF-B6CE-46118C364D85}"/>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3" name="正方形/長方形 602">
          <a:extLst>
            <a:ext uri="{FF2B5EF4-FFF2-40B4-BE49-F238E27FC236}">
              <a16:creationId xmlns:a16="http://schemas.microsoft.com/office/drawing/2014/main" id="{94ADE52F-A1A6-4C20-93F2-B81A32585621}"/>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4" name="正方形/長方形 603">
          <a:extLst>
            <a:ext uri="{FF2B5EF4-FFF2-40B4-BE49-F238E27FC236}">
              <a16:creationId xmlns:a16="http://schemas.microsoft.com/office/drawing/2014/main" id="{16FC4AE5-E40B-48FE-A72D-1C7094EB9255}"/>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5" name="正方形/長方形 604">
          <a:extLst>
            <a:ext uri="{FF2B5EF4-FFF2-40B4-BE49-F238E27FC236}">
              <a16:creationId xmlns:a16="http://schemas.microsoft.com/office/drawing/2014/main" id="{2B1C17BA-C1AA-47E7-BA91-EEF89C6CEA52}"/>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06" name="正方形/長方形 605">
          <a:extLst>
            <a:ext uri="{FF2B5EF4-FFF2-40B4-BE49-F238E27FC236}">
              <a16:creationId xmlns:a16="http://schemas.microsoft.com/office/drawing/2014/main" id="{B55C9B38-2916-4929-82D1-5C5B55FC6C1D}"/>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07" name="正方形/長方形 606">
          <a:extLst>
            <a:ext uri="{FF2B5EF4-FFF2-40B4-BE49-F238E27FC236}">
              <a16:creationId xmlns:a16="http://schemas.microsoft.com/office/drawing/2014/main" id="{FA54DB3C-63DE-49E5-9454-6A62AFEAA228}"/>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08" name="正方形/長方形 607">
          <a:extLst>
            <a:ext uri="{FF2B5EF4-FFF2-40B4-BE49-F238E27FC236}">
              <a16:creationId xmlns:a16="http://schemas.microsoft.com/office/drawing/2014/main" id="{A1237F3F-3D27-4906-AE06-532463822433}"/>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09" name="正方形/長方形 608">
          <a:extLst>
            <a:ext uri="{FF2B5EF4-FFF2-40B4-BE49-F238E27FC236}">
              <a16:creationId xmlns:a16="http://schemas.microsoft.com/office/drawing/2014/main" id="{548EB5DA-3619-44EB-A68B-1A7527588E6A}"/>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0" name="テキスト ボックス 609">
          <a:extLst>
            <a:ext uri="{FF2B5EF4-FFF2-40B4-BE49-F238E27FC236}">
              <a16:creationId xmlns:a16="http://schemas.microsoft.com/office/drawing/2014/main" id="{00251869-4A13-45CA-8232-EF0EDEA7E808}"/>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1" name="直線コネクタ 610">
          <a:extLst>
            <a:ext uri="{FF2B5EF4-FFF2-40B4-BE49-F238E27FC236}">
              <a16:creationId xmlns:a16="http://schemas.microsoft.com/office/drawing/2014/main" id="{5CDFEB7C-61DC-4813-B919-156B7847B882}"/>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2" name="テキスト ボックス 611">
          <a:extLst>
            <a:ext uri="{FF2B5EF4-FFF2-40B4-BE49-F238E27FC236}">
              <a16:creationId xmlns:a16="http://schemas.microsoft.com/office/drawing/2014/main" id="{35CDAE39-A897-4212-B0E4-E849FF232282}"/>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613" name="直線コネクタ 612">
          <a:extLst>
            <a:ext uri="{FF2B5EF4-FFF2-40B4-BE49-F238E27FC236}">
              <a16:creationId xmlns:a16="http://schemas.microsoft.com/office/drawing/2014/main" id="{5288BD8B-D82D-489E-985B-7274818AF7DB}"/>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159855</xdr:rowOff>
    </xdr:from>
    <xdr:ext cx="403059" cy="259045"/>
    <xdr:sp macro="" textlink="">
      <xdr:nvSpPr>
        <xdr:cNvPr id="614" name="テキスト ボックス 613">
          <a:extLst>
            <a:ext uri="{FF2B5EF4-FFF2-40B4-BE49-F238E27FC236}">
              <a16:creationId xmlns:a16="http://schemas.microsoft.com/office/drawing/2014/main" id="{D6F47E0A-1A93-452C-86CC-7C49044A3D03}"/>
            </a:ext>
          </a:extLst>
        </xdr:cNvPr>
        <xdr:cNvSpPr txBox="1"/>
      </xdr:nvSpPr>
      <xdr:spPr>
        <a:xfrm>
          <a:off x="12042941" y="1096120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615" name="直線コネクタ 614">
          <a:extLst>
            <a:ext uri="{FF2B5EF4-FFF2-40B4-BE49-F238E27FC236}">
              <a16:creationId xmlns:a16="http://schemas.microsoft.com/office/drawing/2014/main" id="{B6562917-1662-4A51-9F6D-D5F01CF5BC34}"/>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616" name="テキスト ボックス 615">
          <a:extLst>
            <a:ext uri="{FF2B5EF4-FFF2-40B4-BE49-F238E27FC236}">
              <a16:creationId xmlns:a16="http://schemas.microsoft.com/office/drawing/2014/main" id="{7190A9C7-FC97-4684-9061-B7E1EC549B7A}"/>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617" name="直線コネクタ 616">
          <a:extLst>
            <a:ext uri="{FF2B5EF4-FFF2-40B4-BE49-F238E27FC236}">
              <a16:creationId xmlns:a16="http://schemas.microsoft.com/office/drawing/2014/main" id="{C55E6F69-F4ED-4C8A-901C-7ADEE046C1F8}"/>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618" name="テキスト ボックス 617">
          <a:extLst>
            <a:ext uri="{FF2B5EF4-FFF2-40B4-BE49-F238E27FC236}">
              <a16:creationId xmlns:a16="http://schemas.microsoft.com/office/drawing/2014/main" id="{B1C3B559-EAF2-44A5-AF67-AAD47B1A1DED}"/>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619" name="直線コネクタ 618">
          <a:extLst>
            <a:ext uri="{FF2B5EF4-FFF2-40B4-BE49-F238E27FC236}">
              <a16:creationId xmlns:a16="http://schemas.microsoft.com/office/drawing/2014/main" id="{7DDEAC36-D9AD-48EF-B3BA-A9A5E171AB84}"/>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620" name="テキスト ボックス 619">
          <a:extLst>
            <a:ext uri="{FF2B5EF4-FFF2-40B4-BE49-F238E27FC236}">
              <a16:creationId xmlns:a16="http://schemas.microsoft.com/office/drawing/2014/main" id="{DF7F4FB2-2A15-41E1-B177-B85470ED000B}"/>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621" name="直線コネクタ 620">
          <a:extLst>
            <a:ext uri="{FF2B5EF4-FFF2-40B4-BE49-F238E27FC236}">
              <a16:creationId xmlns:a16="http://schemas.microsoft.com/office/drawing/2014/main" id="{7DA96C63-CB97-45E2-9C28-39AF74FC29C5}"/>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622" name="テキスト ボックス 621">
          <a:extLst>
            <a:ext uri="{FF2B5EF4-FFF2-40B4-BE49-F238E27FC236}">
              <a16:creationId xmlns:a16="http://schemas.microsoft.com/office/drawing/2014/main" id="{C8E8309D-59F8-42CE-BB5F-5693FE8D169D}"/>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623" name="直線コネクタ 622">
          <a:extLst>
            <a:ext uri="{FF2B5EF4-FFF2-40B4-BE49-F238E27FC236}">
              <a16:creationId xmlns:a16="http://schemas.microsoft.com/office/drawing/2014/main" id="{AA9CC87F-64B7-4BA0-91B2-2A5C39C74BA8}"/>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70049</xdr:rowOff>
    </xdr:from>
    <xdr:ext cx="403059" cy="259045"/>
    <xdr:sp macro="" textlink="">
      <xdr:nvSpPr>
        <xdr:cNvPr id="624" name="テキスト ボックス 623">
          <a:extLst>
            <a:ext uri="{FF2B5EF4-FFF2-40B4-BE49-F238E27FC236}">
              <a16:creationId xmlns:a16="http://schemas.microsoft.com/office/drawing/2014/main" id="{68D62274-AEF1-42AE-93E7-8151BC434392}"/>
            </a:ext>
          </a:extLst>
        </xdr:cNvPr>
        <xdr:cNvSpPr txBox="1"/>
      </xdr:nvSpPr>
      <xdr:spPr>
        <a:xfrm>
          <a:off x="12042941" y="93283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5" name="直線コネクタ 624">
          <a:extLst>
            <a:ext uri="{FF2B5EF4-FFF2-40B4-BE49-F238E27FC236}">
              <a16:creationId xmlns:a16="http://schemas.microsoft.com/office/drawing/2014/main" id="{2EB687B6-3865-4FB2-8933-5AAFF2461AC4}"/>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626" name="テキスト ボックス 625">
          <a:extLst>
            <a:ext uri="{FF2B5EF4-FFF2-40B4-BE49-F238E27FC236}">
              <a16:creationId xmlns:a16="http://schemas.microsoft.com/office/drawing/2014/main" id="{1A781F7D-C9BC-4D88-8455-7952142E0769}"/>
            </a:ext>
          </a:extLst>
        </xdr:cNvPr>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27" name="【学校施設】&#10;有形固定資産減価償却率グラフ枠">
          <a:extLst>
            <a:ext uri="{FF2B5EF4-FFF2-40B4-BE49-F238E27FC236}">
              <a16:creationId xmlns:a16="http://schemas.microsoft.com/office/drawing/2014/main" id="{DDFD987D-A04B-4F95-AFF2-DD6DCF24D35E}"/>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14696</xdr:rowOff>
    </xdr:from>
    <xdr:to>
      <xdr:col>85</xdr:col>
      <xdr:colOff>126364</xdr:colOff>
      <xdr:row>63</xdr:row>
      <xdr:rowOff>151856</xdr:rowOff>
    </xdr:to>
    <xdr:cxnSp macro="">
      <xdr:nvCxnSpPr>
        <xdr:cNvPr id="628" name="直線コネクタ 627">
          <a:extLst>
            <a:ext uri="{FF2B5EF4-FFF2-40B4-BE49-F238E27FC236}">
              <a16:creationId xmlns:a16="http://schemas.microsoft.com/office/drawing/2014/main" id="{281158A6-4BBC-41FC-B22E-A59458E493C1}"/>
            </a:ext>
          </a:extLst>
        </xdr:cNvPr>
        <xdr:cNvCxnSpPr/>
      </xdr:nvCxnSpPr>
      <xdr:spPr>
        <a:xfrm flipV="1">
          <a:off x="16318864" y="9444446"/>
          <a:ext cx="0" cy="15087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155683</xdr:rowOff>
    </xdr:from>
    <xdr:ext cx="405111" cy="259045"/>
    <xdr:sp macro="" textlink="">
      <xdr:nvSpPr>
        <xdr:cNvPr id="629" name="【学校施設】&#10;有形固定資産減価償却率最小値テキスト">
          <a:extLst>
            <a:ext uri="{FF2B5EF4-FFF2-40B4-BE49-F238E27FC236}">
              <a16:creationId xmlns:a16="http://schemas.microsoft.com/office/drawing/2014/main" id="{49953F86-A9D7-475F-B477-E0CEE4BD55CB}"/>
            </a:ext>
          </a:extLst>
        </xdr:cNvPr>
        <xdr:cNvSpPr txBox="1"/>
      </xdr:nvSpPr>
      <xdr:spPr>
        <a:xfrm>
          <a:off x="16357600" y="109570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151856</xdr:rowOff>
    </xdr:from>
    <xdr:to>
      <xdr:col>86</xdr:col>
      <xdr:colOff>25400</xdr:colOff>
      <xdr:row>63</xdr:row>
      <xdr:rowOff>151856</xdr:rowOff>
    </xdr:to>
    <xdr:cxnSp macro="">
      <xdr:nvCxnSpPr>
        <xdr:cNvPr id="630" name="直線コネクタ 629">
          <a:extLst>
            <a:ext uri="{FF2B5EF4-FFF2-40B4-BE49-F238E27FC236}">
              <a16:creationId xmlns:a16="http://schemas.microsoft.com/office/drawing/2014/main" id="{DD09AC6F-FF4F-4088-B031-C226CAED86D3}"/>
            </a:ext>
          </a:extLst>
        </xdr:cNvPr>
        <xdr:cNvCxnSpPr/>
      </xdr:nvCxnSpPr>
      <xdr:spPr>
        <a:xfrm>
          <a:off x="16230600" y="109532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132823</xdr:rowOff>
    </xdr:from>
    <xdr:ext cx="405111" cy="259045"/>
    <xdr:sp macro="" textlink="">
      <xdr:nvSpPr>
        <xdr:cNvPr id="631" name="【学校施設】&#10;有形固定資産減価償却率最大値テキスト">
          <a:extLst>
            <a:ext uri="{FF2B5EF4-FFF2-40B4-BE49-F238E27FC236}">
              <a16:creationId xmlns:a16="http://schemas.microsoft.com/office/drawing/2014/main" id="{3A594C60-0368-4B48-94B1-9321933D241D}"/>
            </a:ext>
          </a:extLst>
        </xdr:cNvPr>
        <xdr:cNvSpPr txBox="1"/>
      </xdr:nvSpPr>
      <xdr:spPr>
        <a:xfrm>
          <a:off x="16357600" y="92196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14696</xdr:rowOff>
    </xdr:from>
    <xdr:to>
      <xdr:col>86</xdr:col>
      <xdr:colOff>25400</xdr:colOff>
      <xdr:row>55</xdr:row>
      <xdr:rowOff>14696</xdr:rowOff>
    </xdr:to>
    <xdr:cxnSp macro="">
      <xdr:nvCxnSpPr>
        <xdr:cNvPr id="632" name="直線コネクタ 631">
          <a:extLst>
            <a:ext uri="{FF2B5EF4-FFF2-40B4-BE49-F238E27FC236}">
              <a16:creationId xmlns:a16="http://schemas.microsoft.com/office/drawing/2014/main" id="{F6903558-41EB-4BD3-839F-F70E86B05495}"/>
            </a:ext>
          </a:extLst>
        </xdr:cNvPr>
        <xdr:cNvCxnSpPr/>
      </xdr:nvCxnSpPr>
      <xdr:spPr>
        <a:xfrm>
          <a:off x="16230600" y="94444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112140</xdr:rowOff>
    </xdr:from>
    <xdr:ext cx="405111" cy="259045"/>
    <xdr:sp macro="" textlink="">
      <xdr:nvSpPr>
        <xdr:cNvPr id="633" name="【学校施設】&#10;有形固定資産減価償却率平均値テキスト">
          <a:extLst>
            <a:ext uri="{FF2B5EF4-FFF2-40B4-BE49-F238E27FC236}">
              <a16:creationId xmlns:a16="http://schemas.microsoft.com/office/drawing/2014/main" id="{F4BA5889-2E75-45D0-9B0C-65C66CED834B}"/>
            </a:ext>
          </a:extLst>
        </xdr:cNvPr>
        <xdr:cNvSpPr txBox="1"/>
      </xdr:nvSpPr>
      <xdr:spPr>
        <a:xfrm>
          <a:off x="16357600" y="1022769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133713</xdr:rowOff>
    </xdr:from>
    <xdr:to>
      <xdr:col>85</xdr:col>
      <xdr:colOff>177800</xdr:colOff>
      <xdr:row>60</xdr:row>
      <xdr:rowOff>63863</xdr:rowOff>
    </xdr:to>
    <xdr:sp macro="" textlink="">
      <xdr:nvSpPr>
        <xdr:cNvPr id="634" name="フローチャート: 判断 633">
          <a:extLst>
            <a:ext uri="{FF2B5EF4-FFF2-40B4-BE49-F238E27FC236}">
              <a16:creationId xmlns:a16="http://schemas.microsoft.com/office/drawing/2014/main" id="{5AE3B41E-647E-4EA8-AC3F-8F6D44F291F3}"/>
            </a:ext>
          </a:extLst>
        </xdr:cNvPr>
        <xdr:cNvSpPr/>
      </xdr:nvSpPr>
      <xdr:spPr>
        <a:xfrm>
          <a:off x="16268700" y="10249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104322</xdr:rowOff>
    </xdr:from>
    <xdr:to>
      <xdr:col>81</xdr:col>
      <xdr:colOff>101600</xdr:colOff>
      <xdr:row>60</xdr:row>
      <xdr:rowOff>34472</xdr:rowOff>
    </xdr:to>
    <xdr:sp macro="" textlink="">
      <xdr:nvSpPr>
        <xdr:cNvPr id="635" name="フローチャート: 判断 634">
          <a:extLst>
            <a:ext uri="{FF2B5EF4-FFF2-40B4-BE49-F238E27FC236}">
              <a16:creationId xmlns:a16="http://schemas.microsoft.com/office/drawing/2014/main" id="{D6EACC4F-B569-4775-8B24-311E68551DC8}"/>
            </a:ext>
          </a:extLst>
        </xdr:cNvPr>
        <xdr:cNvSpPr/>
      </xdr:nvSpPr>
      <xdr:spPr>
        <a:xfrm>
          <a:off x="15430500" y="10219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68399</xdr:rowOff>
    </xdr:from>
    <xdr:to>
      <xdr:col>76</xdr:col>
      <xdr:colOff>165100</xdr:colOff>
      <xdr:row>59</xdr:row>
      <xdr:rowOff>169999</xdr:rowOff>
    </xdr:to>
    <xdr:sp macro="" textlink="">
      <xdr:nvSpPr>
        <xdr:cNvPr id="636" name="フローチャート: 判断 635">
          <a:extLst>
            <a:ext uri="{FF2B5EF4-FFF2-40B4-BE49-F238E27FC236}">
              <a16:creationId xmlns:a16="http://schemas.microsoft.com/office/drawing/2014/main" id="{725E61B9-20E8-4EE9-8687-5224B8640860}"/>
            </a:ext>
          </a:extLst>
        </xdr:cNvPr>
        <xdr:cNvSpPr/>
      </xdr:nvSpPr>
      <xdr:spPr>
        <a:xfrm>
          <a:off x="14541500" y="101839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29210</xdr:rowOff>
    </xdr:from>
    <xdr:to>
      <xdr:col>72</xdr:col>
      <xdr:colOff>38100</xdr:colOff>
      <xdr:row>59</xdr:row>
      <xdr:rowOff>130810</xdr:rowOff>
    </xdr:to>
    <xdr:sp macro="" textlink="">
      <xdr:nvSpPr>
        <xdr:cNvPr id="637" name="フローチャート: 判断 636">
          <a:extLst>
            <a:ext uri="{FF2B5EF4-FFF2-40B4-BE49-F238E27FC236}">
              <a16:creationId xmlns:a16="http://schemas.microsoft.com/office/drawing/2014/main" id="{794AD01B-0F91-43FA-BDC8-8F9EEFC18EBC}"/>
            </a:ext>
          </a:extLst>
        </xdr:cNvPr>
        <xdr:cNvSpPr/>
      </xdr:nvSpPr>
      <xdr:spPr>
        <a:xfrm>
          <a:off x="13652500" y="10144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19413</xdr:rowOff>
    </xdr:from>
    <xdr:to>
      <xdr:col>67</xdr:col>
      <xdr:colOff>101600</xdr:colOff>
      <xdr:row>59</xdr:row>
      <xdr:rowOff>121013</xdr:rowOff>
    </xdr:to>
    <xdr:sp macro="" textlink="">
      <xdr:nvSpPr>
        <xdr:cNvPr id="638" name="フローチャート: 判断 637">
          <a:extLst>
            <a:ext uri="{FF2B5EF4-FFF2-40B4-BE49-F238E27FC236}">
              <a16:creationId xmlns:a16="http://schemas.microsoft.com/office/drawing/2014/main" id="{8465C6F9-DEB6-4338-9FDA-04BF3F40E2D9}"/>
            </a:ext>
          </a:extLst>
        </xdr:cNvPr>
        <xdr:cNvSpPr/>
      </xdr:nvSpPr>
      <xdr:spPr>
        <a:xfrm>
          <a:off x="12763500" y="101349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39" name="テキスト ボックス 638">
          <a:extLst>
            <a:ext uri="{FF2B5EF4-FFF2-40B4-BE49-F238E27FC236}">
              <a16:creationId xmlns:a16="http://schemas.microsoft.com/office/drawing/2014/main" id="{1528B94E-7A6D-48DE-A935-73E2DDCE4554}"/>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0" name="テキスト ボックス 639">
          <a:extLst>
            <a:ext uri="{FF2B5EF4-FFF2-40B4-BE49-F238E27FC236}">
              <a16:creationId xmlns:a16="http://schemas.microsoft.com/office/drawing/2014/main" id="{5AD192BB-C860-4516-B33B-41CCD35046C6}"/>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1" name="テキスト ボックス 640">
          <a:extLst>
            <a:ext uri="{FF2B5EF4-FFF2-40B4-BE49-F238E27FC236}">
              <a16:creationId xmlns:a16="http://schemas.microsoft.com/office/drawing/2014/main" id="{B1FFFED6-B652-4099-880D-BC1B62277809}"/>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2" name="テキスト ボックス 641">
          <a:extLst>
            <a:ext uri="{FF2B5EF4-FFF2-40B4-BE49-F238E27FC236}">
              <a16:creationId xmlns:a16="http://schemas.microsoft.com/office/drawing/2014/main" id="{857606C9-83BF-4508-9095-FAB1F3DCEEE1}"/>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3" name="テキスト ボックス 642">
          <a:extLst>
            <a:ext uri="{FF2B5EF4-FFF2-40B4-BE49-F238E27FC236}">
              <a16:creationId xmlns:a16="http://schemas.microsoft.com/office/drawing/2014/main" id="{DB681E3D-CE3F-4131-BAFA-8E4101EA4E76}"/>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71665</xdr:rowOff>
    </xdr:from>
    <xdr:to>
      <xdr:col>85</xdr:col>
      <xdr:colOff>177800</xdr:colOff>
      <xdr:row>60</xdr:row>
      <xdr:rowOff>1815</xdr:rowOff>
    </xdr:to>
    <xdr:sp macro="" textlink="">
      <xdr:nvSpPr>
        <xdr:cNvPr id="644" name="楕円 643">
          <a:extLst>
            <a:ext uri="{FF2B5EF4-FFF2-40B4-BE49-F238E27FC236}">
              <a16:creationId xmlns:a16="http://schemas.microsoft.com/office/drawing/2014/main" id="{FC87ECB8-ABBD-4947-A6DF-E1213BAB08AB}"/>
            </a:ext>
          </a:extLst>
        </xdr:cNvPr>
        <xdr:cNvSpPr/>
      </xdr:nvSpPr>
      <xdr:spPr>
        <a:xfrm>
          <a:off x="16268700" y="10187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58</xdr:row>
      <xdr:rowOff>94542</xdr:rowOff>
    </xdr:from>
    <xdr:ext cx="405111" cy="259045"/>
    <xdr:sp macro="" textlink="">
      <xdr:nvSpPr>
        <xdr:cNvPr id="645" name="【学校施設】&#10;有形固定資産減価償却率該当値テキスト">
          <a:extLst>
            <a:ext uri="{FF2B5EF4-FFF2-40B4-BE49-F238E27FC236}">
              <a16:creationId xmlns:a16="http://schemas.microsoft.com/office/drawing/2014/main" id="{4581021F-1F90-43F5-8A2C-7780B602FE58}"/>
            </a:ext>
          </a:extLst>
        </xdr:cNvPr>
        <xdr:cNvSpPr txBox="1"/>
      </xdr:nvSpPr>
      <xdr:spPr>
        <a:xfrm>
          <a:off x="16357600" y="100386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22678</xdr:rowOff>
    </xdr:from>
    <xdr:to>
      <xdr:col>81</xdr:col>
      <xdr:colOff>101600</xdr:colOff>
      <xdr:row>59</xdr:row>
      <xdr:rowOff>124278</xdr:rowOff>
    </xdr:to>
    <xdr:sp macro="" textlink="">
      <xdr:nvSpPr>
        <xdr:cNvPr id="646" name="楕円 645">
          <a:extLst>
            <a:ext uri="{FF2B5EF4-FFF2-40B4-BE49-F238E27FC236}">
              <a16:creationId xmlns:a16="http://schemas.microsoft.com/office/drawing/2014/main" id="{6BD8BADF-70F0-4538-8AEC-D9C716C27968}"/>
            </a:ext>
          </a:extLst>
        </xdr:cNvPr>
        <xdr:cNvSpPr/>
      </xdr:nvSpPr>
      <xdr:spPr>
        <a:xfrm>
          <a:off x="15430500" y="10138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73478</xdr:rowOff>
    </xdr:from>
    <xdr:to>
      <xdr:col>85</xdr:col>
      <xdr:colOff>127000</xdr:colOff>
      <xdr:row>59</xdr:row>
      <xdr:rowOff>122465</xdr:rowOff>
    </xdr:to>
    <xdr:cxnSp macro="">
      <xdr:nvCxnSpPr>
        <xdr:cNvPr id="647" name="直線コネクタ 646">
          <a:extLst>
            <a:ext uri="{FF2B5EF4-FFF2-40B4-BE49-F238E27FC236}">
              <a16:creationId xmlns:a16="http://schemas.microsoft.com/office/drawing/2014/main" id="{701578BA-22CB-486B-9A94-174622444410}"/>
            </a:ext>
          </a:extLst>
        </xdr:cNvPr>
        <xdr:cNvCxnSpPr/>
      </xdr:nvCxnSpPr>
      <xdr:spPr>
        <a:xfrm>
          <a:off x="15481300" y="10189028"/>
          <a:ext cx="838200" cy="489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6350</xdr:rowOff>
    </xdr:from>
    <xdr:to>
      <xdr:col>76</xdr:col>
      <xdr:colOff>165100</xdr:colOff>
      <xdr:row>59</xdr:row>
      <xdr:rowOff>107950</xdr:rowOff>
    </xdr:to>
    <xdr:sp macro="" textlink="">
      <xdr:nvSpPr>
        <xdr:cNvPr id="648" name="楕円 647">
          <a:extLst>
            <a:ext uri="{FF2B5EF4-FFF2-40B4-BE49-F238E27FC236}">
              <a16:creationId xmlns:a16="http://schemas.microsoft.com/office/drawing/2014/main" id="{A63BFCF0-48CB-4C82-8824-920F847F3CE6}"/>
            </a:ext>
          </a:extLst>
        </xdr:cNvPr>
        <xdr:cNvSpPr/>
      </xdr:nvSpPr>
      <xdr:spPr>
        <a:xfrm>
          <a:off x="14541500" y="10121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57150</xdr:rowOff>
    </xdr:from>
    <xdr:to>
      <xdr:col>81</xdr:col>
      <xdr:colOff>50800</xdr:colOff>
      <xdr:row>59</xdr:row>
      <xdr:rowOff>73478</xdr:rowOff>
    </xdr:to>
    <xdr:cxnSp macro="">
      <xdr:nvCxnSpPr>
        <xdr:cNvPr id="649" name="直線コネクタ 648">
          <a:extLst>
            <a:ext uri="{FF2B5EF4-FFF2-40B4-BE49-F238E27FC236}">
              <a16:creationId xmlns:a16="http://schemas.microsoft.com/office/drawing/2014/main" id="{2D02DCA9-C35D-4AE4-9156-C51A0B90C5E8}"/>
            </a:ext>
          </a:extLst>
        </xdr:cNvPr>
        <xdr:cNvCxnSpPr/>
      </xdr:nvCxnSpPr>
      <xdr:spPr>
        <a:xfrm>
          <a:off x="14592300" y="10172700"/>
          <a:ext cx="8890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3084</xdr:rowOff>
    </xdr:from>
    <xdr:to>
      <xdr:col>72</xdr:col>
      <xdr:colOff>38100</xdr:colOff>
      <xdr:row>61</xdr:row>
      <xdr:rowOff>104684</xdr:rowOff>
    </xdr:to>
    <xdr:sp macro="" textlink="">
      <xdr:nvSpPr>
        <xdr:cNvPr id="650" name="楕円 649">
          <a:extLst>
            <a:ext uri="{FF2B5EF4-FFF2-40B4-BE49-F238E27FC236}">
              <a16:creationId xmlns:a16="http://schemas.microsoft.com/office/drawing/2014/main" id="{A477BB7D-A263-4C33-B0CC-D51D413BF044}"/>
            </a:ext>
          </a:extLst>
        </xdr:cNvPr>
        <xdr:cNvSpPr/>
      </xdr:nvSpPr>
      <xdr:spPr>
        <a:xfrm>
          <a:off x="13652500" y="104615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57150</xdr:rowOff>
    </xdr:from>
    <xdr:to>
      <xdr:col>76</xdr:col>
      <xdr:colOff>114300</xdr:colOff>
      <xdr:row>61</xdr:row>
      <xdr:rowOff>53884</xdr:rowOff>
    </xdr:to>
    <xdr:cxnSp macro="">
      <xdr:nvCxnSpPr>
        <xdr:cNvPr id="651" name="直線コネクタ 650">
          <a:extLst>
            <a:ext uri="{FF2B5EF4-FFF2-40B4-BE49-F238E27FC236}">
              <a16:creationId xmlns:a16="http://schemas.microsoft.com/office/drawing/2014/main" id="{BECA420D-5052-4766-BC01-5460E4E2E3AE}"/>
            </a:ext>
          </a:extLst>
        </xdr:cNvPr>
        <xdr:cNvCxnSpPr/>
      </xdr:nvCxnSpPr>
      <xdr:spPr>
        <a:xfrm flipV="1">
          <a:off x="13703300" y="10172700"/>
          <a:ext cx="889000" cy="339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3084</xdr:rowOff>
    </xdr:from>
    <xdr:to>
      <xdr:col>67</xdr:col>
      <xdr:colOff>101600</xdr:colOff>
      <xdr:row>61</xdr:row>
      <xdr:rowOff>104684</xdr:rowOff>
    </xdr:to>
    <xdr:sp macro="" textlink="">
      <xdr:nvSpPr>
        <xdr:cNvPr id="652" name="楕円 651">
          <a:extLst>
            <a:ext uri="{FF2B5EF4-FFF2-40B4-BE49-F238E27FC236}">
              <a16:creationId xmlns:a16="http://schemas.microsoft.com/office/drawing/2014/main" id="{283FB464-8459-4451-AFE9-A159146008AB}"/>
            </a:ext>
          </a:extLst>
        </xdr:cNvPr>
        <xdr:cNvSpPr/>
      </xdr:nvSpPr>
      <xdr:spPr>
        <a:xfrm>
          <a:off x="12763500" y="104615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53884</xdr:rowOff>
    </xdr:from>
    <xdr:to>
      <xdr:col>71</xdr:col>
      <xdr:colOff>177800</xdr:colOff>
      <xdr:row>61</xdr:row>
      <xdr:rowOff>53884</xdr:rowOff>
    </xdr:to>
    <xdr:cxnSp macro="">
      <xdr:nvCxnSpPr>
        <xdr:cNvPr id="653" name="直線コネクタ 652">
          <a:extLst>
            <a:ext uri="{FF2B5EF4-FFF2-40B4-BE49-F238E27FC236}">
              <a16:creationId xmlns:a16="http://schemas.microsoft.com/office/drawing/2014/main" id="{3FD03330-05DD-4035-87FC-5A3A9D6F1222}"/>
            </a:ext>
          </a:extLst>
        </xdr:cNvPr>
        <xdr:cNvCxnSpPr/>
      </xdr:nvCxnSpPr>
      <xdr:spPr>
        <a:xfrm>
          <a:off x="12814300" y="1051233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25599</xdr:rowOff>
    </xdr:from>
    <xdr:ext cx="405111" cy="259045"/>
    <xdr:sp macro="" textlink="">
      <xdr:nvSpPr>
        <xdr:cNvPr id="654" name="n_1aveValue【学校施設】&#10;有形固定資産減価償却率">
          <a:extLst>
            <a:ext uri="{FF2B5EF4-FFF2-40B4-BE49-F238E27FC236}">
              <a16:creationId xmlns:a16="http://schemas.microsoft.com/office/drawing/2014/main" id="{79FA41DA-82AC-4E38-AE1E-B840DE973B0E}"/>
            </a:ext>
          </a:extLst>
        </xdr:cNvPr>
        <xdr:cNvSpPr txBox="1"/>
      </xdr:nvSpPr>
      <xdr:spPr>
        <a:xfrm>
          <a:off x="15266044" y="103125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161126</xdr:rowOff>
    </xdr:from>
    <xdr:ext cx="405111" cy="259045"/>
    <xdr:sp macro="" textlink="">
      <xdr:nvSpPr>
        <xdr:cNvPr id="655" name="n_2aveValue【学校施設】&#10;有形固定資産減価償却率">
          <a:extLst>
            <a:ext uri="{FF2B5EF4-FFF2-40B4-BE49-F238E27FC236}">
              <a16:creationId xmlns:a16="http://schemas.microsoft.com/office/drawing/2014/main" id="{33E29134-A472-4C40-9866-E9803F68AF31}"/>
            </a:ext>
          </a:extLst>
        </xdr:cNvPr>
        <xdr:cNvSpPr txBox="1"/>
      </xdr:nvSpPr>
      <xdr:spPr>
        <a:xfrm>
          <a:off x="14389744" y="102766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147337</xdr:rowOff>
    </xdr:from>
    <xdr:ext cx="405111" cy="259045"/>
    <xdr:sp macro="" textlink="">
      <xdr:nvSpPr>
        <xdr:cNvPr id="656" name="n_3aveValue【学校施設】&#10;有形固定資産減価償却率">
          <a:extLst>
            <a:ext uri="{FF2B5EF4-FFF2-40B4-BE49-F238E27FC236}">
              <a16:creationId xmlns:a16="http://schemas.microsoft.com/office/drawing/2014/main" id="{3C2C86F6-FEA4-4CB9-9283-D830E42EF29A}"/>
            </a:ext>
          </a:extLst>
        </xdr:cNvPr>
        <xdr:cNvSpPr txBox="1"/>
      </xdr:nvSpPr>
      <xdr:spPr>
        <a:xfrm>
          <a:off x="13500744" y="9919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137540</xdr:rowOff>
    </xdr:from>
    <xdr:ext cx="405111" cy="259045"/>
    <xdr:sp macro="" textlink="">
      <xdr:nvSpPr>
        <xdr:cNvPr id="657" name="n_4aveValue【学校施設】&#10;有形固定資産減価償却率">
          <a:extLst>
            <a:ext uri="{FF2B5EF4-FFF2-40B4-BE49-F238E27FC236}">
              <a16:creationId xmlns:a16="http://schemas.microsoft.com/office/drawing/2014/main" id="{3334B471-2936-418A-A92D-D7D6F37C2983}"/>
            </a:ext>
          </a:extLst>
        </xdr:cNvPr>
        <xdr:cNvSpPr txBox="1"/>
      </xdr:nvSpPr>
      <xdr:spPr>
        <a:xfrm>
          <a:off x="12611744" y="99101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57</xdr:row>
      <xdr:rowOff>140805</xdr:rowOff>
    </xdr:from>
    <xdr:ext cx="405111" cy="259045"/>
    <xdr:sp macro="" textlink="">
      <xdr:nvSpPr>
        <xdr:cNvPr id="658" name="n_1mainValue【学校施設】&#10;有形固定資産減価償却率">
          <a:extLst>
            <a:ext uri="{FF2B5EF4-FFF2-40B4-BE49-F238E27FC236}">
              <a16:creationId xmlns:a16="http://schemas.microsoft.com/office/drawing/2014/main" id="{09C341EC-847B-4E52-9D3B-90AF43EC0B5F}"/>
            </a:ext>
          </a:extLst>
        </xdr:cNvPr>
        <xdr:cNvSpPr txBox="1"/>
      </xdr:nvSpPr>
      <xdr:spPr>
        <a:xfrm>
          <a:off x="15266044" y="99134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124477</xdr:rowOff>
    </xdr:from>
    <xdr:ext cx="405111" cy="259045"/>
    <xdr:sp macro="" textlink="">
      <xdr:nvSpPr>
        <xdr:cNvPr id="659" name="n_2mainValue【学校施設】&#10;有形固定資産減価償却率">
          <a:extLst>
            <a:ext uri="{FF2B5EF4-FFF2-40B4-BE49-F238E27FC236}">
              <a16:creationId xmlns:a16="http://schemas.microsoft.com/office/drawing/2014/main" id="{EAD47812-7711-4FEB-AD5C-B23D009EA7AD}"/>
            </a:ext>
          </a:extLst>
        </xdr:cNvPr>
        <xdr:cNvSpPr txBox="1"/>
      </xdr:nvSpPr>
      <xdr:spPr>
        <a:xfrm>
          <a:off x="14389744" y="9897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95811</xdr:rowOff>
    </xdr:from>
    <xdr:ext cx="405111" cy="259045"/>
    <xdr:sp macro="" textlink="">
      <xdr:nvSpPr>
        <xdr:cNvPr id="660" name="n_3mainValue【学校施設】&#10;有形固定資産減価償却率">
          <a:extLst>
            <a:ext uri="{FF2B5EF4-FFF2-40B4-BE49-F238E27FC236}">
              <a16:creationId xmlns:a16="http://schemas.microsoft.com/office/drawing/2014/main" id="{CB468CDE-0FAB-4B26-90A8-2AC60F41043F}"/>
            </a:ext>
          </a:extLst>
        </xdr:cNvPr>
        <xdr:cNvSpPr txBox="1"/>
      </xdr:nvSpPr>
      <xdr:spPr>
        <a:xfrm>
          <a:off x="13500744" y="105542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95811</xdr:rowOff>
    </xdr:from>
    <xdr:ext cx="405111" cy="259045"/>
    <xdr:sp macro="" textlink="">
      <xdr:nvSpPr>
        <xdr:cNvPr id="661" name="n_4mainValue【学校施設】&#10;有形固定資産減価償却率">
          <a:extLst>
            <a:ext uri="{FF2B5EF4-FFF2-40B4-BE49-F238E27FC236}">
              <a16:creationId xmlns:a16="http://schemas.microsoft.com/office/drawing/2014/main" id="{5D80A249-F54B-4436-823B-4E41938CB35E}"/>
            </a:ext>
          </a:extLst>
        </xdr:cNvPr>
        <xdr:cNvSpPr txBox="1"/>
      </xdr:nvSpPr>
      <xdr:spPr>
        <a:xfrm>
          <a:off x="12611744" y="105542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2" name="正方形/長方形 661">
          <a:extLst>
            <a:ext uri="{FF2B5EF4-FFF2-40B4-BE49-F238E27FC236}">
              <a16:creationId xmlns:a16="http://schemas.microsoft.com/office/drawing/2014/main" id="{17C8B29B-D629-438F-9D0F-C9A0C6E5AD58}"/>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3" name="正方形/長方形 662">
          <a:extLst>
            <a:ext uri="{FF2B5EF4-FFF2-40B4-BE49-F238E27FC236}">
              <a16:creationId xmlns:a16="http://schemas.microsoft.com/office/drawing/2014/main" id="{B46DA0B8-D86D-4009-AAAF-1C57D9733401}"/>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4" name="正方形/長方形 663">
          <a:extLst>
            <a:ext uri="{FF2B5EF4-FFF2-40B4-BE49-F238E27FC236}">
              <a16:creationId xmlns:a16="http://schemas.microsoft.com/office/drawing/2014/main" id="{6331CB6D-EEB2-47EA-8F0E-4038EBA58A0E}"/>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5" name="正方形/長方形 664">
          <a:extLst>
            <a:ext uri="{FF2B5EF4-FFF2-40B4-BE49-F238E27FC236}">
              <a16:creationId xmlns:a16="http://schemas.microsoft.com/office/drawing/2014/main" id="{A0875E14-0E9A-458B-B48D-75E3ADBD283E}"/>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6" name="正方形/長方形 665">
          <a:extLst>
            <a:ext uri="{FF2B5EF4-FFF2-40B4-BE49-F238E27FC236}">
              <a16:creationId xmlns:a16="http://schemas.microsoft.com/office/drawing/2014/main" id="{F6578DD6-C8D0-4935-B800-7E57572E1D94}"/>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67" name="正方形/長方形 666">
          <a:extLst>
            <a:ext uri="{FF2B5EF4-FFF2-40B4-BE49-F238E27FC236}">
              <a16:creationId xmlns:a16="http://schemas.microsoft.com/office/drawing/2014/main" id="{4760BA48-D703-437E-9B49-99F7727AEA0D}"/>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68" name="正方形/長方形 667">
          <a:extLst>
            <a:ext uri="{FF2B5EF4-FFF2-40B4-BE49-F238E27FC236}">
              <a16:creationId xmlns:a16="http://schemas.microsoft.com/office/drawing/2014/main" id="{B390D2C9-1E24-4520-9176-AC3E4790D3AB}"/>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69" name="正方形/長方形 668">
          <a:extLst>
            <a:ext uri="{FF2B5EF4-FFF2-40B4-BE49-F238E27FC236}">
              <a16:creationId xmlns:a16="http://schemas.microsoft.com/office/drawing/2014/main" id="{E629DCD4-DBBE-4E60-A5AD-475732C1A8F4}"/>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0" name="テキスト ボックス 669">
          <a:extLst>
            <a:ext uri="{FF2B5EF4-FFF2-40B4-BE49-F238E27FC236}">
              <a16:creationId xmlns:a16="http://schemas.microsoft.com/office/drawing/2014/main" id="{846D4893-BFDE-4D42-88E9-15D4ACEF32A3}"/>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1" name="直線コネクタ 670">
          <a:extLst>
            <a:ext uri="{FF2B5EF4-FFF2-40B4-BE49-F238E27FC236}">
              <a16:creationId xmlns:a16="http://schemas.microsoft.com/office/drawing/2014/main" id="{FC77CEE6-0884-4EE0-8766-1625379B2172}"/>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672" name="直線コネクタ 671">
          <a:extLst>
            <a:ext uri="{FF2B5EF4-FFF2-40B4-BE49-F238E27FC236}">
              <a16:creationId xmlns:a16="http://schemas.microsoft.com/office/drawing/2014/main" id="{9C2C370D-C627-4758-A50C-35446FD83D49}"/>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673" name="テキスト ボックス 672">
          <a:extLst>
            <a:ext uri="{FF2B5EF4-FFF2-40B4-BE49-F238E27FC236}">
              <a16:creationId xmlns:a16="http://schemas.microsoft.com/office/drawing/2014/main" id="{09170473-31BD-4450-BEFA-1099ACC05C31}"/>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674" name="直線コネクタ 673">
          <a:extLst>
            <a:ext uri="{FF2B5EF4-FFF2-40B4-BE49-F238E27FC236}">
              <a16:creationId xmlns:a16="http://schemas.microsoft.com/office/drawing/2014/main" id="{3E604C7F-74C5-4577-B5CD-CC90F57ADCCA}"/>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60</xdr:row>
      <xdr:rowOff>86377</xdr:rowOff>
    </xdr:from>
    <xdr:ext cx="595419" cy="259045"/>
    <xdr:sp macro="" textlink="">
      <xdr:nvSpPr>
        <xdr:cNvPr id="675" name="テキスト ボックス 674">
          <a:extLst>
            <a:ext uri="{FF2B5EF4-FFF2-40B4-BE49-F238E27FC236}">
              <a16:creationId xmlns:a16="http://schemas.microsoft.com/office/drawing/2014/main" id="{086B5C6B-E97C-478D-BD96-80ED6DB12483}"/>
            </a:ext>
          </a:extLst>
        </xdr:cNvPr>
        <xdr:cNvSpPr txBox="1"/>
      </xdr:nvSpPr>
      <xdr:spPr>
        <a:xfrm>
          <a:off x="17692581" y="1037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676" name="直線コネクタ 675">
          <a:extLst>
            <a:ext uri="{FF2B5EF4-FFF2-40B4-BE49-F238E27FC236}">
              <a16:creationId xmlns:a16="http://schemas.microsoft.com/office/drawing/2014/main" id="{B9A25C7C-1520-4CC7-BFED-0E6D44CF57A6}"/>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57</xdr:row>
      <xdr:rowOff>143527</xdr:rowOff>
    </xdr:from>
    <xdr:ext cx="595419" cy="259045"/>
    <xdr:sp macro="" textlink="">
      <xdr:nvSpPr>
        <xdr:cNvPr id="677" name="テキスト ボックス 676">
          <a:extLst>
            <a:ext uri="{FF2B5EF4-FFF2-40B4-BE49-F238E27FC236}">
              <a16:creationId xmlns:a16="http://schemas.microsoft.com/office/drawing/2014/main" id="{98CB587C-D751-49F9-8A78-AF3F39E13DCD}"/>
            </a:ext>
          </a:extLst>
        </xdr:cNvPr>
        <xdr:cNvSpPr txBox="1"/>
      </xdr:nvSpPr>
      <xdr:spPr>
        <a:xfrm>
          <a:off x="17692581" y="991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678" name="直線コネクタ 677">
          <a:extLst>
            <a:ext uri="{FF2B5EF4-FFF2-40B4-BE49-F238E27FC236}">
              <a16:creationId xmlns:a16="http://schemas.microsoft.com/office/drawing/2014/main" id="{C4C3E835-60DE-4E52-B693-BC1E7EE745F7}"/>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55</xdr:row>
      <xdr:rowOff>29227</xdr:rowOff>
    </xdr:from>
    <xdr:ext cx="595419" cy="259045"/>
    <xdr:sp macro="" textlink="">
      <xdr:nvSpPr>
        <xdr:cNvPr id="679" name="テキスト ボックス 678">
          <a:extLst>
            <a:ext uri="{FF2B5EF4-FFF2-40B4-BE49-F238E27FC236}">
              <a16:creationId xmlns:a16="http://schemas.microsoft.com/office/drawing/2014/main" id="{52F86B39-EA54-4E23-950C-82D5A2C0A664}"/>
            </a:ext>
          </a:extLst>
        </xdr:cNvPr>
        <xdr:cNvSpPr txBox="1"/>
      </xdr:nvSpPr>
      <xdr:spPr>
        <a:xfrm>
          <a:off x="17692581" y="945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0" name="直線コネクタ 679">
          <a:extLst>
            <a:ext uri="{FF2B5EF4-FFF2-40B4-BE49-F238E27FC236}">
              <a16:creationId xmlns:a16="http://schemas.microsoft.com/office/drawing/2014/main" id="{309B7C4C-44F7-4119-867E-C2393A7DD6D9}"/>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52</xdr:row>
      <xdr:rowOff>86377</xdr:rowOff>
    </xdr:from>
    <xdr:ext cx="595419" cy="259045"/>
    <xdr:sp macro="" textlink="">
      <xdr:nvSpPr>
        <xdr:cNvPr id="681" name="テキスト ボックス 680">
          <a:extLst>
            <a:ext uri="{FF2B5EF4-FFF2-40B4-BE49-F238E27FC236}">
              <a16:creationId xmlns:a16="http://schemas.microsoft.com/office/drawing/2014/main" id="{9CEE2F02-BDCD-4C8A-B9F2-FB1395251585}"/>
            </a:ext>
          </a:extLst>
        </xdr:cNvPr>
        <xdr:cNvSpPr txBox="1"/>
      </xdr:nvSpPr>
      <xdr:spPr>
        <a:xfrm>
          <a:off x="17692581" y="900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2" name="【学校施設】&#10;一人当たり面積グラフ枠">
          <a:extLst>
            <a:ext uri="{FF2B5EF4-FFF2-40B4-BE49-F238E27FC236}">
              <a16:creationId xmlns:a16="http://schemas.microsoft.com/office/drawing/2014/main" id="{1A214B68-9963-49C0-A8CA-3CE6266D9EBF}"/>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72027</xdr:rowOff>
    </xdr:from>
    <xdr:to>
      <xdr:col>116</xdr:col>
      <xdr:colOff>62864</xdr:colOff>
      <xdr:row>63</xdr:row>
      <xdr:rowOff>166361</xdr:rowOff>
    </xdr:to>
    <xdr:cxnSp macro="">
      <xdr:nvCxnSpPr>
        <xdr:cNvPr id="683" name="直線コネクタ 682">
          <a:extLst>
            <a:ext uri="{FF2B5EF4-FFF2-40B4-BE49-F238E27FC236}">
              <a16:creationId xmlns:a16="http://schemas.microsoft.com/office/drawing/2014/main" id="{52121FA6-82FB-47A5-865C-0D51A130B12D}"/>
            </a:ext>
          </a:extLst>
        </xdr:cNvPr>
        <xdr:cNvCxnSpPr/>
      </xdr:nvCxnSpPr>
      <xdr:spPr>
        <a:xfrm flipV="1">
          <a:off x="22160864" y="9501777"/>
          <a:ext cx="0" cy="14659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16981</xdr:rowOff>
    </xdr:from>
    <xdr:ext cx="469744" cy="259045"/>
    <xdr:sp macro="" textlink="">
      <xdr:nvSpPr>
        <xdr:cNvPr id="684" name="【学校施設】&#10;一人当たり面積最小値テキスト">
          <a:extLst>
            <a:ext uri="{FF2B5EF4-FFF2-40B4-BE49-F238E27FC236}">
              <a16:creationId xmlns:a16="http://schemas.microsoft.com/office/drawing/2014/main" id="{7195253A-A266-43A7-B03D-8EB46EC723F0}"/>
            </a:ext>
          </a:extLst>
        </xdr:cNvPr>
        <xdr:cNvSpPr txBox="1"/>
      </xdr:nvSpPr>
      <xdr:spPr>
        <a:xfrm>
          <a:off x="22199600" y="109897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166361</xdr:rowOff>
    </xdr:from>
    <xdr:to>
      <xdr:col>116</xdr:col>
      <xdr:colOff>152400</xdr:colOff>
      <xdr:row>63</xdr:row>
      <xdr:rowOff>166361</xdr:rowOff>
    </xdr:to>
    <xdr:cxnSp macro="">
      <xdr:nvCxnSpPr>
        <xdr:cNvPr id="685" name="直線コネクタ 684">
          <a:extLst>
            <a:ext uri="{FF2B5EF4-FFF2-40B4-BE49-F238E27FC236}">
              <a16:creationId xmlns:a16="http://schemas.microsoft.com/office/drawing/2014/main" id="{523DC33B-E7B3-409B-8751-DC1A3D25373F}"/>
            </a:ext>
          </a:extLst>
        </xdr:cNvPr>
        <xdr:cNvCxnSpPr/>
      </xdr:nvCxnSpPr>
      <xdr:spPr>
        <a:xfrm>
          <a:off x="22072600" y="109677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18704</xdr:rowOff>
    </xdr:from>
    <xdr:ext cx="599010" cy="259045"/>
    <xdr:sp macro="" textlink="">
      <xdr:nvSpPr>
        <xdr:cNvPr id="686" name="【学校施設】&#10;一人当たり面積最大値テキスト">
          <a:extLst>
            <a:ext uri="{FF2B5EF4-FFF2-40B4-BE49-F238E27FC236}">
              <a16:creationId xmlns:a16="http://schemas.microsoft.com/office/drawing/2014/main" id="{A3FB58CF-576B-4806-B9CC-FF37D7484616}"/>
            </a:ext>
          </a:extLst>
        </xdr:cNvPr>
        <xdr:cNvSpPr txBox="1"/>
      </xdr:nvSpPr>
      <xdr:spPr>
        <a:xfrm>
          <a:off x="22199600" y="92770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321.746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72027</xdr:rowOff>
    </xdr:from>
    <xdr:to>
      <xdr:col>116</xdr:col>
      <xdr:colOff>152400</xdr:colOff>
      <xdr:row>55</xdr:row>
      <xdr:rowOff>72027</xdr:rowOff>
    </xdr:to>
    <xdr:cxnSp macro="">
      <xdr:nvCxnSpPr>
        <xdr:cNvPr id="687" name="直線コネクタ 686">
          <a:extLst>
            <a:ext uri="{FF2B5EF4-FFF2-40B4-BE49-F238E27FC236}">
              <a16:creationId xmlns:a16="http://schemas.microsoft.com/office/drawing/2014/main" id="{F715F8C1-691C-4A83-9447-D40683670822}"/>
            </a:ext>
          </a:extLst>
        </xdr:cNvPr>
        <xdr:cNvCxnSpPr/>
      </xdr:nvCxnSpPr>
      <xdr:spPr>
        <a:xfrm>
          <a:off x="22072600" y="95017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105881</xdr:rowOff>
    </xdr:from>
    <xdr:ext cx="469744" cy="259045"/>
    <xdr:sp macro="" textlink="">
      <xdr:nvSpPr>
        <xdr:cNvPr id="688" name="【学校施設】&#10;一人当たり面積平均値テキスト">
          <a:extLst>
            <a:ext uri="{FF2B5EF4-FFF2-40B4-BE49-F238E27FC236}">
              <a16:creationId xmlns:a16="http://schemas.microsoft.com/office/drawing/2014/main" id="{1782D033-9B01-44C1-9165-5628B231A431}"/>
            </a:ext>
          </a:extLst>
        </xdr:cNvPr>
        <xdr:cNvSpPr txBox="1"/>
      </xdr:nvSpPr>
      <xdr:spPr>
        <a:xfrm>
          <a:off x="22199600" y="1073578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83004</xdr:rowOff>
    </xdr:from>
    <xdr:to>
      <xdr:col>116</xdr:col>
      <xdr:colOff>114300</xdr:colOff>
      <xdr:row>64</xdr:row>
      <xdr:rowOff>13154</xdr:rowOff>
    </xdr:to>
    <xdr:sp macro="" textlink="">
      <xdr:nvSpPr>
        <xdr:cNvPr id="689" name="フローチャート: 判断 688">
          <a:extLst>
            <a:ext uri="{FF2B5EF4-FFF2-40B4-BE49-F238E27FC236}">
              <a16:creationId xmlns:a16="http://schemas.microsoft.com/office/drawing/2014/main" id="{4216CC7B-8531-43DD-A32F-744E722C3F36}"/>
            </a:ext>
          </a:extLst>
        </xdr:cNvPr>
        <xdr:cNvSpPr/>
      </xdr:nvSpPr>
      <xdr:spPr>
        <a:xfrm>
          <a:off x="22110700" y="108843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63</xdr:row>
      <xdr:rowOff>111817</xdr:rowOff>
    </xdr:from>
    <xdr:to>
      <xdr:col>112</xdr:col>
      <xdr:colOff>38100</xdr:colOff>
      <xdr:row>64</xdr:row>
      <xdr:rowOff>41967</xdr:rowOff>
    </xdr:to>
    <xdr:sp macro="" textlink="">
      <xdr:nvSpPr>
        <xdr:cNvPr id="690" name="フローチャート: 判断 689">
          <a:extLst>
            <a:ext uri="{FF2B5EF4-FFF2-40B4-BE49-F238E27FC236}">
              <a16:creationId xmlns:a16="http://schemas.microsoft.com/office/drawing/2014/main" id="{4388B5A3-8242-43C2-9C1A-5D6836B78E1F}"/>
            </a:ext>
          </a:extLst>
        </xdr:cNvPr>
        <xdr:cNvSpPr/>
      </xdr:nvSpPr>
      <xdr:spPr>
        <a:xfrm>
          <a:off x="21272500" y="10913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63</xdr:row>
      <xdr:rowOff>111830</xdr:rowOff>
    </xdr:from>
    <xdr:to>
      <xdr:col>107</xdr:col>
      <xdr:colOff>101600</xdr:colOff>
      <xdr:row>64</xdr:row>
      <xdr:rowOff>41980</xdr:rowOff>
    </xdr:to>
    <xdr:sp macro="" textlink="">
      <xdr:nvSpPr>
        <xdr:cNvPr id="691" name="フローチャート: 判断 690">
          <a:extLst>
            <a:ext uri="{FF2B5EF4-FFF2-40B4-BE49-F238E27FC236}">
              <a16:creationId xmlns:a16="http://schemas.microsoft.com/office/drawing/2014/main" id="{DB8BC18F-5963-4ABD-A8C1-2DE578F16181}"/>
            </a:ext>
          </a:extLst>
        </xdr:cNvPr>
        <xdr:cNvSpPr/>
      </xdr:nvSpPr>
      <xdr:spPr>
        <a:xfrm>
          <a:off x="20383500" y="10913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63</xdr:row>
      <xdr:rowOff>111813</xdr:rowOff>
    </xdr:from>
    <xdr:to>
      <xdr:col>102</xdr:col>
      <xdr:colOff>165100</xdr:colOff>
      <xdr:row>64</xdr:row>
      <xdr:rowOff>41963</xdr:rowOff>
    </xdr:to>
    <xdr:sp macro="" textlink="">
      <xdr:nvSpPr>
        <xdr:cNvPr id="692" name="フローチャート: 判断 691">
          <a:extLst>
            <a:ext uri="{FF2B5EF4-FFF2-40B4-BE49-F238E27FC236}">
              <a16:creationId xmlns:a16="http://schemas.microsoft.com/office/drawing/2014/main" id="{0F261FA3-40D2-4D2C-B191-C17B65336C72}"/>
            </a:ext>
          </a:extLst>
        </xdr:cNvPr>
        <xdr:cNvSpPr/>
      </xdr:nvSpPr>
      <xdr:spPr>
        <a:xfrm>
          <a:off x="19494500" y="109131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63</xdr:row>
      <xdr:rowOff>111767</xdr:rowOff>
    </xdr:from>
    <xdr:to>
      <xdr:col>98</xdr:col>
      <xdr:colOff>38100</xdr:colOff>
      <xdr:row>64</xdr:row>
      <xdr:rowOff>41917</xdr:rowOff>
    </xdr:to>
    <xdr:sp macro="" textlink="">
      <xdr:nvSpPr>
        <xdr:cNvPr id="693" name="フローチャート: 判断 692">
          <a:extLst>
            <a:ext uri="{FF2B5EF4-FFF2-40B4-BE49-F238E27FC236}">
              <a16:creationId xmlns:a16="http://schemas.microsoft.com/office/drawing/2014/main" id="{AEC452AC-E047-493A-B8D8-7F2D408A08BD}"/>
            </a:ext>
          </a:extLst>
        </xdr:cNvPr>
        <xdr:cNvSpPr/>
      </xdr:nvSpPr>
      <xdr:spPr>
        <a:xfrm>
          <a:off x="18605500" y="10913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94" name="テキスト ボックス 693">
          <a:extLst>
            <a:ext uri="{FF2B5EF4-FFF2-40B4-BE49-F238E27FC236}">
              <a16:creationId xmlns:a16="http://schemas.microsoft.com/office/drawing/2014/main" id="{EB3C37FD-C07A-47CF-934C-99581B57B6C7}"/>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95" name="テキスト ボックス 694">
          <a:extLst>
            <a:ext uri="{FF2B5EF4-FFF2-40B4-BE49-F238E27FC236}">
              <a16:creationId xmlns:a16="http://schemas.microsoft.com/office/drawing/2014/main" id="{D0C7F05E-9FCE-490A-952F-C961113E8427}"/>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96" name="テキスト ボックス 695">
          <a:extLst>
            <a:ext uri="{FF2B5EF4-FFF2-40B4-BE49-F238E27FC236}">
              <a16:creationId xmlns:a16="http://schemas.microsoft.com/office/drawing/2014/main" id="{7D4DF36A-7EE4-46EA-A35D-E7C37AA7E664}"/>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97" name="テキスト ボックス 696">
          <a:extLst>
            <a:ext uri="{FF2B5EF4-FFF2-40B4-BE49-F238E27FC236}">
              <a16:creationId xmlns:a16="http://schemas.microsoft.com/office/drawing/2014/main" id="{FB6D6291-0277-4809-BE25-75A9CEB9B7B4}"/>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98" name="テキスト ボックス 697">
          <a:extLst>
            <a:ext uri="{FF2B5EF4-FFF2-40B4-BE49-F238E27FC236}">
              <a16:creationId xmlns:a16="http://schemas.microsoft.com/office/drawing/2014/main" id="{7765B20A-8106-45FD-9561-F825BFEF075C}"/>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111748</xdr:rowOff>
    </xdr:from>
    <xdr:to>
      <xdr:col>116</xdr:col>
      <xdr:colOff>114300</xdr:colOff>
      <xdr:row>64</xdr:row>
      <xdr:rowOff>41898</xdr:rowOff>
    </xdr:to>
    <xdr:sp macro="" textlink="">
      <xdr:nvSpPr>
        <xdr:cNvPr id="699" name="楕円 698">
          <a:extLst>
            <a:ext uri="{FF2B5EF4-FFF2-40B4-BE49-F238E27FC236}">
              <a16:creationId xmlns:a16="http://schemas.microsoft.com/office/drawing/2014/main" id="{618E378A-E019-4CF3-AF4E-CBDB5253B34F}"/>
            </a:ext>
          </a:extLst>
        </xdr:cNvPr>
        <xdr:cNvSpPr/>
      </xdr:nvSpPr>
      <xdr:spPr>
        <a:xfrm>
          <a:off x="22110700" y="109130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61431</xdr:rowOff>
    </xdr:from>
    <xdr:ext cx="469744" cy="259045"/>
    <xdr:sp macro="" textlink="">
      <xdr:nvSpPr>
        <xdr:cNvPr id="700" name="【学校施設】&#10;一人当たり面積該当値テキスト">
          <a:extLst>
            <a:ext uri="{FF2B5EF4-FFF2-40B4-BE49-F238E27FC236}">
              <a16:creationId xmlns:a16="http://schemas.microsoft.com/office/drawing/2014/main" id="{8F986739-F983-43F6-AA10-025C9C5CE378}"/>
            </a:ext>
          </a:extLst>
        </xdr:cNvPr>
        <xdr:cNvSpPr txBox="1"/>
      </xdr:nvSpPr>
      <xdr:spPr>
        <a:xfrm>
          <a:off x="22199600" y="108627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111977</xdr:rowOff>
    </xdr:from>
    <xdr:to>
      <xdr:col>112</xdr:col>
      <xdr:colOff>38100</xdr:colOff>
      <xdr:row>64</xdr:row>
      <xdr:rowOff>42127</xdr:rowOff>
    </xdr:to>
    <xdr:sp macro="" textlink="">
      <xdr:nvSpPr>
        <xdr:cNvPr id="701" name="楕円 700">
          <a:extLst>
            <a:ext uri="{FF2B5EF4-FFF2-40B4-BE49-F238E27FC236}">
              <a16:creationId xmlns:a16="http://schemas.microsoft.com/office/drawing/2014/main" id="{F2035C76-5650-4F08-A1BC-1D1326A4BC9D}"/>
            </a:ext>
          </a:extLst>
        </xdr:cNvPr>
        <xdr:cNvSpPr/>
      </xdr:nvSpPr>
      <xdr:spPr>
        <a:xfrm>
          <a:off x="21272500" y="109133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162548</xdr:rowOff>
    </xdr:from>
    <xdr:to>
      <xdr:col>116</xdr:col>
      <xdr:colOff>63500</xdr:colOff>
      <xdr:row>63</xdr:row>
      <xdr:rowOff>162777</xdr:rowOff>
    </xdr:to>
    <xdr:cxnSp macro="">
      <xdr:nvCxnSpPr>
        <xdr:cNvPr id="702" name="直線コネクタ 701">
          <a:extLst>
            <a:ext uri="{FF2B5EF4-FFF2-40B4-BE49-F238E27FC236}">
              <a16:creationId xmlns:a16="http://schemas.microsoft.com/office/drawing/2014/main" id="{176D68E7-7013-4293-A490-F3041267864A}"/>
            </a:ext>
          </a:extLst>
        </xdr:cNvPr>
        <xdr:cNvCxnSpPr/>
      </xdr:nvCxnSpPr>
      <xdr:spPr>
        <a:xfrm flipV="1">
          <a:off x="21323300" y="10963898"/>
          <a:ext cx="838200" cy="2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112178</xdr:rowOff>
    </xdr:from>
    <xdr:to>
      <xdr:col>107</xdr:col>
      <xdr:colOff>101600</xdr:colOff>
      <xdr:row>64</xdr:row>
      <xdr:rowOff>42328</xdr:rowOff>
    </xdr:to>
    <xdr:sp macro="" textlink="">
      <xdr:nvSpPr>
        <xdr:cNvPr id="703" name="楕円 702">
          <a:extLst>
            <a:ext uri="{FF2B5EF4-FFF2-40B4-BE49-F238E27FC236}">
              <a16:creationId xmlns:a16="http://schemas.microsoft.com/office/drawing/2014/main" id="{F5B78A11-BE5C-43DC-897E-2D296769F1DF}"/>
            </a:ext>
          </a:extLst>
        </xdr:cNvPr>
        <xdr:cNvSpPr/>
      </xdr:nvSpPr>
      <xdr:spPr>
        <a:xfrm>
          <a:off x="20383500" y="10913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162777</xdr:rowOff>
    </xdr:from>
    <xdr:to>
      <xdr:col>111</xdr:col>
      <xdr:colOff>177800</xdr:colOff>
      <xdr:row>63</xdr:row>
      <xdr:rowOff>162978</xdr:rowOff>
    </xdr:to>
    <xdr:cxnSp macro="">
      <xdr:nvCxnSpPr>
        <xdr:cNvPr id="704" name="直線コネクタ 703">
          <a:extLst>
            <a:ext uri="{FF2B5EF4-FFF2-40B4-BE49-F238E27FC236}">
              <a16:creationId xmlns:a16="http://schemas.microsoft.com/office/drawing/2014/main" id="{69A2D525-F7C5-4E91-B07B-9F37A35AFD32}"/>
            </a:ext>
          </a:extLst>
        </xdr:cNvPr>
        <xdr:cNvCxnSpPr/>
      </xdr:nvCxnSpPr>
      <xdr:spPr>
        <a:xfrm flipV="1">
          <a:off x="20434300" y="10964127"/>
          <a:ext cx="889000" cy="2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111327</xdr:rowOff>
    </xdr:from>
    <xdr:to>
      <xdr:col>102</xdr:col>
      <xdr:colOff>165100</xdr:colOff>
      <xdr:row>64</xdr:row>
      <xdr:rowOff>41477</xdr:rowOff>
    </xdr:to>
    <xdr:sp macro="" textlink="">
      <xdr:nvSpPr>
        <xdr:cNvPr id="705" name="楕円 704">
          <a:extLst>
            <a:ext uri="{FF2B5EF4-FFF2-40B4-BE49-F238E27FC236}">
              <a16:creationId xmlns:a16="http://schemas.microsoft.com/office/drawing/2014/main" id="{F2155321-6FE2-4451-9D9B-2D410F880D85}"/>
            </a:ext>
          </a:extLst>
        </xdr:cNvPr>
        <xdr:cNvSpPr/>
      </xdr:nvSpPr>
      <xdr:spPr>
        <a:xfrm>
          <a:off x="19494500" y="109126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162127</xdr:rowOff>
    </xdr:from>
    <xdr:to>
      <xdr:col>107</xdr:col>
      <xdr:colOff>50800</xdr:colOff>
      <xdr:row>63</xdr:row>
      <xdr:rowOff>162978</xdr:rowOff>
    </xdr:to>
    <xdr:cxnSp macro="">
      <xdr:nvCxnSpPr>
        <xdr:cNvPr id="706" name="直線コネクタ 705">
          <a:extLst>
            <a:ext uri="{FF2B5EF4-FFF2-40B4-BE49-F238E27FC236}">
              <a16:creationId xmlns:a16="http://schemas.microsoft.com/office/drawing/2014/main" id="{33E80777-27BD-4F8D-8918-1BEDEA4CDF30}"/>
            </a:ext>
          </a:extLst>
        </xdr:cNvPr>
        <xdr:cNvCxnSpPr/>
      </xdr:nvCxnSpPr>
      <xdr:spPr>
        <a:xfrm>
          <a:off x="19545300" y="10963477"/>
          <a:ext cx="889000" cy="8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111497</xdr:rowOff>
    </xdr:from>
    <xdr:to>
      <xdr:col>98</xdr:col>
      <xdr:colOff>38100</xdr:colOff>
      <xdr:row>64</xdr:row>
      <xdr:rowOff>41647</xdr:rowOff>
    </xdr:to>
    <xdr:sp macro="" textlink="">
      <xdr:nvSpPr>
        <xdr:cNvPr id="707" name="楕円 706">
          <a:extLst>
            <a:ext uri="{FF2B5EF4-FFF2-40B4-BE49-F238E27FC236}">
              <a16:creationId xmlns:a16="http://schemas.microsoft.com/office/drawing/2014/main" id="{6AFE4F09-0DDE-4094-A185-818671292866}"/>
            </a:ext>
          </a:extLst>
        </xdr:cNvPr>
        <xdr:cNvSpPr/>
      </xdr:nvSpPr>
      <xdr:spPr>
        <a:xfrm>
          <a:off x="18605500" y="109128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162127</xdr:rowOff>
    </xdr:from>
    <xdr:to>
      <xdr:col>102</xdr:col>
      <xdr:colOff>114300</xdr:colOff>
      <xdr:row>63</xdr:row>
      <xdr:rowOff>162297</xdr:rowOff>
    </xdr:to>
    <xdr:cxnSp macro="">
      <xdr:nvCxnSpPr>
        <xdr:cNvPr id="708" name="直線コネクタ 707">
          <a:extLst>
            <a:ext uri="{FF2B5EF4-FFF2-40B4-BE49-F238E27FC236}">
              <a16:creationId xmlns:a16="http://schemas.microsoft.com/office/drawing/2014/main" id="{5381533F-B24B-4717-B96E-836BDDC8AA51}"/>
            </a:ext>
          </a:extLst>
        </xdr:cNvPr>
        <xdr:cNvCxnSpPr/>
      </xdr:nvCxnSpPr>
      <xdr:spPr>
        <a:xfrm flipV="1">
          <a:off x="18656300" y="10963477"/>
          <a:ext cx="889000" cy="1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58494</xdr:rowOff>
    </xdr:from>
    <xdr:ext cx="469744" cy="259045"/>
    <xdr:sp macro="" textlink="">
      <xdr:nvSpPr>
        <xdr:cNvPr id="709" name="n_1aveValue【学校施設】&#10;一人当たり面積">
          <a:extLst>
            <a:ext uri="{FF2B5EF4-FFF2-40B4-BE49-F238E27FC236}">
              <a16:creationId xmlns:a16="http://schemas.microsoft.com/office/drawing/2014/main" id="{6E2306A1-DADD-4804-9993-677D1EA1153E}"/>
            </a:ext>
          </a:extLst>
        </xdr:cNvPr>
        <xdr:cNvSpPr txBox="1"/>
      </xdr:nvSpPr>
      <xdr:spPr>
        <a:xfrm>
          <a:off x="21075727" y="106883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58507</xdr:rowOff>
    </xdr:from>
    <xdr:ext cx="469744" cy="259045"/>
    <xdr:sp macro="" textlink="">
      <xdr:nvSpPr>
        <xdr:cNvPr id="710" name="n_2aveValue【学校施設】&#10;一人当たり面積">
          <a:extLst>
            <a:ext uri="{FF2B5EF4-FFF2-40B4-BE49-F238E27FC236}">
              <a16:creationId xmlns:a16="http://schemas.microsoft.com/office/drawing/2014/main" id="{FC615AC5-5D89-4FDB-88FE-E03C19D70C97}"/>
            </a:ext>
          </a:extLst>
        </xdr:cNvPr>
        <xdr:cNvSpPr txBox="1"/>
      </xdr:nvSpPr>
      <xdr:spPr>
        <a:xfrm>
          <a:off x="20199427" y="10688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64</xdr:row>
      <xdr:rowOff>33090</xdr:rowOff>
    </xdr:from>
    <xdr:ext cx="469744" cy="259045"/>
    <xdr:sp macro="" textlink="">
      <xdr:nvSpPr>
        <xdr:cNvPr id="711" name="n_3aveValue【学校施設】&#10;一人当たり面積">
          <a:extLst>
            <a:ext uri="{FF2B5EF4-FFF2-40B4-BE49-F238E27FC236}">
              <a16:creationId xmlns:a16="http://schemas.microsoft.com/office/drawing/2014/main" id="{1CA9C840-F231-47AB-B5D1-95D38F2A719F}"/>
            </a:ext>
          </a:extLst>
        </xdr:cNvPr>
        <xdr:cNvSpPr txBox="1"/>
      </xdr:nvSpPr>
      <xdr:spPr>
        <a:xfrm>
          <a:off x="19310427" y="110058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64</xdr:row>
      <xdr:rowOff>33044</xdr:rowOff>
    </xdr:from>
    <xdr:ext cx="469744" cy="259045"/>
    <xdr:sp macro="" textlink="">
      <xdr:nvSpPr>
        <xdr:cNvPr id="712" name="n_4aveValue【学校施設】&#10;一人当たり面積">
          <a:extLst>
            <a:ext uri="{FF2B5EF4-FFF2-40B4-BE49-F238E27FC236}">
              <a16:creationId xmlns:a16="http://schemas.microsoft.com/office/drawing/2014/main" id="{25AAE294-565C-4CCD-AAA5-C6D2F44B1DA1}"/>
            </a:ext>
          </a:extLst>
        </xdr:cNvPr>
        <xdr:cNvSpPr txBox="1"/>
      </xdr:nvSpPr>
      <xdr:spPr>
        <a:xfrm>
          <a:off x="18421427" y="110058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64</xdr:row>
      <xdr:rowOff>33254</xdr:rowOff>
    </xdr:from>
    <xdr:ext cx="469744" cy="259045"/>
    <xdr:sp macro="" textlink="">
      <xdr:nvSpPr>
        <xdr:cNvPr id="713" name="n_1mainValue【学校施設】&#10;一人当たり面積">
          <a:extLst>
            <a:ext uri="{FF2B5EF4-FFF2-40B4-BE49-F238E27FC236}">
              <a16:creationId xmlns:a16="http://schemas.microsoft.com/office/drawing/2014/main" id="{AB50E94C-E1EC-46BF-852A-4A4CBD7621D9}"/>
            </a:ext>
          </a:extLst>
        </xdr:cNvPr>
        <xdr:cNvSpPr txBox="1"/>
      </xdr:nvSpPr>
      <xdr:spPr>
        <a:xfrm>
          <a:off x="21075727" y="110060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64</xdr:row>
      <xdr:rowOff>33455</xdr:rowOff>
    </xdr:from>
    <xdr:ext cx="469744" cy="259045"/>
    <xdr:sp macro="" textlink="">
      <xdr:nvSpPr>
        <xdr:cNvPr id="714" name="n_2mainValue【学校施設】&#10;一人当たり面積">
          <a:extLst>
            <a:ext uri="{FF2B5EF4-FFF2-40B4-BE49-F238E27FC236}">
              <a16:creationId xmlns:a16="http://schemas.microsoft.com/office/drawing/2014/main" id="{F1101BFD-526A-493A-BAD0-E62C652F0299}"/>
            </a:ext>
          </a:extLst>
        </xdr:cNvPr>
        <xdr:cNvSpPr txBox="1"/>
      </xdr:nvSpPr>
      <xdr:spPr>
        <a:xfrm>
          <a:off x="20199427" y="11006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58004</xdr:rowOff>
    </xdr:from>
    <xdr:ext cx="469744" cy="259045"/>
    <xdr:sp macro="" textlink="">
      <xdr:nvSpPr>
        <xdr:cNvPr id="715" name="n_3mainValue【学校施設】&#10;一人当たり面積">
          <a:extLst>
            <a:ext uri="{FF2B5EF4-FFF2-40B4-BE49-F238E27FC236}">
              <a16:creationId xmlns:a16="http://schemas.microsoft.com/office/drawing/2014/main" id="{7354F3D6-E4FC-419E-A06C-F682B1F6147C}"/>
            </a:ext>
          </a:extLst>
        </xdr:cNvPr>
        <xdr:cNvSpPr txBox="1"/>
      </xdr:nvSpPr>
      <xdr:spPr>
        <a:xfrm>
          <a:off x="19310427" y="106879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58174</xdr:rowOff>
    </xdr:from>
    <xdr:ext cx="469744" cy="259045"/>
    <xdr:sp macro="" textlink="">
      <xdr:nvSpPr>
        <xdr:cNvPr id="716" name="n_4mainValue【学校施設】&#10;一人当たり面積">
          <a:extLst>
            <a:ext uri="{FF2B5EF4-FFF2-40B4-BE49-F238E27FC236}">
              <a16:creationId xmlns:a16="http://schemas.microsoft.com/office/drawing/2014/main" id="{9A8BE730-A422-4AA3-9A94-E2F7204E5C9C}"/>
            </a:ext>
          </a:extLst>
        </xdr:cNvPr>
        <xdr:cNvSpPr txBox="1"/>
      </xdr:nvSpPr>
      <xdr:spPr>
        <a:xfrm>
          <a:off x="18421427" y="106880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17" name="正方形/長方形 716">
          <a:extLst>
            <a:ext uri="{FF2B5EF4-FFF2-40B4-BE49-F238E27FC236}">
              <a16:creationId xmlns:a16="http://schemas.microsoft.com/office/drawing/2014/main" id="{8E57C80C-8C02-4F06-99E0-D99D50A64F91}"/>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18" name="正方形/長方形 717">
          <a:extLst>
            <a:ext uri="{FF2B5EF4-FFF2-40B4-BE49-F238E27FC236}">
              <a16:creationId xmlns:a16="http://schemas.microsoft.com/office/drawing/2014/main" id="{9CC730EB-52C5-438E-951B-E00911AE0777}"/>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19" name="正方形/長方形 718">
          <a:extLst>
            <a:ext uri="{FF2B5EF4-FFF2-40B4-BE49-F238E27FC236}">
              <a16:creationId xmlns:a16="http://schemas.microsoft.com/office/drawing/2014/main" id="{0865ED5C-F6B9-4E83-A1AF-D70305166AC2}"/>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0" name="正方形/長方形 719">
          <a:extLst>
            <a:ext uri="{FF2B5EF4-FFF2-40B4-BE49-F238E27FC236}">
              <a16:creationId xmlns:a16="http://schemas.microsoft.com/office/drawing/2014/main" id="{FA2AFD0F-097A-47AF-A644-EE9A945EA617}"/>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1" name="正方形/長方形 720">
          <a:extLst>
            <a:ext uri="{FF2B5EF4-FFF2-40B4-BE49-F238E27FC236}">
              <a16:creationId xmlns:a16="http://schemas.microsoft.com/office/drawing/2014/main" id="{C46659DC-4A5D-4B06-8BFA-92602C7CB035}"/>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2" name="正方形/長方形 721">
          <a:extLst>
            <a:ext uri="{FF2B5EF4-FFF2-40B4-BE49-F238E27FC236}">
              <a16:creationId xmlns:a16="http://schemas.microsoft.com/office/drawing/2014/main" id="{E4173A0B-C60B-4BE8-B2A9-87552E1200AB}"/>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23" name="正方形/長方形 722">
          <a:extLst>
            <a:ext uri="{FF2B5EF4-FFF2-40B4-BE49-F238E27FC236}">
              <a16:creationId xmlns:a16="http://schemas.microsoft.com/office/drawing/2014/main" id="{6DC7C1A4-FE15-4AD8-A7F7-10FB0947E4BE}"/>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24" name="正方形/長方形 723">
          <a:extLst>
            <a:ext uri="{FF2B5EF4-FFF2-40B4-BE49-F238E27FC236}">
              <a16:creationId xmlns:a16="http://schemas.microsoft.com/office/drawing/2014/main" id="{AC86816F-03FA-47D9-B4F1-66508B017411}"/>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25" name="テキスト ボックス 724">
          <a:extLst>
            <a:ext uri="{FF2B5EF4-FFF2-40B4-BE49-F238E27FC236}">
              <a16:creationId xmlns:a16="http://schemas.microsoft.com/office/drawing/2014/main" id="{9A7ED0F4-422F-419F-9DB4-13BF4146A972}"/>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26" name="直線コネクタ 725">
          <a:extLst>
            <a:ext uri="{FF2B5EF4-FFF2-40B4-BE49-F238E27FC236}">
              <a16:creationId xmlns:a16="http://schemas.microsoft.com/office/drawing/2014/main" id="{74B46413-E6B6-48F1-8022-AFCFF90C83AC}"/>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27" name="テキスト ボックス 726">
          <a:extLst>
            <a:ext uri="{FF2B5EF4-FFF2-40B4-BE49-F238E27FC236}">
              <a16:creationId xmlns:a16="http://schemas.microsoft.com/office/drawing/2014/main" id="{E75A933C-619B-4544-894E-D085D7D62EB4}"/>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728" name="直線コネクタ 727">
          <a:extLst>
            <a:ext uri="{FF2B5EF4-FFF2-40B4-BE49-F238E27FC236}">
              <a16:creationId xmlns:a16="http://schemas.microsoft.com/office/drawing/2014/main" id="{FEF8732F-9226-46F3-AF6D-FFC278FD7545}"/>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729" name="テキスト ボックス 728">
          <a:extLst>
            <a:ext uri="{FF2B5EF4-FFF2-40B4-BE49-F238E27FC236}">
              <a16:creationId xmlns:a16="http://schemas.microsoft.com/office/drawing/2014/main" id="{B78C2BB1-699F-4E76-9D2C-72EFBD406289}"/>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730" name="直線コネクタ 729">
          <a:extLst>
            <a:ext uri="{FF2B5EF4-FFF2-40B4-BE49-F238E27FC236}">
              <a16:creationId xmlns:a16="http://schemas.microsoft.com/office/drawing/2014/main" id="{FBD9C67E-1C23-4130-996B-AEC6BA1B1A5F}"/>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731" name="テキスト ボックス 730">
          <a:extLst>
            <a:ext uri="{FF2B5EF4-FFF2-40B4-BE49-F238E27FC236}">
              <a16:creationId xmlns:a16="http://schemas.microsoft.com/office/drawing/2014/main" id="{48EC5673-1D75-46BB-941B-9A6265AC583A}"/>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732" name="直線コネクタ 731">
          <a:extLst>
            <a:ext uri="{FF2B5EF4-FFF2-40B4-BE49-F238E27FC236}">
              <a16:creationId xmlns:a16="http://schemas.microsoft.com/office/drawing/2014/main" id="{D3BAACB0-82BB-42EE-BBB4-45F43F327401}"/>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733" name="テキスト ボックス 732">
          <a:extLst>
            <a:ext uri="{FF2B5EF4-FFF2-40B4-BE49-F238E27FC236}">
              <a16:creationId xmlns:a16="http://schemas.microsoft.com/office/drawing/2014/main" id="{D58BFB53-092F-41A3-A892-6FC99B094BBD}"/>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734" name="直線コネクタ 733">
          <a:extLst>
            <a:ext uri="{FF2B5EF4-FFF2-40B4-BE49-F238E27FC236}">
              <a16:creationId xmlns:a16="http://schemas.microsoft.com/office/drawing/2014/main" id="{54F0585A-3059-4671-A09D-8973916F7B45}"/>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735" name="テキスト ボックス 734">
          <a:extLst>
            <a:ext uri="{FF2B5EF4-FFF2-40B4-BE49-F238E27FC236}">
              <a16:creationId xmlns:a16="http://schemas.microsoft.com/office/drawing/2014/main" id="{686B3BF2-BAE8-46AB-AAB4-3A07552D5163}"/>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736" name="直線コネクタ 735">
          <a:extLst>
            <a:ext uri="{FF2B5EF4-FFF2-40B4-BE49-F238E27FC236}">
              <a16:creationId xmlns:a16="http://schemas.microsoft.com/office/drawing/2014/main" id="{42A4F3DE-021B-4C79-A031-234E7504DA3D}"/>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737" name="テキスト ボックス 736">
          <a:extLst>
            <a:ext uri="{FF2B5EF4-FFF2-40B4-BE49-F238E27FC236}">
              <a16:creationId xmlns:a16="http://schemas.microsoft.com/office/drawing/2014/main" id="{99599F6C-2595-4BC3-BD57-D9EAF7C0CAFA}"/>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738" name="直線コネクタ 737">
          <a:extLst>
            <a:ext uri="{FF2B5EF4-FFF2-40B4-BE49-F238E27FC236}">
              <a16:creationId xmlns:a16="http://schemas.microsoft.com/office/drawing/2014/main" id="{2C4DD016-AFF1-449A-8901-D13CE4DC3CA9}"/>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739" name="テキスト ボックス 738">
          <a:extLst>
            <a:ext uri="{FF2B5EF4-FFF2-40B4-BE49-F238E27FC236}">
              <a16:creationId xmlns:a16="http://schemas.microsoft.com/office/drawing/2014/main" id="{F20279B5-F219-4642-AC11-56B1838AFD84}"/>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0" name="直線コネクタ 739">
          <a:extLst>
            <a:ext uri="{FF2B5EF4-FFF2-40B4-BE49-F238E27FC236}">
              <a16:creationId xmlns:a16="http://schemas.microsoft.com/office/drawing/2014/main" id="{9961DA1E-43B7-441B-9B97-BA9D8A363628}"/>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741" name="【児童館】&#10;有形固定資産減価償却率グラフ枠">
          <a:extLst>
            <a:ext uri="{FF2B5EF4-FFF2-40B4-BE49-F238E27FC236}">
              <a16:creationId xmlns:a16="http://schemas.microsoft.com/office/drawing/2014/main" id="{D209C816-123E-4E05-A213-21158612C403}"/>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87086</xdr:rowOff>
    </xdr:from>
    <xdr:to>
      <xdr:col>85</xdr:col>
      <xdr:colOff>126364</xdr:colOff>
      <xdr:row>86</xdr:row>
      <xdr:rowOff>168729</xdr:rowOff>
    </xdr:to>
    <xdr:cxnSp macro="">
      <xdr:nvCxnSpPr>
        <xdr:cNvPr id="742" name="直線コネクタ 741">
          <a:extLst>
            <a:ext uri="{FF2B5EF4-FFF2-40B4-BE49-F238E27FC236}">
              <a16:creationId xmlns:a16="http://schemas.microsoft.com/office/drawing/2014/main" id="{3C98B348-EEFE-4FCD-985C-3A8C990105F4}"/>
            </a:ext>
          </a:extLst>
        </xdr:cNvPr>
        <xdr:cNvCxnSpPr/>
      </xdr:nvCxnSpPr>
      <xdr:spPr>
        <a:xfrm flipV="1">
          <a:off x="16318864" y="13460186"/>
          <a:ext cx="0" cy="14532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743" name="【児童館】&#10;有形固定資産減価償却率最小値テキスト">
          <a:extLst>
            <a:ext uri="{FF2B5EF4-FFF2-40B4-BE49-F238E27FC236}">
              <a16:creationId xmlns:a16="http://schemas.microsoft.com/office/drawing/2014/main" id="{B8B06A4F-A76A-4D11-BE1E-CE17D8516311}"/>
            </a:ext>
          </a:extLst>
        </xdr:cNvPr>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744" name="直線コネクタ 743">
          <a:extLst>
            <a:ext uri="{FF2B5EF4-FFF2-40B4-BE49-F238E27FC236}">
              <a16:creationId xmlns:a16="http://schemas.microsoft.com/office/drawing/2014/main" id="{3FA62F00-A686-4918-9218-96AAC40C52AC}"/>
            </a:ext>
          </a:extLst>
        </xdr:cNvPr>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33763</xdr:rowOff>
    </xdr:from>
    <xdr:ext cx="405111" cy="259045"/>
    <xdr:sp macro="" textlink="">
      <xdr:nvSpPr>
        <xdr:cNvPr id="745" name="【児童館】&#10;有形固定資産減価償却率最大値テキスト">
          <a:extLst>
            <a:ext uri="{FF2B5EF4-FFF2-40B4-BE49-F238E27FC236}">
              <a16:creationId xmlns:a16="http://schemas.microsoft.com/office/drawing/2014/main" id="{6D7BD850-37C0-4E64-8307-D03E97E3127C}"/>
            </a:ext>
          </a:extLst>
        </xdr:cNvPr>
        <xdr:cNvSpPr txBox="1"/>
      </xdr:nvSpPr>
      <xdr:spPr>
        <a:xfrm>
          <a:off x="16357600" y="132354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87086</xdr:rowOff>
    </xdr:from>
    <xdr:to>
      <xdr:col>86</xdr:col>
      <xdr:colOff>25400</xdr:colOff>
      <xdr:row>78</xdr:row>
      <xdr:rowOff>87086</xdr:rowOff>
    </xdr:to>
    <xdr:cxnSp macro="">
      <xdr:nvCxnSpPr>
        <xdr:cNvPr id="746" name="直線コネクタ 745">
          <a:extLst>
            <a:ext uri="{FF2B5EF4-FFF2-40B4-BE49-F238E27FC236}">
              <a16:creationId xmlns:a16="http://schemas.microsoft.com/office/drawing/2014/main" id="{CEB5144D-C994-4F89-8072-9FE0DC3F7023}"/>
            </a:ext>
          </a:extLst>
        </xdr:cNvPr>
        <xdr:cNvCxnSpPr/>
      </xdr:nvCxnSpPr>
      <xdr:spPr>
        <a:xfrm>
          <a:off x="16230600" y="134601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102888</xdr:rowOff>
    </xdr:from>
    <xdr:ext cx="405111" cy="259045"/>
    <xdr:sp macro="" textlink="">
      <xdr:nvSpPr>
        <xdr:cNvPr id="747" name="【児童館】&#10;有形固定資産減価償却率平均値テキスト">
          <a:extLst>
            <a:ext uri="{FF2B5EF4-FFF2-40B4-BE49-F238E27FC236}">
              <a16:creationId xmlns:a16="http://schemas.microsoft.com/office/drawing/2014/main" id="{0D541A00-E3C2-4A5D-843B-6C79FC32D237}"/>
            </a:ext>
          </a:extLst>
        </xdr:cNvPr>
        <xdr:cNvSpPr txBox="1"/>
      </xdr:nvSpPr>
      <xdr:spPr>
        <a:xfrm>
          <a:off x="16357600" y="1416178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124461</xdr:rowOff>
    </xdr:from>
    <xdr:to>
      <xdr:col>85</xdr:col>
      <xdr:colOff>177800</xdr:colOff>
      <xdr:row>83</xdr:row>
      <xdr:rowOff>54611</xdr:rowOff>
    </xdr:to>
    <xdr:sp macro="" textlink="">
      <xdr:nvSpPr>
        <xdr:cNvPr id="748" name="フローチャート: 判断 747">
          <a:extLst>
            <a:ext uri="{FF2B5EF4-FFF2-40B4-BE49-F238E27FC236}">
              <a16:creationId xmlns:a16="http://schemas.microsoft.com/office/drawing/2014/main" id="{946A0132-114C-453D-B6ED-642761E75C7B}"/>
            </a:ext>
          </a:extLst>
        </xdr:cNvPr>
        <xdr:cNvSpPr/>
      </xdr:nvSpPr>
      <xdr:spPr>
        <a:xfrm>
          <a:off x="16268700" y="14183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86905</xdr:rowOff>
    </xdr:from>
    <xdr:to>
      <xdr:col>81</xdr:col>
      <xdr:colOff>101600</xdr:colOff>
      <xdr:row>83</xdr:row>
      <xdr:rowOff>17055</xdr:rowOff>
    </xdr:to>
    <xdr:sp macro="" textlink="">
      <xdr:nvSpPr>
        <xdr:cNvPr id="749" name="フローチャート: 判断 748">
          <a:extLst>
            <a:ext uri="{FF2B5EF4-FFF2-40B4-BE49-F238E27FC236}">
              <a16:creationId xmlns:a16="http://schemas.microsoft.com/office/drawing/2014/main" id="{FAB2D558-9F86-46E2-8FA6-8DE5800CB2E1}"/>
            </a:ext>
          </a:extLst>
        </xdr:cNvPr>
        <xdr:cNvSpPr/>
      </xdr:nvSpPr>
      <xdr:spPr>
        <a:xfrm>
          <a:off x="15430500" y="14145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145687</xdr:rowOff>
    </xdr:from>
    <xdr:to>
      <xdr:col>76</xdr:col>
      <xdr:colOff>165100</xdr:colOff>
      <xdr:row>83</xdr:row>
      <xdr:rowOff>75837</xdr:rowOff>
    </xdr:to>
    <xdr:sp macro="" textlink="">
      <xdr:nvSpPr>
        <xdr:cNvPr id="750" name="フローチャート: 判断 749">
          <a:extLst>
            <a:ext uri="{FF2B5EF4-FFF2-40B4-BE49-F238E27FC236}">
              <a16:creationId xmlns:a16="http://schemas.microsoft.com/office/drawing/2014/main" id="{B00F7712-152A-41B5-9244-731E42E9F181}"/>
            </a:ext>
          </a:extLst>
        </xdr:cNvPr>
        <xdr:cNvSpPr/>
      </xdr:nvSpPr>
      <xdr:spPr>
        <a:xfrm>
          <a:off x="14541500" y="142045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108131</xdr:rowOff>
    </xdr:from>
    <xdr:to>
      <xdr:col>72</xdr:col>
      <xdr:colOff>38100</xdr:colOff>
      <xdr:row>83</xdr:row>
      <xdr:rowOff>38281</xdr:rowOff>
    </xdr:to>
    <xdr:sp macro="" textlink="">
      <xdr:nvSpPr>
        <xdr:cNvPr id="751" name="フローチャート: 判断 750">
          <a:extLst>
            <a:ext uri="{FF2B5EF4-FFF2-40B4-BE49-F238E27FC236}">
              <a16:creationId xmlns:a16="http://schemas.microsoft.com/office/drawing/2014/main" id="{FC60DC08-C25F-467E-9325-CE7D77C90EF8}"/>
            </a:ext>
          </a:extLst>
        </xdr:cNvPr>
        <xdr:cNvSpPr/>
      </xdr:nvSpPr>
      <xdr:spPr>
        <a:xfrm>
          <a:off x="13652500" y="141670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90170</xdr:rowOff>
    </xdr:from>
    <xdr:to>
      <xdr:col>67</xdr:col>
      <xdr:colOff>101600</xdr:colOff>
      <xdr:row>83</xdr:row>
      <xdr:rowOff>20320</xdr:rowOff>
    </xdr:to>
    <xdr:sp macro="" textlink="">
      <xdr:nvSpPr>
        <xdr:cNvPr id="752" name="フローチャート: 判断 751">
          <a:extLst>
            <a:ext uri="{FF2B5EF4-FFF2-40B4-BE49-F238E27FC236}">
              <a16:creationId xmlns:a16="http://schemas.microsoft.com/office/drawing/2014/main" id="{F0BE69D7-C829-4848-A1FE-BE216E247791}"/>
            </a:ext>
          </a:extLst>
        </xdr:cNvPr>
        <xdr:cNvSpPr/>
      </xdr:nvSpPr>
      <xdr:spPr>
        <a:xfrm>
          <a:off x="12763500" y="1414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53" name="テキスト ボックス 752">
          <a:extLst>
            <a:ext uri="{FF2B5EF4-FFF2-40B4-BE49-F238E27FC236}">
              <a16:creationId xmlns:a16="http://schemas.microsoft.com/office/drawing/2014/main" id="{D73B0F98-5DB3-4985-8A86-E5414588B65C}"/>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54" name="テキスト ボックス 753">
          <a:extLst>
            <a:ext uri="{FF2B5EF4-FFF2-40B4-BE49-F238E27FC236}">
              <a16:creationId xmlns:a16="http://schemas.microsoft.com/office/drawing/2014/main" id="{3B5A880D-446C-4012-A5CE-0F230F0A0763}"/>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55" name="テキスト ボックス 754">
          <a:extLst>
            <a:ext uri="{FF2B5EF4-FFF2-40B4-BE49-F238E27FC236}">
              <a16:creationId xmlns:a16="http://schemas.microsoft.com/office/drawing/2014/main" id="{09CE8154-AAAF-4998-A8BD-66C8BBB8EFDB}"/>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56" name="テキスト ボックス 755">
          <a:extLst>
            <a:ext uri="{FF2B5EF4-FFF2-40B4-BE49-F238E27FC236}">
              <a16:creationId xmlns:a16="http://schemas.microsoft.com/office/drawing/2014/main" id="{48F5B6D2-5502-45BE-B2B4-572C23CB338C}"/>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57" name="テキスト ボックス 756">
          <a:extLst>
            <a:ext uri="{FF2B5EF4-FFF2-40B4-BE49-F238E27FC236}">
              <a16:creationId xmlns:a16="http://schemas.microsoft.com/office/drawing/2014/main" id="{ECA26C48-E86B-49AD-85C3-0DE264F7B15C}"/>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168548</xdr:rowOff>
    </xdr:from>
    <xdr:to>
      <xdr:col>85</xdr:col>
      <xdr:colOff>177800</xdr:colOff>
      <xdr:row>82</xdr:row>
      <xdr:rowOff>98698</xdr:rowOff>
    </xdr:to>
    <xdr:sp macro="" textlink="">
      <xdr:nvSpPr>
        <xdr:cNvPr id="758" name="楕円 757">
          <a:extLst>
            <a:ext uri="{FF2B5EF4-FFF2-40B4-BE49-F238E27FC236}">
              <a16:creationId xmlns:a16="http://schemas.microsoft.com/office/drawing/2014/main" id="{C1E97F61-D13A-4F8E-B1D4-3AAABCC2B046}"/>
            </a:ext>
          </a:extLst>
        </xdr:cNvPr>
        <xdr:cNvSpPr/>
      </xdr:nvSpPr>
      <xdr:spPr>
        <a:xfrm>
          <a:off x="16268700" y="140559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81</xdr:row>
      <xdr:rowOff>19975</xdr:rowOff>
    </xdr:from>
    <xdr:ext cx="405111" cy="259045"/>
    <xdr:sp macro="" textlink="">
      <xdr:nvSpPr>
        <xdr:cNvPr id="759" name="【児童館】&#10;有形固定資産減価償却率該当値テキスト">
          <a:extLst>
            <a:ext uri="{FF2B5EF4-FFF2-40B4-BE49-F238E27FC236}">
              <a16:creationId xmlns:a16="http://schemas.microsoft.com/office/drawing/2014/main" id="{F4E5F663-3B9B-4651-8A73-57AA243A8814}"/>
            </a:ext>
          </a:extLst>
        </xdr:cNvPr>
        <xdr:cNvSpPr txBox="1"/>
      </xdr:nvSpPr>
      <xdr:spPr>
        <a:xfrm>
          <a:off x="16357600" y="139074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81</xdr:row>
      <xdr:rowOff>132624</xdr:rowOff>
    </xdr:from>
    <xdr:to>
      <xdr:col>81</xdr:col>
      <xdr:colOff>101600</xdr:colOff>
      <xdr:row>82</xdr:row>
      <xdr:rowOff>62774</xdr:rowOff>
    </xdr:to>
    <xdr:sp macro="" textlink="">
      <xdr:nvSpPr>
        <xdr:cNvPr id="760" name="楕円 759">
          <a:extLst>
            <a:ext uri="{FF2B5EF4-FFF2-40B4-BE49-F238E27FC236}">
              <a16:creationId xmlns:a16="http://schemas.microsoft.com/office/drawing/2014/main" id="{5CD4C07D-3AF1-42A4-A091-C52924815055}"/>
            </a:ext>
          </a:extLst>
        </xdr:cNvPr>
        <xdr:cNvSpPr/>
      </xdr:nvSpPr>
      <xdr:spPr>
        <a:xfrm>
          <a:off x="15430500" y="140200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11974</xdr:rowOff>
    </xdr:from>
    <xdr:to>
      <xdr:col>85</xdr:col>
      <xdr:colOff>127000</xdr:colOff>
      <xdr:row>82</xdr:row>
      <xdr:rowOff>47898</xdr:rowOff>
    </xdr:to>
    <xdr:cxnSp macro="">
      <xdr:nvCxnSpPr>
        <xdr:cNvPr id="761" name="直線コネクタ 760">
          <a:extLst>
            <a:ext uri="{FF2B5EF4-FFF2-40B4-BE49-F238E27FC236}">
              <a16:creationId xmlns:a16="http://schemas.microsoft.com/office/drawing/2014/main" id="{3B226DB0-CA21-4D9B-8C1B-97568A45D61F}"/>
            </a:ext>
          </a:extLst>
        </xdr:cNvPr>
        <xdr:cNvCxnSpPr/>
      </xdr:nvCxnSpPr>
      <xdr:spPr>
        <a:xfrm>
          <a:off x="15481300" y="14070874"/>
          <a:ext cx="838200" cy="35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81</xdr:row>
      <xdr:rowOff>96701</xdr:rowOff>
    </xdr:from>
    <xdr:to>
      <xdr:col>76</xdr:col>
      <xdr:colOff>165100</xdr:colOff>
      <xdr:row>82</xdr:row>
      <xdr:rowOff>26851</xdr:rowOff>
    </xdr:to>
    <xdr:sp macro="" textlink="">
      <xdr:nvSpPr>
        <xdr:cNvPr id="762" name="楕円 761">
          <a:extLst>
            <a:ext uri="{FF2B5EF4-FFF2-40B4-BE49-F238E27FC236}">
              <a16:creationId xmlns:a16="http://schemas.microsoft.com/office/drawing/2014/main" id="{A8371A9B-AC27-477F-BC84-A6290D4F373C}"/>
            </a:ext>
          </a:extLst>
        </xdr:cNvPr>
        <xdr:cNvSpPr/>
      </xdr:nvSpPr>
      <xdr:spPr>
        <a:xfrm>
          <a:off x="14541500" y="139841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81</xdr:row>
      <xdr:rowOff>147501</xdr:rowOff>
    </xdr:from>
    <xdr:to>
      <xdr:col>81</xdr:col>
      <xdr:colOff>50800</xdr:colOff>
      <xdr:row>82</xdr:row>
      <xdr:rowOff>11974</xdr:rowOff>
    </xdr:to>
    <xdr:cxnSp macro="">
      <xdr:nvCxnSpPr>
        <xdr:cNvPr id="763" name="直線コネクタ 762">
          <a:extLst>
            <a:ext uri="{FF2B5EF4-FFF2-40B4-BE49-F238E27FC236}">
              <a16:creationId xmlns:a16="http://schemas.microsoft.com/office/drawing/2014/main" id="{FB0DEB9D-1DBA-43B0-B22E-1F280CD6D631}"/>
            </a:ext>
          </a:extLst>
        </xdr:cNvPr>
        <xdr:cNvCxnSpPr/>
      </xdr:nvCxnSpPr>
      <xdr:spPr>
        <a:xfrm>
          <a:off x="14592300" y="14034951"/>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81</xdr:row>
      <xdr:rowOff>60779</xdr:rowOff>
    </xdr:from>
    <xdr:to>
      <xdr:col>72</xdr:col>
      <xdr:colOff>38100</xdr:colOff>
      <xdr:row>81</xdr:row>
      <xdr:rowOff>162379</xdr:rowOff>
    </xdr:to>
    <xdr:sp macro="" textlink="">
      <xdr:nvSpPr>
        <xdr:cNvPr id="764" name="楕円 763">
          <a:extLst>
            <a:ext uri="{FF2B5EF4-FFF2-40B4-BE49-F238E27FC236}">
              <a16:creationId xmlns:a16="http://schemas.microsoft.com/office/drawing/2014/main" id="{65C7E0BD-BD1E-4210-8EF1-E4AD697538FD}"/>
            </a:ext>
          </a:extLst>
        </xdr:cNvPr>
        <xdr:cNvSpPr/>
      </xdr:nvSpPr>
      <xdr:spPr>
        <a:xfrm>
          <a:off x="13652500" y="139482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81</xdr:row>
      <xdr:rowOff>111579</xdr:rowOff>
    </xdr:from>
    <xdr:to>
      <xdr:col>76</xdr:col>
      <xdr:colOff>114300</xdr:colOff>
      <xdr:row>81</xdr:row>
      <xdr:rowOff>147501</xdr:rowOff>
    </xdr:to>
    <xdr:cxnSp macro="">
      <xdr:nvCxnSpPr>
        <xdr:cNvPr id="765" name="直線コネクタ 764">
          <a:extLst>
            <a:ext uri="{FF2B5EF4-FFF2-40B4-BE49-F238E27FC236}">
              <a16:creationId xmlns:a16="http://schemas.microsoft.com/office/drawing/2014/main" id="{C6FDCAD5-279C-4852-AAD1-A8B1D58ADB1A}"/>
            </a:ext>
          </a:extLst>
        </xdr:cNvPr>
        <xdr:cNvCxnSpPr/>
      </xdr:nvCxnSpPr>
      <xdr:spPr>
        <a:xfrm>
          <a:off x="13703300" y="13999029"/>
          <a:ext cx="889000"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81</xdr:row>
      <xdr:rowOff>24856</xdr:rowOff>
    </xdr:from>
    <xdr:to>
      <xdr:col>67</xdr:col>
      <xdr:colOff>101600</xdr:colOff>
      <xdr:row>81</xdr:row>
      <xdr:rowOff>126456</xdr:rowOff>
    </xdr:to>
    <xdr:sp macro="" textlink="">
      <xdr:nvSpPr>
        <xdr:cNvPr id="766" name="楕円 765">
          <a:extLst>
            <a:ext uri="{FF2B5EF4-FFF2-40B4-BE49-F238E27FC236}">
              <a16:creationId xmlns:a16="http://schemas.microsoft.com/office/drawing/2014/main" id="{BDDDC2FE-A08C-40FA-981F-C40E03AF3302}"/>
            </a:ext>
          </a:extLst>
        </xdr:cNvPr>
        <xdr:cNvSpPr/>
      </xdr:nvSpPr>
      <xdr:spPr>
        <a:xfrm>
          <a:off x="12763500" y="139123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81</xdr:row>
      <xdr:rowOff>75656</xdr:rowOff>
    </xdr:from>
    <xdr:to>
      <xdr:col>71</xdr:col>
      <xdr:colOff>177800</xdr:colOff>
      <xdr:row>81</xdr:row>
      <xdr:rowOff>111579</xdr:rowOff>
    </xdr:to>
    <xdr:cxnSp macro="">
      <xdr:nvCxnSpPr>
        <xdr:cNvPr id="767" name="直線コネクタ 766">
          <a:extLst>
            <a:ext uri="{FF2B5EF4-FFF2-40B4-BE49-F238E27FC236}">
              <a16:creationId xmlns:a16="http://schemas.microsoft.com/office/drawing/2014/main" id="{D0909E07-5627-459F-A3F9-B5834CFDF7BA}"/>
            </a:ext>
          </a:extLst>
        </xdr:cNvPr>
        <xdr:cNvCxnSpPr/>
      </xdr:nvCxnSpPr>
      <xdr:spPr>
        <a:xfrm>
          <a:off x="12814300" y="13963106"/>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83</xdr:row>
      <xdr:rowOff>8182</xdr:rowOff>
    </xdr:from>
    <xdr:ext cx="405111" cy="259045"/>
    <xdr:sp macro="" textlink="">
      <xdr:nvSpPr>
        <xdr:cNvPr id="768" name="n_1aveValue【児童館】&#10;有形固定資産減価償却率">
          <a:extLst>
            <a:ext uri="{FF2B5EF4-FFF2-40B4-BE49-F238E27FC236}">
              <a16:creationId xmlns:a16="http://schemas.microsoft.com/office/drawing/2014/main" id="{99F791E9-E34D-407D-90C8-792987902A75}"/>
            </a:ext>
          </a:extLst>
        </xdr:cNvPr>
        <xdr:cNvSpPr txBox="1"/>
      </xdr:nvSpPr>
      <xdr:spPr>
        <a:xfrm>
          <a:off x="15266044" y="14238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66964</xdr:rowOff>
    </xdr:from>
    <xdr:ext cx="405111" cy="259045"/>
    <xdr:sp macro="" textlink="">
      <xdr:nvSpPr>
        <xdr:cNvPr id="769" name="n_2aveValue【児童館】&#10;有形固定資産減価償却率">
          <a:extLst>
            <a:ext uri="{FF2B5EF4-FFF2-40B4-BE49-F238E27FC236}">
              <a16:creationId xmlns:a16="http://schemas.microsoft.com/office/drawing/2014/main" id="{4D943A51-4352-4445-92B6-DB0335400B7B}"/>
            </a:ext>
          </a:extLst>
        </xdr:cNvPr>
        <xdr:cNvSpPr txBox="1"/>
      </xdr:nvSpPr>
      <xdr:spPr>
        <a:xfrm>
          <a:off x="14389744" y="142973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29408</xdr:rowOff>
    </xdr:from>
    <xdr:ext cx="405111" cy="259045"/>
    <xdr:sp macro="" textlink="">
      <xdr:nvSpPr>
        <xdr:cNvPr id="770" name="n_3aveValue【児童館】&#10;有形固定資産減価償却率">
          <a:extLst>
            <a:ext uri="{FF2B5EF4-FFF2-40B4-BE49-F238E27FC236}">
              <a16:creationId xmlns:a16="http://schemas.microsoft.com/office/drawing/2014/main" id="{BCFE9754-C9B6-4EE8-98C5-BD18793DA034}"/>
            </a:ext>
          </a:extLst>
        </xdr:cNvPr>
        <xdr:cNvSpPr txBox="1"/>
      </xdr:nvSpPr>
      <xdr:spPr>
        <a:xfrm>
          <a:off x="13500744" y="142597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11447</xdr:rowOff>
    </xdr:from>
    <xdr:ext cx="405111" cy="259045"/>
    <xdr:sp macro="" textlink="">
      <xdr:nvSpPr>
        <xdr:cNvPr id="771" name="n_4aveValue【児童館】&#10;有形固定資産減価償却率">
          <a:extLst>
            <a:ext uri="{FF2B5EF4-FFF2-40B4-BE49-F238E27FC236}">
              <a16:creationId xmlns:a16="http://schemas.microsoft.com/office/drawing/2014/main" id="{8A18A6B9-8E8A-4CE5-95E1-7935F4F015C2}"/>
            </a:ext>
          </a:extLst>
        </xdr:cNvPr>
        <xdr:cNvSpPr txBox="1"/>
      </xdr:nvSpPr>
      <xdr:spPr>
        <a:xfrm>
          <a:off x="12611744" y="14241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80</xdr:row>
      <xdr:rowOff>79301</xdr:rowOff>
    </xdr:from>
    <xdr:ext cx="405111" cy="259045"/>
    <xdr:sp macro="" textlink="">
      <xdr:nvSpPr>
        <xdr:cNvPr id="772" name="n_1mainValue【児童館】&#10;有形固定資産減価償却率">
          <a:extLst>
            <a:ext uri="{FF2B5EF4-FFF2-40B4-BE49-F238E27FC236}">
              <a16:creationId xmlns:a16="http://schemas.microsoft.com/office/drawing/2014/main" id="{1148E076-708C-44A3-9EF9-73AD36D7B7CF}"/>
            </a:ext>
          </a:extLst>
        </xdr:cNvPr>
        <xdr:cNvSpPr txBox="1"/>
      </xdr:nvSpPr>
      <xdr:spPr>
        <a:xfrm>
          <a:off x="15266044" y="137953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43378</xdr:rowOff>
    </xdr:from>
    <xdr:ext cx="405111" cy="259045"/>
    <xdr:sp macro="" textlink="">
      <xdr:nvSpPr>
        <xdr:cNvPr id="773" name="n_2mainValue【児童館】&#10;有形固定資産減価償却率">
          <a:extLst>
            <a:ext uri="{FF2B5EF4-FFF2-40B4-BE49-F238E27FC236}">
              <a16:creationId xmlns:a16="http://schemas.microsoft.com/office/drawing/2014/main" id="{3D372171-B1AB-463D-B508-B24B5F3B3D3F}"/>
            </a:ext>
          </a:extLst>
        </xdr:cNvPr>
        <xdr:cNvSpPr txBox="1"/>
      </xdr:nvSpPr>
      <xdr:spPr>
        <a:xfrm>
          <a:off x="14389744" y="137593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7456</xdr:rowOff>
    </xdr:from>
    <xdr:ext cx="405111" cy="259045"/>
    <xdr:sp macro="" textlink="">
      <xdr:nvSpPr>
        <xdr:cNvPr id="774" name="n_3mainValue【児童館】&#10;有形固定資産減価償却率">
          <a:extLst>
            <a:ext uri="{FF2B5EF4-FFF2-40B4-BE49-F238E27FC236}">
              <a16:creationId xmlns:a16="http://schemas.microsoft.com/office/drawing/2014/main" id="{D8141CFC-AA99-4589-A386-165152F86EBA}"/>
            </a:ext>
          </a:extLst>
        </xdr:cNvPr>
        <xdr:cNvSpPr txBox="1"/>
      </xdr:nvSpPr>
      <xdr:spPr>
        <a:xfrm>
          <a:off x="13500744" y="137234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142983</xdr:rowOff>
    </xdr:from>
    <xdr:ext cx="405111" cy="259045"/>
    <xdr:sp macro="" textlink="">
      <xdr:nvSpPr>
        <xdr:cNvPr id="775" name="n_4mainValue【児童館】&#10;有形固定資産減価償却率">
          <a:extLst>
            <a:ext uri="{FF2B5EF4-FFF2-40B4-BE49-F238E27FC236}">
              <a16:creationId xmlns:a16="http://schemas.microsoft.com/office/drawing/2014/main" id="{C1D41595-226F-46F0-B9F1-574286FEC4A4}"/>
            </a:ext>
          </a:extLst>
        </xdr:cNvPr>
        <xdr:cNvSpPr txBox="1"/>
      </xdr:nvSpPr>
      <xdr:spPr>
        <a:xfrm>
          <a:off x="12611744" y="136875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76" name="正方形/長方形 775">
          <a:extLst>
            <a:ext uri="{FF2B5EF4-FFF2-40B4-BE49-F238E27FC236}">
              <a16:creationId xmlns:a16="http://schemas.microsoft.com/office/drawing/2014/main" id="{D8875D41-8F77-4835-A1FC-7DB0380ED52C}"/>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77" name="正方形/長方形 776">
          <a:extLst>
            <a:ext uri="{FF2B5EF4-FFF2-40B4-BE49-F238E27FC236}">
              <a16:creationId xmlns:a16="http://schemas.microsoft.com/office/drawing/2014/main" id="{3E199A26-B4ED-4C2B-B32C-EF0A13286F59}"/>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78" name="正方形/長方形 777">
          <a:extLst>
            <a:ext uri="{FF2B5EF4-FFF2-40B4-BE49-F238E27FC236}">
              <a16:creationId xmlns:a16="http://schemas.microsoft.com/office/drawing/2014/main" id="{2055FC00-A137-4988-9385-2BEA731976F2}"/>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79" name="正方形/長方形 778">
          <a:extLst>
            <a:ext uri="{FF2B5EF4-FFF2-40B4-BE49-F238E27FC236}">
              <a16:creationId xmlns:a16="http://schemas.microsoft.com/office/drawing/2014/main" id="{97693158-CC51-4D7D-A16B-183BD19C8514}"/>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0" name="正方形/長方形 779">
          <a:extLst>
            <a:ext uri="{FF2B5EF4-FFF2-40B4-BE49-F238E27FC236}">
              <a16:creationId xmlns:a16="http://schemas.microsoft.com/office/drawing/2014/main" id="{DCC7A110-F03E-4437-9571-08E36706721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1" name="正方形/長方形 780">
          <a:extLst>
            <a:ext uri="{FF2B5EF4-FFF2-40B4-BE49-F238E27FC236}">
              <a16:creationId xmlns:a16="http://schemas.microsoft.com/office/drawing/2014/main" id="{1CCD25A5-E080-4EDA-8190-44D4F3B5923F}"/>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2" name="正方形/長方形 781">
          <a:extLst>
            <a:ext uri="{FF2B5EF4-FFF2-40B4-BE49-F238E27FC236}">
              <a16:creationId xmlns:a16="http://schemas.microsoft.com/office/drawing/2014/main" id="{91965FBD-F0B4-4646-9946-C74D38CBDA09}"/>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3" name="正方形/長方形 782">
          <a:extLst>
            <a:ext uri="{FF2B5EF4-FFF2-40B4-BE49-F238E27FC236}">
              <a16:creationId xmlns:a16="http://schemas.microsoft.com/office/drawing/2014/main" id="{5EEFCDCD-F9BF-4059-8769-F04CFC106DAF}"/>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84" name="テキスト ボックス 783">
          <a:extLst>
            <a:ext uri="{FF2B5EF4-FFF2-40B4-BE49-F238E27FC236}">
              <a16:creationId xmlns:a16="http://schemas.microsoft.com/office/drawing/2014/main" id="{C11123B3-7171-4414-905D-A5A525767389}"/>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85" name="直線コネクタ 784">
          <a:extLst>
            <a:ext uri="{FF2B5EF4-FFF2-40B4-BE49-F238E27FC236}">
              <a16:creationId xmlns:a16="http://schemas.microsoft.com/office/drawing/2014/main" id="{CB1D444B-649A-4AFE-A689-5A1B68B88C48}"/>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786" name="直線コネクタ 785">
          <a:extLst>
            <a:ext uri="{FF2B5EF4-FFF2-40B4-BE49-F238E27FC236}">
              <a16:creationId xmlns:a16="http://schemas.microsoft.com/office/drawing/2014/main" id="{AE472E23-4A52-4013-93DC-5CFAFCB90EE2}"/>
            </a:ext>
          </a:extLst>
        </xdr:cNvPr>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787" name="テキスト ボックス 786">
          <a:extLst>
            <a:ext uri="{FF2B5EF4-FFF2-40B4-BE49-F238E27FC236}">
              <a16:creationId xmlns:a16="http://schemas.microsoft.com/office/drawing/2014/main" id="{6B8EB28F-28B3-49F5-AA32-26A02834D718}"/>
            </a:ext>
          </a:extLst>
        </xdr:cNvPr>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788" name="直線コネクタ 787">
          <a:extLst>
            <a:ext uri="{FF2B5EF4-FFF2-40B4-BE49-F238E27FC236}">
              <a16:creationId xmlns:a16="http://schemas.microsoft.com/office/drawing/2014/main" id="{BC872375-4617-4B2E-887E-007294100479}"/>
            </a:ext>
          </a:extLst>
        </xdr:cNvPr>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789" name="テキスト ボックス 788">
          <a:extLst>
            <a:ext uri="{FF2B5EF4-FFF2-40B4-BE49-F238E27FC236}">
              <a16:creationId xmlns:a16="http://schemas.microsoft.com/office/drawing/2014/main" id="{EC79BE6C-7718-40DB-AFA7-C912F25EFE7B}"/>
            </a:ext>
          </a:extLst>
        </xdr:cNvPr>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790" name="直線コネクタ 789">
          <a:extLst>
            <a:ext uri="{FF2B5EF4-FFF2-40B4-BE49-F238E27FC236}">
              <a16:creationId xmlns:a16="http://schemas.microsoft.com/office/drawing/2014/main" id="{E0841E0E-7782-4190-86E5-318EA755FCFA}"/>
            </a:ext>
          </a:extLst>
        </xdr:cNvPr>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791" name="テキスト ボックス 790">
          <a:extLst>
            <a:ext uri="{FF2B5EF4-FFF2-40B4-BE49-F238E27FC236}">
              <a16:creationId xmlns:a16="http://schemas.microsoft.com/office/drawing/2014/main" id="{A5038FAF-2169-4F4E-ADDE-6D5409ECD286}"/>
            </a:ext>
          </a:extLst>
        </xdr:cNvPr>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792" name="直線コネクタ 791">
          <a:extLst>
            <a:ext uri="{FF2B5EF4-FFF2-40B4-BE49-F238E27FC236}">
              <a16:creationId xmlns:a16="http://schemas.microsoft.com/office/drawing/2014/main" id="{933A0F03-98B7-4F13-81FC-48409E2E81BE}"/>
            </a:ext>
          </a:extLst>
        </xdr:cNvPr>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793" name="テキスト ボックス 792">
          <a:extLst>
            <a:ext uri="{FF2B5EF4-FFF2-40B4-BE49-F238E27FC236}">
              <a16:creationId xmlns:a16="http://schemas.microsoft.com/office/drawing/2014/main" id="{CFC854FA-3E44-4D5A-B9E9-57E777C277EA}"/>
            </a:ext>
          </a:extLst>
        </xdr:cNvPr>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94" name="直線コネクタ 793">
          <a:extLst>
            <a:ext uri="{FF2B5EF4-FFF2-40B4-BE49-F238E27FC236}">
              <a16:creationId xmlns:a16="http://schemas.microsoft.com/office/drawing/2014/main" id="{A908EB30-9BBF-4583-8D26-219F084B401A}"/>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95" name="テキスト ボックス 794">
          <a:extLst>
            <a:ext uri="{FF2B5EF4-FFF2-40B4-BE49-F238E27FC236}">
              <a16:creationId xmlns:a16="http://schemas.microsoft.com/office/drawing/2014/main" id="{6B06C1A4-D8B3-4FE7-8240-1088F428265B}"/>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96" name="【児童館】&#10;一人当たり面積グラフ枠">
          <a:extLst>
            <a:ext uri="{FF2B5EF4-FFF2-40B4-BE49-F238E27FC236}">
              <a16:creationId xmlns:a16="http://schemas.microsoft.com/office/drawing/2014/main" id="{0974D648-C85B-433C-915B-70E757ABEA83}"/>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147828</xdr:rowOff>
    </xdr:from>
    <xdr:to>
      <xdr:col>116</xdr:col>
      <xdr:colOff>62864</xdr:colOff>
      <xdr:row>86</xdr:row>
      <xdr:rowOff>6096</xdr:rowOff>
    </xdr:to>
    <xdr:cxnSp macro="">
      <xdr:nvCxnSpPr>
        <xdr:cNvPr id="797" name="直線コネクタ 796">
          <a:extLst>
            <a:ext uri="{FF2B5EF4-FFF2-40B4-BE49-F238E27FC236}">
              <a16:creationId xmlns:a16="http://schemas.microsoft.com/office/drawing/2014/main" id="{B83C7046-C43B-4E17-8C4C-8F5D72802F81}"/>
            </a:ext>
          </a:extLst>
        </xdr:cNvPr>
        <xdr:cNvCxnSpPr/>
      </xdr:nvCxnSpPr>
      <xdr:spPr>
        <a:xfrm flipV="1">
          <a:off x="22160864" y="13520928"/>
          <a:ext cx="0" cy="12298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9923</xdr:rowOff>
    </xdr:from>
    <xdr:ext cx="469744" cy="259045"/>
    <xdr:sp macro="" textlink="">
      <xdr:nvSpPr>
        <xdr:cNvPr id="798" name="【児童館】&#10;一人当たり面積最小値テキスト">
          <a:extLst>
            <a:ext uri="{FF2B5EF4-FFF2-40B4-BE49-F238E27FC236}">
              <a16:creationId xmlns:a16="http://schemas.microsoft.com/office/drawing/2014/main" id="{4AF28A20-6CA6-4D39-B71C-F75A41112CB4}"/>
            </a:ext>
          </a:extLst>
        </xdr:cNvPr>
        <xdr:cNvSpPr txBox="1"/>
      </xdr:nvSpPr>
      <xdr:spPr>
        <a:xfrm>
          <a:off x="22199600" y="147546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6096</xdr:rowOff>
    </xdr:from>
    <xdr:to>
      <xdr:col>116</xdr:col>
      <xdr:colOff>152400</xdr:colOff>
      <xdr:row>86</xdr:row>
      <xdr:rowOff>6096</xdr:rowOff>
    </xdr:to>
    <xdr:cxnSp macro="">
      <xdr:nvCxnSpPr>
        <xdr:cNvPr id="799" name="直線コネクタ 798">
          <a:extLst>
            <a:ext uri="{FF2B5EF4-FFF2-40B4-BE49-F238E27FC236}">
              <a16:creationId xmlns:a16="http://schemas.microsoft.com/office/drawing/2014/main" id="{22164D13-4B43-4F92-AFD7-7010DA1AA77E}"/>
            </a:ext>
          </a:extLst>
        </xdr:cNvPr>
        <xdr:cNvCxnSpPr/>
      </xdr:nvCxnSpPr>
      <xdr:spPr>
        <a:xfrm>
          <a:off x="22072600" y="147507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94505</xdr:rowOff>
    </xdr:from>
    <xdr:ext cx="469744" cy="259045"/>
    <xdr:sp macro="" textlink="">
      <xdr:nvSpPr>
        <xdr:cNvPr id="800" name="【児童館】&#10;一人当たり面積最大値テキスト">
          <a:extLst>
            <a:ext uri="{FF2B5EF4-FFF2-40B4-BE49-F238E27FC236}">
              <a16:creationId xmlns:a16="http://schemas.microsoft.com/office/drawing/2014/main" id="{A6408C12-7EA2-48B7-AF37-31451EFED0CF}"/>
            </a:ext>
          </a:extLst>
        </xdr:cNvPr>
        <xdr:cNvSpPr txBox="1"/>
      </xdr:nvSpPr>
      <xdr:spPr>
        <a:xfrm>
          <a:off x="22199600" y="132961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147828</xdr:rowOff>
    </xdr:from>
    <xdr:to>
      <xdr:col>116</xdr:col>
      <xdr:colOff>152400</xdr:colOff>
      <xdr:row>78</xdr:row>
      <xdr:rowOff>147828</xdr:rowOff>
    </xdr:to>
    <xdr:cxnSp macro="">
      <xdr:nvCxnSpPr>
        <xdr:cNvPr id="801" name="直線コネクタ 800">
          <a:extLst>
            <a:ext uri="{FF2B5EF4-FFF2-40B4-BE49-F238E27FC236}">
              <a16:creationId xmlns:a16="http://schemas.microsoft.com/office/drawing/2014/main" id="{13A104D2-352D-4E56-83CE-BE00C356D9A4}"/>
            </a:ext>
          </a:extLst>
        </xdr:cNvPr>
        <xdr:cNvCxnSpPr/>
      </xdr:nvCxnSpPr>
      <xdr:spPr>
        <a:xfrm>
          <a:off x="22072600" y="135209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48023</xdr:rowOff>
    </xdr:from>
    <xdr:ext cx="469744" cy="259045"/>
    <xdr:sp macro="" textlink="">
      <xdr:nvSpPr>
        <xdr:cNvPr id="802" name="【児童館】&#10;一人当たり面積平均値テキスト">
          <a:extLst>
            <a:ext uri="{FF2B5EF4-FFF2-40B4-BE49-F238E27FC236}">
              <a16:creationId xmlns:a16="http://schemas.microsoft.com/office/drawing/2014/main" id="{3AF37394-767E-4487-90E0-2738D6E8899F}"/>
            </a:ext>
          </a:extLst>
        </xdr:cNvPr>
        <xdr:cNvSpPr txBox="1"/>
      </xdr:nvSpPr>
      <xdr:spPr>
        <a:xfrm>
          <a:off x="22199600" y="1444982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69596</xdr:rowOff>
    </xdr:from>
    <xdr:to>
      <xdr:col>116</xdr:col>
      <xdr:colOff>114300</xdr:colOff>
      <xdr:row>84</xdr:row>
      <xdr:rowOff>171196</xdr:rowOff>
    </xdr:to>
    <xdr:sp macro="" textlink="">
      <xdr:nvSpPr>
        <xdr:cNvPr id="803" name="フローチャート: 判断 802">
          <a:extLst>
            <a:ext uri="{FF2B5EF4-FFF2-40B4-BE49-F238E27FC236}">
              <a16:creationId xmlns:a16="http://schemas.microsoft.com/office/drawing/2014/main" id="{9A7DC85F-8A33-49C6-BF4C-0FAA267F6607}"/>
            </a:ext>
          </a:extLst>
        </xdr:cNvPr>
        <xdr:cNvSpPr/>
      </xdr:nvSpPr>
      <xdr:spPr>
        <a:xfrm>
          <a:off x="22110700" y="14471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65024</xdr:rowOff>
    </xdr:from>
    <xdr:to>
      <xdr:col>112</xdr:col>
      <xdr:colOff>38100</xdr:colOff>
      <xdr:row>84</xdr:row>
      <xdr:rowOff>166624</xdr:rowOff>
    </xdr:to>
    <xdr:sp macro="" textlink="">
      <xdr:nvSpPr>
        <xdr:cNvPr id="804" name="フローチャート: 判断 803">
          <a:extLst>
            <a:ext uri="{FF2B5EF4-FFF2-40B4-BE49-F238E27FC236}">
              <a16:creationId xmlns:a16="http://schemas.microsoft.com/office/drawing/2014/main" id="{04A3B712-E5FC-4473-8905-54A02225FB6A}"/>
            </a:ext>
          </a:extLst>
        </xdr:cNvPr>
        <xdr:cNvSpPr/>
      </xdr:nvSpPr>
      <xdr:spPr>
        <a:xfrm>
          <a:off x="21272500" y="14466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65024</xdr:rowOff>
    </xdr:from>
    <xdr:to>
      <xdr:col>107</xdr:col>
      <xdr:colOff>101600</xdr:colOff>
      <xdr:row>84</xdr:row>
      <xdr:rowOff>166624</xdr:rowOff>
    </xdr:to>
    <xdr:sp macro="" textlink="">
      <xdr:nvSpPr>
        <xdr:cNvPr id="805" name="フローチャート: 判断 804">
          <a:extLst>
            <a:ext uri="{FF2B5EF4-FFF2-40B4-BE49-F238E27FC236}">
              <a16:creationId xmlns:a16="http://schemas.microsoft.com/office/drawing/2014/main" id="{17FAEE96-EF57-48A4-BF4F-02A4B6F58F04}"/>
            </a:ext>
          </a:extLst>
        </xdr:cNvPr>
        <xdr:cNvSpPr/>
      </xdr:nvSpPr>
      <xdr:spPr>
        <a:xfrm>
          <a:off x="20383500" y="14466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60452</xdr:rowOff>
    </xdr:from>
    <xdr:to>
      <xdr:col>102</xdr:col>
      <xdr:colOff>165100</xdr:colOff>
      <xdr:row>84</xdr:row>
      <xdr:rowOff>162052</xdr:rowOff>
    </xdr:to>
    <xdr:sp macro="" textlink="">
      <xdr:nvSpPr>
        <xdr:cNvPr id="806" name="フローチャート: 判断 805">
          <a:extLst>
            <a:ext uri="{FF2B5EF4-FFF2-40B4-BE49-F238E27FC236}">
              <a16:creationId xmlns:a16="http://schemas.microsoft.com/office/drawing/2014/main" id="{8BEE559D-E891-41D0-8DC9-9DC1530C448E}"/>
            </a:ext>
          </a:extLst>
        </xdr:cNvPr>
        <xdr:cNvSpPr/>
      </xdr:nvSpPr>
      <xdr:spPr>
        <a:xfrm>
          <a:off x="19494500" y="14462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78739</xdr:rowOff>
    </xdr:from>
    <xdr:to>
      <xdr:col>98</xdr:col>
      <xdr:colOff>38100</xdr:colOff>
      <xdr:row>85</xdr:row>
      <xdr:rowOff>8889</xdr:rowOff>
    </xdr:to>
    <xdr:sp macro="" textlink="">
      <xdr:nvSpPr>
        <xdr:cNvPr id="807" name="フローチャート: 判断 806">
          <a:extLst>
            <a:ext uri="{FF2B5EF4-FFF2-40B4-BE49-F238E27FC236}">
              <a16:creationId xmlns:a16="http://schemas.microsoft.com/office/drawing/2014/main" id="{AC95B537-A8E5-4EB4-8850-E73C83E38EFA}"/>
            </a:ext>
          </a:extLst>
        </xdr:cNvPr>
        <xdr:cNvSpPr/>
      </xdr:nvSpPr>
      <xdr:spPr>
        <a:xfrm>
          <a:off x="18605500" y="14480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08" name="テキスト ボックス 807">
          <a:extLst>
            <a:ext uri="{FF2B5EF4-FFF2-40B4-BE49-F238E27FC236}">
              <a16:creationId xmlns:a16="http://schemas.microsoft.com/office/drawing/2014/main" id="{B2E635C5-43B4-49BF-95D7-1742BD2C30E8}"/>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09" name="テキスト ボックス 808">
          <a:extLst>
            <a:ext uri="{FF2B5EF4-FFF2-40B4-BE49-F238E27FC236}">
              <a16:creationId xmlns:a16="http://schemas.microsoft.com/office/drawing/2014/main" id="{3F183840-3E0B-4D9F-86E9-4297E19385C3}"/>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10" name="テキスト ボックス 809">
          <a:extLst>
            <a:ext uri="{FF2B5EF4-FFF2-40B4-BE49-F238E27FC236}">
              <a16:creationId xmlns:a16="http://schemas.microsoft.com/office/drawing/2014/main" id="{F2D3202E-6DC0-475D-B6B8-290B33E07674}"/>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11" name="テキスト ボックス 810">
          <a:extLst>
            <a:ext uri="{FF2B5EF4-FFF2-40B4-BE49-F238E27FC236}">
              <a16:creationId xmlns:a16="http://schemas.microsoft.com/office/drawing/2014/main" id="{9346F417-452E-4C7E-8B9A-AA757AAD2FE6}"/>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12" name="テキスト ボックス 811">
          <a:extLst>
            <a:ext uri="{FF2B5EF4-FFF2-40B4-BE49-F238E27FC236}">
              <a16:creationId xmlns:a16="http://schemas.microsoft.com/office/drawing/2014/main" id="{387A3890-440B-4D50-8E0E-635C5DA5D122}"/>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167894</xdr:rowOff>
    </xdr:from>
    <xdr:to>
      <xdr:col>116</xdr:col>
      <xdr:colOff>114300</xdr:colOff>
      <xdr:row>84</xdr:row>
      <xdr:rowOff>98044</xdr:rowOff>
    </xdr:to>
    <xdr:sp macro="" textlink="">
      <xdr:nvSpPr>
        <xdr:cNvPr id="813" name="楕円 812">
          <a:extLst>
            <a:ext uri="{FF2B5EF4-FFF2-40B4-BE49-F238E27FC236}">
              <a16:creationId xmlns:a16="http://schemas.microsoft.com/office/drawing/2014/main" id="{B8E6BF0A-AC68-4911-8C0D-3AE98FC9ACE7}"/>
            </a:ext>
          </a:extLst>
        </xdr:cNvPr>
        <xdr:cNvSpPr/>
      </xdr:nvSpPr>
      <xdr:spPr>
        <a:xfrm>
          <a:off x="22110700" y="14398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83</xdr:row>
      <xdr:rowOff>19321</xdr:rowOff>
    </xdr:from>
    <xdr:ext cx="469744" cy="259045"/>
    <xdr:sp macro="" textlink="">
      <xdr:nvSpPr>
        <xdr:cNvPr id="814" name="【児童館】&#10;一人当たり面積該当値テキスト">
          <a:extLst>
            <a:ext uri="{FF2B5EF4-FFF2-40B4-BE49-F238E27FC236}">
              <a16:creationId xmlns:a16="http://schemas.microsoft.com/office/drawing/2014/main" id="{76F7620A-DD9A-44C5-B316-7F245A3AA21F}"/>
            </a:ext>
          </a:extLst>
        </xdr:cNvPr>
        <xdr:cNvSpPr txBox="1"/>
      </xdr:nvSpPr>
      <xdr:spPr>
        <a:xfrm>
          <a:off x="22199600" y="142496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5587</xdr:rowOff>
    </xdr:from>
    <xdr:to>
      <xdr:col>112</xdr:col>
      <xdr:colOff>38100</xdr:colOff>
      <xdr:row>84</xdr:row>
      <xdr:rowOff>107187</xdr:rowOff>
    </xdr:to>
    <xdr:sp macro="" textlink="">
      <xdr:nvSpPr>
        <xdr:cNvPr id="815" name="楕円 814">
          <a:extLst>
            <a:ext uri="{FF2B5EF4-FFF2-40B4-BE49-F238E27FC236}">
              <a16:creationId xmlns:a16="http://schemas.microsoft.com/office/drawing/2014/main" id="{B9483FB8-17DD-42FD-AF07-12F33417900C}"/>
            </a:ext>
          </a:extLst>
        </xdr:cNvPr>
        <xdr:cNvSpPr/>
      </xdr:nvSpPr>
      <xdr:spPr>
        <a:xfrm>
          <a:off x="21272500" y="144073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47244</xdr:rowOff>
    </xdr:from>
    <xdr:to>
      <xdr:col>116</xdr:col>
      <xdr:colOff>63500</xdr:colOff>
      <xdr:row>84</xdr:row>
      <xdr:rowOff>56387</xdr:rowOff>
    </xdr:to>
    <xdr:cxnSp macro="">
      <xdr:nvCxnSpPr>
        <xdr:cNvPr id="816" name="直線コネクタ 815">
          <a:extLst>
            <a:ext uri="{FF2B5EF4-FFF2-40B4-BE49-F238E27FC236}">
              <a16:creationId xmlns:a16="http://schemas.microsoft.com/office/drawing/2014/main" id="{74D55588-2B0E-4430-BD45-006A3642CE0C}"/>
            </a:ext>
          </a:extLst>
        </xdr:cNvPr>
        <xdr:cNvCxnSpPr/>
      </xdr:nvCxnSpPr>
      <xdr:spPr>
        <a:xfrm flipV="1">
          <a:off x="21323300" y="14449044"/>
          <a:ext cx="838200" cy="9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14732</xdr:rowOff>
    </xdr:from>
    <xdr:to>
      <xdr:col>107</xdr:col>
      <xdr:colOff>101600</xdr:colOff>
      <xdr:row>84</xdr:row>
      <xdr:rowOff>116332</xdr:rowOff>
    </xdr:to>
    <xdr:sp macro="" textlink="">
      <xdr:nvSpPr>
        <xdr:cNvPr id="817" name="楕円 816">
          <a:extLst>
            <a:ext uri="{FF2B5EF4-FFF2-40B4-BE49-F238E27FC236}">
              <a16:creationId xmlns:a16="http://schemas.microsoft.com/office/drawing/2014/main" id="{BE5A4FF1-EF70-4051-8663-34B73D1A5BB2}"/>
            </a:ext>
          </a:extLst>
        </xdr:cNvPr>
        <xdr:cNvSpPr/>
      </xdr:nvSpPr>
      <xdr:spPr>
        <a:xfrm>
          <a:off x="20383500" y="14416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56387</xdr:rowOff>
    </xdr:from>
    <xdr:to>
      <xdr:col>111</xdr:col>
      <xdr:colOff>177800</xdr:colOff>
      <xdr:row>84</xdr:row>
      <xdr:rowOff>65532</xdr:rowOff>
    </xdr:to>
    <xdr:cxnSp macro="">
      <xdr:nvCxnSpPr>
        <xdr:cNvPr id="818" name="直線コネクタ 817">
          <a:extLst>
            <a:ext uri="{FF2B5EF4-FFF2-40B4-BE49-F238E27FC236}">
              <a16:creationId xmlns:a16="http://schemas.microsoft.com/office/drawing/2014/main" id="{D78E8283-391E-41AB-BDFF-CF52233EFF6E}"/>
            </a:ext>
          </a:extLst>
        </xdr:cNvPr>
        <xdr:cNvCxnSpPr/>
      </xdr:nvCxnSpPr>
      <xdr:spPr>
        <a:xfrm flipV="1">
          <a:off x="20434300" y="14458187"/>
          <a:ext cx="889000" cy="9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19304</xdr:rowOff>
    </xdr:from>
    <xdr:to>
      <xdr:col>102</xdr:col>
      <xdr:colOff>165100</xdr:colOff>
      <xdr:row>84</xdr:row>
      <xdr:rowOff>120904</xdr:rowOff>
    </xdr:to>
    <xdr:sp macro="" textlink="">
      <xdr:nvSpPr>
        <xdr:cNvPr id="819" name="楕円 818">
          <a:extLst>
            <a:ext uri="{FF2B5EF4-FFF2-40B4-BE49-F238E27FC236}">
              <a16:creationId xmlns:a16="http://schemas.microsoft.com/office/drawing/2014/main" id="{2FF53A0F-6E23-4761-978D-BA690391323D}"/>
            </a:ext>
          </a:extLst>
        </xdr:cNvPr>
        <xdr:cNvSpPr/>
      </xdr:nvSpPr>
      <xdr:spPr>
        <a:xfrm>
          <a:off x="19494500" y="14421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65532</xdr:rowOff>
    </xdr:from>
    <xdr:to>
      <xdr:col>107</xdr:col>
      <xdr:colOff>50800</xdr:colOff>
      <xdr:row>84</xdr:row>
      <xdr:rowOff>70104</xdr:rowOff>
    </xdr:to>
    <xdr:cxnSp macro="">
      <xdr:nvCxnSpPr>
        <xdr:cNvPr id="820" name="直線コネクタ 819">
          <a:extLst>
            <a:ext uri="{FF2B5EF4-FFF2-40B4-BE49-F238E27FC236}">
              <a16:creationId xmlns:a16="http://schemas.microsoft.com/office/drawing/2014/main" id="{F7898BBC-3BE3-45C1-9BD8-8B7160DE73CC}"/>
            </a:ext>
          </a:extLst>
        </xdr:cNvPr>
        <xdr:cNvCxnSpPr/>
      </xdr:nvCxnSpPr>
      <xdr:spPr>
        <a:xfrm flipV="1">
          <a:off x="19545300" y="14467332"/>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23876</xdr:rowOff>
    </xdr:from>
    <xdr:to>
      <xdr:col>98</xdr:col>
      <xdr:colOff>38100</xdr:colOff>
      <xdr:row>84</xdr:row>
      <xdr:rowOff>125476</xdr:rowOff>
    </xdr:to>
    <xdr:sp macro="" textlink="">
      <xdr:nvSpPr>
        <xdr:cNvPr id="821" name="楕円 820">
          <a:extLst>
            <a:ext uri="{FF2B5EF4-FFF2-40B4-BE49-F238E27FC236}">
              <a16:creationId xmlns:a16="http://schemas.microsoft.com/office/drawing/2014/main" id="{0C1F46BD-EDE8-48EF-AA1F-77CF634006A1}"/>
            </a:ext>
          </a:extLst>
        </xdr:cNvPr>
        <xdr:cNvSpPr/>
      </xdr:nvSpPr>
      <xdr:spPr>
        <a:xfrm>
          <a:off x="18605500" y="14425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70104</xdr:rowOff>
    </xdr:from>
    <xdr:to>
      <xdr:col>102</xdr:col>
      <xdr:colOff>114300</xdr:colOff>
      <xdr:row>84</xdr:row>
      <xdr:rowOff>74676</xdr:rowOff>
    </xdr:to>
    <xdr:cxnSp macro="">
      <xdr:nvCxnSpPr>
        <xdr:cNvPr id="822" name="直線コネクタ 821">
          <a:extLst>
            <a:ext uri="{FF2B5EF4-FFF2-40B4-BE49-F238E27FC236}">
              <a16:creationId xmlns:a16="http://schemas.microsoft.com/office/drawing/2014/main" id="{E4B4083C-0830-4217-8B8A-531B2F360EA4}"/>
            </a:ext>
          </a:extLst>
        </xdr:cNvPr>
        <xdr:cNvCxnSpPr/>
      </xdr:nvCxnSpPr>
      <xdr:spPr>
        <a:xfrm flipV="1">
          <a:off x="18656300" y="14471904"/>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157751</xdr:rowOff>
    </xdr:from>
    <xdr:ext cx="469744" cy="259045"/>
    <xdr:sp macro="" textlink="">
      <xdr:nvSpPr>
        <xdr:cNvPr id="823" name="n_1aveValue【児童館】&#10;一人当たり面積">
          <a:extLst>
            <a:ext uri="{FF2B5EF4-FFF2-40B4-BE49-F238E27FC236}">
              <a16:creationId xmlns:a16="http://schemas.microsoft.com/office/drawing/2014/main" id="{CDDFE5D7-CF69-474B-B4FF-2FB2437CE34A}"/>
            </a:ext>
          </a:extLst>
        </xdr:cNvPr>
        <xdr:cNvSpPr txBox="1"/>
      </xdr:nvSpPr>
      <xdr:spPr>
        <a:xfrm>
          <a:off x="21075727" y="145595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157751</xdr:rowOff>
    </xdr:from>
    <xdr:ext cx="469744" cy="259045"/>
    <xdr:sp macro="" textlink="">
      <xdr:nvSpPr>
        <xdr:cNvPr id="824" name="n_2aveValue【児童館】&#10;一人当たり面積">
          <a:extLst>
            <a:ext uri="{FF2B5EF4-FFF2-40B4-BE49-F238E27FC236}">
              <a16:creationId xmlns:a16="http://schemas.microsoft.com/office/drawing/2014/main" id="{3807D7C0-D96E-434E-9F5A-28C295A5F7D5}"/>
            </a:ext>
          </a:extLst>
        </xdr:cNvPr>
        <xdr:cNvSpPr txBox="1"/>
      </xdr:nvSpPr>
      <xdr:spPr>
        <a:xfrm>
          <a:off x="20199427" y="145595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153179</xdr:rowOff>
    </xdr:from>
    <xdr:ext cx="469744" cy="259045"/>
    <xdr:sp macro="" textlink="">
      <xdr:nvSpPr>
        <xdr:cNvPr id="825" name="n_3aveValue【児童館】&#10;一人当たり面積">
          <a:extLst>
            <a:ext uri="{FF2B5EF4-FFF2-40B4-BE49-F238E27FC236}">
              <a16:creationId xmlns:a16="http://schemas.microsoft.com/office/drawing/2014/main" id="{7388D6F8-FAB7-4E32-A5F1-EE1060A27BC0}"/>
            </a:ext>
          </a:extLst>
        </xdr:cNvPr>
        <xdr:cNvSpPr txBox="1"/>
      </xdr:nvSpPr>
      <xdr:spPr>
        <a:xfrm>
          <a:off x="19310427" y="145549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16</xdr:rowOff>
    </xdr:from>
    <xdr:ext cx="469744" cy="259045"/>
    <xdr:sp macro="" textlink="">
      <xdr:nvSpPr>
        <xdr:cNvPr id="826" name="n_4aveValue【児童館】&#10;一人当たり面積">
          <a:extLst>
            <a:ext uri="{FF2B5EF4-FFF2-40B4-BE49-F238E27FC236}">
              <a16:creationId xmlns:a16="http://schemas.microsoft.com/office/drawing/2014/main" id="{EB91B7EB-89F2-4CE2-ABF6-57274BC0B481}"/>
            </a:ext>
          </a:extLst>
        </xdr:cNvPr>
        <xdr:cNvSpPr txBox="1"/>
      </xdr:nvSpPr>
      <xdr:spPr>
        <a:xfrm>
          <a:off x="18421427" y="14573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82</xdr:row>
      <xdr:rowOff>123714</xdr:rowOff>
    </xdr:from>
    <xdr:ext cx="469744" cy="259045"/>
    <xdr:sp macro="" textlink="">
      <xdr:nvSpPr>
        <xdr:cNvPr id="827" name="n_1mainValue【児童館】&#10;一人当たり面積">
          <a:extLst>
            <a:ext uri="{FF2B5EF4-FFF2-40B4-BE49-F238E27FC236}">
              <a16:creationId xmlns:a16="http://schemas.microsoft.com/office/drawing/2014/main" id="{8F4842B0-1580-444A-8AAA-D9616B27E217}"/>
            </a:ext>
          </a:extLst>
        </xdr:cNvPr>
        <xdr:cNvSpPr txBox="1"/>
      </xdr:nvSpPr>
      <xdr:spPr>
        <a:xfrm>
          <a:off x="21075727" y="141826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132859</xdr:rowOff>
    </xdr:from>
    <xdr:ext cx="469744" cy="259045"/>
    <xdr:sp macro="" textlink="">
      <xdr:nvSpPr>
        <xdr:cNvPr id="828" name="n_2mainValue【児童館】&#10;一人当たり面積">
          <a:extLst>
            <a:ext uri="{FF2B5EF4-FFF2-40B4-BE49-F238E27FC236}">
              <a16:creationId xmlns:a16="http://schemas.microsoft.com/office/drawing/2014/main" id="{C811E18F-411F-4518-98FC-33F9B95090FB}"/>
            </a:ext>
          </a:extLst>
        </xdr:cNvPr>
        <xdr:cNvSpPr txBox="1"/>
      </xdr:nvSpPr>
      <xdr:spPr>
        <a:xfrm>
          <a:off x="20199427" y="141917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137431</xdr:rowOff>
    </xdr:from>
    <xdr:ext cx="469744" cy="259045"/>
    <xdr:sp macro="" textlink="">
      <xdr:nvSpPr>
        <xdr:cNvPr id="829" name="n_3mainValue【児童館】&#10;一人当たり面積">
          <a:extLst>
            <a:ext uri="{FF2B5EF4-FFF2-40B4-BE49-F238E27FC236}">
              <a16:creationId xmlns:a16="http://schemas.microsoft.com/office/drawing/2014/main" id="{1BB21518-8265-4311-867F-C90BC242963F}"/>
            </a:ext>
          </a:extLst>
        </xdr:cNvPr>
        <xdr:cNvSpPr txBox="1"/>
      </xdr:nvSpPr>
      <xdr:spPr>
        <a:xfrm>
          <a:off x="19310427" y="141963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142003</xdr:rowOff>
    </xdr:from>
    <xdr:ext cx="469744" cy="259045"/>
    <xdr:sp macro="" textlink="">
      <xdr:nvSpPr>
        <xdr:cNvPr id="830" name="n_4mainValue【児童館】&#10;一人当たり面積">
          <a:extLst>
            <a:ext uri="{FF2B5EF4-FFF2-40B4-BE49-F238E27FC236}">
              <a16:creationId xmlns:a16="http://schemas.microsoft.com/office/drawing/2014/main" id="{4A2C456E-13C2-4F65-B027-29828E763BBC}"/>
            </a:ext>
          </a:extLst>
        </xdr:cNvPr>
        <xdr:cNvSpPr txBox="1"/>
      </xdr:nvSpPr>
      <xdr:spPr>
        <a:xfrm>
          <a:off x="18421427" y="142009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31" name="正方形/長方形 830">
          <a:extLst>
            <a:ext uri="{FF2B5EF4-FFF2-40B4-BE49-F238E27FC236}">
              <a16:creationId xmlns:a16="http://schemas.microsoft.com/office/drawing/2014/main" id="{DC8457FA-CFD0-4051-9E65-D8010849CE36}"/>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32" name="正方形/長方形 831">
          <a:extLst>
            <a:ext uri="{FF2B5EF4-FFF2-40B4-BE49-F238E27FC236}">
              <a16:creationId xmlns:a16="http://schemas.microsoft.com/office/drawing/2014/main" id="{A232E105-214F-4778-B811-321C6E7D0DA7}"/>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33" name="正方形/長方形 832">
          <a:extLst>
            <a:ext uri="{FF2B5EF4-FFF2-40B4-BE49-F238E27FC236}">
              <a16:creationId xmlns:a16="http://schemas.microsoft.com/office/drawing/2014/main" id="{50122C37-E47A-4C81-967C-C13A6D1CA8EB}"/>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34" name="正方形/長方形 833">
          <a:extLst>
            <a:ext uri="{FF2B5EF4-FFF2-40B4-BE49-F238E27FC236}">
              <a16:creationId xmlns:a16="http://schemas.microsoft.com/office/drawing/2014/main" id="{6240ABBA-3AFF-4928-A5A7-6776268E2AB4}"/>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35" name="正方形/長方形 834">
          <a:extLst>
            <a:ext uri="{FF2B5EF4-FFF2-40B4-BE49-F238E27FC236}">
              <a16:creationId xmlns:a16="http://schemas.microsoft.com/office/drawing/2014/main" id="{5B9D0008-85C8-49CC-AA3B-4B0E8C8A5EC6}"/>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36" name="正方形/長方形 835">
          <a:extLst>
            <a:ext uri="{FF2B5EF4-FFF2-40B4-BE49-F238E27FC236}">
              <a16:creationId xmlns:a16="http://schemas.microsoft.com/office/drawing/2014/main" id="{73E6DB7A-1854-46CE-B197-360014C620E1}"/>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37" name="正方形/長方形 836">
          <a:extLst>
            <a:ext uri="{FF2B5EF4-FFF2-40B4-BE49-F238E27FC236}">
              <a16:creationId xmlns:a16="http://schemas.microsoft.com/office/drawing/2014/main" id="{E79A50B5-99B8-4F50-B061-6BBD9F6F93A8}"/>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38" name="正方形/長方形 837">
          <a:extLst>
            <a:ext uri="{FF2B5EF4-FFF2-40B4-BE49-F238E27FC236}">
              <a16:creationId xmlns:a16="http://schemas.microsoft.com/office/drawing/2014/main" id="{B74815E9-287D-431F-BB88-557D5ED9CE85}"/>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39" name="テキスト ボックス 838">
          <a:extLst>
            <a:ext uri="{FF2B5EF4-FFF2-40B4-BE49-F238E27FC236}">
              <a16:creationId xmlns:a16="http://schemas.microsoft.com/office/drawing/2014/main" id="{CFAE56DD-6330-42A4-99EC-907BEAC7A87B}"/>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40" name="直線コネクタ 839">
          <a:extLst>
            <a:ext uri="{FF2B5EF4-FFF2-40B4-BE49-F238E27FC236}">
              <a16:creationId xmlns:a16="http://schemas.microsoft.com/office/drawing/2014/main" id="{ED0B7990-7D65-49D9-982B-089A1C40FA5E}"/>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41" name="テキスト ボックス 840">
          <a:extLst>
            <a:ext uri="{FF2B5EF4-FFF2-40B4-BE49-F238E27FC236}">
              <a16:creationId xmlns:a16="http://schemas.microsoft.com/office/drawing/2014/main" id="{198E5D94-083E-42BD-9BC9-95E6266FEAAD}"/>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842" name="直線コネクタ 841">
          <a:extLst>
            <a:ext uri="{FF2B5EF4-FFF2-40B4-BE49-F238E27FC236}">
              <a16:creationId xmlns:a16="http://schemas.microsoft.com/office/drawing/2014/main" id="{0A48B3F1-6EF7-4D29-9495-C5891F955658}"/>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843" name="テキスト ボックス 842">
          <a:extLst>
            <a:ext uri="{FF2B5EF4-FFF2-40B4-BE49-F238E27FC236}">
              <a16:creationId xmlns:a16="http://schemas.microsoft.com/office/drawing/2014/main" id="{8618D672-1247-45B6-BC5B-6E4DED707B89}"/>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844" name="直線コネクタ 843">
          <a:extLst>
            <a:ext uri="{FF2B5EF4-FFF2-40B4-BE49-F238E27FC236}">
              <a16:creationId xmlns:a16="http://schemas.microsoft.com/office/drawing/2014/main" id="{FBD8B7DE-1BBD-4131-975B-E0B26ED8ACA2}"/>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845" name="テキスト ボックス 844">
          <a:extLst>
            <a:ext uri="{FF2B5EF4-FFF2-40B4-BE49-F238E27FC236}">
              <a16:creationId xmlns:a16="http://schemas.microsoft.com/office/drawing/2014/main" id="{E8944572-743C-48AD-89A6-3596FAA8A7E0}"/>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846" name="直線コネクタ 845">
          <a:extLst>
            <a:ext uri="{FF2B5EF4-FFF2-40B4-BE49-F238E27FC236}">
              <a16:creationId xmlns:a16="http://schemas.microsoft.com/office/drawing/2014/main" id="{DFD44AB5-D4DF-453E-A948-A9B2F04A7140}"/>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847" name="テキスト ボックス 846">
          <a:extLst>
            <a:ext uri="{FF2B5EF4-FFF2-40B4-BE49-F238E27FC236}">
              <a16:creationId xmlns:a16="http://schemas.microsoft.com/office/drawing/2014/main" id="{5293AB1E-9624-4F42-A243-25306268ED75}"/>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848" name="直線コネクタ 847">
          <a:extLst>
            <a:ext uri="{FF2B5EF4-FFF2-40B4-BE49-F238E27FC236}">
              <a16:creationId xmlns:a16="http://schemas.microsoft.com/office/drawing/2014/main" id="{45557688-AB10-4F65-84FF-CA35FB850921}"/>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849" name="テキスト ボックス 848">
          <a:extLst>
            <a:ext uri="{FF2B5EF4-FFF2-40B4-BE49-F238E27FC236}">
              <a16:creationId xmlns:a16="http://schemas.microsoft.com/office/drawing/2014/main" id="{B105305E-3415-4F1F-B47F-EB904364FC27}"/>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850" name="直線コネクタ 849">
          <a:extLst>
            <a:ext uri="{FF2B5EF4-FFF2-40B4-BE49-F238E27FC236}">
              <a16:creationId xmlns:a16="http://schemas.microsoft.com/office/drawing/2014/main" id="{CCC38575-0104-4A0C-BCEA-5371F0670A29}"/>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851" name="テキスト ボックス 850">
          <a:extLst>
            <a:ext uri="{FF2B5EF4-FFF2-40B4-BE49-F238E27FC236}">
              <a16:creationId xmlns:a16="http://schemas.microsoft.com/office/drawing/2014/main" id="{A2117711-E596-4F05-AD10-BBBD52A70CAE}"/>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52" name="直線コネクタ 851">
          <a:extLst>
            <a:ext uri="{FF2B5EF4-FFF2-40B4-BE49-F238E27FC236}">
              <a16:creationId xmlns:a16="http://schemas.microsoft.com/office/drawing/2014/main" id="{EB1D8AD1-7F5E-4006-9F91-220E863E5862}"/>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853" name="テキスト ボックス 852">
          <a:extLst>
            <a:ext uri="{FF2B5EF4-FFF2-40B4-BE49-F238E27FC236}">
              <a16:creationId xmlns:a16="http://schemas.microsoft.com/office/drawing/2014/main" id="{01FAE338-9BAA-4CE1-A418-5A7BD153D851}"/>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854" name="【公民館】&#10;有形固定資産減価償却率グラフ枠">
          <a:extLst>
            <a:ext uri="{FF2B5EF4-FFF2-40B4-BE49-F238E27FC236}">
              <a16:creationId xmlns:a16="http://schemas.microsoft.com/office/drawing/2014/main" id="{B2FDE4DF-F802-40E8-89F0-1BE7E2FBBA1A}"/>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72389</xdr:rowOff>
    </xdr:from>
    <xdr:to>
      <xdr:col>85</xdr:col>
      <xdr:colOff>126364</xdr:colOff>
      <xdr:row>108</xdr:row>
      <xdr:rowOff>152400</xdr:rowOff>
    </xdr:to>
    <xdr:cxnSp macro="">
      <xdr:nvCxnSpPr>
        <xdr:cNvPr id="855" name="直線コネクタ 854">
          <a:extLst>
            <a:ext uri="{FF2B5EF4-FFF2-40B4-BE49-F238E27FC236}">
              <a16:creationId xmlns:a16="http://schemas.microsoft.com/office/drawing/2014/main" id="{124F0C14-80D0-4A9C-8BD9-4AC8A1910974}"/>
            </a:ext>
          </a:extLst>
        </xdr:cNvPr>
        <xdr:cNvCxnSpPr/>
      </xdr:nvCxnSpPr>
      <xdr:spPr>
        <a:xfrm flipV="1">
          <a:off x="16318864" y="17217389"/>
          <a:ext cx="0" cy="14516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856" name="【公民館】&#10;有形固定資産減価償却率最小値テキスト">
          <a:extLst>
            <a:ext uri="{FF2B5EF4-FFF2-40B4-BE49-F238E27FC236}">
              <a16:creationId xmlns:a16="http://schemas.microsoft.com/office/drawing/2014/main" id="{A70EE9AB-03AC-47BF-B6A6-9886C917F3A5}"/>
            </a:ext>
          </a:extLst>
        </xdr:cNvPr>
        <xdr:cNvSpPr txBox="1"/>
      </xdr:nvSpPr>
      <xdr:spPr>
        <a:xfrm>
          <a:off x="16357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857" name="直線コネクタ 856">
          <a:extLst>
            <a:ext uri="{FF2B5EF4-FFF2-40B4-BE49-F238E27FC236}">
              <a16:creationId xmlns:a16="http://schemas.microsoft.com/office/drawing/2014/main" id="{816EDDF3-E7B1-43DA-A089-DC5137C0ED10}"/>
            </a:ext>
          </a:extLst>
        </xdr:cNvPr>
        <xdr:cNvCxnSpPr/>
      </xdr:nvCxnSpPr>
      <xdr:spPr>
        <a:xfrm>
          <a:off x="16230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19066</xdr:rowOff>
    </xdr:from>
    <xdr:ext cx="405111" cy="259045"/>
    <xdr:sp macro="" textlink="">
      <xdr:nvSpPr>
        <xdr:cNvPr id="858" name="【公民館】&#10;有形固定資産減価償却率最大値テキスト">
          <a:extLst>
            <a:ext uri="{FF2B5EF4-FFF2-40B4-BE49-F238E27FC236}">
              <a16:creationId xmlns:a16="http://schemas.microsoft.com/office/drawing/2014/main" id="{F91DE755-529E-436C-AFCD-2DC949A0A1EB}"/>
            </a:ext>
          </a:extLst>
        </xdr:cNvPr>
        <xdr:cNvSpPr txBox="1"/>
      </xdr:nvSpPr>
      <xdr:spPr>
        <a:xfrm>
          <a:off x="16357600" y="169926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72389</xdr:rowOff>
    </xdr:from>
    <xdr:to>
      <xdr:col>86</xdr:col>
      <xdr:colOff>25400</xdr:colOff>
      <xdr:row>100</xdr:row>
      <xdr:rowOff>72389</xdr:rowOff>
    </xdr:to>
    <xdr:cxnSp macro="">
      <xdr:nvCxnSpPr>
        <xdr:cNvPr id="859" name="直線コネクタ 858">
          <a:extLst>
            <a:ext uri="{FF2B5EF4-FFF2-40B4-BE49-F238E27FC236}">
              <a16:creationId xmlns:a16="http://schemas.microsoft.com/office/drawing/2014/main" id="{94C327C1-4255-4980-90F8-90FA27C0A6B6}"/>
            </a:ext>
          </a:extLst>
        </xdr:cNvPr>
        <xdr:cNvCxnSpPr/>
      </xdr:nvCxnSpPr>
      <xdr:spPr>
        <a:xfrm>
          <a:off x="16230600" y="172173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27322</xdr:rowOff>
    </xdr:from>
    <xdr:ext cx="405111" cy="259045"/>
    <xdr:sp macro="" textlink="">
      <xdr:nvSpPr>
        <xdr:cNvPr id="860" name="【公民館】&#10;有形固定資産減価償却率平均値テキスト">
          <a:extLst>
            <a:ext uri="{FF2B5EF4-FFF2-40B4-BE49-F238E27FC236}">
              <a16:creationId xmlns:a16="http://schemas.microsoft.com/office/drawing/2014/main" id="{A10C7F3E-84B1-4352-83BE-5C676752F6B2}"/>
            </a:ext>
          </a:extLst>
        </xdr:cNvPr>
        <xdr:cNvSpPr txBox="1"/>
      </xdr:nvSpPr>
      <xdr:spPr>
        <a:xfrm>
          <a:off x="16357600" y="178581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4445</xdr:rowOff>
    </xdr:from>
    <xdr:to>
      <xdr:col>85</xdr:col>
      <xdr:colOff>177800</xdr:colOff>
      <xdr:row>105</xdr:row>
      <xdr:rowOff>106045</xdr:rowOff>
    </xdr:to>
    <xdr:sp macro="" textlink="">
      <xdr:nvSpPr>
        <xdr:cNvPr id="861" name="フローチャート: 判断 860">
          <a:extLst>
            <a:ext uri="{FF2B5EF4-FFF2-40B4-BE49-F238E27FC236}">
              <a16:creationId xmlns:a16="http://schemas.microsoft.com/office/drawing/2014/main" id="{742FAD7E-99F8-44B1-8CFA-4EFE0B5B5980}"/>
            </a:ext>
          </a:extLst>
        </xdr:cNvPr>
        <xdr:cNvSpPr/>
      </xdr:nvSpPr>
      <xdr:spPr>
        <a:xfrm>
          <a:off x="16268700" y="18006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63500</xdr:rowOff>
    </xdr:from>
    <xdr:to>
      <xdr:col>81</xdr:col>
      <xdr:colOff>101600</xdr:colOff>
      <xdr:row>105</xdr:row>
      <xdr:rowOff>165100</xdr:rowOff>
    </xdr:to>
    <xdr:sp macro="" textlink="">
      <xdr:nvSpPr>
        <xdr:cNvPr id="862" name="フローチャート: 判断 861">
          <a:extLst>
            <a:ext uri="{FF2B5EF4-FFF2-40B4-BE49-F238E27FC236}">
              <a16:creationId xmlns:a16="http://schemas.microsoft.com/office/drawing/2014/main" id="{B8C6698E-3DB8-4A2D-97F5-7700D7E7107A}"/>
            </a:ext>
          </a:extLst>
        </xdr:cNvPr>
        <xdr:cNvSpPr/>
      </xdr:nvSpPr>
      <xdr:spPr>
        <a:xfrm>
          <a:off x="15430500" y="18065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59689</xdr:rowOff>
    </xdr:from>
    <xdr:to>
      <xdr:col>76</xdr:col>
      <xdr:colOff>165100</xdr:colOff>
      <xdr:row>105</xdr:row>
      <xdr:rowOff>161289</xdr:rowOff>
    </xdr:to>
    <xdr:sp macro="" textlink="">
      <xdr:nvSpPr>
        <xdr:cNvPr id="863" name="フローチャート: 判断 862">
          <a:extLst>
            <a:ext uri="{FF2B5EF4-FFF2-40B4-BE49-F238E27FC236}">
              <a16:creationId xmlns:a16="http://schemas.microsoft.com/office/drawing/2014/main" id="{0A63897E-E042-41D2-978A-A572E220CCDB}"/>
            </a:ext>
          </a:extLst>
        </xdr:cNvPr>
        <xdr:cNvSpPr/>
      </xdr:nvSpPr>
      <xdr:spPr>
        <a:xfrm>
          <a:off x="14541500" y="18061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52070</xdr:rowOff>
    </xdr:from>
    <xdr:to>
      <xdr:col>72</xdr:col>
      <xdr:colOff>38100</xdr:colOff>
      <xdr:row>105</xdr:row>
      <xdr:rowOff>153670</xdr:rowOff>
    </xdr:to>
    <xdr:sp macro="" textlink="">
      <xdr:nvSpPr>
        <xdr:cNvPr id="864" name="フローチャート: 判断 863">
          <a:extLst>
            <a:ext uri="{FF2B5EF4-FFF2-40B4-BE49-F238E27FC236}">
              <a16:creationId xmlns:a16="http://schemas.microsoft.com/office/drawing/2014/main" id="{279CBAEC-482A-40F6-ABE6-AFC102513370}"/>
            </a:ext>
          </a:extLst>
        </xdr:cNvPr>
        <xdr:cNvSpPr/>
      </xdr:nvSpPr>
      <xdr:spPr>
        <a:xfrm>
          <a:off x="13652500" y="18054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57786</xdr:rowOff>
    </xdr:from>
    <xdr:to>
      <xdr:col>67</xdr:col>
      <xdr:colOff>101600</xdr:colOff>
      <xdr:row>105</xdr:row>
      <xdr:rowOff>159386</xdr:rowOff>
    </xdr:to>
    <xdr:sp macro="" textlink="">
      <xdr:nvSpPr>
        <xdr:cNvPr id="865" name="フローチャート: 判断 864">
          <a:extLst>
            <a:ext uri="{FF2B5EF4-FFF2-40B4-BE49-F238E27FC236}">
              <a16:creationId xmlns:a16="http://schemas.microsoft.com/office/drawing/2014/main" id="{DE4E2601-E92A-48BE-96D0-9C57372052CF}"/>
            </a:ext>
          </a:extLst>
        </xdr:cNvPr>
        <xdr:cNvSpPr/>
      </xdr:nvSpPr>
      <xdr:spPr>
        <a:xfrm>
          <a:off x="12763500" y="18060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66" name="テキスト ボックス 865">
          <a:extLst>
            <a:ext uri="{FF2B5EF4-FFF2-40B4-BE49-F238E27FC236}">
              <a16:creationId xmlns:a16="http://schemas.microsoft.com/office/drawing/2014/main" id="{B85B643E-F5D7-4811-A985-B1A9FCF42AA1}"/>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67" name="テキスト ボックス 866">
          <a:extLst>
            <a:ext uri="{FF2B5EF4-FFF2-40B4-BE49-F238E27FC236}">
              <a16:creationId xmlns:a16="http://schemas.microsoft.com/office/drawing/2014/main" id="{FE9BA21B-8A3B-4A18-AE5A-FEDDE9C059BB}"/>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68" name="テキスト ボックス 867">
          <a:extLst>
            <a:ext uri="{FF2B5EF4-FFF2-40B4-BE49-F238E27FC236}">
              <a16:creationId xmlns:a16="http://schemas.microsoft.com/office/drawing/2014/main" id="{6302EB30-56F5-4DB7-BDEB-B462E49B11AA}"/>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69" name="テキスト ボックス 868">
          <a:extLst>
            <a:ext uri="{FF2B5EF4-FFF2-40B4-BE49-F238E27FC236}">
              <a16:creationId xmlns:a16="http://schemas.microsoft.com/office/drawing/2014/main" id="{7A925FDD-C157-4902-931F-768B0ABF645F}"/>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70" name="テキスト ボックス 869">
          <a:extLst>
            <a:ext uri="{FF2B5EF4-FFF2-40B4-BE49-F238E27FC236}">
              <a16:creationId xmlns:a16="http://schemas.microsoft.com/office/drawing/2014/main" id="{335A4D91-AA4E-4077-A320-21159DFB3C01}"/>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108</xdr:row>
      <xdr:rowOff>57786</xdr:rowOff>
    </xdr:from>
    <xdr:to>
      <xdr:col>85</xdr:col>
      <xdr:colOff>177800</xdr:colOff>
      <xdr:row>108</xdr:row>
      <xdr:rowOff>159386</xdr:rowOff>
    </xdr:to>
    <xdr:sp macro="" textlink="">
      <xdr:nvSpPr>
        <xdr:cNvPr id="871" name="楕円 870">
          <a:extLst>
            <a:ext uri="{FF2B5EF4-FFF2-40B4-BE49-F238E27FC236}">
              <a16:creationId xmlns:a16="http://schemas.microsoft.com/office/drawing/2014/main" id="{5A9CB73C-61DA-4895-9BE2-F9F4A90BA052}"/>
            </a:ext>
          </a:extLst>
        </xdr:cNvPr>
        <xdr:cNvSpPr/>
      </xdr:nvSpPr>
      <xdr:spPr>
        <a:xfrm>
          <a:off x="16268700" y="18574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107</xdr:row>
      <xdr:rowOff>144163</xdr:rowOff>
    </xdr:from>
    <xdr:ext cx="405111" cy="259045"/>
    <xdr:sp macro="" textlink="">
      <xdr:nvSpPr>
        <xdr:cNvPr id="872" name="【公民館】&#10;有形固定資産減価償却率該当値テキスト">
          <a:extLst>
            <a:ext uri="{FF2B5EF4-FFF2-40B4-BE49-F238E27FC236}">
              <a16:creationId xmlns:a16="http://schemas.microsoft.com/office/drawing/2014/main" id="{BE279156-3014-432E-8225-B3D1FB89E25D}"/>
            </a:ext>
          </a:extLst>
        </xdr:cNvPr>
        <xdr:cNvSpPr txBox="1"/>
      </xdr:nvSpPr>
      <xdr:spPr>
        <a:xfrm>
          <a:off x="16357600" y="184893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108</xdr:row>
      <xdr:rowOff>48261</xdr:rowOff>
    </xdr:from>
    <xdr:to>
      <xdr:col>81</xdr:col>
      <xdr:colOff>101600</xdr:colOff>
      <xdr:row>108</xdr:row>
      <xdr:rowOff>149861</xdr:rowOff>
    </xdr:to>
    <xdr:sp macro="" textlink="">
      <xdr:nvSpPr>
        <xdr:cNvPr id="873" name="楕円 872">
          <a:extLst>
            <a:ext uri="{FF2B5EF4-FFF2-40B4-BE49-F238E27FC236}">
              <a16:creationId xmlns:a16="http://schemas.microsoft.com/office/drawing/2014/main" id="{83208804-F674-47F3-A479-0997BFBA1B6C}"/>
            </a:ext>
          </a:extLst>
        </xdr:cNvPr>
        <xdr:cNvSpPr/>
      </xdr:nvSpPr>
      <xdr:spPr>
        <a:xfrm>
          <a:off x="15430500" y="18564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108</xdr:row>
      <xdr:rowOff>99061</xdr:rowOff>
    </xdr:from>
    <xdr:to>
      <xdr:col>85</xdr:col>
      <xdr:colOff>127000</xdr:colOff>
      <xdr:row>108</xdr:row>
      <xdr:rowOff>108586</xdr:rowOff>
    </xdr:to>
    <xdr:cxnSp macro="">
      <xdr:nvCxnSpPr>
        <xdr:cNvPr id="874" name="直線コネクタ 873">
          <a:extLst>
            <a:ext uri="{FF2B5EF4-FFF2-40B4-BE49-F238E27FC236}">
              <a16:creationId xmlns:a16="http://schemas.microsoft.com/office/drawing/2014/main" id="{D33638C6-E8EE-4862-9EF9-995129F91622}"/>
            </a:ext>
          </a:extLst>
        </xdr:cNvPr>
        <xdr:cNvCxnSpPr/>
      </xdr:nvCxnSpPr>
      <xdr:spPr>
        <a:xfrm>
          <a:off x="15481300" y="18615661"/>
          <a:ext cx="8382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108</xdr:row>
      <xdr:rowOff>36830</xdr:rowOff>
    </xdr:from>
    <xdr:to>
      <xdr:col>76</xdr:col>
      <xdr:colOff>165100</xdr:colOff>
      <xdr:row>108</xdr:row>
      <xdr:rowOff>138430</xdr:rowOff>
    </xdr:to>
    <xdr:sp macro="" textlink="">
      <xdr:nvSpPr>
        <xdr:cNvPr id="875" name="楕円 874">
          <a:extLst>
            <a:ext uri="{FF2B5EF4-FFF2-40B4-BE49-F238E27FC236}">
              <a16:creationId xmlns:a16="http://schemas.microsoft.com/office/drawing/2014/main" id="{6E721750-4A6D-4DD5-B854-BF158C45CD6C}"/>
            </a:ext>
          </a:extLst>
        </xdr:cNvPr>
        <xdr:cNvSpPr/>
      </xdr:nvSpPr>
      <xdr:spPr>
        <a:xfrm>
          <a:off x="14541500" y="18553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108</xdr:row>
      <xdr:rowOff>87630</xdr:rowOff>
    </xdr:from>
    <xdr:to>
      <xdr:col>81</xdr:col>
      <xdr:colOff>50800</xdr:colOff>
      <xdr:row>108</xdr:row>
      <xdr:rowOff>99061</xdr:rowOff>
    </xdr:to>
    <xdr:cxnSp macro="">
      <xdr:nvCxnSpPr>
        <xdr:cNvPr id="876" name="直線コネクタ 875">
          <a:extLst>
            <a:ext uri="{FF2B5EF4-FFF2-40B4-BE49-F238E27FC236}">
              <a16:creationId xmlns:a16="http://schemas.microsoft.com/office/drawing/2014/main" id="{393EC035-671F-42E9-92BF-6255BF6D55A8}"/>
            </a:ext>
          </a:extLst>
        </xdr:cNvPr>
        <xdr:cNvCxnSpPr/>
      </xdr:nvCxnSpPr>
      <xdr:spPr>
        <a:xfrm>
          <a:off x="14592300" y="18604230"/>
          <a:ext cx="88900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108</xdr:row>
      <xdr:rowOff>27305</xdr:rowOff>
    </xdr:from>
    <xdr:to>
      <xdr:col>72</xdr:col>
      <xdr:colOff>38100</xdr:colOff>
      <xdr:row>108</xdr:row>
      <xdr:rowOff>128905</xdr:rowOff>
    </xdr:to>
    <xdr:sp macro="" textlink="">
      <xdr:nvSpPr>
        <xdr:cNvPr id="877" name="楕円 876">
          <a:extLst>
            <a:ext uri="{FF2B5EF4-FFF2-40B4-BE49-F238E27FC236}">
              <a16:creationId xmlns:a16="http://schemas.microsoft.com/office/drawing/2014/main" id="{142FC5D0-40A1-4D4D-A6CB-B5034CE0F56A}"/>
            </a:ext>
          </a:extLst>
        </xdr:cNvPr>
        <xdr:cNvSpPr/>
      </xdr:nvSpPr>
      <xdr:spPr>
        <a:xfrm>
          <a:off x="13652500" y="18543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108</xdr:row>
      <xdr:rowOff>78105</xdr:rowOff>
    </xdr:from>
    <xdr:to>
      <xdr:col>76</xdr:col>
      <xdr:colOff>114300</xdr:colOff>
      <xdr:row>108</xdr:row>
      <xdr:rowOff>87630</xdr:rowOff>
    </xdr:to>
    <xdr:cxnSp macro="">
      <xdr:nvCxnSpPr>
        <xdr:cNvPr id="878" name="直線コネクタ 877">
          <a:extLst>
            <a:ext uri="{FF2B5EF4-FFF2-40B4-BE49-F238E27FC236}">
              <a16:creationId xmlns:a16="http://schemas.microsoft.com/office/drawing/2014/main" id="{178F7123-B658-49E4-851A-B5456E51F92F}"/>
            </a:ext>
          </a:extLst>
        </xdr:cNvPr>
        <xdr:cNvCxnSpPr/>
      </xdr:nvCxnSpPr>
      <xdr:spPr>
        <a:xfrm>
          <a:off x="13703300" y="18594705"/>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108</xdr:row>
      <xdr:rowOff>6350</xdr:rowOff>
    </xdr:from>
    <xdr:to>
      <xdr:col>67</xdr:col>
      <xdr:colOff>101600</xdr:colOff>
      <xdr:row>108</xdr:row>
      <xdr:rowOff>107950</xdr:rowOff>
    </xdr:to>
    <xdr:sp macro="" textlink="">
      <xdr:nvSpPr>
        <xdr:cNvPr id="879" name="楕円 878">
          <a:extLst>
            <a:ext uri="{FF2B5EF4-FFF2-40B4-BE49-F238E27FC236}">
              <a16:creationId xmlns:a16="http://schemas.microsoft.com/office/drawing/2014/main" id="{538E7731-F8A5-41C4-9EE6-13546E5775AB}"/>
            </a:ext>
          </a:extLst>
        </xdr:cNvPr>
        <xdr:cNvSpPr/>
      </xdr:nvSpPr>
      <xdr:spPr>
        <a:xfrm>
          <a:off x="12763500" y="18522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108</xdr:row>
      <xdr:rowOff>57150</xdr:rowOff>
    </xdr:from>
    <xdr:to>
      <xdr:col>71</xdr:col>
      <xdr:colOff>177800</xdr:colOff>
      <xdr:row>108</xdr:row>
      <xdr:rowOff>78105</xdr:rowOff>
    </xdr:to>
    <xdr:cxnSp macro="">
      <xdr:nvCxnSpPr>
        <xdr:cNvPr id="880" name="直線コネクタ 879">
          <a:extLst>
            <a:ext uri="{FF2B5EF4-FFF2-40B4-BE49-F238E27FC236}">
              <a16:creationId xmlns:a16="http://schemas.microsoft.com/office/drawing/2014/main" id="{488FF4B8-07E6-4340-A289-FE1A94225DA7}"/>
            </a:ext>
          </a:extLst>
        </xdr:cNvPr>
        <xdr:cNvCxnSpPr/>
      </xdr:nvCxnSpPr>
      <xdr:spPr>
        <a:xfrm>
          <a:off x="12814300" y="18573750"/>
          <a:ext cx="8890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10177</xdr:rowOff>
    </xdr:from>
    <xdr:ext cx="405111" cy="259045"/>
    <xdr:sp macro="" textlink="">
      <xdr:nvSpPr>
        <xdr:cNvPr id="881" name="n_1aveValue【公民館】&#10;有形固定資産減価償却率">
          <a:extLst>
            <a:ext uri="{FF2B5EF4-FFF2-40B4-BE49-F238E27FC236}">
              <a16:creationId xmlns:a16="http://schemas.microsoft.com/office/drawing/2014/main" id="{88C6C364-FAD9-4E23-82E8-4EEC8082F8B3}"/>
            </a:ext>
          </a:extLst>
        </xdr:cNvPr>
        <xdr:cNvSpPr txBox="1"/>
      </xdr:nvSpPr>
      <xdr:spPr>
        <a:xfrm>
          <a:off x="15266044" y="17840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6366</xdr:rowOff>
    </xdr:from>
    <xdr:ext cx="405111" cy="259045"/>
    <xdr:sp macro="" textlink="">
      <xdr:nvSpPr>
        <xdr:cNvPr id="882" name="n_2aveValue【公民館】&#10;有形固定資産減価償却率">
          <a:extLst>
            <a:ext uri="{FF2B5EF4-FFF2-40B4-BE49-F238E27FC236}">
              <a16:creationId xmlns:a16="http://schemas.microsoft.com/office/drawing/2014/main" id="{27F1DA49-F011-4D70-AB1F-9B6EAA1A8817}"/>
            </a:ext>
          </a:extLst>
        </xdr:cNvPr>
        <xdr:cNvSpPr txBox="1"/>
      </xdr:nvSpPr>
      <xdr:spPr>
        <a:xfrm>
          <a:off x="14389744" y="178371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170197</xdr:rowOff>
    </xdr:from>
    <xdr:ext cx="405111" cy="259045"/>
    <xdr:sp macro="" textlink="">
      <xdr:nvSpPr>
        <xdr:cNvPr id="883" name="n_3aveValue【公民館】&#10;有形固定資産減価償却率">
          <a:extLst>
            <a:ext uri="{FF2B5EF4-FFF2-40B4-BE49-F238E27FC236}">
              <a16:creationId xmlns:a16="http://schemas.microsoft.com/office/drawing/2014/main" id="{E64858B6-8D66-47B9-8FA0-3A9DDE0EFF68}"/>
            </a:ext>
          </a:extLst>
        </xdr:cNvPr>
        <xdr:cNvSpPr txBox="1"/>
      </xdr:nvSpPr>
      <xdr:spPr>
        <a:xfrm>
          <a:off x="13500744" y="17829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4463</xdr:rowOff>
    </xdr:from>
    <xdr:ext cx="405111" cy="259045"/>
    <xdr:sp macro="" textlink="">
      <xdr:nvSpPr>
        <xdr:cNvPr id="884" name="n_4aveValue【公民館】&#10;有形固定資産減価償却率">
          <a:extLst>
            <a:ext uri="{FF2B5EF4-FFF2-40B4-BE49-F238E27FC236}">
              <a16:creationId xmlns:a16="http://schemas.microsoft.com/office/drawing/2014/main" id="{E53F2DCB-9AB5-4B9F-9DE3-AFFFD922E248}"/>
            </a:ext>
          </a:extLst>
        </xdr:cNvPr>
        <xdr:cNvSpPr txBox="1"/>
      </xdr:nvSpPr>
      <xdr:spPr>
        <a:xfrm>
          <a:off x="12611744" y="178352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108</xdr:row>
      <xdr:rowOff>140988</xdr:rowOff>
    </xdr:from>
    <xdr:ext cx="405111" cy="259045"/>
    <xdr:sp macro="" textlink="">
      <xdr:nvSpPr>
        <xdr:cNvPr id="885" name="n_1mainValue【公民館】&#10;有形固定資産減価償却率">
          <a:extLst>
            <a:ext uri="{FF2B5EF4-FFF2-40B4-BE49-F238E27FC236}">
              <a16:creationId xmlns:a16="http://schemas.microsoft.com/office/drawing/2014/main" id="{9364EAA7-58D0-48C7-A27C-A320A8058E7F}"/>
            </a:ext>
          </a:extLst>
        </xdr:cNvPr>
        <xdr:cNvSpPr txBox="1"/>
      </xdr:nvSpPr>
      <xdr:spPr>
        <a:xfrm>
          <a:off x="15266044" y="186575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108</xdr:row>
      <xdr:rowOff>129557</xdr:rowOff>
    </xdr:from>
    <xdr:ext cx="405111" cy="259045"/>
    <xdr:sp macro="" textlink="">
      <xdr:nvSpPr>
        <xdr:cNvPr id="886" name="n_2mainValue【公民館】&#10;有形固定資産減価償却率">
          <a:extLst>
            <a:ext uri="{FF2B5EF4-FFF2-40B4-BE49-F238E27FC236}">
              <a16:creationId xmlns:a16="http://schemas.microsoft.com/office/drawing/2014/main" id="{6B6F3285-245F-4334-9D6A-96F16411AD83}"/>
            </a:ext>
          </a:extLst>
        </xdr:cNvPr>
        <xdr:cNvSpPr txBox="1"/>
      </xdr:nvSpPr>
      <xdr:spPr>
        <a:xfrm>
          <a:off x="14389744" y="18646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108</xdr:row>
      <xdr:rowOff>120032</xdr:rowOff>
    </xdr:from>
    <xdr:ext cx="405111" cy="259045"/>
    <xdr:sp macro="" textlink="">
      <xdr:nvSpPr>
        <xdr:cNvPr id="887" name="n_3mainValue【公民館】&#10;有形固定資産減価償却率">
          <a:extLst>
            <a:ext uri="{FF2B5EF4-FFF2-40B4-BE49-F238E27FC236}">
              <a16:creationId xmlns:a16="http://schemas.microsoft.com/office/drawing/2014/main" id="{30EF93C7-2404-4020-A0B0-3FB0AD6706D5}"/>
            </a:ext>
          </a:extLst>
        </xdr:cNvPr>
        <xdr:cNvSpPr txBox="1"/>
      </xdr:nvSpPr>
      <xdr:spPr>
        <a:xfrm>
          <a:off x="13500744" y="18636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108</xdr:row>
      <xdr:rowOff>99077</xdr:rowOff>
    </xdr:from>
    <xdr:ext cx="405111" cy="259045"/>
    <xdr:sp macro="" textlink="">
      <xdr:nvSpPr>
        <xdr:cNvPr id="888" name="n_4mainValue【公民館】&#10;有形固定資産減価償却率">
          <a:extLst>
            <a:ext uri="{FF2B5EF4-FFF2-40B4-BE49-F238E27FC236}">
              <a16:creationId xmlns:a16="http://schemas.microsoft.com/office/drawing/2014/main" id="{7FE2D72E-7ED1-45C9-81E7-9A9A8A2BDF0E}"/>
            </a:ext>
          </a:extLst>
        </xdr:cNvPr>
        <xdr:cNvSpPr txBox="1"/>
      </xdr:nvSpPr>
      <xdr:spPr>
        <a:xfrm>
          <a:off x="12611744" y="18615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89" name="正方形/長方形 888">
          <a:extLst>
            <a:ext uri="{FF2B5EF4-FFF2-40B4-BE49-F238E27FC236}">
              <a16:creationId xmlns:a16="http://schemas.microsoft.com/office/drawing/2014/main" id="{AFDD8EC2-ED07-4AFC-BD1E-A485EB8ACB82}"/>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90" name="正方形/長方形 889">
          <a:extLst>
            <a:ext uri="{FF2B5EF4-FFF2-40B4-BE49-F238E27FC236}">
              <a16:creationId xmlns:a16="http://schemas.microsoft.com/office/drawing/2014/main" id="{CF749D06-955E-4E46-AEED-8741525B6A25}"/>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91" name="正方形/長方形 890">
          <a:extLst>
            <a:ext uri="{FF2B5EF4-FFF2-40B4-BE49-F238E27FC236}">
              <a16:creationId xmlns:a16="http://schemas.microsoft.com/office/drawing/2014/main" id="{CA2273D0-5AF6-46C0-B2AE-9EF47F4752A1}"/>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92" name="正方形/長方形 891">
          <a:extLst>
            <a:ext uri="{FF2B5EF4-FFF2-40B4-BE49-F238E27FC236}">
              <a16:creationId xmlns:a16="http://schemas.microsoft.com/office/drawing/2014/main" id="{CAB463A6-3D25-43E4-9D4D-83356C01F536}"/>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93" name="正方形/長方形 892">
          <a:extLst>
            <a:ext uri="{FF2B5EF4-FFF2-40B4-BE49-F238E27FC236}">
              <a16:creationId xmlns:a16="http://schemas.microsoft.com/office/drawing/2014/main" id="{7BF1422D-1A2D-45CF-9C03-A2643E96B788}"/>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94" name="正方形/長方形 893">
          <a:extLst>
            <a:ext uri="{FF2B5EF4-FFF2-40B4-BE49-F238E27FC236}">
              <a16:creationId xmlns:a16="http://schemas.microsoft.com/office/drawing/2014/main" id="{0C99A808-15BD-40AA-9413-EBDA9590DBB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95" name="正方形/長方形 894">
          <a:extLst>
            <a:ext uri="{FF2B5EF4-FFF2-40B4-BE49-F238E27FC236}">
              <a16:creationId xmlns:a16="http://schemas.microsoft.com/office/drawing/2014/main" id="{0ED18831-EFF5-4F4F-8703-3C84BAF5D7CA}"/>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96" name="正方形/長方形 895">
          <a:extLst>
            <a:ext uri="{FF2B5EF4-FFF2-40B4-BE49-F238E27FC236}">
              <a16:creationId xmlns:a16="http://schemas.microsoft.com/office/drawing/2014/main" id="{F753A5B2-DCCE-43BD-B9D1-775ED58565A2}"/>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97" name="テキスト ボックス 896">
          <a:extLst>
            <a:ext uri="{FF2B5EF4-FFF2-40B4-BE49-F238E27FC236}">
              <a16:creationId xmlns:a16="http://schemas.microsoft.com/office/drawing/2014/main" id="{88211046-D93D-4F1F-8AA0-89BBC01C16AE}"/>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98" name="直線コネクタ 897">
          <a:extLst>
            <a:ext uri="{FF2B5EF4-FFF2-40B4-BE49-F238E27FC236}">
              <a16:creationId xmlns:a16="http://schemas.microsoft.com/office/drawing/2014/main" id="{C13571B8-0827-4B55-A295-176928065189}"/>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899" name="直線コネクタ 898">
          <a:extLst>
            <a:ext uri="{FF2B5EF4-FFF2-40B4-BE49-F238E27FC236}">
              <a16:creationId xmlns:a16="http://schemas.microsoft.com/office/drawing/2014/main" id="{83588CC2-60BF-4BF1-8C77-D02A9C0E2169}"/>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900" name="テキスト ボックス 899">
          <a:extLst>
            <a:ext uri="{FF2B5EF4-FFF2-40B4-BE49-F238E27FC236}">
              <a16:creationId xmlns:a16="http://schemas.microsoft.com/office/drawing/2014/main" id="{5FFD9D67-C582-413D-BFA4-AE83FD07EB3E}"/>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901" name="直線コネクタ 900">
          <a:extLst>
            <a:ext uri="{FF2B5EF4-FFF2-40B4-BE49-F238E27FC236}">
              <a16:creationId xmlns:a16="http://schemas.microsoft.com/office/drawing/2014/main" id="{9192ABF3-38AF-455B-8824-A4ABC833007B}"/>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902" name="テキスト ボックス 901">
          <a:extLst>
            <a:ext uri="{FF2B5EF4-FFF2-40B4-BE49-F238E27FC236}">
              <a16:creationId xmlns:a16="http://schemas.microsoft.com/office/drawing/2014/main" id="{FFDA0E1B-58D7-4C73-9B88-D3B2CC02A51C}"/>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903" name="直線コネクタ 902">
          <a:extLst>
            <a:ext uri="{FF2B5EF4-FFF2-40B4-BE49-F238E27FC236}">
              <a16:creationId xmlns:a16="http://schemas.microsoft.com/office/drawing/2014/main" id="{B30166F0-40EA-4E23-A2FE-D4CEB638D4DE}"/>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904" name="テキスト ボックス 903">
          <a:extLst>
            <a:ext uri="{FF2B5EF4-FFF2-40B4-BE49-F238E27FC236}">
              <a16:creationId xmlns:a16="http://schemas.microsoft.com/office/drawing/2014/main" id="{C3F145B8-D5C5-4096-8C79-D497C9545441}"/>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905" name="直線コネクタ 904">
          <a:extLst>
            <a:ext uri="{FF2B5EF4-FFF2-40B4-BE49-F238E27FC236}">
              <a16:creationId xmlns:a16="http://schemas.microsoft.com/office/drawing/2014/main" id="{FF2EE619-6C19-4766-A6F5-E6199BB40E7D}"/>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906" name="テキスト ボックス 905">
          <a:extLst>
            <a:ext uri="{FF2B5EF4-FFF2-40B4-BE49-F238E27FC236}">
              <a16:creationId xmlns:a16="http://schemas.microsoft.com/office/drawing/2014/main" id="{06F1C679-3C6D-4F79-942B-0031E1EDE02E}"/>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907" name="直線コネクタ 906">
          <a:extLst>
            <a:ext uri="{FF2B5EF4-FFF2-40B4-BE49-F238E27FC236}">
              <a16:creationId xmlns:a16="http://schemas.microsoft.com/office/drawing/2014/main" id="{432BC9C6-572C-437F-A01F-1CF2AE1F670A}"/>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908" name="テキスト ボックス 907">
          <a:extLst>
            <a:ext uri="{FF2B5EF4-FFF2-40B4-BE49-F238E27FC236}">
              <a16:creationId xmlns:a16="http://schemas.microsoft.com/office/drawing/2014/main" id="{F9E7728F-30E3-4075-BBAE-CF5886F4C4D4}"/>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09" name="直線コネクタ 908">
          <a:extLst>
            <a:ext uri="{FF2B5EF4-FFF2-40B4-BE49-F238E27FC236}">
              <a16:creationId xmlns:a16="http://schemas.microsoft.com/office/drawing/2014/main" id="{6817E1A7-87E5-42AB-9AC3-1BCFD87F3048}"/>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10" name="テキスト ボックス 909">
          <a:extLst>
            <a:ext uri="{FF2B5EF4-FFF2-40B4-BE49-F238E27FC236}">
              <a16:creationId xmlns:a16="http://schemas.microsoft.com/office/drawing/2014/main" id="{88758C2F-8159-41D7-B994-DC3AC62AF549}"/>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11" name="【公民館】&#10;一人当たり面積グラフ枠">
          <a:extLst>
            <a:ext uri="{FF2B5EF4-FFF2-40B4-BE49-F238E27FC236}">
              <a16:creationId xmlns:a16="http://schemas.microsoft.com/office/drawing/2014/main" id="{55FA5C98-4EBD-4673-B1B0-0A9FFD7A9831}"/>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73661</xdr:rowOff>
    </xdr:from>
    <xdr:to>
      <xdr:col>116</xdr:col>
      <xdr:colOff>62864</xdr:colOff>
      <xdr:row>108</xdr:row>
      <xdr:rowOff>144780</xdr:rowOff>
    </xdr:to>
    <xdr:cxnSp macro="">
      <xdr:nvCxnSpPr>
        <xdr:cNvPr id="912" name="直線コネクタ 911">
          <a:extLst>
            <a:ext uri="{FF2B5EF4-FFF2-40B4-BE49-F238E27FC236}">
              <a16:creationId xmlns:a16="http://schemas.microsoft.com/office/drawing/2014/main" id="{16C1765E-67D3-489A-9667-442225F370DD}"/>
            </a:ext>
          </a:extLst>
        </xdr:cNvPr>
        <xdr:cNvCxnSpPr/>
      </xdr:nvCxnSpPr>
      <xdr:spPr>
        <a:xfrm flipV="1">
          <a:off x="22160864" y="17390111"/>
          <a:ext cx="0" cy="12712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148607</xdr:rowOff>
    </xdr:from>
    <xdr:ext cx="469744" cy="259045"/>
    <xdr:sp macro="" textlink="">
      <xdr:nvSpPr>
        <xdr:cNvPr id="913" name="【公民館】&#10;一人当たり面積最小値テキスト">
          <a:extLst>
            <a:ext uri="{FF2B5EF4-FFF2-40B4-BE49-F238E27FC236}">
              <a16:creationId xmlns:a16="http://schemas.microsoft.com/office/drawing/2014/main" id="{FCDB70EF-2889-4249-9A32-A7BE59567053}"/>
            </a:ext>
          </a:extLst>
        </xdr:cNvPr>
        <xdr:cNvSpPr txBox="1"/>
      </xdr:nvSpPr>
      <xdr:spPr>
        <a:xfrm>
          <a:off x="22199600" y="18665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144780</xdr:rowOff>
    </xdr:from>
    <xdr:to>
      <xdr:col>116</xdr:col>
      <xdr:colOff>152400</xdr:colOff>
      <xdr:row>108</xdr:row>
      <xdr:rowOff>144780</xdr:rowOff>
    </xdr:to>
    <xdr:cxnSp macro="">
      <xdr:nvCxnSpPr>
        <xdr:cNvPr id="914" name="直線コネクタ 913">
          <a:extLst>
            <a:ext uri="{FF2B5EF4-FFF2-40B4-BE49-F238E27FC236}">
              <a16:creationId xmlns:a16="http://schemas.microsoft.com/office/drawing/2014/main" id="{1570AE82-5CCF-4BC7-A2CE-52524D5B6375}"/>
            </a:ext>
          </a:extLst>
        </xdr:cNvPr>
        <xdr:cNvCxnSpPr/>
      </xdr:nvCxnSpPr>
      <xdr:spPr>
        <a:xfrm>
          <a:off x="22072600" y="18661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100</xdr:row>
      <xdr:rowOff>20338</xdr:rowOff>
    </xdr:from>
    <xdr:ext cx="469744" cy="259045"/>
    <xdr:sp macro="" textlink="">
      <xdr:nvSpPr>
        <xdr:cNvPr id="915" name="【公民館】&#10;一人当たり面積最大値テキスト">
          <a:extLst>
            <a:ext uri="{FF2B5EF4-FFF2-40B4-BE49-F238E27FC236}">
              <a16:creationId xmlns:a16="http://schemas.microsoft.com/office/drawing/2014/main" id="{AB2C497A-D542-4931-9388-0C0123D30579}"/>
            </a:ext>
          </a:extLst>
        </xdr:cNvPr>
        <xdr:cNvSpPr txBox="1"/>
      </xdr:nvSpPr>
      <xdr:spPr>
        <a:xfrm>
          <a:off x="22199600" y="171653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73661</xdr:rowOff>
    </xdr:from>
    <xdr:to>
      <xdr:col>116</xdr:col>
      <xdr:colOff>152400</xdr:colOff>
      <xdr:row>101</xdr:row>
      <xdr:rowOff>73661</xdr:rowOff>
    </xdr:to>
    <xdr:cxnSp macro="">
      <xdr:nvCxnSpPr>
        <xdr:cNvPr id="916" name="直線コネクタ 915">
          <a:extLst>
            <a:ext uri="{FF2B5EF4-FFF2-40B4-BE49-F238E27FC236}">
              <a16:creationId xmlns:a16="http://schemas.microsoft.com/office/drawing/2014/main" id="{573D4BEF-200F-4226-B823-A60FF6F1710B}"/>
            </a:ext>
          </a:extLst>
        </xdr:cNvPr>
        <xdr:cNvCxnSpPr/>
      </xdr:nvCxnSpPr>
      <xdr:spPr>
        <a:xfrm>
          <a:off x="22072600" y="173901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5097</xdr:rowOff>
    </xdr:from>
    <xdr:ext cx="469744" cy="259045"/>
    <xdr:sp macro="" textlink="">
      <xdr:nvSpPr>
        <xdr:cNvPr id="917" name="【公民館】&#10;一人当たり面積平均値テキスト">
          <a:extLst>
            <a:ext uri="{FF2B5EF4-FFF2-40B4-BE49-F238E27FC236}">
              <a16:creationId xmlns:a16="http://schemas.microsoft.com/office/drawing/2014/main" id="{E99B21E4-F256-4659-A8BD-100FDCDF77DB}"/>
            </a:ext>
          </a:extLst>
        </xdr:cNvPr>
        <xdr:cNvSpPr txBox="1"/>
      </xdr:nvSpPr>
      <xdr:spPr>
        <a:xfrm>
          <a:off x="22199600" y="181787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153670</xdr:rowOff>
    </xdr:from>
    <xdr:to>
      <xdr:col>116</xdr:col>
      <xdr:colOff>114300</xdr:colOff>
      <xdr:row>107</xdr:row>
      <xdr:rowOff>83820</xdr:rowOff>
    </xdr:to>
    <xdr:sp macro="" textlink="">
      <xdr:nvSpPr>
        <xdr:cNvPr id="918" name="フローチャート: 判断 917">
          <a:extLst>
            <a:ext uri="{FF2B5EF4-FFF2-40B4-BE49-F238E27FC236}">
              <a16:creationId xmlns:a16="http://schemas.microsoft.com/office/drawing/2014/main" id="{375084EC-0CBA-45FA-815F-75346CCCBF57}"/>
            </a:ext>
          </a:extLst>
        </xdr:cNvPr>
        <xdr:cNvSpPr/>
      </xdr:nvSpPr>
      <xdr:spPr>
        <a:xfrm>
          <a:off x="22110700" y="18327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157480</xdr:rowOff>
    </xdr:from>
    <xdr:to>
      <xdr:col>112</xdr:col>
      <xdr:colOff>38100</xdr:colOff>
      <xdr:row>107</xdr:row>
      <xdr:rowOff>87630</xdr:rowOff>
    </xdr:to>
    <xdr:sp macro="" textlink="">
      <xdr:nvSpPr>
        <xdr:cNvPr id="919" name="フローチャート: 判断 918">
          <a:extLst>
            <a:ext uri="{FF2B5EF4-FFF2-40B4-BE49-F238E27FC236}">
              <a16:creationId xmlns:a16="http://schemas.microsoft.com/office/drawing/2014/main" id="{4311947D-28D7-4F6A-9BC3-3AAB9CED2976}"/>
            </a:ext>
          </a:extLst>
        </xdr:cNvPr>
        <xdr:cNvSpPr/>
      </xdr:nvSpPr>
      <xdr:spPr>
        <a:xfrm>
          <a:off x="21272500" y="18331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11430</xdr:rowOff>
    </xdr:from>
    <xdr:to>
      <xdr:col>107</xdr:col>
      <xdr:colOff>101600</xdr:colOff>
      <xdr:row>107</xdr:row>
      <xdr:rowOff>113030</xdr:rowOff>
    </xdr:to>
    <xdr:sp macro="" textlink="">
      <xdr:nvSpPr>
        <xdr:cNvPr id="920" name="フローチャート: 判断 919">
          <a:extLst>
            <a:ext uri="{FF2B5EF4-FFF2-40B4-BE49-F238E27FC236}">
              <a16:creationId xmlns:a16="http://schemas.microsoft.com/office/drawing/2014/main" id="{3E5306E2-6634-4504-9387-8DCEE376714C}"/>
            </a:ext>
          </a:extLst>
        </xdr:cNvPr>
        <xdr:cNvSpPr/>
      </xdr:nvSpPr>
      <xdr:spPr>
        <a:xfrm>
          <a:off x="20383500" y="18356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10161</xdr:rowOff>
    </xdr:from>
    <xdr:to>
      <xdr:col>102</xdr:col>
      <xdr:colOff>165100</xdr:colOff>
      <xdr:row>107</xdr:row>
      <xdr:rowOff>111761</xdr:rowOff>
    </xdr:to>
    <xdr:sp macro="" textlink="">
      <xdr:nvSpPr>
        <xdr:cNvPr id="921" name="フローチャート: 判断 920">
          <a:extLst>
            <a:ext uri="{FF2B5EF4-FFF2-40B4-BE49-F238E27FC236}">
              <a16:creationId xmlns:a16="http://schemas.microsoft.com/office/drawing/2014/main" id="{C2D2AFC8-1FAD-4CCD-A7A7-C847FD377009}"/>
            </a:ext>
          </a:extLst>
        </xdr:cNvPr>
        <xdr:cNvSpPr/>
      </xdr:nvSpPr>
      <xdr:spPr>
        <a:xfrm>
          <a:off x="19494500" y="18355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0</xdr:rowOff>
    </xdr:from>
    <xdr:to>
      <xdr:col>98</xdr:col>
      <xdr:colOff>38100</xdr:colOff>
      <xdr:row>107</xdr:row>
      <xdr:rowOff>101600</xdr:rowOff>
    </xdr:to>
    <xdr:sp macro="" textlink="">
      <xdr:nvSpPr>
        <xdr:cNvPr id="922" name="フローチャート: 判断 921">
          <a:extLst>
            <a:ext uri="{FF2B5EF4-FFF2-40B4-BE49-F238E27FC236}">
              <a16:creationId xmlns:a16="http://schemas.microsoft.com/office/drawing/2014/main" id="{DC083C25-6A0F-4F9B-BFAE-4B04FC700C66}"/>
            </a:ext>
          </a:extLst>
        </xdr:cNvPr>
        <xdr:cNvSpPr/>
      </xdr:nvSpPr>
      <xdr:spPr>
        <a:xfrm>
          <a:off x="18605500" y="18345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23" name="テキスト ボックス 922">
          <a:extLst>
            <a:ext uri="{FF2B5EF4-FFF2-40B4-BE49-F238E27FC236}">
              <a16:creationId xmlns:a16="http://schemas.microsoft.com/office/drawing/2014/main" id="{56344EC5-04D6-488E-B497-709DE766F957}"/>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24" name="テキスト ボックス 923">
          <a:extLst>
            <a:ext uri="{FF2B5EF4-FFF2-40B4-BE49-F238E27FC236}">
              <a16:creationId xmlns:a16="http://schemas.microsoft.com/office/drawing/2014/main" id="{82ED3184-1B7B-414D-BD9F-BC7AFA5F2864}"/>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25" name="テキスト ボックス 924">
          <a:extLst>
            <a:ext uri="{FF2B5EF4-FFF2-40B4-BE49-F238E27FC236}">
              <a16:creationId xmlns:a16="http://schemas.microsoft.com/office/drawing/2014/main" id="{DEBF8829-DBE8-4BA3-A698-7FBDCDF1B702}"/>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26" name="テキスト ボックス 925">
          <a:extLst>
            <a:ext uri="{FF2B5EF4-FFF2-40B4-BE49-F238E27FC236}">
              <a16:creationId xmlns:a16="http://schemas.microsoft.com/office/drawing/2014/main" id="{8F5ACA33-545E-45D6-922C-18615E0D1052}"/>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27" name="テキスト ボックス 926">
          <a:extLst>
            <a:ext uri="{FF2B5EF4-FFF2-40B4-BE49-F238E27FC236}">
              <a16:creationId xmlns:a16="http://schemas.microsoft.com/office/drawing/2014/main" id="{1A1DB0B6-EF5A-48A4-B690-AE6E2340FE6B}"/>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48261</xdr:rowOff>
    </xdr:from>
    <xdr:to>
      <xdr:col>116</xdr:col>
      <xdr:colOff>114300</xdr:colOff>
      <xdr:row>107</xdr:row>
      <xdr:rowOff>149861</xdr:rowOff>
    </xdr:to>
    <xdr:sp macro="" textlink="">
      <xdr:nvSpPr>
        <xdr:cNvPr id="928" name="楕円 927">
          <a:extLst>
            <a:ext uri="{FF2B5EF4-FFF2-40B4-BE49-F238E27FC236}">
              <a16:creationId xmlns:a16="http://schemas.microsoft.com/office/drawing/2014/main" id="{EE9FD5E9-D68C-404D-9E78-F1B5A02641DE}"/>
            </a:ext>
          </a:extLst>
        </xdr:cNvPr>
        <xdr:cNvSpPr/>
      </xdr:nvSpPr>
      <xdr:spPr>
        <a:xfrm>
          <a:off x="22110700" y="18393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26688</xdr:rowOff>
    </xdr:from>
    <xdr:ext cx="469744" cy="259045"/>
    <xdr:sp macro="" textlink="">
      <xdr:nvSpPr>
        <xdr:cNvPr id="929" name="【公民館】&#10;一人当たり面積該当値テキスト">
          <a:extLst>
            <a:ext uri="{FF2B5EF4-FFF2-40B4-BE49-F238E27FC236}">
              <a16:creationId xmlns:a16="http://schemas.microsoft.com/office/drawing/2014/main" id="{313983B6-809E-4123-967D-C297D4D2E2B8}"/>
            </a:ext>
          </a:extLst>
        </xdr:cNvPr>
        <xdr:cNvSpPr txBox="1"/>
      </xdr:nvSpPr>
      <xdr:spPr>
        <a:xfrm>
          <a:off x="22199600" y="183718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53339</xdr:rowOff>
    </xdr:from>
    <xdr:to>
      <xdr:col>112</xdr:col>
      <xdr:colOff>38100</xdr:colOff>
      <xdr:row>107</xdr:row>
      <xdr:rowOff>154939</xdr:rowOff>
    </xdr:to>
    <xdr:sp macro="" textlink="">
      <xdr:nvSpPr>
        <xdr:cNvPr id="930" name="楕円 929">
          <a:extLst>
            <a:ext uri="{FF2B5EF4-FFF2-40B4-BE49-F238E27FC236}">
              <a16:creationId xmlns:a16="http://schemas.microsoft.com/office/drawing/2014/main" id="{77EC8250-BB55-4811-8C45-193CE280EA6E}"/>
            </a:ext>
          </a:extLst>
        </xdr:cNvPr>
        <xdr:cNvSpPr/>
      </xdr:nvSpPr>
      <xdr:spPr>
        <a:xfrm>
          <a:off x="21272500" y="18398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99061</xdr:rowOff>
    </xdr:from>
    <xdr:to>
      <xdr:col>116</xdr:col>
      <xdr:colOff>63500</xdr:colOff>
      <xdr:row>107</xdr:row>
      <xdr:rowOff>104139</xdr:rowOff>
    </xdr:to>
    <xdr:cxnSp macro="">
      <xdr:nvCxnSpPr>
        <xdr:cNvPr id="931" name="直線コネクタ 930">
          <a:extLst>
            <a:ext uri="{FF2B5EF4-FFF2-40B4-BE49-F238E27FC236}">
              <a16:creationId xmlns:a16="http://schemas.microsoft.com/office/drawing/2014/main" id="{4F06ABB8-A162-44C6-89AA-D86D9CF97154}"/>
            </a:ext>
          </a:extLst>
        </xdr:cNvPr>
        <xdr:cNvCxnSpPr/>
      </xdr:nvCxnSpPr>
      <xdr:spPr>
        <a:xfrm flipV="1">
          <a:off x="21323300" y="18444211"/>
          <a:ext cx="838200" cy="50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59689</xdr:rowOff>
    </xdr:from>
    <xdr:to>
      <xdr:col>107</xdr:col>
      <xdr:colOff>101600</xdr:colOff>
      <xdr:row>107</xdr:row>
      <xdr:rowOff>161289</xdr:rowOff>
    </xdr:to>
    <xdr:sp macro="" textlink="">
      <xdr:nvSpPr>
        <xdr:cNvPr id="932" name="楕円 931">
          <a:extLst>
            <a:ext uri="{FF2B5EF4-FFF2-40B4-BE49-F238E27FC236}">
              <a16:creationId xmlns:a16="http://schemas.microsoft.com/office/drawing/2014/main" id="{115FFCCA-AD7F-4EF8-BE90-CEF0D9267A3C}"/>
            </a:ext>
          </a:extLst>
        </xdr:cNvPr>
        <xdr:cNvSpPr/>
      </xdr:nvSpPr>
      <xdr:spPr>
        <a:xfrm>
          <a:off x="20383500" y="18404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104139</xdr:rowOff>
    </xdr:from>
    <xdr:to>
      <xdr:col>111</xdr:col>
      <xdr:colOff>177800</xdr:colOff>
      <xdr:row>107</xdr:row>
      <xdr:rowOff>110489</xdr:rowOff>
    </xdr:to>
    <xdr:cxnSp macro="">
      <xdr:nvCxnSpPr>
        <xdr:cNvPr id="933" name="直線コネクタ 932">
          <a:extLst>
            <a:ext uri="{FF2B5EF4-FFF2-40B4-BE49-F238E27FC236}">
              <a16:creationId xmlns:a16="http://schemas.microsoft.com/office/drawing/2014/main" id="{C929C487-C9C1-45F2-93F6-6D99C74D14FF}"/>
            </a:ext>
          </a:extLst>
        </xdr:cNvPr>
        <xdr:cNvCxnSpPr/>
      </xdr:nvCxnSpPr>
      <xdr:spPr>
        <a:xfrm flipV="1">
          <a:off x="20434300" y="18449289"/>
          <a:ext cx="889000" cy="6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60961</xdr:rowOff>
    </xdr:from>
    <xdr:to>
      <xdr:col>102</xdr:col>
      <xdr:colOff>165100</xdr:colOff>
      <xdr:row>107</xdr:row>
      <xdr:rowOff>162561</xdr:rowOff>
    </xdr:to>
    <xdr:sp macro="" textlink="">
      <xdr:nvSpPr>
        <xdr:cNvPr id="934" name="楕円 933">
          <a:extLst>
            <a:ext uri="{FF2B5EF4-FFF2-40B4-BE49-F238E27FC236}">
              <a16:creationId xmlns:a16="http://schemas.microsoft.com/office/drawing/2014/main" id="{B2C6C8A2-6DBD-47BE-83C8-A432B458DAD9}"/>
            </a:ext>
          </a:extLst>
        </xdr:cNvPr>
        <xdr:cNvSpPr/>
      </xdr:nvSpPr>
      <xdr:spPr>
        <a:xfrm>
          <a:off x="19494500" y="18406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110489</xdr:rowOff>
    </xdr:from>
    <xdr:to>
      <xdr:col>107</xdr:col>
      <xdr:colOff>50800</xdr:colOff>
      <xdr:row>107</xdr:row>
      <xdr:rowOff>111761</xdr:rowOff>
    </xdr:to>
    <xdr:cxnSp macro="">
      <xdr:nvCxnSpPr>
        <xdr:cNvPr id="935" name="直線コネクタ 934">
          <a:extLst>
            <a:ext uri="{FF2B5EF4-FFF2-40B4-BE49-F238E27FC236}">
              <a16:creationId xmlns:a16="http://schemas.microsoft.com/office/drawing/2014/main" id="{D4E72495-AF77-4871-9E47-3A13F6533B24}"/>
            </a:ext>
          </a:extLst>
        </xdr:cNvPr>
        <xdr:cNvCxnSpPr/>
      </xdr:nvCxnSpPr>
      <xdr:spPr>
        <a:xfrm flipV="1">
          <a:off x="19545300" y="18455639"/>
          <a:ext cx="889000" cy="12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64770</xdr:rowOff>
    </xdr:from>
    <xdr:to>
      <xdr:col>98</xdr:col>
      <xdr:colOff>38100</xdr:colOff>
      <xdr:row>107</xdr:row>
      <xdr:rowOff>166370</xdr:rowOff>
    </xdr:to>
    <xdr:sp macro="" textlink="">
      <xdr:nvSpPr>
        <xdr:cNvPr id="936" name="楕円 935">
          <a:extLst>
            <a:ext uri="{FF2B5EF4-FFF2-40B4-BE49-F238E27FC236}">
              <a16:creationId xmlns:a16="http://schemas.microsoft.com/office/drawing/2014/main" id="{6BFDF92F-7CF7-4F49-A71C-513523E6ECB9}"/>
            </a:ext>
          </a:extLst>
        </xdr:cNvPr>
        <xdr:cNvSpPr/>
      </xdr:nvSpPr>
      <xdr:spPr>
        <a:xfrm>
          <a:off x="18605500" y="18409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111761</xdr:rowOff>
    </xdr:from>
    <xdr:to>
      <xdr:col>102</xdr:col>
      <xdr:colOff>114300</xdr:colOff>
      <xdr:row>107</xdr:row>
      <xdr:rowOff>115570</xdr:rowOff>
    </xdr:to>
    <xdr:cxnSp macro="">
      <xdr:nvCxnSpPr>
        <xdr:cNvPr id="937" name="直線コネクタ 936">
          <a:extLst>
            <a:ext uri="{FF2B5EF4-FFF2-40B4-BE49-F238E27FC236}">
              <a16:creationId xmlns:a16="http://schemas.microsoft.com/office/drawing/2014/main" id="{5868B03F-6B80-4F25-80FA-09EF436E7D99}"/>
            </a:ext>
          </a:extLst>
        </xdr:cNvPr>
        <xdr:cNvCxnSpPr/>
      </xdr:nvCxnSpPr>
      <xdr:spPr>
        <a:xfrm flipV="1">
          <a:off x="18656300" y="18456911"/>
          <a:ext cx="8890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104157</xdr:rowOff>
    </xdr:from>
    <xdr:ext cx="469744" cy="259045"/>
    <xdr:sp macro="" textlink="">
      <xdr:nvSpPr>
        <xdr:cNvPr id="938" name="n_1aveValue【公民館】&#10;一人当たり面積">
          <a:extLst>
            <a:ext uri="{FF2B5EF4-FFF2-40B4-BE49-F238E27FC236}">
              <a16:creationId xmlns:a16="http://schemas.microsoft.com/office/drawing/2014/main" id="{11690CC8-A963-4C9C-B622-C7461333440B}"/>
            </a:ext>
          </a:extLst>
        </xdr:cNvPr>
        <xdr:cNvSpPr txBox="1"/>
      </xdr:nvSpPr>
      <xdr:spPr>
        <a:xfrm>
          <a:off x="21075727" y="18106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129557</xdr:rowOff>
    </xdr:from>
    <xdr:ext cx="469744" cy="259045"/>
    <xdr:sp macro="" textlink="">
      <xdr:nvSpPr>
        <xdr:cNvPr id="939" name="n_2aveValue【公民館】&#10;一人当たり面積">
          <a:extLst>
            <a:ext uri="{FF2B5EF4-FFF2-40B4-BE49-F238E27FC236}">
              <a16:creationId xmlns:a16="http://schemas.microsoft.com/office/drawing/2014/main" id="{CF6EF53C-415F-444F-8558-EAF9BCB12673}"/>
            </a:ext>
          </a:extLst>
        </xdr:cNvPr>
        <xdr:cNvSpPr txBox="1"/>
      </xdr:nvSpPr>
      <xdr:spPr>
        <a:xfrm>
          <a:off x="20199427" y="18131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128288</xdr:rowOff>
    </xdr:from>
    <xdr:ext cx="469744" cy="259045"/>
    <xdr:sp macro="" textlink="">
      <xdr:nvSpPr>
        <xdr:cNvPr id="940" name="n_3aveValue【公民館】&#10;一人当たり面積">
          <a:extLst>
            <a:ext uri="{FF2B5EF4-FFF2-40B4-BE49-F238E27FC236}">
              <a16:creationId xmlns:a16="http://schemas.microsoft.com/office/drawing/2014/main" id="{8499DFDD-12F7-4809-84C3-9BFAC3F96490}"/>
            </a:ext>
          </a:extLst>
        </xdr:cNvPr>
        <xdr:cNvSpPr txBox="1"/>
      </xdr:nvSpPr>
      <xdr:spPr>
        <a:xfrm>
          <a:off x="19310427" y="18130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118127</xdr:rowOff>
    </xdr:from>
    <xdr:ext cx="469744" cy="259045"/>
    <xdr:sp macro="" textlink="">
      <xdr:nvSpPr>
        <xdr:cNvPr id="941" name="n_4aveValue【公民館】&#10;一人当たり面積">
          <a:extLst>
            <a:ext uri="{FF2B5EF4-FFF2-40B4-BE49-F238E27FC236}">
              <a16:creationId xmlns:a16="http://schemas.microsoft.com/office/drawing/2014/main" id="{4D1250DE-8611-41B5-95C9-976ECA8B0C84}"/>
            </a:ext>
          </a:extLst>
        </xdr:cNvPr>
        <xdr:cNvSpPr txBox="1"/>
      </xdr:nvSpPr>
      <xdr:spPr>
        <a:xfrm>
          <a:off x="18421427" y="18120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146066</xdr:rowOff>
    </xdr:from>
    <xdr:ext cx="469744" cy="259045"/>
    <xdr:sp macro="" textlink="">
      <xdr:nvSpPr>
        <xdr:cNvPr id="942" name="n_1mainValue【公民館】&#10;一人当たり面積">
          <a:extLst>
            <a:ext uri="{FF2B5EF4-FFF2-40B4-BE49-F238E27FC236}">
              <a16:creationId xmlns:a16="http://schemas.microsoft.com/office/drawing/2014/main" id="{772C717D-DF15-4B92-AD68-49BDA5B6A3ED}"/>
            </a:ext>
          </a:extLst>
        </xdr:cNvPr>
        <xdr:cNvSpPr txBox="1"/>
      </xdr:nvSpPr>
      <xdr:spPr>
        <a:xfrm>
          <a:off x="21075727" y="184912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152416</xdr:rowOff>
    </xdr:from>
    <xdr:ext cx="469744" cy="259045"/>
    <xdr:sp macro="" textlink="">
      <xdr:nvSpPr>
        <xdr:cNvPr id="943" name="n_2mainValue【公民館】&#10;一人当たり面積">
          <a:extLst>
            <a:ext uri="{FF2B5EF4-FFF2-40B4-BE49-F238E27FC236}">
              <a16:creationId xmlns:a16="http://schemas.microsoft.com/office/drawing/2014/main" id="{B8ECB926-BDC9-40B2-98AE-0D24632930F7}"/>
            </a:ext>
          </a:extLst>
        </xdr:cNvPr>
        <xdr:cNvSpPr txBox="1"/>
      </xdr:nvSpPr>
      <xdr:spPr>
        <a:xfrm>
          <a:off x="20199427" y="18497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153688</xdr:rowOff>
    </xdr:from>
    <xdr:ext cx="469744" cy="259045"/>
    <xdr:sp macro="" textlink="">
      <xdr:nvSpPr>
        <xdr:cNvPr id="944" name="n_3mainValue【公民館】&#10;一人当たり面積">
          <a:extLst>
            <a:ext uri="{FF2B5EF4-FFF2-40B4-BE49-F238E27FC236}">
              <a16:creationId xmlns:a16="http://schemas.microsoft.com/office/drawing/2014/main" id="{F19AA5BB-5ABF-48CC-96F9-F7734B929FEE}"/>
            </a:ext>
          </a:extLst>
        </xdr:cNvPr>
        <xdr:cNvSpPr txBox="1"/>
      </xdr:nvSpPr>
      <xdr:spPr>
        <a:xfrm>
          <a:off x="19310427" y="184988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157497</xdr:rowOff>
    </xdr:from>
    <xdr:ext cx="469744" cy="259045"/>
    <xdr:sp macro="" textlink="">
      <xdr:nvSpPr>
        <xdr:cNvPr id="945" name="n_4mainValue【公民館】&#10;一人当たり面積">
          <a:extLst>
            <a:ext uri="{FF2B5EF4-FFF2-40B4-BE49-F238E27FC236}">
              <a16:creationId xmlns:a16="http://schemas.microsoft.com/office/drawing/2014/main" id="{F9DEF6BC-0298-4C95-BD4A-31A722D02734}"/>
            </a:ext>
          </a:extLst>
        </xdr:cNvPr>
        <xdr:cNvSpPr txBox="1"/>
      </xdr:nvSpPr>
      <xdr:spPr>
        <a:xfrm>
          <a:off x="18421427" y="18502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46" name="正方形/長方形 945">
          <a:extLst>
            <a:ext uri="{FF2B5EF4-FFF2-40B4-BE49-F238E27FC236}">
              <a16:creationId xmlns:a16="http://schemas.microsoft.com/office/drawing/2014/main" id="{D64D682E-E657-4E97-8706-291044E27548}"/>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47" name="正方形/長方形 946">
          <a:extLst>
            <a:ext uri="{FF2B5EF4-FFF2-40B4-BE49-F238E27FC236}">
              <a16:creationId xmlns:a16="http://schemas.microsoft.com/office/drawing/2014/main" id="{46CD037F-FA2D-480B-A8F0-D496013A13C1}"/>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48" name="テキスト ボックス 947">
          <a:extLst>
            <a:ext uri="{FF2B5EF4-FFF2-40B4-BE49-F238E27FC236}">
              <a16:creationId xmlns:a16="http://schemas.microsoft.com/office/drawing/2014/main" id="{630B15A1-CB8A-47E3-9A29-2C968E8CC315}"/>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小学校</a:t>
          </a:r>
          <a:r>
            <a:rPr kumimoji="1" lang="en-US" altLang="ja-JP" sz="1300">
              <a:latin typeface="ＭＳ Ｐゴシック" panose="020B0600070205080204" pitchFamily="50" charset="-128"/>
              <a:ea typeface="ＭＳ Ｐゴシック" panose="020B0600070205080204" pitchFamily="50" charset="-128"/>
            </a:rPr>
            <a:t>4</a:t>
          </a:r>
          <a:r>
            <a:rPr kumimoji="1" lang="ja-JP" altLang="en-US" sz="1300">
              <a:latin typeface="ＭＳ Ｐゴシック" panose="020B0600070205080204" pitchFamily="50" charset="-128"/>
              <a:ea typeface="ＭＳ Ｐゴシック" panose="020B0600070205080204" pitchFamily="50" charset="-128"/>
            </a:rPr>
            <a:t>校、中学校</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校及び公民館の一体型複合施設が令和</a:t>
          </a:r>
          <a:r>
            <a:rPr kumimoji="1" lang="en-US" altLang="ja-JP" sz="1300">
              <a:latin typeface="ＭＳ Ｐゴシック" panose="020B0600070205080204" pitchFamily="50" charset="-128"/>
              <a:ea typeface="ＭＳ Ｐゴシック" panose="020B0600070205080204" pitchFamily="50" charset="-128"/>
            </a:rPr>
            <a:t>9</a:t>
          </a:r>
          <a:r>
            <a:rPr kumimoji="1" lang="ja-JP" altLang="en-US" sz="1300">
              <a:latin typeface="ＭＳ Ｐゴシック" panose="020B0600070205080204" pitchFamily="50" charset="-128"/>
              <a:ea typeface="ＭＳ Ｐゴシック" panose="020B0600070205080204" pitchFamily="50" charset="-128"/>
            </a:rPr>
            <a:t>年度に開校予定である。移転予定の現在の公民館は老朽化が著しく、移転後は解体予定であるため、有形固定資産減価償却率の大幅な改善が見込まれる。学校に関しては既存の中学校の校舎は解体するものの、小学校</a:t>
          </a:r>
          <a:r>
            <a:rPr kumimoji="1" lang="en-US" altLang="ja-JP" sz="1300">
              <a:latin typeface="ＭＳ Ｐゴシック" panose="020B0600070205080204" pitchFamily="50" charset="-128"/>
              <a:ea typeface="ＭＳ Ｐゴシック" panose="020B0600070205080204" pitchFamily="50" charset="-128"/>
            </a:rPr>
            <a:t>4</a:t>
          </a:r>
          <a:r>
            <a:rPr kumimoji="1" lang="ja-JP" altLang="en-US" sz="1300">
              <a:latin typeface="ＭＳ Ｐゴシック" panose="020B0600070205080204" pitchFamily="50" charset="-128"/>
              <a:ea typeface="ＭＳ Ｐゴシック" panose="020B0600070205080204" pitchFamily="50" charset="-128"/>
            </a:rPr>
            <a:t>校については今後の方針が決まっていないため早急に方針を決定し、施設の適正化に努めたい。また、公立保育園を</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園運営しており、一方の園の老朽化が著しい状況である。近年、人口ビジョンよりも出生数が減少している。また、公立保育園と一部の私立保育園で定員割れとなっていることに加え、町内の私立保育園の廃園が続いているため、今後、公立保育園の適正化を図り、少子化対策の根本的見直しを行いたい。公営住宅については、有形固定資産減価償却率は類似団体内平均値程度の数値となっているが、一人当たり面積は</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倍ほどの数値となっている。この要因として、老朽団地が空き家になり次第、解体をすることとしているが、空き家になることが個人に依存するため、敷地内に点在していることが考えられる。今後、解体後の町有地の効率的な利活用について検討したい。</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E60A39D0-CCE9-48DE-A01A-414F5F2072E6}"/>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25F78C06-4C6D-4635-9C1A-0DC3CE148FE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53270929-0F79-4FCE-BB1D-6B63E17C5C2E}"/>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31E471D4-0616-4DC5-A53A-AF7F5366B26A}"/>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福岡県築上町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E9467DF7-4442-4A37-A8DF-0E0D8592DC51}"/>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EEE860A7-07F4-4CDE-8610-A3B650EB3863}"/>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5758205-A8EB-4A2D-B9D3-EE1EA47DA419}"/>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414632E-CF32-4D16-B56A-D04C12C9F643}"/>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6F014FFD-3E98-4FA6-9F4F-594328CCB45E}"/>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55BC613E-0AEC-41D1-98FF-FA568BFAAE61}"/>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16,434
16,238
119.61
13,284,923
12,369,876
880,874
6,178,802
11,311,320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F89AFB5C-157C-463E-8612-3386224883F6}"/>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E1756BCC-91F4-47B5-BB11-7A92BE520896}"/>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D6FDF834-4224-4250-A07E-A8DAAF9C6A26}"/>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10.5
19.9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2AF21D03-2246-4FFA-B362-EDB665A83A15}"/>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75F380C7-285C-4E95-A4DF-9649D6EC4C5B}"/>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74B8FD5E-8E7E-4137-A2DB-DB7061B4283A}"/>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6B0D4312-0BB1-48A7-9DDF-1DF01CAE4B86}"/>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51568A70-92E9-44BC-907B-FB29595ED405}"/>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25B8867A-DB15-4AFB-81C8-1BA927694FF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BC059087-F79C-42D5-8A77-DBEF5D3731E7}"/>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373B91D0-1487-48F9-ACD0-B5EE71226D9B}"/>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9D1E536E-286C-4AF8-BD3C-962B0871B217}"/>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FDF78BC5-5ECE-4582-AD55-4C2765DC856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9971425A-6592-43A0-984A-492B00826397}"/>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FAB8FF8E-5C03-444C-A1AE-9811E99B5D4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4CE00782-A81F-4B85-A2C1-0645BFD11432}"/>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3A9EAE3-255F-4895-A47A-6A12A700C83A}"/>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93A28196-838E-49B4-97A3-D165C72CE2A8}"/>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FDAF3F5E-1B46-4511-BCED-2B64033F72FF}"/>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5B79914D-0F68-4711-B709-43C402628514}"/>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8D607C1F-4E44-4BFE-8C58-52352C7528CF}"/>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8AAA4FA1-D921-416C-8B27-BBDB30A5825E}"/>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365799D4-C330-4DF8-BA8B-64CB1E816EAD}"/>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81730B7A-D51B-4CAB-8A7B-CEF22A741057}"/>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185E9C1F-275C-4816-919E-131017F485F9}"/>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755872C8-CFC8-48A9-BF9C-0E3596EE5D4A}"/>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A99346B6-E6B7-45D8-94BD-7427254E3315}"/>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10247409-DAB0-4661-AF12-55842EFE4F4E}"/>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D67481F-7F86-4A47-9108-57BB12975ACD}"/>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DE61A945-AECD-485D-A2EA-5F6B2F8DFB4E}"/>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AF8F4B59-A3FE-46A4-AE74-8307783DDFE7}"/>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4D1E96C0-C3DA-4767-A9D3-C3F65BC1AF0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2FABF1FE-29DA-451D-88D6-B313C5200938}"/>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F26A9738-1897-4894-9A42-6A728A662286}"/>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8419CEEF-8B3C-416D-ADAB-22B9F24CDC3F}"/>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5A643580-A1E5-4CA7-99EF-2D60D51393B8}"/>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A5FF5AA8-7F2E-4028-9FFC-B150A97A5BE9}"/>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AC9C04F0-C3C8-4B85-80A8-635A42404558}"/>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45850836-0ABF-4954-8B90-07B194555692}"/>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ADA6EA31-F5CD-4434-8E63-14F0EC69E360}"/>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FBAD09EE-0F3C-4129-8583-41FF9E8BA08D}"/>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B92CE4F7-496D-48CB-8479-F7D211DFEFDB}"/>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2E5BFDB2-E6AF-4CC5-8194-B79D13465F9D}"/>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FEA9B13E-088D-4BE2-AB9D-3CC7310D0D1A}"/>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AFA6B229-A1BB-4F7E-A66B-BD7AFD63DBA1}"/>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AA75D23D-185D-4B9C-8949-61667896BDCF}"/>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134983</xdr:rowOff>
    </xdr:from>
    <xdr:to>
      <xdr:col>24</xdr:col>
      <xdr:colOff>62865</xdr:colOff>
      <xdr:row>42</xdr:row>
      <xdr:rowOff>92528</xdr:rowOff>
    </xdr:to>
    <xdr:cxnSp macro="">
      <xdr:nvCxnSpPr>
        <xdr:cNvPr id="58" name="直線コネクタ 57">
          <a:extLst>
            <a:ext uri="{FF2B5EF4-FFF2-40B4-BE49-F238E27FC236}">
              <a16:creationId xmlns:a16="http://schemas.microsoft.com/office/drawing/2014/main" id="{B957F554-9909-4999-9705-E4D6C78323A8}"/>
            </a:ext>
          </a:extLst>
        </xdr:cNvPr>
        <xdr:cNvCxnSpPr/>
      </xdr:nvCxnSpPr>
      <xdr:spPr>
        <a:xfrm flipV="1">
          <a:off x="4634865" y="5792833"/>
          <a:ext cx="0" cy="15005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96355</xdr:rowOff>
    </xdr:from>
    <xdr:ext cx="469744" cy="259045"/>
    <xdr:sp macro="" textlink="">
      <xdr:nvSpPr>
        <xdr:cNvPr id="59" name="【図書館】&#10;有形固定資産減価償却率最小値テキスト">
          <a:extLst>
            <a:ext uri="{FF2B5EF4-FFF2-40B4-BE49-F238E27FC236}">
              <a16:creationId xmlns:a16="http://schemas.microsoft.com/office/drawing/2014/main" id="{AFDC18A5-FE03-45C9-B5FE-1C3BCA7D9CF0}"/>
            </a:ext>
          </a:extLst>
        </xdr:cNvPr>
        <xdr:cNvSpPr txBox="1"/>
      </xdr:nvSpPr>
      <xdr:spPr>
        <a:xfrm>
          <a:off x="4673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92528</xdr:rowOff>
    </xdr:from>
    <xdr:to>
      <xdr:col>24</xdr:col>
      <xdr:colOff>152400</xdr:colOff>
      <xdr:row>42</xdr:row>
      <xdr:rowOff>92528</xdr:rowOff>
    </xdr:to>
    <xdr:cxnSp macro="">
      <xdr:nvCxnSpPr>
        <xdr:cNvPr id="60" name="直線コネクタ 59">
          <a:extLst>
            <a:ext uri="{FF2B5EF4-FFF2-40B4-BE49-F238E27FC236}">
              <a16:creationId xmlns:a16="http://schemas.microsoft.com/office/drawing/2014/main" id="{75FF75DF-FF80-4430-B964-5C7088A3E7B7}"/>
            </a:ext>
          </a:extLst>
        </xdr:cNvPr>
        <xdr:cNvCxnSpPr/>
      </xdr:nvCxnSpPr>
      <xdr:spPr>
        <a:xfrm>
          <a:off x="4546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81660</xdr:rowOff>
    </xdr:from>
    <xdr:ext cx="340478" cy="259045"/>
    <xdr:sp macro="" textlink="">
      <xdr:nvSpPr>
        <xdr:cNvPr id="61" name="【図書館】&#10;有形固定資産減価償却率最大値テキスト">
          <a:extLst>
            <a:ext uri="{FF2B5EF4-FFF2-40B4-BE49-F238E27FC236}">
              <a16:creationId xmlns:a16="http://schemas.microsoft.com/office/drawing/2014/main" id="{4E697456-0AE4-4743-9698-7A40C056BFC0}"/>
            </a:ext>
          </a:extLst>
        </xdr:cNvPr>
        <xdr:cNvSpPr txBox="1"/>
      </xdr:nvSpPr>
      <xdr:spPr>
        <a:xfrm>
          <a:off x="4673600" y="55680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134983</xdr:rowOff>
    </xdr:from>
    <xdr:to>
      <xdr:col>24</xdr:col>
      <xdr:colOff>152400</xdr:colOff>
      <xdr:row>33</xdr:row>
      <xdr:rowOff>134983</xdr:rowOff>
    </xdr:to>
    <xdr:cxnSp macro="">
      <xdr:nvCxnSpPr>
        <xdr:cNvPr id="62" name="直線コネクタ 61">
          <a:extLst>
            <a:ext uri="{FF2B5EF4-FFF2-40B4-BE49-F238E27FC236}">
              <a16:creationId xmlns:a16="http://schemas.microsoft.com/office/drawing/2014/main" id="{7BC3E6D3-F8C5-47F1-86C7-F0D37F0C5413}"/>
            </a:ext>
          </a:extLst>
        </xdr:cNvPr>
        <xdr:cNvCxnSpPr/>
      </xdr:nvCxnSpPr>
      <xdr:spPr>
        <a:xfrm>
          <a:off x="4546600" y="5792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41746</xdr:rowOff>
    </xdr:from>
    <xdr:ext cx="405111" cy="259045"/>
    <xdr:sp macro="" textlink="">
      <xdr:nvSpPr>
        <xdr:cNvPr id="63" name="【図書館】&#10;有形固定資産減価償却率平均値テキスト">
          <a:extLst>
            <a:ext uri="{FF2B5EF4-FFF2-40B4-BE49-F238E27FC236}">
              <a16:creationId xmlns:a16="http://schemas.microsoft.com/office/drawing/2014/main" id="{EB39C08A-4651-49AD-9FB4-4690CB12A49B}"/>
            </a:ext>
          </a:extLst>
        </xdr:cNvPr>
        <xdr:cNvSpPr txBox="1"/>
      </xdr:nvSpPr>
      <xdr:spPr>
        <a:xfrm>
          <a:off x="4673600" y="638539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18869</xdr:rowOff>
    </xdr:from>
    <xdr:to>
      <xdr:col>24</xdr:col>
      <xdr:colOff>114300</xdr:colOff>
      <xdr:row>38</xdr:row>
      <xdr:rowOff>120469</xdr:rowOff>
    </xdr:to>
    <xdr:sp macro="" textlink="">
      <xdr:nvSpPr>
        <xdr:cNvPr id="64" name="フローチャート: 判断 63">
          <a:extLst>
            <a:ext uri="{FF2B5EF4-FFF2-40B4-BE49-F238E27FC236}">
              <a16:creationId xmlns:a16="http://schemas.microsoft.com/office/drawing/2014/main" id="{45A70CA8-F775-4BB9-B1EE-A693703F49DF}"/>
            </a:ext>
          </a:extLst>
        </xdr:cNvPr>
        <xdr:cNvSpPr/>
      </xdr:nvSpPr>
      <xdr:spPr>
        <a:xfrm>
          <a:off x="4584700" y="65339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160927</xdr:rowOff>
    </xdr:from>
    <xdr:to>
      <xdr:col>20</xdr:col>
      <xdr:colOff>38100</xdr:colOff>
      <xdr:row>38</xdr:row>
      <xdr:rowOff>91077</xdr:rowOff>
    </xdr:to>
    <xdr:sp macro="" textlink="">
      <xdr:nvSpPr>
        <xdr:cNvPr id="65" name="フローチャート: 判断 64">
          <a:extLst>
            <a:ext uri="{FF2B5EF4-FFF2-40B4-BE49-F238E27FC236}">
              <a16:creationId xmlns:a16="http://schemas.microsoft.com/office/drawing/2014/main" id="{53F1763C-91E8-478B-9339-3AD19721F663}"/>
            </a:ext>
          </a:extLst>
        </xdr:cNvPr>
        <xdr:cNvSpPr/>
      </xdr:nvSpPr>
      <xdr:spPr>
        <a:xfrm>
          <a:off x="3746500" y="65045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123372</xdr:rowOff>
    </xdr:from>
    <xdr:to>
      <xdr:col>15</xdr:col>
      <xdr:colOff>101600</xdr:colOff>
      <xdr:row>38</xdr:row>
      <xdr:rowOff>53522</xdr:rowOff>
    </xdr:to>
    <xdr:sp macro="" textlink="">
      <xdr:nvSpPr>
        <xdr:cNvPr id="66" name="フローチャート: 判断 65">
          <a:extLst>
            <a:ext uri="{FF2B5EF4-FFF2-40B4-BE49-F238E27FC236}">
              <a16:creationId xmlns:a16="http://schemas.microsoft.com/office/drawing/2014/main" id="{CACACD71-15CA-4145-8DBB-213DB243D1F4}"/>
            </a:ext>
          </a:extLst>
        </xdr:cNvPr>
        <xdr:cNvSpPr/>
      </xdr:nvSpPr>
      <xdr:spPr>
        <a:xfrm>
          <a:off x="2857500" y="64670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107043</xdr:rowOff>
    </xdr:from>
    <xdr:to>
      <xdr:col>10</xdr:col>
      <xdr:colOff>165100</xdr:colOff>
      <xdr:row>38</xdr:row>
      <xdr:rowOff>37193</xdr:rowOff>
    </xdr:to>
    <xdr:sp macro="" textlink="">
      <xdr:nvSpPr>
        <xdr:cNvPr id="67" name="フローチャート: 判断 66">
          <a:extLst>
            <a:ext uri="{FF2B5EF4-FFF2-40B4-BE49-F238E27FC236}">
              <a16:creationId xmlns:a16="http://schemas.microsoft.com/office/drawing/2014/main" id="{F2A1964D-F262-484B-8615-9CF8A4B3ADCC}"/>
            </a:ext>
          </a:extLst>
        </xdr:cNvPr>
        <xdr:cNvSpPr/>
      </xdr:nvSpPr>
      <xdr:spPr>
        <a:xfrm>
          <a:off x="1968500" y="64506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113574</xdr:rowOff>
    </xdr:from>
    <xdr:to>
      <xdr:col>6</xdr:col>
      <xdr:colOff>38100</xdr:colOff>
      <xdr:row>38</xdr:row>
      <xdr:rowOff>43724</xdr:rowOff>
    </xdr:to>
    <xdr:sp macro="" textlink="">
      <xdr:nvSpPr>
        <xdr:cNvPr id="68" name="フローチャート: 判断 67">
          <a:extLst>
            <a:ext uri="{FF2B5EF4-FFF2-40B4-BE49-F238E27FC236}">
              <a16:creationId xmlns:a16="http://schemas.microsoft.com/office/drawing/2014/main" id="{5F1DEB0E-8E75-4388-82AB-A2AA9322A886}"/>
            </a:ext>
          </a:extLst>
        </xdr:cNvPr>
        <xdr:cNvSpPr/>
      </xdr:nvSpPr>
      <xdr:spPr>
        <a:xfrm>
          <a:off x="1079500" y="64572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BCD35A23-9FA7-4339-B43D-A4FDE269180A}"/>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7DE82681-4212-46C7-B30C-4E30A6615E28}"/>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E9ABAC24-C54F-4905-8A40-35B8160DBE14}"/>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EA0659B1-26E2-4D32-858A-3E71C0E1F3A5}"/>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4162E13F-A40A-4CEF-A1D9-AB0E2124803C}"/>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36830</xdr:rowOff>
    </xdr:from>
    <xdr:to>
      <xdr:col>24</xdr:col>
      <xdr:colOff>114300</xdr:colOff>
      <xdr:row>39</xdr:row>
      <xdr:rowOff>138430</xdr:rowOff>
    </xdr:to>
    <xdr:sp macro="" textlink="">
      <xdr:nvSpPr>
        <xdr:cNvPr id="74" name="楕円 73">
          <a:extLst>
            <a:ext uri="{FF2B5EF4-FFF2-40B4-BE49-F238E27FC236}">
              <a16:creationId xmlns:a16="http://schemas.microsoft.com/office/drawing/2014/main" id="{EC97ACA5-2D39-4E85-9E13-8FEC440EC6A8}"/>
            </a:ext>
          </a:extLst>
        </xdr:cNvPr>
        <xdr:cNvSpPr/>
      </xdr:nvSpPr>
      <xdr:spPr>
        <a:xfrm>
          <a:off x="4584700" y="6723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39</xdr:row>
      <xdr:rowOff>15257</xdr:rowOff>
    </xdr:from>
    <xdr:ext cx="405111" cy="259045"/>
    <xdr:sp macro="" textlink="">
      <xdr:nvSpPr>
        <xdr:cNvPr id="75" name="【図書館】&#10;有形固定資産減価償却率該当値テキスト">
          <a:extLst>
            <a:ext uri="{FF2B5EF4-FFF2-40B4-BE49-F238E27FC236}">
              <a16:creationId xmlns:a16="http://schemas.microsoft.com/office/drawing/2014/main" id="{B615DA91-EE00-46BE-A2D3-6B2BE178F02D}"/>
            </a:ext>
          </a:extLst>
        </xdr:cNvPr>
        <xdr:cNvSpPr txBox="1"/>
      </xdr:nvSpPr>
      <xdr:spPr>
        <a:xfrm>
          <a:off x="4673600" y="6701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39</xdr:row>
      <xdr:rowOff>907</xdr:rowOff>
    </xdr:from>
    <xdr:to>
      <xdr:col>20</xdr:col>
      <xdr:colOff>38100</xdr:colOff>
      <xdr:row>39</xdr:row>
      <xdr:rowOff>102507</xdr:rowOff>
    </xdr:to>
    <xdr:sp macro="" textlink="">
      <xdr:nvSpPr>
        <xdr:cNvPr id="76" name="楕円 75">
          <a:extLst>
            <a:ext uri="{FF2B5EF4-FFF2-40B4-BE49-F238E27FC236}">
              <a16:creationId xmlns:a16="http://schemas.microsoft.com/office/drawing/2014/main" id="{39E9809A-0EB4-40EB-9CB8-0CA5A22D3627}"/>
            </a:ext>
          </a:extLst>
        </xdr:cNvPr>
        <xdr:cNvSpPr/>
      </xdr:nvSpPr>
      <xdr:spPr>
        <a:xfrm>
          <a:off x="3746500" y="6687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39</xdr:row>
      <xdr:rowOff>51707</xdr:rowOff>
    </xdr:from>
    <xdr:to>
      <xdr:col>24</xdr:col>
      <xdr:colOff>63500</xdr:colOff>
      <xdr:row>39</xdr:row>
      <xdr:rowOff>87630</xdr:rowOff>
    </xdr:to>
    <xdr:cxnSp macro="">
      <xdr:nvCxnSpPr>
        <xdr:cNvPr id="77" name="直線コネクタ 76">
          <a:extLst>
            <a:ext uri="{FF2B5EF4-FFF2-40B4-BE49-F238E27FC236}">
              <a16:creationId xmlns:a16="http://schemas.microsoft.com/office/drawing/2014/main" id="{2C27848C-4B63-4A26-A22F-1E3B2692AA65}"/>
            </a:ext>
          </a:extLst>
        </xdr:cNvPr>
        <xdr:cNvCxnSpPr/>
      </xdr:nvCxnSpPr>
      <xdr:spPr>
        <a:xfrm>
          <a:off x="3797300" y="6738257"/>
          <a:ext cx="8382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136434</xdr:rowOff>
    </xdr:from>
    <xdr:to>
      <xdr:col>15</xdr:col>
      <xdr:colOff>101600</xdr:colOff>
      <xdr:row>39</xdr:row>
      <xdr:rowOff>66584</xdr:rowOff>
    </xdr:to>
    <xdr:sp macro="" textlink="">
      <xdr:nvSpPr>
        <xdr:cNvPr id="78" name="楕円 77">
          <a:extLst>
            <a:ext uri="{FF2B5EF4-FFF2-40B4-BE49-F238E27FC236}">
              <a16:creationId xmlns:a16="http://schemas.microsoft.com/office/drawing/2014/main" id="{5396CE91-F089-4094-B839-65B7CAAEE3B4}"/>
            </a:ext>
          </a:extLst>
        </xdr:cNvPr>
        <xdr:cNvSpPr/>
      </xdr:nvSpPr>
      <xdr:spPr>
        <a:xfrm>
          <a:off x="2857500" y="66515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39</xdr:row>
      <xdr:rowOff>15784</xdr:rowOff>
    </xdr:from>
    <xdr:to>
      <xdr:col>19</xdr:col>
      <xdr:colOff>177800</xdr:colOff>
      <xdr:row>39</xdr:row>
      <xdr:rowOff>51707</xdr:rowOff>
    </xdr:to>
    <xdr:cxnSp macro="">
      <xdr:nvCxnSpPr>
        <xdr:cNvPr id="79" name="直線コネクタ 78">
          <a:extLst>
            <a:ext uri="{FF2B5EF4-FFF2-40B4-BE49-F238E27FC236}">
              <a16:creationId xmlns:a16="http://schemas.microsoft.com/office/drawing/2014/main" id="{B37F6FE5-3595-426A-A703-D9ADA7288E34}"/>
            </a:ext>
          </a:extLst>
        </xdr:cNvPr>
        <xdr:cNvCxnSpPr/>
      </xdr:nvCxnSpPr>
      <xdr:spPr>
        <a:xfrm>
          <a:off x="2908300" y="6702334"/>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100512</xdr:rowOff>
    </xdr:from>
    <xdr:to>
      <xdr:col>10</xdr:col>
      <xdr:colOff>165100</xdr:colOff>
      <xdr:row>39</xdr:row>
      <xdr:rowOff>30662</xdr:rowOff>
    </xdr:to>
    <xdr:sp macro="" textlink="">
      <xdr:nvSpPr>
        <xdr:cNvPr id="80" name="楕円 79">
          <a:extLst>
            <a:ext uri="{FF2B5EF4-FFF2-40B4-BE49-F238E27FC236}">
              <a16:creationId xmlns:a16="http://schemas.microsoft.com/office/drawing/2014/main" id="{AABA8C10-8EFC-43B8-8492-8A7B4EE2AB77}"/>
            </a:ext>
          </a:extLst>
        </xdr:cNvPr>
        <xdr:cNvSpPr/>
      </xdr:nvSpPr>
      <xdr:spPr>
        <a:xfrm>
          <a:off x="1968500" y="66156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151312</xdr:rowOff>
    </xdr:from>
    <xdr:to>
      <xdr:col>15</xdr:col>
      <xdr:colOff>50800</xdr:colOff>
      <xdr:row>39</xdr:row>
      <xdr:rowOff>15784</xdr:rowOff>
    </xdr:to>
    <xdr:cxnSp macro="">
      <xdr:nvCxnSpPr>
        <xdr:cNvPr id="81" name="直線コネクタ 80">
          <a:extLst>
            <a:ext uri="{FF2B5EF4-FFF2-40B4-BE49-F238E27FC236}">
              <a16:creationId xmlns:a16="http://schemas.microsoft.com/office/drawing/2014/main" id="{CB579EA1-1D6F-4703-AAA7-E8F7727613A7}"/>
            </a:ext>
          </a:extLst>
        </xdr:cNvPr>
        <xdr:cNvCxnSpPr/>
      </xdr:nvCxnSpPr>
      <xdr:spPr>
        <a:xfrm>
          <a:off x="2019300" y="6666412"/>
          <a:ext cx="889000"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64588</xdr:rowOff>
    </xdr:from>
    <xdr:to>
      <xdr:col>6</xdr:col>
      <xdr:colOff>38100</xdr:colOff>
      <xdr:row>38</xdr:row>
      <xdr:rowOff>166188</xdr:rowOff>
    </xdr:to>
    <xdr:sp macro="" textlink="">
      <xdr:nvSpPr>
        <xdr:cNvPr id="82" name="楕円 81">
          <a:extLst>
            <a:ext uri="{FF2B5EF4-FFF2-40B4-BE49-F238E27FC236}">
              <a16:creationId xmlns:a16="http://schemas.microsoft.com/office/drawing/2014/main" id="{3166CC54-4D81-4881-9E8E-E2789652486B}"/>
            </a:ext>
          </a:extLst>
        </xdr:cNvPr>
        <xdr:cNvSpPr/>
      </xdr:nvSpPr>
      <xdr:spPr>
        <a:xfrm>
          <a:off x="1079500" y="6579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115388</xdr:rowOff>
    </xdr:from>
    <xdr:to>
      <xdr:col>10</xdr:col>
      <xdr:colOff>114300</xdr:colOff>
      <xdr:row>38</xdr:row>
      <xdr:rowOff>151312</xdr:rowOff>
    </xdr:to>
    <xdr:cxnSp macro="">
      <xdr:nvCxnSpPr>
        <xdr:cNvPr id="83" name="直線コネクタ 82">
          <a:extLst>
            <a:ext uri="{FF2B5EF4-FFF2-40B4-BE49-F238E27FC236}">
              <a16:creationId xmlns:a16="http://schemas.microsoft.com/office/drawing/2014/main" id="{F4FD81B5-49EC-4707-93DE-1B127971D1E7}"/>
            </a:ext>
          </a:extLst>
        </xdr:cNvPr>
        <xdr:cNvCxnSpPr/>
      </xdr:nvCxnSpPr>
      <xdr:spPr>
        <a:xfrm>
          <a:off x="1130300" y="6630488"/>
          <a:ext cx="889000" cy="35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107604</xdr:rowOff>
    </xdr:from>
    <xdr:ext cx="405111" cy="259045"/>
    <xdr:sp macro="" textlink="">
      <xdr:nvSpPr>
        <xdr:cNvPr id="84" name="n_1aveValue【図書館】&#10;有形固定資産減価償却率">
          <a:extLst>
            <a:ext uri="{FF2B5EF4-FFF2-40B4-BE49-F238E27FC236}">
              <a16:creationId xmlns:a16="http://schemas.microsoft.com/office/drawing/2014/main" id="{F24AFAAA-02D1-4C33-88ED-CE35E3ECFFF4}"/>
            </a:ext>
          </a:extLst>
        </xdr:cNvPr>
        <xdr:cNvSpPr txBox="1"/>
      </xdr:nvSpPr>
      <xdr:spPr>
        <a:xfrm>
          <a:off x="3582044" y="62798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70049</xdr:rowOff>
    </xdr:from>
    <xdr:ext cx="405111" cy="259045"/>
    <xdr:sp macro="" textlink="">
      <xdr:nvSpPr>
        <xdr:cNvPr id="85" name="n_2aveValue【図書館】&#10;有形固定資産減価償却率">
          <a:extLst>
            <a:ext uri="{FF2B5EF4-FFF2-40B4-BE49-F238E27FC236}">
              <a16:creationId xmlns:a16="http://schemas.microsoft.com/office/drawing/2014/main" id="{AE2DFED2-A120-42D8-86BB-E5B08B625096}"/>
            </a:ext>
          </a:extLst>
        </xdr:cNvPr>
        <xdr:cNvSpPr txBox="1"/>
      </xdr:nvSpPr>
      <xdr:spPr>
        <a:xfrm>
          <a:off x="2705744" y="62422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53720</xdr:rowOff>
    </xdr:from>
    <xdr:ext cx="405111" cy="259045"/>
    <xdr:sp macro="" textlink="">
      <xdr:nvSpPr>
        <xdr:cNvPr id="86" name="n_3aveValue【図書館】&#10;有形固定資産減価償却率">
          <a:extLst>
            <a:ext uri="{FF2B5EF4-FFF2-40B4-BE49-F238E27FC236}">
              <a16:creationId xmlns:a16="http://schemas.microsoft.com/office/drawing/2014/main" id="{294D936D-F803-4CF5-9507-AB66626CC4EE}"/>
            </a:ext>
          </a:extLst>
        </xdr:cNvPr>
        <xdr:cNvSpPr txBox="1"/>
      </xdr:nvSpPr>
      <xdr:spPr>
        <a:xfrm>
          <a:off x="1816744" y="62259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60251</xdr:rowOff>
    </xdr:from>
    <xdr:ext cx="405111" cy="259045"/>
    <xdr:sp macro="" textlink="">
      <xdr:nvSpPr>
        <xdr:cNvPr id="87" name="n_4aveValue【図書館】&#10;有形固定資産減価償却率">
          <a:extLst>
            <a:ext uri="{FF2B5EF4-FFF2-40B4-BE49-F238E27FC236}">
              <a16:creationId xmlns:a16="http://schemas.microsoft.com/office/drawing/2014/main" id="{AAF4FC70-7EB4-4037-B91F-ED5EDD74AC99}"/>
            </a:ext>
          </a:extLst>
        </xdr:cNvPr>
        <xdr:cNvSpPr txBox="1"/>
      </xdr:nvSpPr>
      <xdr:spPr>
        <a:xfrm>
          <a:off x="927744" y="62324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93634</xdr:rowOff>
    </xdr:from>
    <xdr:ext cx="405111" cy="259045"/>
    <xdr:sp macro="" textlink="">
      <xdr:nvSpPr>
        <xdr:cNvPr id="88" name="n_1mainValue【図書館】&#10;有形固定資産減価償却率">
          <a:extLst>
            <a:ext uri="{FF2B5EF4-FFF2-40B4-BE49-F238E27FC236}">
              <a16:creationId xmlns:a16="http://schemas.microsoft.com/office/drawing/2014/main" id="{381F3DBE-1391-422B-A368-CC6E0690A179}"/>
            </a:ext>
          </a:extLst>
        </xdr:cNvPr>
        <xdr:cNvSpPr txBox="1"/>
      </xdr:nvSpPr>
      <xdr:spPr>
        <a:xfrm>
          <a:off x="3582044" y="67801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57711</xdr:rowOff>
    </xdr:from>
    <xdr:ext cx="405111" cy="259045"/>
    <xdr:sp macro="" textlink="">
      <xdr:nvSpPr>
        <xdr:cNvPr id="89" name="n_2mainValue【図書館】&#10;有形固定資産減価償却率">
          <a:extLst>
            <a:ext uri="{FF2B5EF4-FFF2-40B4-BE49-F238E27FC236}">
              <a16:creationId xmlns:a16="http://schemas.microsoft.com/office/drawing/2014/main" id="{75EC9E6E-2057-43C2-80C1-F1C8C9CE976A}"/>
            </a:ext>
          </a:extLst>
        </xdr:cNvPr>
        <xdr:cNvSpPr txBox="1"/>
      </xdr:nvSpPr>
      <xdr:spPr>
        <a:xfrm>
          <a:off x="2705744" y="67442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21789</xdr:rowOff>
    </xdr:from>
    <xdr:ext cx="405111" cy="259045"/>
    <xdr:sp macro="" textlink="">
      <xdr:nvSpPr>
        <xdr:cNvPr id="90" name="n_3mainValue【図書館】&#10;有形固定資産減価償却率">
          <a:extLst>
            <a:ext uri="{FF2B5EF4-FFF2-40B4-BE49-F238E27FC236}">
              <a16:creationId xmlns:a16="http://schemas.microsoft.com/office/drawing/2014/main" id="{D70792C1-268D-4AD9-B6EB-B24B17407B84}"/>
            </a:ext>
          </a:extLst>
        </xdr:cNvPr>
        <xdr:cNvSpPr txBox="1"/>
      </xdr:nvSpPr>
      <xdr:spPr>
        <a:xfrm>
          <a:off x="1816744" y="67083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157315</xdr:rowOff>
    </xdr:from>
    <xdr:ext cx="405111" cy="259045"/>
    <xdr:sp macro="" textlink="">
      <xdr:nvSpPr>
        <xdr:cNvPr id="91" name="n_4mainValue【図書館】&#10;有形固定資産減価償却率">
          <a:extLst>
            <a:ext uri="{FF2B5EF4-FFF2-40B4-BE49-F238E27FC236}">
              <a16:creationId xmlns:a16="http://schemas.microsoft.com/office/drawing/2014/main" id="{7E5D3F43-9DD0-4591-976C-BBD0EA3B8459}"/>
            </a:ext>
          </a:extLst>
        </xdr:cNvPr>
        <xdr:cNvSpPr txBox="1"/>
      </xdr:nvSpPr>
      <xdr:spPr>
        <a:xfrm>
          <a:off x="927744" y="66724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A17468FD-22FE-46F8-B1DE-EDCD5B3304D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F195A296-4E6A-4990-BB65-7407DEE4740A}"/>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742BF04F-B88A-424C-A7C4-9D79453E80AF}"/>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7CE094D6-5575-4495-9488-58A2ECF8E5F1}"/>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AC366699-C8DC-4694-AEE0-5DFBD2F4FBA4}"/>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106D36A3-7E21-4C16-A647-518569632303}"/>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64242CB0-468D-4C36-A8DC-C1047E81D406}"/>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B668E268-85B4-4673-9E52-D6846D172941}"/>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831C5F4C-1BAC-46D3-8777-D538CCA3E8B7}"/>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E5D46158-D26F-4FA3-8F85-DB9B00964981}"/>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2" name="直線コネクタ 101">
          <a:extLst>
            <a:ext uri="{FF2B5EF4-FFF2-40B4-BE49-F238E27FC236}">
              <a16:creationId xmlns:a16="http://schemas.microsoft.com/office/drawing/2014/main" id="{60F17A53-6512-41F2-85B5-D5B6165B2DA0}"/>
            </a:ext>
          </a:extLst>
        </xdr:cNvPr>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3" name="テキスト ボックス 102">
          <a:extLst>
            <a:ext uri="{FF2B5EF4-FFF2-40B4-BE49-F238E27FC236}">
              <a16:creationId xmlns:a16="http://schemas.microsoft.com/office/drawing/2014/main" id="{7179BD9F-9935-411D-9761-FD577A3337E4}"/>
            </a:ext>
          </a:extLst>
        </xdr:cNvPr>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4" name="直線コネクタ 103">
          <a:extLst>
            <a:ext uri="{FF2B5EF4-FFF2-40B4-BE49-F238E27FC236}">
              <a16:creationId xmlns:a16="http://schemas.microsoft.com/office/drawing/2014/main" id="{71A1B15F-1DCB-4B25-8491-32292CB6DC0E}"/>
            </a:ext>
          </a:extLst>
        </xdr:cNvPr>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38</xdr:row>
      <xdr:rowOff>48277</xdr:rowOff>
    </xdr:from>
    <xdr:ext cx="467179" cy="259045"/>
    <xdr:sp macro="" textlink="">
      <xdr:nvSpPr>
        <xdr:cNvPr id="105" name="テキスト ボックス 104">
          <a:extLst>
            <a:ext uri="{FF2B5EF4-FFF2-40B4-BE49-F238E27FC236}">
              <a16:creationId xmlns:a16="http://schemas.microsoft.com/office/drawing/2014/main" id="{2A709658-9791-4393-881E-6B803FF8ACCD}"/>
            </a:ext>
          </a:extLst>
        </xdr:cNvPr>
        <xdr:cNvSpPr txBox="1"/>
      </xdr:nvSpPr>
      <xdr:spPr>
        <a:xfrm>
          <a:off x="6136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6" name="直線コネクタ 105">
          <a:extLst>
            <a:ext uri="{FF2B5EF4-FFF2-40B4-BE49-F238E27FC236}">
              <a16:creationId xmlns:a16="http://schemas.microsoft.com/office/drawing/2014/main" id="{F468BA21-7CC2-4DE2-9F11-0A7CA340B559}"/>
            </a:ext>
          </a:extLst>
        </xdr:cNvPr>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105427</xdr:rowOff>
    </xdr:from>
    <xdr:ext cx="467179" cy="259045"/>
    <xdr:sp macro="" textlink="">
      <xdr:nvSpPr>
        <xdr:cNvPr id="107" name="テキスト ボックス 106">
          <a:extLst>
            <a:ext uri="{FF2B5EF4-FFF2-40B4-BE49-F238E27FC236}">
              <a16:creationId xmlns:a16="http://schemas.microsoft.com/office/drawing/2014/main" id="{029C0D97-36D3-4D14-922A-3D172EE2F451}"/>
            </a:ext>
          </a:extLst>
        </xdr:cNvPr>
        <xdr:cNvSpPr txBox="1"/>
      </xdr:nvSpPr>
      <xdr:spPr>
        <a:xfrm>
          <a:off x="6136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8" name="直線コネクタ 107">
          <a:extLst>
            <a:ext uri="{FF2B5EF4-FFF2-40B4-BE49-F238E27FC236}">
              <a16:creationId xmlns:a16="http://schemas.microsoft.com/office/drawing/2014/main" id="{F25DC7FA-521E-4EF0-ACD7-25B6618B8017}"/>
            </a:ext>
          </a:extLst>
        </xdr:cNvPr>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162577</xdr:rowOff>
    </xdr:from>
    <xdr:ext cx="467179" cy="259045"/>
    <xdr:sp macro="" textlink="">
      <xdr:nvSpPr>
        <xdr:cNvPr id="109" name="テキスト ボックス 108">
          <a:extLst>
            <a:ext uri="{FF2B5EF4-FFF2-40B4-BE49-F238E27FC236}">
              <a16:creationId xmlns:a16="http://schemas.microsoft.com/office/drawing/2014/main" id="{592A28F0-010A-46B7-A4C9-69E66AAF0ACB}"/>
            </a:ext>
          </a:extLst>
        </xdr:cNvPr>
        <xdr:cNvSpPr txBox="1"/>
      </xdr:nvSpPr>
      <xdr:spPr>
        <a:xfrm>
          <a:off x="6136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0" name="直線コネクタ 109">
          <a:extLst>
            <a:ext uri="{FF2B5EF4-FFF2-40B4-BE49-F238E27FC236}">
              <a16:creationId xmlns:a16="http://schemas.microsoft.com/office/drawing/2014/main" id="{34CF4051-CF53-4D84-85A1-09A6FF48A741}"/>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1" name="テキスト ボックス 110">
          <a:extLst>
            <a:ext uri="{FF2B5EF4-FFF2-40B4-BE49-F238E27FC236}">
              <a16:creationId xmlns:a16="http://schemas.microsoft.com/office/drawing/2014/main" id="{3C214325-6932-4EE7-B5A9-3A675752B550}"/>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2" name="【図書館】&#10;一人当たり面積グラフ枠">
          <a:extLst>
            <a:ext uri="{FF2B5EF4-FFF2-40B4-BE49-F238E27FC236}">
              <a16:creationId xmlns:a16="http://schemas.microsoft.com/office/drawing/2014/main" id="{7F9D8086-4263-4282-B769-9BFF1B7DDAB9}"/>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35</xdr:row>
      <xdr:rowOff>51054</xdr:rowOff>
    </xdr:from>
    <xdr:to>
      <xdr:col>54</xdr:col>
      <xdr:colOff>189865</xdr:colOff>
      <xdr:row>41</xdr:row>
      <xdr:rowOff>73914</xdr:rowOff>
    </xdr:to>
    <xdr:cxnSp macro="">
      <xdr:nvCxnSpPr>
        <xdr:cNvPr id="113" name="直線コネクタ 112">
          <a:extLst>
            <a:ext uri="{FF2B5EF4-FFF2-40B4-BE49-F238E27FC236}">
              <a16:creationId xmlns:a16="http://schemas.microsoft.com/office/drawing/2014/main" id="{3AB72EBC-1E36-4B4D-8BBC-ECC0AC282A70}"/>
            </a:ext>
          </a:extLst>
        </xdr:cNvPr>
        <xdr:cNvCxnSpPr/>
      </xdr:nvCxnSpPr>
      <xdr:spPr>
        <a:xfrm flipV="1">
          <a:off x="10476865" y="6051804"/>
          <a:ext cx="0" cy="10515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77741</xdr:rowOff>
    </xdr:from>
    <xdr:ext cx="469744" cy="259045"/>
    <xdr:sp macro="" textlink="">
      <xdr:nvSpPr>
        <xdr:cNvPr id="114" name="【図書館】&#10;一人当たり面積最小値テキスト">
          <a:extLst>
            <a:ext uri="{FF2B5EF4-FFF2-40B4-BE49-F238E27FC236}">
              <a16:creationId xmlns:a16="http://schemas.microsoft.com/office/drawing/2014/main" id="{875C4299-8E32-4AFE-9D76-EC945357ABAD}"/>
            </a:ext>
          </a:extLst>
        </xdr:cNvPr>
        <xdr:cNvSpPr txBox="1"/>
      </xdr:nvSpPr>
      <xdr:spPr>
        <a:xfrm>
          <a:off x="10515600" y="71071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73914</xdr:rowOff>
    </xdr:from>
    <xdr:to>
      <xdr:col>55</xdr:col>
      <xdr:colOff>88900</xdr:colOff>
      <xdr:row>41</xdr:row>
      <xdr:rowOff>73914</xdr:rowOff>
    </xdr:to>
    <xdr:cxnSp macro="">
      <xdr:nvCxnSpPr>
        <xdr:cNvPr id="115" name="直線コネクタ 114">
          <a:extLst>
            <a:ext uri="{FF2B5EF4-FFF2-40B4-BE49-F238E27FC236}">
              <a16:creationId xmlns:a16="http://schemas.microsoft.com/office/drawing/2014/main" id="{C3A58487-D799-4539-B633-44CBBC5ACB16}"/>
            </a:ext>
          </a:extLst>
        </xdr:cNvPr>
        <xdr:cNvCxnSpPr/>
      </xdr:nvCxnSpPr>
      <xdr:spPr>
        <a:xfrm>
          <a:off x="10388600" y="71033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169181</xdr:rowOff>
    </xdr:from>
    <xdr:ext cx="469744" cy="259045"/>
    <xdr:sp macro="" textlink="">
      <xdr:nvSpPr>
        <xdr:cNvPr id="116" name="【図書館】&#10;一人当たり面積最大値テキスト">
          <a:extLst>
            <a:ext uri="{FF2B5EF4-FFF2-40B4-BE49-F238E27FC236}">
              <a16:creationId xmlns:a16="http://schemas.microsoft.com/office/drawing/2014/main" id="{B05BE821-DAF9-4314-9474-2428EC34273B}"/>
            </a:ext>
          </a:extLst>
        </xdr:cNvPr>
        <xdr:cNvSpPr txBox="1"/>
      </xdr:nvSpPr>
      <xdr:spPr>
        <a:xfrm>
          <a:off x="10515600" y="58270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35</xdr:row>
      <xdr:rowOff>51054</xdr:rowOff>
    </xdr:from>
    <xdr:to>
      <xdr:col>55</xdr:col>
      <xdr:colOff>88900</xdr:colOff>
      <xdr:row>35</xdr:row>
      <xdr:rowOff>51054</xdr:rowOff>
    </xdr:to>
    <xdr:cxnSp macro="">
      <xdr:nvCxnSpPr>
        <xdr:cNvPr id="117" name="直線コネクタ 116">
          <a:extLst>
            <a:ext uri="{FF2B5EF4-FFF2-40B4-BE49-F238E27FC236}">
              <a16:creationId xmlns:a16="http://schemas.microsoft.com/office/drawing/2014/main" id="{17C78BA9-E463-4134-A486-2F3E91B86EE2}"/>
            </a:ext>
          </a:extLst>
        </xdr:cNvPr>
        <xdr:cNvCxnSpPr/>
      </xdr:nvCxnSpPr>
      <xdr:spPr>
        <a:xfrm>
          <a:off x="10388600" y="60518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114571</xdr:rowOff>
    </xdr:from>
    <xdr:ext cx="469744" cy="259045"/>
    <xdr:sp macro="" textlink="">
      <xdr:nvSpPr>
        <xdr:cNvPr id="118" name="【図書館】&#10;一人当たり面積平均値テキスト">
          <a:extLst>
            <a:ext uri="{FF2B5EF4-FFF2-40B4-BE49-F238E27FC236}">
              <a16:creationId xmlns:a16="http://schemas.microsoft.com/office/drawing/2014/main" id="{4BC29EE5-02C0-4571-B924-1A5144EFE5C9}"/>
            </a:ext>
          </a:extLst>
        </xdr:cNvPr>
        <xdr:cNvSpPr txBox="1"/>
      </xdr:nvSpPr>
      <xdr:spPr>
        <a:xfrm>
          <a:off x="10515600" y="66296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91694</xdr:rowOff>
    </xdr:from>
    <xdr:to>
      <xdr:col>55</xdr:col>
      <xdr:colOff>50800</xdr:colOff>
      <xdr:row>40</xdr:row>
      <xdr:rowOff>21844</xdr:rowOff>
    </xdr:to>
    <xdr:sp macro="" textlink="">
      <xdr:nvSpPr>
        <xdr:cNvPr id="119" name="フローチャート: 判断 118">
          <a:extLst>
            <a:ext uri="{FF2B5EF4-FFF2-40B4-BE49-F238E27FC236}">
              <a16:creationId xmlns:a16="http://schemas.microsoft.com/office/drawing/2014/main" id="{849A9C58-1A06-4FF1-B28B-A243B5BD8FFA}"/>
            </a:ext>
          </a:extLst>
        </xdr:cNvPr>
        <xdr:cNvSpPr/>
      </xdr:nvSpPr>
      <xdr:spPr>
        <a:xfrm>
          <a:off x="10426700" y="6778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96266</xdr:rowOff>
    </xdr:from>
    <xdr:to>
      <xdr:col>50</xdr:col>
      <xdr:colOff>165100</xdr:colOff>
      <xdr:row>40</xdr:row>
      <xdr:rowOff>26416</xdr:rowOff>
    </xdr:to>
    <xdr:sp macro="" textlink="">
      <xdr:nvSpPr>
        <xdr:cNvPr id="120" name="フローチャート: 判断 119">
          <a:extLst>
            <a:ext uri="{FF2B5EF4-FFF2-40B4-BE49-F238E27FC236}">
              <a16:creationId xmlns:a16="http://schemas.microsoft.com/office/drawing/2014/main" id="{058E5D04-45CD-4AF2-B758-E7B343F25ECD}"/>
            </a:ext>
          </a:extLst>
        </xdr:cNvPr>
        <xdr:cNvSpPr/>
      </xdr:nvSpPr>
      <xdr:spPr>
        <a:xfrm>
          <a:off x="9588500" y="67828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82550</xdr:rowOff>
    </xdr:from>
    <xdr:to>
      <xdr:col>46</xdr:col>
      <xdr:colOff>38100</xdr:colOff>
      <xdr:row>40</xdr:row>
      <xdr:rowOff>12700</xdr:rowOff>
    </xdr:to>
    <xdr:sp macro="" textlink="">
      <xdr:nvSpPr>
        <xdr:cNvPr id="121" name="フローチャート: 判断 120">
          <a:extLst>
            <a:ext uri="{FF2B5EF4-FFF2-40B4-BE49-F238E27FC236}">
              <a16:creationId xmlns:a16="http://schemas.microsoft.com/office/drawing/2014/main" id="{A03AA54A-0F44-44DB-84AE-79CE159CE620}"/>
            </a:ext>
          </a:extLst>
        </xdr:cNvPr>
        <xdr:cNvSpPr/>
      </xdr:nvSpPr>
      <xdr:spPr>
        <a:xfrm>
          <a:off x="8699500" y="676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87122</xdr:rowOff>
    </xdr:from>
    <xdr:to>
      <xdr:col>41</xdr:col>
      <xdr:colOff>101600</xdr:colOff>
      <xdr:row>40</xdr:row>
      <xdr:rowOff>17272</xdr:rowOff>
    </xdr:to>
    <xdr:sp macro="" textlink="">
      <xdr:nvSpPr>
        <xdr:cNvPr id="122" name="フローチャート: 判断 121">
          <a:extLst>
            <a:ext uri="{FF2B5EF4-FFF2-40B4-BE49-F238E27FC236}">
              <a16:creationId xmlns:a16="http://schemas.microsoft.com/office/drawing/2014/main" id="{2206BF0E-BB7F-492E-BFCA-7AB086704A1A}"/>
            </a:ext>
          </a:extLst>
        </xdr:cNvPr>
        <xdr:cNvSpPr/>
      </xdr:nvSpPr>
      <xdr:spPr>
        <a:xfrm>
          <a:off x="7810500" y="6773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77978</xdr:rowOff>
    </xdr:from>
    <xdr:to>
      <xdr:col>36</xdr:col>
      <xdr:colOff>165100</xdr:colOff>
      <xdr:row>40</xdr:row>
      <xdr:rowOff>8128</xdr:rowOff>
    </xdr:to>
    <xdr:sp macro="" textlink="">
      <xdr:nvSpPr>
        <xdr:cNvPr id="123" name="フローチャート: 判断 122">
          <a:extLst>
            <a:ext uri="{FF2B5EF4-FFF2-40B4-BE49-F238E27FC236}">
              <a16:creationId xmlns:a16="http://schemas.microsoft.com/office/drawing/2014/main" id="{FE08B479-9861-4211-A9F9-97568E5EFFE6}"/>
            </a:ext>
          </a:extLst>
        </xdr:cNvPr>
        <xdr:cNvSpPr/>
      </xdr:nvSpPr>
      <xdr:spPr>
        <a:xfrm>
          <a:off x="6921500" y="6764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9D79C0A1-107D-463E-A3AC-B3D208990F8E}"/>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69EE4481-9582-445F-A677-3FF74206CB15}"/>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43114D73-FD6D-4739-8D95-63F1BD78D829}"/>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31988512-0ECE-4A29-B7C9-DE3A774462E7}"/>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2B79F9C2-821A-4221-B88C-B3A9A3B415ED}"/>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153416</xdr:rowOff>
    </xdr:from>
    <xdr:to>
      <xdr:col>55</xdr:col>
      <xdr:colOff>50800</xdr:colOff>
      <xdr:row>41</xdr:row>
      <xdr:rowOff>83566</xdr:rowOff>
    </xdr:to>
    <xdr:sp macro="" textlink="">
      <xdr:nvSpPr>
        <xdr:cNvPr id="129" name="楕円 128">
          <a:extLst>
            <a:ext uri="{FF2B5EF4-FFF2-40B4-BE49-F238E27FC236}">
              <a16:creationId xmlns:a16="http://schemas.microsoft.com/office/drawing/2014/main" id="{733C7F43-5DEA-4A46-8716-6C496316824B}"/>
            </a:ext>
          </a:extLst>
        </xdr:cNvPr>
        <xdr:cNvSpPr/>
      </xdr:nvSpPr>
      <xdr:spPr>
        <a:xfrm>
          <a:off x="10426700" y="7011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68343</xdr:rowOff>
    </xdr:from>
    <xdr:ext cx="469744" cy="259045"/>
    <xdr:sp macro="" textlink="">
      <xdr:nvSpPr>
        <xdr:cNvPr id="130" name="【図書館】&#10;一人当たり面積該当値テキスト">
          <a:extLst>
            <a:ext uri="{FF2B5EF4-FFF2-40B4-BE49-F238E27FC236}">
              <a16:creationId xmlns:a16="http://schemas.microsoft.com/office/drawing/2014/main" id="{6576FAEF-324A-4F71-A558-D547AEE40B78}"/>
            </a:ext>
          </a:extLst>
        </xdr:cNvPr>
        <xdr:cNvSpPr txBox="1"/>
      </xdr:nvSpPr>
      <xdr:spPr>
        <a:xfrm>
          <a:off x="10515600" y="69263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153416</xdr:rowOff>
    </xdr:from>
    <xdr:to>
      <xdr:col>50</xdr:col>
      <xdr:colOff>165100</xdr:colOff>
      <xdr:row>41</xdr:row>
      <xdr:rowOff>83566</xdr:rowOff>
    </xdr:to>
    <xdr:sp macro="" textlink="">
      <xdr:nvSpPr>
        <xdr:cNvPr id="131" name="楕円 130">
          <a:extLst>
            <a:ext uri="{FF2B5EF4-FFF2-40B4-BE49-F238E27FC236}">
              <a16:creationId xmlns:a16="http://schemas.microsoft.com/office/drawing/2014/main" id="{34C7991C-29CF-4166-B23A-D6ACE45D7004}"/>
            </a:ext>
          </a:extLst>
        </xdr:cNvPr>
        <xdr:cNvSpPr/>
      </xdr:nvSpPr>
      <xdr:spPr>
        <a:xfrm>
          <a:off x="9588500" y="7011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32766</xdr:rowOff>
    </xdr:from>
    <xdr:to>
      <xdr:col>55</xdr:col>
      <xdr:colOff>0</xdr:colOff>
      <xdr:row>41</xdr:row>
      <xdr:rowOff>32766</xdr:rowOff>
    </xdr:to>
    <xdr:cxnSp macro="">
      <xdr:nvCxnSpPr>
        <xdr:cNvPr id="132" name="直線コネクタ 131">
          <a:extLst>
            <a:ext uri="{FF2B5EF4-FFF2-40B4-BE49-F238E27FC236}">
              <a16:creationId xmlns:a16="http://schemas.microsoft.com/office/drawing/2014/main" id="{0E8E3A69-AB12-42C3-8757-1DECC315D0FE}"/>
            </a:ext>
          </a:extLst>
        </xdr:cNvPr>
        <xdr:cNvCxnSpPr/>
      </xdr:nvCxnSpPr>
      <xdr:spPr>
        <a:xfrm>
          <a:off x="9639300" y="7062216"/>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157988</xdr:rowOff>
    </xdr:from>
    <xdr:to>
      <xdr:col>46</xdr:col>
      <xdr:colOff>38100</xdr:colOff>
      <xdr:row>41</xdr:row>
      <xdr:rowOff>88138</xdr:rowOff>
    </xdr:to>
    <xdr:sp macro="" textlink="">
      <xdr:nvSpPr>
        <xdr:cNvPr id="133" name="楕円 132">
          <a:extLst>
            <a:ext uri="{FF2B5EF4-FFF2-40B4-BE49-F238E27FC236}">
              <a16:creationId xmlns:a16="http://schemas.microsoft.com/office/drawing/2014/main" id="{A69AD801-E163-4514-BAAB-DA44F9415BF9}"/>
            </a:ext>
          </a:extLst>
        </xdr:cNvPr>
        <xdr:cNvSpPr/>
      </xdr:nvSpPr>
      <xdr:spPr>
        <a:xfrm>
          <a:off x="8699500" y="7015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32766</xdr:rowOff>
    </xdr:from>
    <xdr:to>
      <xdr:col>50</xdr:col>
      <xdr:colOff>114300</xdr:colOff>
      <xdr:row>41</xdr:row>
      <xdr:rowOff>37338</xdr:rowOff>
    </xdr:to>
    <xdr:cxnSp macro="">
      <xdr:nvCxnSpPr>
        <xdr:cNvPr id="134" name="直線コネクタ 133">
          <a:extLst>
            <a:ext uri="{FF2B5EF4-FFF2-40B4-BE49-F238E27FC236}">
              <a16:creationId xmlns:a16="http://schemas.microsoft.com/office/drawing/2014/main" id="{37C43BD0-0AC2-4104-AC07-620FCF5E8021}"/>
            </a:ext>
          </a:extLst>
        </xdr:cNvPr>
        <xdr:cNvCxnSpPr/>
      </xdr:nvCxnSpPr>
      <xdr:spPr>
        <a:xfrm flipV="1">
          <a:off x="8750300" y="7062216"/>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157988</xdr:rowOff>
    </xdr:from>
    <xdr:to>
      <xdr:col>41</xdr:col>
      <xdr:colOff>101600</xdr:colOff>
      <xdr:row>41</xdr:row>
      <xdr:rowOff>88138</xdr:rowOff>
    </xdr:to>
    <xdr:sp macro="" textlink="">
      <xdr:nvSpPr>
        <xdr:cNvPr id="135" name="楕円 134">
          <a:extLst>
            <a:ext uri="{FF2B5EF4-FFF2-40B4-BE49-F238E27FC236}">
              <a16:creationId xmlns:a16="http://schemas.microsoft.com/office/drawing/2014/main" id="{A14BF21B-CDE5-4F36-9978-0DEC25E7439D}"/>
            </a:ext>
          </a:extLst>
        </xdr:cNvPr>
        <xdr:cNvSpPr/>
      </xdr:nvSpPr>
      <xdr:spPr>
        <a:xfrm>
          <a:off x="7810500" y="7015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37338</xdr:rowOff>
    </xdr:from>
    <xdr:to>
      <xdr:col>45</xdr:col>
      <xdr:colOff>177800</xdr:colOff>
      <xdr:row>41</xdr:row>
      <xdr:rowOff>37338</xdr:rowOff>
    </xdr:to>
    <xdr:cxnSp macro="">
      <xdr:nvCxnSpPr>
        <xdr:cNvPr id="136" name="直線コネクタ 135">
          <a:extLst>
            <a:ext uri="{FF2B5EF4-FFF2-40B4-BE49-F238E27FC236}">
              <a16:creationId xmlns:a16="http://schemas.microsoft.com/office/drawing/2014/main" id="{B08C6D52-4338-4064-834A-7F9625897014}"/>
            </a:ext>
          </a:extLst>
        </xdr:cNvPr>
        <xdr:cNvCxnSpPr/>
      </xdr:nvCxnSpPr>
      <xdr:spPr>
        <a:xfrm>
          <a:off x="7861300" y="706678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162560</xdr:rowOff>
    </xdr:from>
    <xdr:to>
      <xdr:col>36</xdr:col>
      <xdr:colOff>165100</xdr:colOff>
      <xdr:row>41</xdr:row>
      <xdr:rowOff>92710</xdr:rowOff>
    </xdr:to>
    <xdr:sp macro="" textlink="">
      <xdr:nvSpPr>
        <xdr:cNvPr id="137" name="楕円 136">
          <a:extLst>
            <a:ext uri="{FF2B5EF4-FFF2-40B4-BE49-F238E27FC236}">
              <a16:creationId xmlns:a16="http://schemas.microsoft.com/office/drawing/2014/main" id="{4AD13E29-47F9-4440-94F5-D71B325D3030}"/>
            </a:ext>
          </a:extLst>
        </xdr:cNvPr>
        <xdr:cNvSpPr/>
      </xdr:nvSpPr>
      <xdr:spPr>
        <a:xfrm>
          <a:off x="6921500" y="7020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37338</xdr:rowOff>
    </xdr:from>
    <xdr:to>
      <xdr:col>41</xdr:col>
      <xdr:colOff>50800</xdr:colOff>
      <xdr:row>41</xdr:row>
      <xdr:rowOff>41910</xdr:rowOff>
    </xdr:to>
    <xdr:cxnSp macro="">
      <xdr:nvCxnSpPr>
        <xdr:cNvPr id="138" name="直線コネクタ 137">
          <a:extLst>
            <a:ext uri="{FF2B5EF4-FFF2-40B4-BE49-F238E27FC236}">
              <a16:creationId xmlns:a16="http://schemas.microsoft.com/office/drawing/2014/main" id="{A8C06696-E65C-4430-92ED-CE0429BD98DE}"/>
            </a:ext>
          </a:extLst>
        </xdr:cNvPr>
        <xdr:cNvCxnSpPr/>
      </xdr:nvCxnSpPr>
      <xdr:spPr>
        <a:xfrm flipV="1">
          <a:off x="6972300" y="7066788"/>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42943</xdr:rowOff>
    </xdr:from>
    <xdr:ext cx="469744" cy="259045"/>
    <xdr:sp macro="" textlink="">
      <xdr:nvSpPr>
        <xdr:cNvPr id="139" name="n_1aveValue【図書館】&#10;一人当たり面積">
          <a:extLst>
            <a:ext uri="{FF2B5EF4-FFF2-40B4-BE49-F238E27FC236}">
              <a16:creationId xmlns:a16="http://schemas.microsoft.com/office/drawing/2014/main" id="{055816E2-215E-4C05-93E0-823184C58BDD}"/>
            </a:ext>
          </a:extLst>
        </xdr:cNvPr>
        <xdr:cNvSpPr txBox="1"/>
      </xdr:nvSpPr>
      <xdr:spPr>
        <a:xfrm>
          <a:off x="9391727" y="65580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29227</xdr:rowOff>
    </xdr:from>
    <xdr:ext cx="469744" cy="259045"/>
    <xdr:sp macro="" textlink="">
      <xdr:nvSpPr>
        <xdr:cNvPr id="140" name="n_2aveValue【図書館】&#10;一人当たり面積">
          <a:extLst>
            <a:ext uri="{FF2B5EF4-FFF2-40B4-BE49-F238E27FC236}">
              <a16:creationId xmlns:a16="http://schemas.microsoft.com/office/drawing/2014/main" id="{B5112CC2-69F9-4657-B410-C4C1199BCB85}"/>
            </a:ext>
          </a:extLst>
        </xdr:cNvPr>
        <xdr:cNvSpPr txBox="1"/>
      </xdr:nvSpPr>
      <xdr:spPr>
        <a:xfrm>
          <a:off x="8515427" y="6544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33799</xdr:rowOff>
    </xdr:from>
    <xdr:ext cx="469744" cy="259045"/>
    <xdr:sp macro="" textlink="">
      <xdr:nvSpPr>
        <xdr:cNvPr id="141" name="n_3aveValue【図書館】&#10;一人当たり面積">
          <a:extLst>
            <a:ext uri="{FF2B5EF4-FFF2-40B4-BE49-F238E27FC236}">
              <a16:creationId xmlns:a16="http://schemas.microsoft.com/office/drawing/2014/main" id="{3EF3A416-F6B4-4784-B23C-EE22932F8BED}"/>
            </a:ext>
          </a:extLst>
        </xdr:cNvPr>
        <xdr:cNvSpPr txBox="1"/>
      </xdr:nvSpPr>
      <xdr:spPr>
        <a:xfrm>
          <a:off x="7626427" y="65488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24655</xdr:rowOff>
    </xdr:from>
    <xdr:ext cx="469744" cy="259045"/>
    <xdr:sp macro="" textlink="">
      <xdr:nvSpPr>
        <xdr:cNvPr id="142" name="n_4aveValue【図書館】&#10;一人当たり面積">
          <a:extLst>
            <a:ext uri="{FF2B5EF4-FFF2-40B4-BE49-F238E27FC236}">
              <a16:creationId xmlns:a16="http://schemas.microsoft.com/office/drawing/2014/main" id="{6D258B54-6CE0-49D1-A78C-B80AEE39E5EA}"/>
            </a:ext>
          </a:extLst>
        </xdr:cNvPr>
        <xdr:cNvSpPr txBox="1"/>
      </xdr:nvSpPr>
      <xdr:spPr>
        <a:xfrm>
          <a:off x="6737427" y="65397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74693</xdr:rowOff>
    </xdr:from>
    <xdr:ext cx="469744" cy="259045"/>
    <xdr:sp macro="" textlink="">
      <xdr:nvSpPr>
        <xdr:cNvPr id="143" name="n_1mainValue【図書館】&#10;一人当たり面積">
          <a:extLst>
            <a:ext uri="{FF2B5EF4-FFF2-40B4-BE49-F238E27FC236}">
              <a16:creationId xmlns:a16="http://schemas.microsoft.com/office/drawing/2014/main" id="{6C12E2FE-6EF8-4987-8F00-B3A998353478}"/>
            </a:ext>
          </a:extLst>
        </xdr:cNvPr>
        <xdr:cNvSpPr txBox="1"/>
      </xdr:nvSpPr>
      <xdr:spPr>
        <a:xfrm>
          <a:off x="9391727" y="71041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79265</xdr:rowOff>
    </xdr:from>
    <xdr:ext cx="469744" cy="259045"/>
    <xdr:sp macro="" textlink="">
      <xdr:nvSpPr>
        <xdr:cNvPr id="144" name="n_2mainValue【図書館】&#10;一人当たり面積">
          <a:extLst>
            <a:ext uri="{FF2B5EF4-FFF2-40B4-BE49-F238E27FC236}">
              <a16:creationId xmlns:a16="http://schemas.microsoft.com/office/drawing/2014/main" id="{49947DF8-E596-4FDD-A356-5FEA4ED40B96}"/>
            </a:ext>
          </a:extLst>
        </xdr:cNvPr>
        <xdr:cNvSpPr txBox="1"/>
      </xdr:nvSpPr>
      <xdr:spPr>
        <a:xfrm>
          <a:off x="8515427" y="71087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79265</xdr:rowOff>
    </xdr:from>
    <xdr:ext cx="469744" cy="259045"/>
    <xdr:sp macro="" textlink="">
      <xdr:nvSpPr>
        <xdr:cNvPr id="145" name="n_3mainValue【図書館】&#10;一人当たり面積">
          <a:extLst>
            <a:ext uri="{FF2B5EF4-FFF2-40B4-BE49-F238E27FC236}">
              <a16:creationId xmlns:a16="http://schemas.microsoft.com/office/drawing/2014/main" id="{BF4B08EA-F6C3-472F-AC1B-7BA510EC84CB}"/>
            </a:ext>
          </a:extLst>
        </xdr:cNvPr>
        <xdr:cNvSpPr txBox="1"/>
      </xdr:nvSpPr>
      <xdr:spPr>
        <a:xfrm>
          <a:off x="7626427" y="71087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83837</xdr:rowOff>
    </xdr:from>
    <xdr:ext cx="469744" cy="259045"/>
    <xdr:sp macro="" textlink="">
      <xdr:nvSpPr>
        <xdr:cNvPr id="146" name="n_4mainValue【図書館】&#10;一人当たり面積">
          <a:extLst>
            <a:ext uri="{FF2B5EF4-FFF2-40B4-BE49-F238E27FC236}">
              <a16:creationId xmlns:a16="http://schemas.microsoft.com/office/drawing/2014/main" id="{AB8A8DB2-9C4D-49AE-BF4B-A35323AC6FB2}"/>
            </a:ext>
          </a:extLst>
        </xdr:cNvPr>
        <xdr:cNvSpPr txBox="1"/>
      </xdr:nvSpPr>
      <xdr:spPr>
        <a:xfrm>
          <a:off x="6737427" y="7113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7" name="正方形/長方形 146">
          <a:extLst>
            <a:ext uri="{FF2B5EF4-FFF2-40B4-BE49-F238E27FC236}">
              <a16:creationId xmlns:a16="http://schemas.microsoft.com/office/drawing/2014/main" id="{13B19D02-16E3-4B5E-ACB6-6FA514D7436F}"/>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8" name="正方形/長方形 147">
          <a:extLst>
            <a:ext uri="{FF2B5EF4-FFF2-40B4-BE49-F238E27FC236}">
              <a16:creationId xmlns:a16="http://schemas.microsoft.com/office/drawing/2014/main" id="{CC392E42-E316-4E9E-AD83-F0AC70BE3DD7}"/>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9" name="正方形/長方形 148">
          <a:extLst>
            <a:ext uri="{FF2B5EF4-FFF2-40B4-BE49-F238E27FC236}">
              <a16:creationId xmlns:a16="http://schemas.microsoft.com/office/drawing/2014/main" id="{85236677-B577-450A-B342-E977AB189F47}"/>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0" name="正方形/長方形 149">
          <a:extLst>
            <a:ext uri="{FF2B5EF4-FFF2-40B4-BE49-F238E27FC236}">
              <a16:creationId xmlns:a16="http://schemas.microsoft.com/office/drawing/2014/main" id="{E69E2BDD-A182-4F4C-920D-E41609D2DE3C}"/>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1" name="正方形/長方形 150">
          <a:extLst>
            <a:ext uri="{FF2B5EF4-FFF2-40B4-BE49-F238E27FC236}">
              <a16:creationId xmlns:a16="http://schemas.microsoft.com/office/drawing/2014/main" id="{088D7F3E-0B65-49A2-8114-A0A51ACEB234}"/>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2" name="正方形/長方形 151">
          <a:extLst>
            <a:ext uri="{FF2B5EF4-FFF2-40B4-BE49-F238E27FC236}">
              <a16:creationId xmlns:a16="http://schemas.microsoft.com/office/drawing/2014/main" id="{E3C6A726-5533-4BF9-B353-08131F7F9A6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3" name="正方形/長方形 152">
          <a:extLst>
            <a:ext uri="{FF2B5EF4-FFF2-40B4-BE49-F238E27FC236}">
              <a16:creationId xmlns:a16="http://schemas.microsoft.com/office/drawing/2014/main" id="{B3480813-224F-4F2B-AE60-38D828271F59}"/>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4" name="正方形/長方形 153">
          <a:extLst>
            <a:ext uri="{FF2B5EF4-FFF2-40B4-BE49-F238E27FC236}">
              <a16:creationId xmlns:a16="http://schemas.microsoft.com/office/drawing/2014/main" id="{89C7B09B-EE46-4EC6-8B27-50B94E415F44}"/>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5" name="テキスト ボックス 154">
          <a:extLst>
            <a:ext uri="{FF2B5EF4-FFF2-40B4-BE49-F238E27FC236}">
              <a16:creationId xmlns:a16="http://schemas.microsoft.com/office/drawing/2014/main" id="{92FC32D4-A581-40CB-9AAC-41FEB300636A}"/>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6" name="直線コネクタ 155">
          <a:extLst>
            <a:ext uri="{FF2B5EF4-FFF2-40B4-BE49-F238E27FC236}">
              <a16:creationId xmlns:a16="http://schemas.microsoft.com/office/drawing/2014/main" id="{88097235-3BCD-4129-A4A1-2B0F8B20A34E}"/>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7" name="テキスト ボックス 156">
          <a:extLst>
            <a:ext uri="{FF2B5EF4-FFF2-40B4-BE49-F238E27FC236}">
              <a16:creationId xmlns:a16="http://schemas.microsoft.com/office/drawing/2014/main" id="{7381DF06-B47E-4728-920E-FC557D3BD3F3}"/>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8" name="直線コネクタ 157">
          <a:extLst>
            <a:ext uri="{FF2B5EF4-FFF2-40B4-BE49-F238E27FC236}">
              <a16:creationId xmlns:a16="http://schemas.microsoft.com/office/drawing/2014/main" id="{47D0131C-9304-4917-98C3-6DF0E0F4CB8A}"/>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9" name="テキスト ボックス 158">
          <a:extLst>
            <a:ext uri="{FF2B5EF4-FFF2-40B4-BE49-F238E27FC236}">
              <a16:creationId xmlns:a16="http://schemas.microsoft.com/office/drawing/2014/main" id="{0C794451-4BA7-4363-B4F4-80FE8D310C18}"/>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0" name="直線コネクタ 159">
          <a:extLst>
            <a:ext uri="{FF2B5EF4-FFF2-40B4-BE49-F238E27FC236}">
              <a16:creationId xmlns:a16="http://schemas.microsoft.com/office/drawing/2014/main" id="{4750A370-9532-4DE3-8022-759A075EF7C3}"/>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1" name="テキスト ボックス 160">
          <a:extLst>
            <a:ext uri="{FF2B5EF4-FFF2-40B4-BE49-F238E27FC236}">
              <a16:creationId xmlns:a16="http://schemas.microsoft.com/office/drawing/2014/main" id="{B6706346-D1B9-4B22-8064-217D1F36AA88}"/>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2" name="直線コネクタ 161">
          <a:extLst>
            <a:ext uri="{FF2B5EF4-FFF2-40B4-BE49-F238E27FC236}">
              <a16:creationId xmlns:a16="http://schemas.microsoft.com/office/drawing/2014/main" id="{9010412F-BAD5-4F27-8B5F-47115B5EAD61}"/>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3" name="テキスト ボックス 162">
          <a:extLst>
            <a:ext uri="{FF2B5EF4-FFF2-40B4-BE49-F238E27FC236}">
              <a16:creationId xmlns:a16="http://schemas.microsoft.com/office/drawing/2014/main" id="{84632344-B892-47F7-B77E-F532AE02CC26}"/>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4" name="直線コネクタ 163">
          <a:extLst>
            <a:ext uri="{FF2B5EF4-FFF2-40B4-BE49-F238E27FC236}">
              <a16:creationId xmlns:a16="http://schemas.microsoft.com/office/drawing/2014/main" id="{EA8FC6F2-CBC9-4AF4-B290-2D60D62392F2}"/>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5" name="テキスト ボックス 164">
          <a:extLst>
            <a:ext uri="{FF2B5EF4-FFF2-40B4-BE49-F238E27FC236}">
              <a16:creationId xmlns:a16="http://schemas.microsoft.com/office/drawing/2014/main" id="{A9315857-91E1-4462-8C5D-C31031CE7DBA}"/>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6" name="直線コネクタ 165">
          <a:extLst>
            <a:ext uri="{FF2B5EF4-FFF2-40B4-BE49-F238E27FC236}">
              <a16:creationId xmlns:a16="http://schemas.microsoft.com/office/drawing/2014/main" id="{C1A3382A-4E60-468B-8939-16FC118B50FE}"/>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7" name="テキスト ボックス 166">
          <a:extLst>
            <a:ext uri="{FF2B5EF4-FFF2-40B4-BE49-F238E27FC236}">
              <a16:creationId xmlns:a16="http://schemas.microsoft.com/office/drawing/2014/main" id="{579E8AB7-F7E8-4C0E-88F3-08A4D2A2A999}"/>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8" name="直線コネクタ 167">
          <a:extLst>
            <a:ext uri="{FF2B5EF4-FFF2-40B4-BE49-F238E27FC236}">
              <a16:creationId xmlns:a16="http://schemas.microsoft.com/office/drawing/2014/main" id="{A29A71F6-4B4B-443A-A222-C56D5781D39A}"/>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69" name="テキスト ボックス 168">
          <a:extLst>
            <a:ext uri="{FF2B5EF4-FFF2-40B4-BE49-F238E27FC236}">
              <a16:creationId xmlns:a16="http://schemas.microsoft.com/office/drawing/2014/main" id="{A1170205-600E-418E-855A-B0F87BEBC49C}"/>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0" name="【体育館・プール】&#10;有形固定資産減価償却率グラフ枠">
          <a:extLst>
            <a:ext uri="{FF2B5EF4-FFF2-40B4-BE49-F238E27FC236}">
              <a16:creationId xmlns:a16="http://schemas.microsoft.com/office/drawing/2014/main" id="{0CB7E144-549A-4A62-AD90-307B95AD207B}"/>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133350</xdr:rowOff>
    </xdr:from>
    <xdr:to>
      <xdr:col>24</xdr:col>
      <xdr:colOff>62865</xdr:colOff>
      <xdr:row>64</xdr:row>
      <xdr:rowOff>76200</xdr:rowOff>
    </xdr:to>
    <xdr:cxnSp macro="">
      <xdr:nvCxnSpPr>
        <xdr:cNvPr id="171" name="直線コネクタ 170">
          <a:extLst>
            <a:ext uri="{FF2B5EF4-FFF2-40B4-BE49-F238E27FC236}">
              <a16:creationId xmlns:a16="http://schemas.microsoft.com/office/drawing/2014/main" id="{505E01E4-3765-47A6-BAC8-2CF6E2F1AFC7}"/>
            </a:ext>
          </a:extLst>
        </xdr:cNvPr>
        <xdr:cNvCxnSpPr/>
      </xdr:nvCxnSpPr>
      <xdr:spPr>
        <a:xfrm flipV="1">
          <a:off x="4634865" y="9563100"/>
          <a:ext cx="0" cy="1485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2" name="【体育館・プール】&#10;有形固定資産減価償却率最小値テキスト">
          <a:extLst>
            <a:ext uri="{FF2B5EF4-FFF2-40B4-BE49-F238E27FC236}">
              <a16:creationId xmlns:a16="http://schemas.microsoft.com/office/drawing/2014/main" id="{C18F228E-E0D1-4D62-8239-C21742BB6793}"/>
            </a:ext>
          </a:extLst>
        </xdr:cNvPr>
        <xdr:cNvSpPr txBox="1"/>
      </xdr:nvSpPr>
      <xdr:spPr>
        <a:xfrm>
          <a:off x="4673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3" name="直線コネクタ 172">
          <a:extLst>
            <a:ext uri="{FF2B5EF4-FFF2-40B4-BE49-F238E27FC236}">
              <a16:creationId xmlns:a16="http://schemas.microsoft.com/office/drawing/2014/main" id="{6ECBB5D5-28E4-44F2-80A0-A14713FE7B40}"/>
            </a:ext>
          </a:extLst>
        </xdr:cNvPr>
        <xdr:cNvCxnSpPr/>
      </xdr:nvCxnSpPr>
      <xdr:spPr>
        <a:xfrm>
          <a:off x="4546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80027</xdr:rowOff>
    </xdr:from>
    <xdr:ext cx="405111" cy="259045"/>
    <xdr:sp macro="" textlink="">
      <xdr:nvSpPr>
        <xdr:cNvPr id="174" name="【体育館・プール】&#10;有形固定資産減価償却率最大値テキスト">
          <a:extLst>
            <a:ext uri="{FF2B5EF4-FFF2-40B4-BE49-F238E27FC236}">
              <a16:creationId xmlns:a16="http://schemas.microsoft.com/office/drawing/2014/main" id="{C77F16DD-C27B-4327-84FB-296BE90CF8E5}"/>
            </a:ext>
          </a:extLst>
        </xdr:cNvPr>
        <xdr:cNvSpPr txBox="1"/>
      </xdr:nvSpPr>
      <xdr:spPr>
        <a:xfrm>
          <a:off x="4673600" y="9338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133350</xdr:rowOff>
    </xdr:from>
    <xdr:to>
      <xdr:col>24</xdr:col>
      <xdr:colOff>152400</xdr:colOff>
      <xdr:row>55</xdr:row>
      <xdr:rowOff>133350</xdr:rowOff>
    </xdr:to>
    <xdr:cxnSp macro="">
      <xdr:nvCxnSpPr>
        <xdr:cNvPr id="175" name="直線コネクタ 174">
          <a:extLst>
            <a:ext uri="{FF2B5EF4-FFF2-40B4-BE49-F238E27FC236}">
              <a16:creationId xmlns:a16="http://schemas.microsoft.com/office/drawing/2014/main" id="{7D676FB0-DE85-4BF1-ACDA-4450608F4840}"/>
            </a:ext>
          </a:extLst>
        </xdr:cNvPr>
        <xdr:cNvCxnSpPr/>
      </xdr:nvCxnSpPr>
      <xdr:spPr>
        <a:xfrm>
          <a:off x="4546600" y="9563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118762</xdr:rowOff>
    </xdr:from>
    <xdr:ext cx="405111" cy="259045"/>
    <xdr:sp macro="" textlink="">
      <xdr:nvSpPr>
        <xdr:cNvPr id="176" name="【体育館・プール】&#10;有形固定資産減価償却率平均値テキスト">
          <a:extLst>
            <a:ext uri="{FF2B5EF4-FFF2-40B4-BE49-F238E27FC236}">
              <a16:creationId xmlns:a16="http://schemas.microsoft.com/office/drawing/2014/main" id="{BC2AFC8D-DE4B-458C-B80B-DD6EEDD77470}"/>
            </a:ext>
          </a:extLst>
        </xdr:cNvPr>
        <xdr:cNvSpPr txBox="1"/>
      </xdr:nvSpPr>
      <xdr:spPr>
        <a:xfrm>
          <a:off x="4673600" y="1023431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95885</xdr:rowOff>
    </xdr:from>
    <xdr:to>
      <xdr:col>24</xdr:col>
      <xdr:colOff>114300</xdr:colOff>
      <xdr:row>61</xdr:row>
      <xdr:rowOff>26035</xdr:rowOff>
    </xdr:to>
    <xdr:sp macro="" textlink="">
      <xdr:nvSpPr>
        <xdr:cNvPr id="177" name="フローチャート: 判断 176">
          <a:extLst>
            <a:ext uri="{FF2B5EF4-FFF2-40B4-BE49-F238E27FC236}">
              <a16:creationId xmlns:a16="http://schemas.microsoft.com/office/drawing/2014/main" id="{F8BB50B0-CEE6-49BD-97D0-5D2480F46CC1}"/>
            </a:ext>
          </a:extLst>
        </xdr:cNvPr>
        <xdr:cNvSpPr/>
      </xdr:nvSpPr>
      <xdr:spPr>
        <a:xfrm>
          <a:off x="4584700" y="10382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67310</xdr:rowOff>
    </xdr:from>
    <xdr:to>
      <xdr:col>20</xdr:col>
      <xdr:colOff>38100</xdr:colOff>
      <xdr:row>60</xdr:row>
      <xdr:rowOff>168910</xdr:rowOff>
    </xdr:to>
    <xdr:sp macro="" textlink="">
      <xdr:nvSpPr>
        <xdr:cNvPr id="178" name="フローチャート: 判断 177">
          <a:extLst>
            <a:ext uri="{FF2B5EF4-FFF2-40B4-BE49-F238E27FC236}">
              <a16:creationId xmlns:a16="http://schemas.microsoft.com/office/drawing/2014/main" id="{0F1042D7-E0BD-4A2D-85EE-29C72470A72A}"/>
            </a:ext>
          </a:extLst>
        </xdr:cNvPr>
        <xdr:cNvSpPr/>
      </xdr:nvSpPr>
      <xdr:spPr>
        <a:xfrm>
          <a:off x="3746500" y="10354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73025</xdr:rowOff>
    </xdr:from>
    <xdr:to>
      <xdr:col>15</xdr:col>
      <xdr:colOff>101600</xdr:colOff>
      <xdr:row>61</xdr:row>
      <xdr:rowOff>3175</xdr:rowOff>
    </xdr:to>
    <xdr:sp macro="" textlink="">
      <xdr:nvSpPr>
        <xdr:cNvPr id="179" name="フローチャート: 判断 178">
          <a:extLst>
            <a:ext uri="{FF2B5EF4-FFF2-40B4-BE49-F238E27FC236}">
              <a16:creationId xmlns:a16="http://schemas.microsoft.com/office/drawing/2014/main" id="{90B67182-8C26-403B-B0A2-81EDD9D206BA}"/>
            </a:ext>
          </a:extLst>
        </xdr:cNvPr>
        <xdr:cNvSpPr/>
      </xdr:nvSpPr>
      <xdr:spPr>
        <a:xfrm>
          <a:off x="2857500" y="10360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33020</xdr:rowOff>
    </xdr:from>
    <xdr:to>
      <xdr:col>10</xdr:col>
      <xdr:colOff>165100</xdr:colOff>
      <xdr:row>60</xdr:row>
      <xdr:rowOff>134620</xdr:rowOff>
    </xdr:to>
    <xdr:sp macro="" textlink="">
      <xdr:nvSpPr>
        <xdr:cNvPr id="180" name="フローチャート: 判断 179">
          <a:extLst>
            <a:ext uri="{FF2B5EF4-FFF2-40B4-BE49-F238E27FC236}">
              <a16:creationId xmlns:a16="http://schemas.microsoft.com/office/drawing/2014/main" id="{C9208572-4C80-4446-B1A5-61BA0202A20B}"/>
            </a:ext>
          </a:extLst>
        </xdr:cNvPr>
        <xdr:cNvSpPr/>
      </xdr:nvSpPr>
      <xdr:spPr>
        <a:xfrm>
          <a:off x="1968500" y="10320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6350</xdr:rowOff>
    </xdr:from>
    <xdr:to>
      <xdr:col>6</xdr:col>
      <xdr:colOff>38100</xdr:colOff>
      <xdr:row>60</xdr:row>
      <xdr:rowOff>107950</xdr:rowOff>
    </xdr:to>
    <xdr:sp macro="" textlink="">
      <xdr:nvSpPr>
        <xdr:cNvPr id="181" name="フローチャート: 判断 180">
          <a:extLst>
            <a:ext uri="{FF2B5EF4-FFF2-40B4-BE49-F238E27FC236}">
              <a16:creationId xmlns:a16="http://schemas.microsoft.com/office/drawing/2014/main" id="{7503D679-0985-4E8B-B3C8-E02854A8B8B0}"/>
            </a:ext>
          </a:extLst>
        </xdr:cNvPr>
        <xdr:cNvSpPr/>
      </xdr:nvSpPr>
      <xdr:spPr>
        <a:xfrm>
          <a:off x="1079500" y="1029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44607732-F84B-4486-97D2-B4699C2DA391}"/>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2650D587-2A61-4A6E-BF2A-720321049C68}"/>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B60F1E68-7602-4395-BC4A-50FAEBD0A0DA}"/>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62381425-ECBE-467A-B355-6C2ACCD9C16F}"/>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73604FE6-5ABE-4CF5-80AC-E15C2E6E6B3D}"/>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145415</xdr:rowOff>
    </xdr:from>
    <xdr:to>
      <xdr:col>24</xdr:col>
      <xdr:colOff>114300</xdr:colOff>
      <xdr:row>63</xdr:row>
      <xdr:rowOff>75565</xdr:rowOff>
    </xdr:to>
    <xdr:sp macro="" textlink="">
      <xdr:nvSpPr>
        <xdr:cNvPr id="187" name="楕円 186">
          <a:extLst>
            <a:ext uri="{FF2B5EF4-FFF2-40B4-BE49-F238E27FC236}">
              <a16:creationId xmlns:a16="http://schemas.microsoft.com/office/drawing/2014/main" id="{C1F4AD31-5EF3-4FF5-AF10-24641921D75C}"/>
            </a:ext>
          </a:extLst>
        </xdr:cNvPr>
        <xdr:cNvSpPr/>
      </xdr:nvSpPr>
      <xdr:spPr>
        <a:xfrm>
          <a:off x="4584700" y="10775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62</xdr:row>
      <xdr:rowOff>123842</xdr:rowOff>
    </xdr:from>
    <xdr:ext cx="405111" cy="259045"/>
    <xdr:sp macro="" textlink="">
      <xdr:nvSpPr>
        <xdr:cNvPr id="188" name="【体育館・プール】&#10;有形固定資産減価償却率該当値テキスト">
          <a:extLst>
            <a:ext uri="{FF2B5EF4-FFF2-40B4-BE49-F238E27FC236}">
              <a16:creationId xmlns:a16="http://schemas.microsoft.com/office/drawing/2014/main" id="{06F4A6A8-9CA3-4E01-8A0B-7FC83E94869B}"/>
            </a:ext>
          </a:extLst>
        </xdr:cNvPr>
        <xdr:cNvSpPr txBox="1"/>
      </xdr:nvSpPr>
      <xdr:spPr>
        <a:xfrm>
          <a:off x="4673600" y="107537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62</xdr:row>
      <xdr:rowOff>113030</xdr:rowOff>
    </xdr:from>
    <xdr:to>
      <xdr:col>20</xdr:col>
      <xdr:colOff>38100</xdr:colOff>
      <xdr:row>63</xdr:row>
      <xdr:rowOff>43180</xdr:rowOff>
    </xdr:to>
    <xdr:sp macro="" textlink="">
      <xdr:nvSpPr>
        <xdr:cNvPr id="189" name="楕円 188">
          <a:extLst>
            <a:ext uri="{FF2B5EF4-FFF2-40B4-BE49-F238E27FC236}">
              <a16:creationId xmlns:a16="http://schemas.microsoft.com/office/drawing/2014/main" id="{67458127-AB28-486B-950A-8D5F41E15705}"/>
            </a:ext>
          </a:extLst>
        </xdr:cNvPr>
        <xdr:cNvSpPr/>
      </xdr:nvSpPr>
      <xdr:spPr>
        <a:xfrm>
          <a:off x="3746500" y="10742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163830</xdr:rowOff>
    </xdr:from>
    <xdr:to>
      <xdr:col>24</xdr:col>
      <xdr:colOff>63500</xdr:colOff>
      <xdr:row>63</xdr:row>
      <xdr:rowOff>24765</xdr:rowOff>
    </xdr:to>
    <xdr:cxnSp macro="">
      <xdr:nvCxnSpPr>
        <xdr:cNvPr id="190" name="直線コネクタ 189">
          <a:extLst>
            <a:ext uri="{FF2B5EF4-FFF2-40B4-BE49-F238E27FC236}">
              <a16:creationId xmlns:a16="http://schemas.microsoft.com/office/drawing/2014/main" id="{448FE628-A416-43B8-872D-3B455B467654}"/>
            </a:ext>
          </a:extLst>
        </xdr:cNvPr>
        <xdr:cNvCxnSpPr/>
      </xdr:nvCxnSpPr>
      <xdr:spPr>
        <a:xfrm>
          <a:off x="3797300" y="10793730"/>
          <a:ext cx="8382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62</xdr:row>
      <xdr:rowOff>86360</xdr:rowOff>
    </xdr:from>
    <xdr:to>
      <xdr:col>15</xdr:col>
      <xdr:colOff>101600</xdr:colOff>
      <xdr:row>63</xdr:row>
      <xdr:rowOff>16510</xdr:rowOff>
    </xdr:to>
    <xdr:sp macro="" textlink="">
      <xdr:nvSpPr>
        <xdr:cNvPr id="191" name="楕円 190">
          <a:extLst>
            <a:ext uri="{FF2B5EF4-FFF2-40B4-BE49-F238E27FC236}">
              <a16:creationId xmlns:a16="http://schemas.microsoft.com/office/drawing/2014/main" id="{CA65973C-8C9E-4158-B107-E1DBB1241036}"/>
            </a:ext>
          </a:extLst>
        </xdr:cNvPr>
        <xdr:cNvSpPr/>
      </xdr:nvSpPr>
      <xdr:spPr>
        <a:xfrm>
          <a:off x="2857500" y="10716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137160</xdr:rowOff>
    </xdr:from>
    <xdr:to>
      <xdr:col>19</xdr:col>
      <xdr:colOff>177800</xdr:colOff>
      <xdr:row>62</xdr:row>
      <xdr:rowOff>163830</xdr:rowOff>
    </xdr:to>
    <xdr:cxnSp macro="">
      <xdr:nvCxnSpPr>
        <xdr:cNvPr id="192" name="直線コネクタ 191">
          <a:extLst>
            <a:ext uri="{FF2B5EF4-FFF2-40B4-BE49-F238E27FC236}">
              <a16:creationId xmlns:a16="http://schemas.microsoft.com/office/drawing/2014/main" id="{9163A1D8-9519-4ADE-8469-451DF1E0A302}"/>
            </a:ext>
          </a:extLst>
        </xdr:cNvPr>
        <xdr:cNvCxnSpPr/>
      </xdr:nvCxnSpPr>
      <xdr:spPr>
        <a:xfrm>
          <a:off x="2908300" y="10767060"/>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62</xdr:row>
      <xdr:rowOff>52070</xdr:rowOff>
    </xdr:from>
    <xdr:to>
      <xdr:col>10</xdr:col>
      <xdr:colOff>165100</xdr:colOff>
      <xdr:row>62</xdr:row>
      <xdr:rowOff>153670</xdr:rowOff>
    </xdr:to>
    <xdr:sp macro="" textlink="">
      <xdr:nvSpPr>
        <xdr:cNvPr id="193" name="楕円 192">
          <a:extLst>
            <a:ext uri="{FF2B5EF4-FFF2-40B4-BE49-F238E27FC236}">
              <a16:creationId xmlns:a16="http://schemas.microsoft.com/office/drawing/2014/main" id="{04B9E07B-E5B5-4D02-84D2-9A28F950813D}"/>
            </a:ext>
          </a:extLst>
        </xdr:cNvPr>
        <xdr:cNvSpPr/>
      </xdr:nvSpPr>
      <xdr:spPr>
        <a:xfrm>
          <a:off x="1968500" y="10681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62</xdr:row>
      <xdr:rowOff>102870</xdr:rowOff>
    </xdr:from>
    <xdr:to>
      <xdr:col>15</xdr:col>
      <xdr:colOff>50800</xdr:colOff>
      <xdr:row>62</xdr:row>
      <xdr:rowOff>137160</xdr:rowOff>
    </xdr:to>
    <xdr:cxnSp macro="">
      <xdr:nvCxnSpPr>
        <xdr:cNvPr id="194" name="直線コネクタ 193">
          <a:extLst>
            <a:ext uri="{FF2B5EF4-FFF2-40B4-BE49-F238E27FC236}">
              <a16:creationId xmlns:a16="http://schemas.microsoft.com/office/drawing/2014/main" id="{37944882-8F99-4C95-A777-8856769DE5D5}"/>
            </a:ext>
          </a:extLst>
        </xdr:cNvPr>
        <xdr:cNvCxnSpPr/>
      </xdr:nvCxnSpPr>
      <xdr:spPr>
        <a:xfrm>
          <a:off x="2019300" y="1073277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62</xdr:row>
      <xdr:rowOff>15875</xdr:rowOff>
    </xdr:from>
    <xdr:to>
      <xdr:col>6</xdr:col>
      <xdr:colOff>38100</xdr:colOff>
      <xdr:row>62</xdr:row>
      <xdr:rowOff>117475</xdr:rowOff>
    </xdr:to>
    <xdr:sp macro="" textlink="">
      <xdr:nvSpPr>
        <xdr:cNvPr id="195" name="楕円 194">
          <a:extLst>
            <a:ext uri="{FF2B5EF4-FFF2-40B4-BE49-F238E27FC236}">
              <a16:creationId xmlns:a16="http://schemas.microsoft.com/office/drawing/2014/main" id="{5E224AA4-1BCD-4E50-A33C-95502DFBCA5A}"/>
            </a:ext>
          </a:extLst>
        </xdr:cNvPr>
        <xdr:cNvSpPr/>
      </xdr:nvSpPr>
      <xdr:spPr>
        <a:xfrm>
          <a:off x="1079500" y="10645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62</xdr:row>
      <xdr:rowOff>66675</xdr:rowOff>
    </xdr:from>
    <xdr:to>
      <xdr:col>10</xdr:col>
      <xdr:colOff>114300</xdr:colOff>
      <xdr:row>62</xdr:row>
      <xdr:rowOff>102870</xdr:rowOff>
    </xdr:to>
    <xdr:cxnSp macro="">
      <xdr:nvCxnSpPr>
        <xdr:cNvPr id="196" name="直線コネクタ 195">
          <a:extLst>
            <a:ext uri="{FF2B5EF4-FFF2-40B4-BE49-F238E27FC236}">
              <a16:creationId xmlns:a16="http://schemas.microsoft.com/office/drawing/2014/main" id="{6DAE9540-168A-4E05-9D0F-BAF2B09F11E4}"/>
            </a:ext>
          </a:extLst>
        </xdr:cNvPr>
        <xdr:cNvCxnSpPr/>
      </xdr:nvCxnSpPr>
      <xdr:spPr>
        <a:xfrm>
          <a:off x="1130300" y="10696575"/>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13987</xdr:rowOff>
    </xdr:from>
    <xdr:ext cx="405111" cy="259045"/>
    <xdr:sp macro="" textlink="">
      <xdr:nvSpPr>
        <xdr:cNvPr id="197" name="n_1aveValue【体育館・プール】&#10;有形固定資産減価償却率">
          <a:extLst>
            <a:ext uri="{FF2B5EF4-FFF2-40B4-BE49-F238E27FC236}">
              <a16:creationId xmlns:a16="http://schemas.microsoft.com/office/drawing/2014/main" id="{D36D538F-75C4-4582-99EF-9F57E7FBDAC1}"/>
            </a:ext>
          </a:extLst>
        </xdr:cNvPr>
        <xdr:cNvSpPr txBox="1"/>
      </xdr:nvSpPr>
      <xdr:spPr>
        <a:xfrm>
          <a:off x="3582044" y="10129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19702</xdr:rowOff>
    </xdr:from>
    <xdr:ext cx="405111" cy="259045"/>
    <xdr:sp macro="" textlink="">
      <xdr:nvSpPr>
        <xdr:cNvPr id="198" name="n_2aveValue【体育館・プール】&#10;有形固定資産減価償却率">
          <a:extLst>
            <a:ext uri="{FF2B5EF4-FFF2-40B4-BE49-F238E27FC236}">
              <a16:creationId xmlns:a16="http://schemas.microsoft.com/office/drawing/2014/main" id="{CD6EC76C-5B24-4D14-A70A-9580607026FB}"/>
            </a:ext>
          </a:extLst>
        </xdr:cNvPr>
        <xdr:cNvSpPr txBox="1"/>
      </xdr:nvSpPr>
      <xdr:spPr>
        <a:xfrm>
          <a:off x="2705744" y="10135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151147</xdr:rowOff>
    </xdr:from>
    <xdr:ext cx="405111" cy="259045"/>
    <xdr:sp macro="" textlink="">
      <xdr:nvSpPr>
        <xdr:cNvPr id="199" name="n_3aveValue【体育館・プール】&#10;有形固定資産減価償却率">
          <a:extLst>
            <a:ext uri="{FF2B5EF4-FFF2-40B4-BE49-F238E27FC236}">
              <a16:creationId xmlns:a16="http://schemas.microsoft.com/office/drawing/2014/main" id="{F4C14952-AF00-4F89-BF7D-90DEDF7DE7A2}"/>
            </a:ext>
          </a:extLst>
        </xdr:cNvPr>
        <xdr:cNvSpPr txBox="1"/>
      </xdr:nvSpPr>
      <xdr:spPr>
        <a:xfrm>
          <a:off x="1816744" y="10095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124477</xdr:rowOff>
    </xdr:from>
    <xdr:ext cx="405111" cy="259045"/>
    <xdr:sp macro="" textlink="">
      <xdr:nvSpPr>
        <xdr:cNvPr id="200" name="n_4aveValue【体育館・プール】&#10;有形固定資産減価償却率">
          <a:extLst>
            <a:ext uri="{FF2B5EF4-FFF2-40B4-BE49-F238E27FC236}">
              <a16:creationId xmlns:a16="http://schemas.microsoft.com/office/drawing/2014/main" id="{0DC90795-D4A3-497B-9298-B5ACECB46684}"/>
            </a:ext>
          </a:extLst>
        </xdr:cNvPr>
        <xdr:cNvSpPr txBox="1"/>
      </xdr:nvSpPr>
      <xdr:spPr>
        <a:xfrm>
          <a:off x="927744" y="10068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63</xdr:row>
      <xdr:rowOff>34307</xdr:rowOff>
    </xdr:from>
    <xdr:ext cx="405111" cy="259045"/>
    <xdr:sp macro="" textlink="">
      <xdr:nvSpPr>
        <xdr:cNvPr id="201" name="n_1mainValue【体育館・プール】&#10;有形固定資産減価償却率">
          <a:extLst>
            <a:ext uri="{FF2B5EF4-FFF2-40B4-BE49-F238E27FC236}">
              <a16:creationId xmlns:a16="http://schemas.microsoft.com/office/drawing/2014/main" id="{240B6974-5F28-4FD1-971D-1B9111935CF7}"/>
            </a:ext>
          </a:extLst>
        </xdr:cNvPr>
        <xdr:cNvSpPr txBox="1"/>
      </xdr:nvSpPr>
      <xdr:spPr>
        <a:xfrm>
          <a:off x="3582044" y="10835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63</xdr:row>
      <xdr:rowOff>7637</xdr:rowOff>
    </xdr:from>
    <xdr:ext cx="405111" cy="259045"/>
    <xdr:sp macro="" textlink="">
      <xdr:nvSpPr>
        <xdr:cNvPr id="202" name="n_2mainValue【体育館・プール】&#10;有形固定資産減価償却率">
          <a:extLst>
            <a:ext uri="{FF2B5EF4-FFF2-40B4-BE49-F238E27FC236}">
              <a16:creationId xmlns:a16="http://schemas.microsoft.com/office/drawing/2014/main" id="{DD260FC1-34E3-4470-8286-E5650A3BDFFC}"/>
            </a:ext>
          </a:extLst>
        </xdr:cNvPr>
        <xdr:cNvSpPr txBox="1"/>
      </xdr:nvSpPr>
      <xdr:spPr>
        <a:xfrm>
          <a:off x="2705744" y="10808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144797</xdr:rowOff>
    </xdr:from>
    <xdr:ext cx="405111" cy="259045"/>
    <xdr:sp macro="" textlink="">
      <xdr:nvSpPr>
        <xdr:cNvPr id="203" name="n_3mainValue【体育館・プール】&#10;有形固定資産減価償却率">
          <a:extLst>
            <a:ext uri="{FF2B5EF4-FFF2-40B4-BE49-F238E27FC236}">
              <a16:creationId xmlns:a16="http://schemas.microsoft.com/office/drawing/2014/main" id="{B8BBBE2D-CA0E-45FF-A7D6-5778A782BC00}"/>
            </a:ext>
          </a:extLst>
        </xdr:cNvPr>
        <xdr:cNvSpPr txBox="1"/>
      </xdr:nvSpPr>
      <xdr:spPr>
        <a:xfrm>
          <a:off x="1816744" y="10774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108602</xdr:rowOff>
    </xdr:from>
    <xdr:ext cx="405111" cy="259045"/>
    <xdr:sp macro="" textlink="">
      <xdr:nvSpPr>
        <xdr:cNvPr id="204" name="n_4mainValue【体育館・プール】&#10;有形固定資産減価償却率">
          <a:extLst>
            <a:ext uri="{FF2B5EF4-FFF2-40B4-BE49-F238E27FC236}">
              <a16:creationId xmlns:a16="http://schemas.microsoft.com/office/drawing/2014/main" id="{3D88B902-C7ED-48D5-A32A-6D9C73348E42}"/>
            </a:ext>
          </a:extLst>
        </xdr:cNvPr>
        <xdr:cNvSpPr txBox="1"/>
      </xdr:nvSpPr>
      <xdr:spPr>
        <a:xfrm>
          <a:off x="927744" y="10738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08AA4CB7-E871-4AC0-BFED-5069F3042EB5}"/>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00CF39DD-C0C4-4718-B22F-52DC611B7275}"/>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967610FF-DFCC-4601-955F-2DDAE98E1A3A}"/>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334CAFEC-DEF8-4A70-8EE3-97E143EDDD35}"/>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5C1B4D6A-24FD-46F2-BEF4-39B998BE24A8}"/>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2E1FE622-940F-458B-A1E8-3B9EF36905BA}"/>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E3F02179-F537-431C-853C-FEA9A3B80F4C}"/>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200E90A8-A9BD-4975-ACF5-A83E62653334}"/>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8FDF5B71-FA5D-4DB2-970A-5F6774BD4E72}"/>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5B8691B2-B6D9-4F89-9FA4-4032F2634CC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15" name="直線コネクタ 214">
          <a:extLst>
            <a:ext uri="{FF2B5EF4-FFF2-40B4-BE49-F238E27FC236}">
              <a16:creationId xmlns:a16="http://schemas.microsoft.com/office/drawing/2014/main" id="{740AF9B3-C52A-4695-94D6-95C8F483FF8D}"/>
            </a:ext>
          </a:extLst>
        </xdr:cNvPr>
        <xdr:cNvCxnSpPr/>
      </xdr:nvCxnSpPr>
      <xdr:spPr>
        <a:xfrm>
          <a:off x="6604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29227</xdr:rowOff>
    </xdr:from>
    <xdr:ext cx="467179" cy="259045"/>
    <xdr:sp macro="" textlink="">
      <xdr:nvSpPr>
        <xdr:cNvPr id="216" name="テキスト ボックス 215">
          <a:extLst>
            <a:ext uri="{FF2B5EF4-FFF2-40B4-BE49-F238E27FC236}">
              <a16:creationId xmlns:a16="http://schemas.microsoft.com/office/drawing/2014/main" id="{5BC2996D-CF85-4097-BDA0-25CDC5113609}"/>
            </a:ext>
          </a:extLst>
        </xdr:cNvPr>
        <xdr:cNvSpPr txBox="1"/>
      </xdr:nvSpPr>
      <xdr:spPr>
        <a:xfrm>
          <a:off x="6136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17" name="直線コネクタ 216">
          <a:extLst>
            <a:ext uri="{FF2B5EF4-FFF2-40B4-BE49-F238E27FC236}">
              <a16:creationId xmlns:a16="http://schemas.microsoft.com/office/drawing/2014/main" id="{2D2AE248-8EA4-47EF-96AF-2FC80F7B3A67}"/>
            </a:ext>
          </a:extLst>
        </xdr:cNvPr>
        <xdr:cNvCxnSpPr/>
      </xdr:nvCxnSpPr>
      <xdr:spPr>
        <a:xfrm>
          <a:off x="6604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86377</xdr:rowOff>
    </xdr:from>
    <xdr:ext cx="467179" cy="259045"/>
    <xdr:sp macro="" textlink="">
      <xdr:nvSpPr>
        <xdr:cNvPr id="218" name="テキスト ボックス 217">
          <a:extLst>
            <a:ext uri="{FF2B5EF4-FFF2-40B4-BE49-F238E27FC236}">
              <a16:creationId xmlns:a16="http://schemas.microsoft.com/office/drawing/2014/main" id="{BAE4E285-DD30-4B3E-A5F3-52DC1517E975}"/>
            </a:ext>
          </a:extLst>
        </xdr:cNvPr>
        <xdr:cNvSpPr txBox="1"/>
      </xdr:nvSpPr>
      <xdr:spPr>
        <a:xfrm>
          <a:off x="6136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19" name="直線コネクタ 218">
          <a:extLst>
            <a:ext uri="{FF2B5EF4-FFF2-40B4-BE49-F238E27FC236}">
              <a16:creationId xmlns:a16="http://schemas.microsoft.com/office/drawing/2014/main" id="{66E2B3CE-66DA-4CFB-BC93-F14C849EFF37}"/>
            </a:ext>
          </a:extLst>
        </xdr:cNvPr>
        <xdr:cNvCxnSpPr/>
      </xdr:nvCxnSpPr>
      <xdr:spPr>
        <a:xfrm>
          <a:off x="6604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57</xdr:row>
      <xdr:rowOff>143527</xdr:rowOff>
    </xdr:from>
    <xdr:ext cx="467179" cy="259045"/>
    <xdr:sp macro="" textlink="">
      <xdr:nvSpPr>
        <xdr:cNvPr id="220" name="テキスト ボックス 219">
          <a:extLst>
            <a:ext uri="{FF2B5EF4-FFF2-40B4-BE49-F238E27FC236}">
              <a16:creationId xmlns:a16="http://schemas.microsoft.com/office/drawing/2014/main" id="{F95F598B-90F5-48F2-A6B6-6C3A523F8DC6}"/>
            </a:ext>
          </a:extLst>
        </xdr:cNvPr>
        <xdr:cNvSpPr txBox="1"/>
      </xdr:nvSpPr>
      <xdr:spPr>
        <a:xfrm>
          <a:off x="6136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21" name="直線コネクタ 220">
          <a:extLst>
            <a:ext uri="{FF2B5EF4-FFF2-40B4-BE49-F238E27FC236}">
              <a16:creationId xmlns:a16="http://schemas.microsoft.com/office/drawing/2014/main" id="{173C7CEB-F5CC-449F-A34F-25A1F7485392}"/>
            </a:ext>
          </a:extLst>
        </xdr:cNvPr>
        <xdr:cNvCxnSpPr/>
      </xdr:nvCxnSpPr>
      <xdr:spPr>
        <a:xfrm>
          <a:off x="6604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29227</xdr:rowOff>
    </xdr:from>
    <xdr:ext cx="467179" cy="259045"/>
    <xdr:sp macro="" textlink="">
      <xdr:nvSpPr>
        <xdr:cNvPr id="222" name="テキスト ボックス 221">
          <a:extLst>
            <a:ext uri="{FF2B5EF4-FFF2-40B4-BE49-F238E27FC236}">
              <a16:creationId xmlns:a16="http://schemas.microsoft.com/office/drawing/2014/main" id="{810EEC09-49E4-4612-9FC3-3AFB1D668075}"/>
            </a:ext>
          </a:extLst>
        </xdr:cNvPr>
        <xdr:cNvSpPr txBox="1"/>
      </xdr:nvSpPr>
      <xdr:spPr>
        <a:xfrm>
          <a:off x="6136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3" name="直線コネクタ 222">
          <a:extLst>
            <a:ext uri="{FF2B5EF4-FFF2-40B4-BE49-F238E27FC236}">
              <a16:creationId xmlns:a16="http://schemas.microsoft.com/office/drawing/2014/main" id="{5A68E36C-72E7-4118-92D1-D108C723AAA7}"/>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4" name="テキスト ボックス 223">
          <a:extLst>
            <a:ext uri="{FF2B5EF4-FFF2-40B4-BE49-F238E27FC236}">
              <a16:creationId xmlns:a16="http://schemas.microsoft.com/office/drawing/2014/main" id="{FF305993-F30F-49D4-BA2B-939081E24CBA}"/>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5" name="【体育館・プール】&#10;一人当たり面積グラフ枠">
          <a:extLst>
            <a:ext uri="{FF2B5EF4-FFF2-40B4-BE49-F238E27FC236}">
              <a16:creationId xmlns:a16="http://schemas.microsoft.com/office/drawing/2014/main" id="{C4591D33-52B4-42C8-AEAF-FAAA1D037E85}"/>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132131</xdr:rowOff>
    </xdr:from>
    <xdr:to>
      <xdr:col>54</xdr:col>
      <xdr:colOff>189865</xdr:colOff>
      <xdr:row>63</xdr:row>
      <xdr:rowOff>152247</xdr:rowOff>
    </xdr:to>
    <xdr:cxnSp macro="">
      <xdr:nvCxnSpPr>
        <xdr:cNvPr id="226" name="直線コネクタ 225">
          <a:extLst>
            <a:ext uri="{FF2B5EF4-FFF2-40B4-BE49-F238E27FC236}">
              <a16:creationId xmlns:a16="http://schemas.microsoft.com/office/drawing/2014/main" id="{E855E4FE-D5A4-4598-A927-3D27FD5A2A4D}"/>
            </a:ext>
          </a:extLst>
        </xdr:cNvPr>
        <xdr:cNvCxnSpPr/>
      </xdr:nvCxnSpPr>
      <xdr:spPr>
        <a:xfrm flipV="1">
          <a:off x="10476865" y="9561881"/>
          <a:ext cx="0" cy="13917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156074</xdr:rowOff>
    </xdr:from>
    <xdr:ext cx="469744" cy="259045"/>
    <xdr:sp macro="" textlink="">
      <xdr:nvSpPr>
        <xdr:cNvPr id="227" name="【体育館・プール】&#10;一人当たり面積最小値テキスト">
          <a:extLst>
            <a:ext uri="{FF2B5EF4-FFF2-40B4-BE49-F238E27FC236}">
              <a16:creationId xmlns:a16="http://schemas.microsoft.com/office/drawing/2014/main" id="{68644190-8DE7-4277-952D-07AC408D972D}"/>
            </a:ext>
          </a:extLst>
        </xdr:cNvPr>
        <xdr:cNvSpPr txBox="1"/>
      </xdr:nvSpPr>
      <xdr:spPr>
        <a:xfrm>
          <a:off x="10515600" y="109574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152247</xdr:rowOff>
    </xdr:from>
    <xdr:to>
      <xdr:col>55</xdr:col>
      <xdr:colOff>88900</xdr:colOff>
      <xdr:row>63</xdr:row>
      <xdr:rowOff>152247</xdr:rowOff>
    </xdr:to>
    <xdr:cxnSp macro="">
      <xdr:nvCxnSpPr>
        <xdr:cNvPr id="228" name="直線コネクタ 227">
          <a:extLst>
            <a:ext uri="{FF2B5EF4-FFF2-40B4-BE49-F238E27FC236}">
              <a16:creationId xmlns:a16="http://schemas.microsoft.com/office/drawing/2014/main" id="{B76FDACB-A6FC-4B37-92F5-48A026E6E970}"/>
            </a:ext>
          </a:extLst>
        </xdr:cNvPr>
        <xdr:cNvCxnSpPr/>
      </xdr:nvCxnSpPr>
      <xdr:spPr>
        <a:xfrm>
          <a:off x="10388600" y="109535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78808</xdr:rowOff>
    </xdr:from>
    <xdr:ext cx="469744" cy="259045"/>
    <xdr:sp macro="" textlink="">
      <xdr:nvSpPr>
        <xdr:cNvPr id="229" name="【体育館・プール】&#10;一人当たり面積最大値テキスト">
          <a:extLst>
            <a:ext uri="{FF2B5EF4-FFF2-40B4-BE49-F238E27FC236}">
              <a16:creationId xmlns:a16="http://schemas.microsoft.com/office/drawing/2014/main" id="{85D57F66-656F-4DF2-8B6F-D22A94813025}"/>
            </a:ext>
          </a:extLst>
        </xdr:cNvPr>
        <xdr:cNvSpPr txBox="1"/>
      </xdr:nvSpPr>
      <xdr:spPr>
        <a:xfrm>
          <a:off x="10515600" y="93371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132131</xdr:rowOff>
    </xdr:from>
    <xdr:to>
      <xdr:col>55</xdr:col>
      <xdr:colOff>88900</xdr:colOff>
      <xdr:row>55</xdr:row>
      <xdr:rowOff>132131</xdr:rowOff>
    </xdr:to>
    <xdr:cxnSp macro="">
      <xdr:nvCxnSpPr>
        <xdr:cNvPr id="230" name="直線コネクタ 229">
          <a:extLst>
            <a:ext uri="{FF2B5EF4-FFF2-40B4-BE49-F238E27FC236}">
              <a16:creationId xmlns:a16="http://schemas.microsoft.com/office/drawing/2014/main" id="{4C6C19B3-D331-4889-981B-783433045EB8}"/>
            </a:ext>
          </a:extLst>
        </xdr:cNvPr>
        <xdr:cNvCxnSpPr/>
      </xdr:nvCxnSpPr>
      <xdr:spPr>
        <a:xfrm>
          <a:off x="10388600" y="95618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126154</xdr:rowOff>
    </xdr:from>
    <xdr:ext cx="469744" cy="259045"/>
    <xdr:sp macro="" textlink="">
      <xdr:nvSpPr>
        <xdr:cNvPr id="231" name="【体育館・プール】&#10;一人当たり面積平均値テキスト">
          <a:extLst>
            <a:ext uri="{FF2B5EF4-FFF2-40B4-BE49-F238E27FC236}">
              <a16:creationId xmlns:a16="http://schemas.microsoft.com/office/drawing/2014/main" id="{FF193E8C-E266-4F82-B03A-6394F13D39F2}"/>
            </a:ext>
          </a:extLst>
        </xdr:cNvPr>
        <xdr:cNvSpPr txBox="1"/>
      </xdr:nvSpPr>
      <xdr:spPr>
        <a:xfrm>
          <a:off x="10515600" y="1041315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103277</xdr:rowOff>
    </xdr:from>
    <xdr:to>
      <xdr:col>55</xdr:col>
      <xdr:colOff>50800</xdr:colOff>
      <xdr:row>62</xdr:row>
      <xdr:rowOff>33427</xdr:rowOff>
    </xdr:to>
    <xdr:sp macro="" textlink="">
      <xdr:nvSpPr>
        <xdr:cNvPr id="232" name="フローチャート: 判断 231">
          <a:extLst>
            <a:ext uri="{FF2B5EF4-FFF2-40B4-BE49-F238E27FC236}">
              <a16:creationId xmlns:a16="http://schemas.microsoft.com/office/drawing/2014/main" id="{9D113AA4-2427-4DEC-AC2A-F25BFBF512E5}"/>
            </a:ext>
          </a:extLst>
        </xdr:cNvPr>
        <xdr:cNvSpPr/>
      </xdr:nvSpPr>
      <xdr:spPr>
        <a:xfrm>
          <a:off x="10426700" y="105617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118821</xdr:rowOff>
    </xdr:from>
    <xdr:to>
      <xdr:col>50</xdr:col>
      <xdr:colOff>165100</xdr:colOff>
      <xdr:row>62</xdr:row>
      <xdr:rowOff>48971</xdr:rowOff>
    </xdr:to>
    <xdr:sp macro="" textlink="">
      <xdr:nvSpPr>
        <xdr:cNvPr id="233" name="フローチャート: 判断 232">
          <a:extLst>
            <a:ext uri="{FF2B5EF4-FFF2-40B4-BE49-F238E27FC236}">
              <a16:creationId xmlns:a16="http://schemas.microsoft.com/office/drawing/2014/main" id="{7AB4ADC9-EB32-47E6-922D-C660DFD6C72B}"/>
            </a:ext>
          </a:extLst>
        </xdr:cNvPr>
        <xdr:cNvSpPr/>
      </xdr:nvSpPr>
      <xdr:spPr>
        <a:xfrm>
          <a:off x="9588500" y="10577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113335</xdr:rowOff>
    </xdr:from>
    <xdr:to>
      <xdr:col>46</xdr:col>
      <xdr:colOff>38100</xdr:colOff>
      <xdr:row>62</xdr:row>
      <xdr:rowOff>43485</xdr:rowOff>
    </xdr:to>
    <xdr:sp macro="" textlink="">
      <xdr:nvSpPr>
        <xdr:cNvPr id="234" name="フローチャート: 判断 233">
          <a:extLst>
            <a:ext uri="{FF2B5EF4-FFF2-40B4-BE49-F238E27FC236}">
              <a16:creationId xmlns:a16="http://schemas.microsoft.com/office/drawing/2014/main" id="{60EC2CC8-C9C4-4B87-A74D-94831DA6AF53}"/>
            </a:ext>
          </a:extLst>
        </xdr:cNvPr>
        <xdr:cNvSpPr/>
      </xdr:nvSpPr>
      <xdr:spPr>
        <a:xfrm>
          <a:off x="8699500" y="10571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113335</xdr:rowOff>
    </xdr:from>
    <xdr:to>
      <xdr:col>41</xdr:col>
      <xdr:colOff>101600</xdr:colOff>
      <xdr:row>62</xdr:row>
      <xdr:rowOff>43485</xdr:rowOff>
    </xdr:to>
    <xdr:sp macro="" textlink="">
      <xdr:nvSpPr>
        <xdr:cNvPr id="235" name="フローチャート: 判断 234">
          <a:extLst>
            <a:ext uri="{FF2B5EF4-FFF2-40B4-BE49-F238E27FC236}">
              <a16:creationId xmlns:a16="http://schemas.microsoft.com/office/drawing/2014/main" id="{59FA705B-757A-4107-9148-E8CB84B7BDA7}"/>
            </a:ext>
          </a:extLst>
        </xdr:cNvPr>
        <xdr:cNvSpPr/>
      </xdr:nvSpPr>
      <xdr:spPr>
        <a:xfrm>
          <a:off x="7810500" y="10571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99619</xdr:rowOff>
    </xdr:from>
    <xdr:to>
      <xdr:col>36</xdr:col>
      <xdr:colOff>165100</xdr:colOff>
      <xdr:row>62</xdr:row>
      <xdr:rowOff>29769</xdr:rowOff>
    </xdr:to>
    <xdr:sp macro="" textlink="">
      <xdr:nvSpPr>
        <xdr:cNvPr id="236" name="フローチャート: 判断 235">
          <a:extLst>
            <a:ext uri="{FF2B5EF4-FFF2-40B4-BE49-F238E27FC236}">
              <a16:creationId xmlns:a16="http://schemas.microsoft.com/office/drawing/2014/main" id="{DFBFAD2D-DC51-49F2-8588-D909FEA843E2}"/>
            </a:ext>
          </a:extLst>
        </xdr:cNvPr>
        <xdr:cNvSpPr/>
      </xdr:nvSpPr>
      <xdr:spPr>
        <a:xfrm>
          <a:off x="6921500" y="105580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id="{AEA5E915-00F0-4DBA-90C4-A59276A837A9}"/>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91FA1CFE-5949-4892-9BFF-87912D19C3FC}"/>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BF3C275C-0A74-4B04-AADF-166F0C876DB3}"/>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6C7ED569-B191-47D4-9426-1E16FC8474CA}"/>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1F24E5DC-7B3C-4467-BA93-46455C3521B3}"/>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155397</xdr:rowOff>
    </xdr:from>
    <xdr:to>
      <xdr:col>55</xdr:col>
      <xdr:colOff>50800</xdr:colOff>
      <xdr:row>62</xdr:row>
      <xdr:rowOff>85547</xdr:rowOff>
    </xdr:to>
    <xdr:sp macro="" textlink="">
      <xdr:nvSpPr>
        <xdr:cNvPr id="242" name="楕円 241">
          <a:extLst>
            <a:ext uri="{FF2B5EF4-FFF2-40B4-BE49-F238E27FC236}">
              <a16:creationId xmlns:a16="http://schemas.microsoft.com/office/drawing/2014/main" id="{7A69C361-6650-4732-ACF3-FD84CE902952}"/>
            </a:ext>
          </a:extLst>
        </xdr:cNvPr>
        <xdr:cNvSpPr/>
      </xdr:nvSpPr>
      <xdr:spPr>
        <a:xfrm>
          <a:off x="10426700" y="106138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133824</xdr:rowOff>
    </xdr:from>
    <xdr:ext cx="469744" cy="259045"/>
    <xdr:sp macro="" textlink="">
      <xdr:nvSpPr>
        <xdr:cNvPr id="243" name="【体育館・プール】&#10;一人当たり面積該当値テキスト">
          <a:extLst>
            <a:ext uri="{FF2B5EF4-FFF2-40B4-BE49-F238E27FC236}">
              <a16:creationId xmlns:a16="http://schemas.microsoft.com/office/drawing/2014/main" id="{D8A341B3-B203-432C-B5CF-A136C93AC7E5}"/>
            </a:ext>
          </a:extLst>
        </xdr:cNvPr>
        <xdr:cNvSpPr txBox="1"/>
      </xdr:nvSpPr>
      <xdr:spPr>
        <a:xfrm>
          <a:off x="10515600" y="105922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162713</xdr:rowOff>
    </xdr:from>
    <xdr:to>
      <xdr:col>50</xdr:col>
      <xdr:colOff>165100</xdr:colOff>
      <xdr:row>62</xdr:row>
      <xdr:rowOff>92863</xdr:rowOff>
    </xdr:to>
    <xdr:sp macro="" textlink="">
      <xdr:nvSpPr>
        <xdr:cNvPr id="244" name="楕円 243">
          <a:extLst>
            <a:ext uri="{FF2B5EF4-FFF2-40B4-BE49-F238E27FC236}">
              <a16:creationId xmlns:a16="http://schemas.microsoft.com/office/drawing/2014/main" id="{A08D6143-039B-4327-AA88-01641D3D5B8F}"/>
            </a:ext>
          </a:extLst>
        </xdr:cNvPr>
        <xdr:cNvSpPr/>
      </xdr:nvSpPr>
      <xdr:spPr>
        <a:xfrm>
          <a:off x="9588500" y="10621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34747</xdr:rowOff>
    </xdr:from>
    <xdr:to>
      <xdr:col>55</xdr:col>
      <xdr:colOff>0</xdr:colOff>
      <xdr:row>62</xdr:row>
      <xdr:rowOff>42063</xdr:rowOff>
    </xdr:to>
    <xdr:cxnSp macro="">
      <xdr:nvCxnSpPr>
        <xdr:cNvPr id="245" name="直線コネクタ 244">
          <a:extLst>
            <a:ext uri="{FF2B5EF4-FFF2-40B4-BE49-F238E27FC236}">
              <a16:creationId xmlns:a16="http://schemas.microsoft.com/office/drawing/2014/main" id="{CCAED209-0E11-4A9B-8F47-69D34BD9E8AB}"/>
            </a:ext>
          </a:extLst>
        </xdr:cNvPr>
        <xdr:cNvCxnSpPr/>
      </xdr:nvCxnSpPr>
      <xdr:spPr>
        <a:xfrm flipV="1">
          <a:off x="9639300" y="10664647"/>
          <a:ext cx="838200" cy="73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170942</xdr:rowOff>
    </xdr:from>
    <xdr:to>
      <xdr:col>46</xdr:col>
      <xdr:colOff>38100</xdr:colOff>
      <xdr:row>62</xdr:row>
      <xdr:rowOff>101092</xdr:rowOff>
    </xdr:to>
    <xdr:sp macro="" textlink="">
      <xdr:nvSpPr>
        <xdr:cNvPr id="246" name="楕円 245">
          <a:extLst>
            <a:ext uri="{FF2B5EF4-FFF2-40B4-BE49-F238E27FC236}">
              <a16:creationId xmlns:a16="http://schemas.microsoft.com/office/drawing/2014/main" id="{0421A52E-7AC7-4B07-8D52-D6F7E2159018}"/>
            </a:ext>
          </a:extLst>
        </xdr:cNvPr>
        <xdr:cNvSpPr/>
      </xdr:nvSpPr>
      <xdr:spPr>
        <a:xfrm>
          <a:off x="8699500" y="10629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42063</xdr:rowOff>
    </xdr:from>
    <xdr:to>
      <xdr:col>50</xdr:col>
      <xdr:colOff>114300</xdr:colOff>
      <xdr:row>62</xdr:row>
      <xdr:rowOff>50292</xdr:rowOff>
    </xdr:to>
    <xdr:cxnSp macro="">
      <xdr:nvCxnSpPr>
        <xdr:cNvPr id="247" name="直線コネクタ 246">
          <a:extLst>
            <a:ext uri="{FF2B5EF4-FFF2-40B4-BE49-F238E27FC236}">
              <a16:creationId xmlns:a16="http://schemas.microsoft.com/office/drawing/2014/main" id="{D6CF4FC4-3A0A-4CC9-A13A-A9F65EC457D9}"/>
            </a:ext>
          </a:extLst>
        </xdr:cNvPr>
        <xdr:cNvCxnSpPr/>
      </xdr:nvCxnSpPr>
      <xdr:spPr>
        <a:xfrm flipV="1">
          <a:off x="8750300" y="10671963"/>
          <a:ext cx="889000" cy="82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2236</xdr:rowOff>
    </xdr:from>
    <xdr:to>
      <xdr:col>41</xdr:col>
      <xdr:colOff>101600</xdr:colOff>
      <xdr:row>62</xdr:row>
      <xdr:rowOff>103836</xdr:rowOff>
    </xdr:to>
    <xdr:sp macro="" textlink="">
      <xdr:nvSpPr>
        <xdr:cNvPr id="248" name="楕円 247">
          <a:extLst>
            <a:ext uri="{FF2B5EF4-FFF2-40B4-BE49-F238E27FC236}">
              <a16:creationId xmlns:a16="http://schemas.microsoft.com/office/drawing/2014/main" id="{AD760E23-98FC-45EF-9637-B7DE9AEB9EC6}"/>
            </a:ext>
          </a:extLst>
        </xdr:cNvPr>
        <xdr:cNvSpPr/>
      </xdr:nvSpPr>
      <xdr:spPr>
        <a:xfrm>
          <a:off x="7810500" y="10632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50292</xdr:rowOff>
    </xdr:from>
    <xdr:to>
      <xdr:col>45</xdr:col>
      <xdr:colOff>177800</xdr:colOff>
      <xdr:row>62</xdr:row>
      <xdr:rowOff>53036</xdr:rowOff>
    </xdr:to>
    <xdr:cxnSp macro="">
      <xdr:nvCxnSpPr>
        <xdr:cNvPr id="249" name="直線コネクタ 248">
          <a:extLst>
            <a:ext uri="{FF2B5EF4-FFF2-40B4-BE49-F238E27FC236}">
              <a16:creationId xmlns:a16="http://schemas.microsoft.com/office/drawing/2014/main" id="{61E3DE52-9CF0-4190-93FF-4B7334A3E9EA}"/>
            </a:ext>
          </a:extLst>
        </xdr:cNvPr>
        <xdr:cNvCxnSpPr/>
      </xdr:nvCxnSpPr>
      <xdr:spPr>
        <a:xfrm flipV="1">
          <a:off x="7861300" y="10680192"/>
          <a:ext cx="889000" cy="2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7721</xdr:rowOff>
    </xdr:from>
    <xdr:to>
      <xdr:col>36</xdr:col>
      <xdr:colOff>165100</xdr:colOff>
      <xdr:row>62</xdr:row>
      <xdr:rowOff>109321</xdr:rowOff>
    </xdr:to>
    <xdr:sp macro="" textlink="">
      <xdr:nvSpPr>
        <xdr:cNvPr id="250" name="楕円 249">
          <a:extLst>
            <a:ext uri="{FF2B5EF4-FFF2-40B4-BE49-F238E27FC236}">
              <a16:creationId xmlns:a16="http://schemas.microsoft.com/office/drawing/2014/main" id="{E3A85092-22AD-44B3-BC6A-AFE20C0769A7}"/>
            </a:ext>
          </a:extLst>
        </xdr:cNvPr>
        <xdr:cNvSpPr/>
      </xdr:nvSpPr>
      <xdr:spPr>
        <a:xfrm>
          <a:off x="6921500" y="106376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53036</xdr:rowOff>
    </xdr:from>
    <xdr:to>
      <xdr:col>41</xdr:col>
      <xdr:colOff>50800</xdr:colOff>
      <xdr:row>62</xdr:row>
      <xdr:rowOff>58521</xdr:rowOff>
    </xdr:to>
    <xdr:cxnSp macro="">
      <xdr:nvCxnSpPr>
        <xdr:cNvPr id="251" name="直線コネクタ 250">
          <a:extLst>
            <a:ext uri="{FF2B5EF4-FFF2-40B4-BE49-F238E27FC236}">
              <a16:creationId xmlns:a16="http://schemas.microsoft.com/office/drawing/2014/main" id="{0E7BE2D9-6C3A-4EF6-82DF-31CF838B309F}"/>
            </a:ext>
          </a:extLst>
        </xdr:cNvPr>
        <xdr:cNvCxnSpPr/>
      </xdr:nvCxnSpPr>
      <xdr:spPr>
        <a:xfrm flipV="1">
          <a:off x="6972300" y="10682936"/>
          <a:ext cx="889000" cy="54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65498</xdr:rowOff>
    </xdr:from>
    <xdr:ext cx="469744" cy="259045"/>
    <xdr:sp macro="" textlink="">
      <xdr:nvSpPr>
        <xdr:cNvPr id="252" name="n_1aveValue【体育館・プール】&#10;一人当たり面積">
          <a:extLst>
            <a:ext uri="{FF2B5EF4-FFF2-40B4-BE49-F238E27FC236}">
              <a16:creationId xmlns:a16="http://schemas.microsoft.com/office/drawing/2014/main" id="{4945FEE1-1B5C-4908-BD35-A7C8A72DBFE3}"/>
            </a:ext>
          </a:extLst>
        </xdr:cNvPr>
        <xdr:cNvSpPr txBox="1"/>
      </xdr:nvSpPr>
      <xdr:spPr>
        <a:xfrm>
          <a:off x="9391727" y="103524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60012</xdr:rowOff>
    </xdr:from>
    <xdr:ext cx="469744" cy="259045"/>
    <xdr:sp macro="" textlink="">
      <xdr:nvSpPr>
        <xdr:cNvPr id="253" name="n_2aveValue【体育館・プール】&#10;一人当たり面積">
          <a:extLst>
            <a:ext uri="{FF2B5EF4-FFF2-40B4-BE49-F238E27FC236}">
              <a16:creationId xmlns:a16="http://schemas.microsoft.com/office/drawing/2014/main" id="{2D29C6C9-DF63-45A3-A2FF-C39D538F1405}"/>
            </a:ext>
          </a:extLst>
        </xdr:cNvPr>
        <xdr:cNvSpPr txBox="1"/>
      </xdr:nvSpPr>
      <xdr:spPr>
        <a:xfrm>
          <a:off x="8515427" y="103470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60012</xdr:rowOff>
    </xdr:from>
    <xdr:ext cx="469744" cy="259045"/>
    <xdr:sp macro="" textlink="">
      <xdr:nvSpPr>
        <xdr:cNvPr id="254" name="n_3aveValue【体育館・プール】&#10;一人当たり面積">
          <a:extLst>
            <a:ext uri="{FF2B5EF4-FFF2-40B4-BE49-F238E27FC236}">
              <a16:creationId xmlns:a16="http://schemas.microsoft.com/office/drawing/2014/main" id="{22F9D5CB-2EB2-4D9D-B59F-BAF319A8EFF3}"/>
            </a:ext>
          </a:extLst>
        </xdr:cNvPr>
        <xdr:cNvSpPr txBox="1"/>
      </xdr:nvSpPr>
      <xdr:spPr>
        <a:xfrm>
          <a:off x="7626427" y="103470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46296</xdr:rowOff>
    </xdr:from>
    <xdr:ext cx="469744" cy="259045"/>
    <xdr:sp macro="" textlink="">
      <xdr:nvSpPr>
        <xdr:cNvPr id="255" name="n_4aveValue【体育館・プール】&#10;一人当たり面積">
          <a:extLst>
            <a:ext uri="{FF2B5EF4-FFF2-40B4-BE49-F238E27FC236}">
              <a16:creationId xmlns:a16="http://schemas.microsoft.com/office/drawing/2014/main" id="{FF327CE8-234C-4FCA-BCA4-822E906F849F}"/>
            </a:ext>
          </a:extLst>
        </xdr:cNvPr>
        <xdr:cNvSpPr txBox="1"/>
      </xdr:nvSpPr>
      <xdr:spPr>
        <a:xfrm>
          <a:off x="6737427" y="103332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62</xdr:row>
      <xdr:rowOff>83990</xdr:rowOff>
    </xdr:from>
    <xdr:ext cx="469744" cy="259045"/>
    <xdr:sp macro="" textlink="">
      <xdr:nvSpPr>
        <xdr:cNvPr id="256" name="n_1mainValue【体育館・プール】&#10;一人当たり面積">
          <a:extLst>
            <a:ext uri="{FF2B5EF4-FFF2-40B4-BE49-F238E27FC236}">
              <a16:creationId xmlns:a16="http://schemas.microsoft.com/office/drawing/2014/main" id="{02EEBE81-9DE1-4AE1-8D33-4971DEB74527}"/>
            </a:ext>
          </a:extLst>
        </xdr:cNvPr>
        <xdr:cNvSpPr txBox="1"/>
      </xdr:nvSpPr>
      <xdr:spPr>
        <a:xfrm>
          <a:off x="9391727" y="107138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92219</xdr:rowOff>
    </xdr:from>
    <xdr:ext cx="469744" cy="259045"/>
    <xdr:sp macro="" textlink="">
      <xdr:nvSpPr>
        <xdr:cNvPr id="257" name="n_2mainValue【体育館・プール】&#10;一人当たり面積">
          <a:extLst>
            <a:ext uri="{FF2B5EF4-FFF2-40B4-BE49-F238E27FC236}">
              <a16:creationId xmlns:a16="http://schemas.microsoft.com/office/drawing/2014/main" id="{3C894268-C6F0-4DE7-A65C-C56FC599D14A}"/>
            </a:ext>
          </a:extLst>
        </xdr:cNvPr>
        <xdr:cNvSpPr txBox="1"/>
      </xdr:nvSpPr>
      <xdr:spPr>
        <a:xfrm>
          <a:off x="8515427" y="107221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94963</xdr:rowOff>
    </xdr:from>
    <xdr:ext cx="469744" cy="259045"/>
    <xdr:sp macro="" textlink="">
      <xdr:nvSpPr>
        <xdr:cNvPr id="258" name="n_3mainValue【体育館・プール】&#10;一人当たり面積">
          <a:extLst>
            <a:ext uri="{FF2B5EF4-FFF2-40B4-BE49-F238E27FC236}">
              <a16:creationId xmlns:a16="http://schemas.microsoft.com/office/drawing/2014/main" id="{EB233A8E-F437-42C3-8FB6-2691A269017A}"/>
            </a:ext>
          </a:extLst>
        </xdr:cNvPr>
        <xdr:cNvSpPr txBox="1"/>
      </xdr:nvSpPr>
      <xdr:spPr>
        <a:xfrm>
          <a:off x="7626427" y="107248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100448</xdr:rowOff>
    </xdr:from>
    <xdr:ext cx="469744" cy="259045"/>
    <xdr:sp macro="" textlink="">
      <xdr:nvSpPr>
        <xdr:cNvPr id="259" name="n_4mainValue【体育館・プール】&#10;一人当たり面積">
          <a:extLst>
            <a:ext uri="{FF2B5EF4-FFF2-40B4-BE49-F238E27FC236}">
              <a16:creationId xmlns:a16="http://schemas.microsoft.com/office/drawing/2014/main" id="{3D530216-DEF9-45C0-A8F4-6843AEAC113A}"/>
            </a:ext>
          </a:extLst>
        </xdr:cNvPr>
        <xdr:cNvSpPr txBox="1"/>
      </xdr:nvSpPr>
      <xdr:spPr>
        <a:xfrm>
          <a:off x="6737427" y="107303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0" name="正方形/長方形 259">
          <a:extLst>
            <a:ext uri="{FF2B5EF4-FFF2-40B4-BE49-F238E27FC236}">
              <a16:creationId xmlns:a16="http://schemas.microsoft.com/office/drawing/2014/main" id="{83486479-1E7E-464B-B6D5-3789225C9B3F}"/>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1" name="正方形/長方形 260">
          <a:extLst>
            <a:ext uri="{FF2B5EF4-FFF2-40B4-BE49-F238E27FC236}">
              <a16:creationId xmlns:a16="http://schemas.microsoft.com/office/drawing/2014/main" id="{D7DF56D2-B9B7-4F37-BD57-C1B021FD5F04}"/>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2" name="正方形/長方形 261">
          <a:extLst>
            <a:ext uri="{FF2B5EF4-FFF2-40B4-BE49-F238E27FC236}">
              <a16:creationId xmlns:a16="http://schemas.microsoft.com/office/drawing/2014/main" id="{190C65C5-1573-453D-B6B5-A1D9E499D3CC}"/>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3" name="正方形/長方形 262">
          <a:extLst>
            <a:ext uri="{FF2B5EF4-FFF2-40B4-BE49-F238E27FC236}">
              <a16:creationId xmlns:a16="http://schemas.microsoft.com/office/drawing/2014/main" id="{E34543D5-365C-4657-946C-C7E8086D1DBD}"/>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4" name="正方形/長方形 263">
          <a:extLst>
            <a:ext uri="{FF2B5EF4-FFF2-40B4-BE49-F238E27FC236}">
              <a16:creationId xmlns:a16="http://schemas.microsoft.com/office/drawing/2014/main" id="{5C747BD5-48AC-4577-8992-8B53F718F6E6}"/>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5" name="正方形/長方形 264">
          <a:extLst>
            <a:ext uri="{FF2B5EF4-FFF2-40B4-BE49-F238E27FC236}">
              <a16:creationId xmlns:a16="http://schemas.microsoft.com/office/drawing/2014/main" id="{FD9E36D9-55EE-4FC2-9A84-332AFE792D0F}"/>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6" name="正方形/長方形 265">
          <a:extLst>
            <a:ext uri="{FF2B5EF4-FFF2-40B4-BE49-F238E27FC236}">
              <a16:creationId xmlns:a16="http://schemas.microsoft.com/office/drawing/2014/main" id="{00FE940D-89D4-4D04-93AD-22F34102CADE}"/>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7" name="正方形/長方形 266">
          <a:extLst>
            <a:ext uri="{FF2B5EF4-FFF2-40B4-BE49-F238E27FC236}">
              <a16:creationId xmlns:a16="http://schemas.microsoft.com/office/drawing/2014/main" id="{46611A76-48C9-4B33-9F1C-5F57626F7F74}"/>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8" name="テキスト ボックス 267">
          <a:extLst>
            <a:ext uri="{FF2B5EF4-FFF2-40B4-BE49-F238E27FC236}">
              <a16:creationId xmlns:a16="http://schemas.microsoft.com/office/drawing/2014/main" id="{600ADD87-2F35-4AD2-AADB-E340B73C182C}"/>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9" name="直線コネクタ 268">
          <a:extLst>
            <a:ext uri="{FF2B5EF4-FFF2-40B4-BE49-F238E27FC236}">
              <a16:creationId xmlns:a16="http://schemas.microsoft.com/office/drawing/2014/main" id="{3A1A92A6-5729-4F77-8019-ED2FE46BEED6}"/>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0" name="テキスト ボックス 269">
          <a:extLst>
            <a:ext uri="{FF2B5EF4-FFF2-40B4-BE49-F238E27FC236}">
              <a16:creationId xmlns:a16="http://schemas.microsoft.com/office/drawing/2014/main" id="{C763E5A2-BABE-458A-9EFF-EC2CF41ED7B4}"/>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1" name="直線コネクタ 270">
          <a:extLst>
            <a:ext uri="{FF2B5EF4-FFF2-40B4-BE49-F238E27FC236}">
              <a16:creationId xmlns:a16="http://schemas.microsoft.com/office/drawing/2014/main" id="{9A87F00E-4985-4E74-B1A3-88DE55FC3969}"/>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2" name="テキスト ボックス 271">
          <a:extLst>
            <a:ext uri="{FF2B5EF4-FFF2-40B4-BE49-F238E27FC236}">
              <a16:creationId xmlns:a16="http://schemas.microsoft.com/office/drawing/2014/main" id="{17C7756A-79F8-48DF-82E2-436CBF08B4B8}"/>
            </a:ext>
          </a:extLst>
        </xdr:cNvPr>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3" name="直線コネクタ 272">
          <a:extLst>
            <a:ext uri="{FF2B5EF4-FFF2-40B4-BE49-F238E27FC236}">
              <a16:creationId xmlns:a16="http://schemas.microsoft.com/office/drawing/2014/main" id="{1E1FECE1-816F-497F-BA5A-DAB738B71F9D}"/>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4" name="テキスト ボックス 273">
          <a:extLst>
            <a:ext uri="{FF2B5EF4-FFF2-40B4-BE49-F238E27FC236}">
              <a16:creationId xmlns:a16="http://schemas.microsoft.com/office/drawing/2014/main" id="{FB2D1887-4B63-4D8E-ACE9-2E84F4126E7E}"/>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5" name="直線コネクタ 274">
          <a:extLst>
            <a:ext uri="{FF2B5EF4-FFF2-40B4-BE49-F238E27FC236}">
              <a16:creationId xmlns:a16="http://schemas.microsoft.com/office/drawing/2014/main" id="{23992981-AD45-4604-BEAF-82083DD3D612}"/>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6" name="テキスト ボックス 275">
          <a:extLst>
            <a:ext uri="{FF2B5EF4-FFF2-40B4-BE49-F238E27FC236}">
              <a16:creationId xmlns:a16="http://schemas.microsoft.com/office/drawing/2014/main" id="{BC2981F7-625E-4811-B99A-2BACFC03B091}"/>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77" name="直線コネクタ 276">
          <a:extLst>
            <a:ext uri="{FF2B5EF4-FFF2-40B4-BE49-F238E27FC236}">
              <a16:creationId xmlns:a16="http://schemas.microsoft.com/office/drawing/2014/main" id="{399A7734-AD36-429E-96FB-E22BDD971E7F}"/>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78" name="テキスト ボックス 277">
          <a:extLst>
            <a:ext uri="{FF2B5EF4-FFF2-40B4-BE49-F238E27FC236}">
              <a16:creationId xmlns:a16="http://schemas.microsoft.com/office/drawing/2014/main" id="{4FF9B79C-3871-4715-BFBC-D59835B5CF05}"/>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79" name="直線コネクタ 278">
          <a:extLst>
            <a:ext uri="{FF2B5EF4-FFF2-40B4-BE49-F238E27FC236}">
              <a16:creationId xmlns:a16="http://schemas.microsoft.com/office/drawing/2014/main" id="{55573D49-D563-4212-A702-9EC03DA8FEDC}"/>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0" name="テキスト ボックス 279">
          <a:extLst>
            <a:ext uri="{FF2B5EF4-FFF2-40B4-BE49-F238E27FC236}">
              <a16:creationId xmlns:a16="http://schemas.microsoft.com/office/drawing/2014/main" id="{C8A45650-50EA-482A-91B2-A75A9F4FA596}"/>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1" name="直線コネクタ 280">
          <a:extLst>
            <a:ext uri="{FF2B5EF4-FFF2-40B4-BE49-F238E27FC236}">
              <a16:creationId xmlns:a16="http://schemas.microsoft.com/office/drawing/2014/main" id="{541562F6-9DE9-4DA7-88D4-F3409EE21F6D}"/>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2" name="テキスト ボックス 281">
          <a:extLst>
            <a:ext uri="{FF2B5EF4-FFF2-40B4-BE49-F238E27FC236}">
              <a16:creationId xmlns:a16="http://schemas.microsoft.com/office/drawing/2014/main" id="{505F7642-7C27-47A5-B819-D8B612DBCD60}"/>
            </a:ext>
          </a:extLst>
        </xdr:cNvPr>
        <xdr:cNvSpPr txBox="1"/>
      </xdr:nvSpPr>
      <xdr:spPr>
        <a:xfrm>
          <a:off x="423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3" name="直線コネクタ 282">
          <a:extLst>
            <a:ext uri="{FF2B5EF4-FFF2-40B4-BE49-F238E27FC236}">
              <a16:creationId xmlns:a16="http://schemas.microsoft.com/office/drawing/2014/main" id="{B3070865-773F-4D4C-94ED-BAA7D066492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4" name="【福祉施設】&#10;有形固定資産減価償却率グラフ枠">
          <a:extLst>
            <a:ext uri="{FF2B5EF4-FFF2-40B4-BE49-F238E27FC236}">
              <a16:creationId xmlns:a16="http://schemas.microsoft.com/office/drawing/2014/main" id="{4AA00995-E5BB-416D-8637-45AA23C28B52}"/>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65858</xdr:rowOff>
    </xdr:from>
    <xdr:to>
      <xdr:col>24</xdr:col>
      <xdr:colOff>62865</xdr:colOff>
      <xdr:row>86</xdr:row>
      <xdr:rowOff>168729</xdr:rowOff>
    </xdr:to>
    <xdr:cxnSp macro="">
      <xdr:nvCxnSpPr>
        <xdr:cNvPr id="285" name="直線コネクタ 284">
          <a:extLst>
            <a:ext uri="{FF2B5EF4-FFF2-40B4-BE49-F238E27FC236}">
              <a16:creationId xmlns:a16="http://schemas.microsoft.com/office/drawing/2014/main" id="{54574AC5-7D01-4EEC-BBB6-8FA378E2D688}"/>
            </a:ext>
          </a:extLst>
        </xdr:cNvPr>
        <xdr:cNvCxnSpPr/>
      </xdr:nvCxnSpPr>
      <xdr:spPr>
        <a:xfrm flipV="1">
          <a:off x="4634865" y="13438958"/>
          <a:ext cx="0" cy="14744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286" name="【福祉施設】&#10;有形固定資産減価償却率最小値テキスト">
          <a:extLst>
            <a:ext uri="{FF2B5EF4-FFF2-40B4-BE49-F238E27FC236}">
              <a16:creationId xmlns:a16="http://schemas.microsoft.com/office/drawing/2014/main" id="{2A9BC069-8FFA-4199-8387-C8E3ED569A6F}"/>
            </a:ext>
          </a:extLst>
        </xdr:cNvPr>
        <xdr:cNvSpPr txBox="1"/>
      </xdr:nvSpPr>
      <xdr:spPr>
        <a:xfrm>
          <a:off x="4673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287" name="直線コネクタ 286">
          <a:extLst>
            <a:ext uri="{FF2B5EF4-FFF2-40B4-BE49-F238E27FC236}">
              <a16:creationId xmlns:a16="http://schemas.microsoft.com/office/drawing/2014/main" id="{A851C4E4-B15E-4666-903C-FE7A943E67EC}"/>
            </a:ext>
          </a:extLst>
        </xdr:cNvPr>
        <xdr:cNvCxnSpPr/>
      </xdr:nvCxnSpPr>
      <xdr:spPr>
        <a:xfrm>
          <a:off x="4546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12535</xdr:rowOff>
    </xdr:from>
    <xdr:ext cx="340478" cy="259045"/>
    <xdr:sp macro="" textlink="">
      <xdr:nvSpPr>
        <xdr:cNvPr id="288" name="【福祉施設】&#10;有形固定資産減価償却率最大値テキスト">
          <a:extLst>
            <a:ext uri="{FF2B5EF4-FFF2-40B4-BE49-F238E27FC236}">
              <a16:creationId xmlns:a16="http://schemas.microsoft.com/office/drawing/2014/main" id="{13F47B07-6445-4324-943D-2B925E3088FA}"/>
            </a:ext>
          </a:extLst>
        </xdr:cNvPr>
        <xdr:cNvSpPr txBox="1"/>
      </xdr:nvSpPr>
      <xdr:spPr>
        <a:xfrm>
          <a:off x="4673600" y="1321418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65858</xdr:rowOff>
    </xdr:from>
    <xdr:to>
      <xdr:col>24</xdr:col>
      <xdr:colOff>152400</xdr:colOff>
      <xdr:row>78</xdr:row>
      <xdr:rowOff>65858</xdr:rowOff>
    </xdr:to>
    <xdr:cxnSp macro="">
      <xdr:nvCxnSpPr>
        <xdr:cNvPr id="289" name="直線コネクタ 288">
          <a:extLst>
            <a:ext uri="{FF2B5EF4-FFF2-40B4-BE49-F238E27FC236}">
              <a16:creationId xmlns:a16="http://schemas.microsoft.com/office/drawing/2014/main" id="{6498DF5A-3111-466E-93FB-5C41C1C91891}"/>
            </a:ext>
          </a:extLst>
        </xdr:cNvPr>
        <xdr:cNvCxnSpPr/>
      </xdr:nvCxnSpPr>
      <xdr:spPr>
        <a:xfrm>
          <a:off x="4546600" y="134389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104520</xdr:rowOff>
    </xdr:from>
    <xdr:ext cx="405111" cy="259045"/>
    <xdr:sp macro="" textlink="">
      <xdr:nvSpPr>
        <xdr:cNvPr id="290" name="【福祉施設】&#10;有形固定資産減価償却率平均値テキスト">
          <a:extLst>
            <a:ext uri="{FF2B5EF4-FFF2-40B4-BE49-F238E27FC236}">
              <a16:creationId xmlns:a16="http://schemas.microsoft.com/office/drawing/2014/main" id="{D27E8792-F0F3-4A90-9F22-6F65BBC0B187}"/>
            </a:ext>
          </a:extLst>
        </xdr:cNvPr>
        <xdr:cNvSpPr txBox="1"/>
      </xdr:nvSpPr>
      <xdr:spPr>
        <a:xfrm>
          <a:off x="4673600" y="1416342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126093</xdr:rowOff>
    </xdr:from>
    <xdr:to>
      <xdr:col>24</xdr:col>
      <xdr:colOff>114300</xdr:colOff>
      <xdr:row>83</xdr:row>
      <xdr:rowOff>56243</xdr:rowOff>
    </xdr:to>
    <xdr:sp macro="" textlink="">
      <xdr:nvSpPr>
        <xdr:cNvPr id="291" name="フローチャート: 判断 290">
          <a:extLst>
            <a:ext uri="{FF2B5EF4-FFF2-40B4-BE49-F238E27FC236}">
              <a16:creationId xmlns:a16="http://schemas.microsoft.com/office/drawing/2014/main" id="{CE818350-4025-452D-93EB-809AF86B5186}"/>
            </a:ext>
          </a:extLst>
        </xdr:cNvPr>
        <xdr:cNvSpPr/>
      </xdr:nvSpPr>
      <xdr:spPr>
        <a:xfrm>
          <a:off x="4584700" y="14184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117929</xdr:rowOff>
    </xdr:from>
    <xdr:to>
      <xdr:col>20</xdr:col>
      <xdr:colOff>38100</xdr:colOff>
      <xdr:row>83</xdr:row>
      <xdr:rowOff>48079</xdr:rowOff>
    </xdr:to>
    <xdr:sp macro="" textlink="">
      <xdr:nvSpPr>
        <xdr:cNvPr id="292" name="フローチャート: 判断 291">
          <a:extLst>
            <a:ext uri="{FF2B5EF4-FFF2-40B4-BE49-F238E27FC236}">
              <a16:creationId xmlns:a16="http://schemas.microsoft.com/office/drawing/2014/main" id="{9F1441AB-3C39-439F-8DAB-14860CF7AD88}"/>
            </a:ext>
          </a:extLst>
        </xdr:cNvPr>
        <xdr:cNvSpPr/>
      </xdr:nvSpPr>
      <xdr:spPr>
        <a:xfrm>
          <a:off x="3746500" y="14176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152219</xdr:rowOff>
    </xdr:from>
    <xdr:to>
      <xdr:col>15</xdr:col>
      <xdr:colOff>101600</xdr:colOff>
      <xdr:row>83</xdr:row>
      <xdr:rowOff>82369</xdr:rowOff>
    </xdr:to>
    <xdr:sp macro="" textlink="">
      <xdr:nvSpPr>
        <xdr:cNvPr id="293" name="フローチャート: 判断 292">
          <a:extLst>
            <a:ext uri="{FF2B5EF4-FFF2-40B4-BE49-F238E27FC236}">
              <a16:creationId xmlns:a16="http://schemas.microsoft.com/office/drawing/2014/main" id="{3659E120-8249-444C-B5D9-3D976AB27940}"/>
            </a:ext>
          </a:extLst>
        </xdr:cNvPr>
        <xdr:cNvSpPr/>
      </xdr:nvSpPr>
      <xdr:spPr>
        <a:xfrm>
          <a:off x="2857500" y="14211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106499</xdr:rowOff>
    </xdr:from>
    <xdr:to>
      <xdr:col>10</xdr:col>
      <xdr:colOff>165100</xdr:colOff>
      <xdr:row>83</xdr:row>
      <xdr:rowOff>36649</xdr:rowOff>
    </xdr:to>
    <xdr:sp macro="" textlink="">
      <xdr:nvSpPr>
        <xdr:cNvPr id="294" name="フローチャート: 判断 293">
          <a:extLst>
            <a:ext uri="{FF2B5EF4-FFF2-40B4-BE49-F238E27FC236}">
              <a16:creationId xmlns:a16="http://schemas.microsoft.com/office/drawing/2014/main" id="{0BDC9022-8574-45AB-AB65-BC8D93463308}"/>
            </a:ext>
          </a:extLst>
        </xdr:cNvPr>
        <xdr:cNvSpPr/>
      </xdr:nvSpPr>
      <xdr:spPr>
        <a:xfrm>
          <a:off x="1968500" y="141653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28121</xdr:rowOff>
    </xdr:from>
    <xdr:to>
      <xdr:col>6</xdr:col>
      <xdr:colOff>38100</xdr:colOff>
      <xdr:row>82</xdr:row>
      <xdr:rowOff>129721</xdr:rowOff>
    </xdr:to>
    <xdr:sp macro="" textlink="">
      <xdr:nvSpPr>
        <xdr:cNvPr id="295" name="フローチャート: 判断 294">
          <a:extLst>
            <a:ext uri="{FF2B5EF4-FFF2-40B4-BE49-F238E27FC236}">
              <a16:creationId xmlns:a16="http://schemas.microsoft.com/office/drawing/2014/main" id="{F85C6AE2-EB96-4EB5-A06E-7A4EF6EDA952}"/>
            </a:ext>
          </a:extLst>
        </xdr:cNvPr>
        <xdr:cNvSpPr/>
      </xdr:nvSpPr>
      <xdr:spPr>
        <a:xfrm>
          <a:off x="1079500" y="140870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C7FB1BAB-2DCA-404B-BD00-3D0360CB8615}"/>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BC7EBDC9-71FE-44AD-AD8D-95454B52B94A}"/>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FDFF5AA3-16F7-4C36-99DB-6C2E2F60C279}"/>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7A02B1FD-DC04-4FAB-8AE7-DAC83C447E09}"/>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BD181C92-8832-4536-A10E-EA4ECC6D25B9}"/>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8527</xdr:rowOff>
    </xdr:from>
    <xdr:to>
      <xdr:col>24</xdr:col>
      <xdr:colOff>114300</xdr:colOff>
      <xdr:row>82</xdr:row>
      <xdr:rowOff>110127</xdr:rowOff>
    </xdr:to>
    <xdr:sp macro="" textlink="">
      <xdr:nvSpPr>
        <xdr:cNvPr id="301" name="楕円 300">
          <a:extLst>
            <a:ext uri="{FF2B5EF4-FFF2-40B4-BE49-F238E27FC236}">
              <a16:creationId xmlns:a16="http://schemas.microsoft.com/office/drawing/2014/main" id="{4FDF6FE6-233C-488A-8691-715BF225A809}"/>
            </a:ext>
          </a:extLst>
        </xdr:cNvPr>
        <xdr:cNvSpPr/>
      </xdr:nvSpPr>
      <xdr:spPr>
        <a:xfrm>
          <a:off x="4584700" y="140674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31404</xdr:rowOff>
    </xdr:from>
    <xdr:ext cx="405111" cy="259045"/>
    <xdr:sp macro="" textlink="">
      <xdr:nvSpPr>
        <xdr:cNvPr id="302" name="【福祉施設】&#10;有形固定資産減価償却率該当値テキスト">
          <a:extLst>
            <a:ext uri="{FF2B5EF4-FFF2-40B4-BE49-F238E27FC236}">
              <a16:creationId xmlns:a16="http://schemas.microsoft.com/office/drawing/2014/main" id="{97318AC1-28FF-44E9-9209-D3F34C8E7AF6}"/>
            </a:ext>
          </a:extLst>
        </xdr:cNvPr>
        <xdr:cNvSpPr txBox="1"/>
      </xdr:nvSpPr>
      <xdr:spPr>
        <a:xfrm>
          <a:off x="4673600" y="139188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96701</xdr:rowOff>
    </xdr:from>
    <xdr:to>
      <xdr:col>20</xdr:col>
      <xdr:colOff>38100</xdr:colOff>
      <xdr:row>84</xdr:row>
      <xdr:rowOff>26851</xdr:rowOff>
    </xdr:to>
    <xdr:sp macro="" textlink="">
      <xdr:nvSpPr>
        <xdr:cNvPr id="303" name="楕円 302">
          <a:extLst>
            <a:ext uri="{FF2B5EF4-FFF2-40B4-BE49-F238E27FC236}">
              <a16:creationId xmlns:a16="http://schemas.microsoft.com/office/drawing/2014/main" id="{1574977E-7F52-44DF-B76E-F8B16876255E}"/>
            </a:ext>
          </a:extLst>
        </xdr:cNvPr>
        <xdr:cNvSpPr/>
      </xdr:nvSpPr>
      <xdr:spPr>
        <a:xfrm>
          <a:off x="3746500" y="143270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59327</xdr:rowOff>
    </xdr:from>
    <xdr:to>
      <xdr:col>24</xdr:col>
      <xdr:colOff>63500</xdr:colOff>
      <xdr:row>83</xdr:row>
      <xdr:rowOff>147501</xdr:rowOff>
    </xdr:to>
    <xdr:cxnSp macro="">
      <xdr:nvCxnSpPr>
        <xdr:cNvPr id="304" name="直線コネクタ 303">
          <a:extLst>
            <a:ext uri="{FF2B5EF4-FFF2-40B4-BE49-F238E27FC236}">
              <a16:creationId xmlns:a16="http://schemas.microsoft.com/office/drawing/2014/main" id="{906A7231-0B8C-441B-BCB5-76183667CDC9}"/>
            </a:ext>
          </a:extLst>
        </xdr:cNvPr>
        <xdr:cNvCxnSpPr/>
      </xdr:nvCxnSpPr>
      <xdr:spPr>
        <a:xfrm flipV="1">
          <a:off x="3797300" y="14118227"/>
          <a:ext cx="838200" cy="2596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60779</xdr:rowOff>
    </xdr:from>
    <xdr:to>
      <xdr:col>15</xdr:col>
      <xdr:colOff>101600</xdr:colOff>
      <xdr:row>83</xdr:row>
      <xdr:rowOff>162379</xdr:rowOff>
    </xdr:to>
    <xdr:sp macro="" textlink="">
      <xdr:nvSpPr>
        <xdr:cNvPr id="305" name="楕円 304">
          <a:extLst>
            <a:ext uri="{FF2B5EF4-FFF2-40B4-BE49-F238E27FC236}">
              <a16:creationId xmlns:a16="http://schemas.microsoft.com/office/drawing/2014/main" id="{7B1F3133-B17D-4968-BCE7-C95A7545C337}"/>
            </a:ext>
          </a:extLst>
        </xdr:cNvPr>
        <xdr:cNvSpPr/>
      </xdr:nvSpPr>
      <xdr:spPr>
        <a:xfrm>
          <a:off x="2857500" y="142911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111579</xdr:rowOff>
    </xdr:from>
    <xdr:to>
      <xdr:col>19</xdr:col>
      <xdr:colOff>177800</xdr:colOff>
      <xdr:row>83</xdr:row>
      <xdr:rowOff>147501</xdr:rowOff>
    </xdr:to>
    <xdr:cxnSp macro="">
      <xdr:nvCxnSpPr>
        <xdr:cNvPr id="306" name="直線コネクタ 305">
          <a:extLst>
            <a:ext uri="{FF2B5EF4-FFF2-40B4-BE49-F238E27FC236}">
              <a16:creationId xmlns:a16="http://schemas.microsoft.com/office/drawing/2014/main" id="{51CA1004-074D-4DD1-A072-39332E024552}"/>
            </a:ext>
          </a:extLst>
        </xdr:cNvPr>
        <xdr:cNvCxnSpPr/>
      </xdr:nvCxnSpPr>
      <xdr:spPr>
        <a:xfrm>
          <a:off x="2908300" y="14341929"/>
          <a:ext cx="889000"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24856</xdr:rowOff>
    </xdr:from>
    <xdr:to>
      <xdr:col>10</xdr:col>
      <xdr:colOff>165100</xdr:colOff>
      <xdr:row>83</xdr:row>
      <xdr:rowOff>126456</xdr:rowOff>
    </xdr:to>
    <xdr:sp macro="" textlink="">
      <xdr:nvSpPr>
        <xdr:cNvPr id="307" name="楕円 306">
          <a:extLst>
            <a:ext uri="{FF2B5EF4-FFF2-40B4-BE49-F238E27FC236}">
              <a16:creationId xmlns:a16="http://schemas.microsoft.com/office/drawing/2014/main" id="{7E7BEA20-4D81-4D51-ACDF-D95D27A5EBC6}"/>
            </a:ext>
          </a:extLst>
        </xdr:cNvPr>
        <xdr:cNvSpPr/>
      </xdr:nvSpPr>
      <xdr:spPr>
        <a:xfrm>
          <a:off x="1968500" y="142552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75656</xdr:rowOff>
    </xdr:from>
    <xdr:to>
      <xdr:col>15</xdr:col>
      <xdr:colOff>50800</xdr:colOff>
      <xdr:row>83</xdr:row>
      <xdr:rowOff>111579</xdr:rowOff>
    </xdr:to>
    <xdr:cxnSp macro="">
      <xdr:nvCxnSpPr>
        <xdr:cNvPr id="308" name="直線コネクタ 307">
          <a:extLst>
            <a:ext uri="{FF2B5EF4-FFF2-40B4-BE49-F238E27FC236}">
              <a16:creationId xmlns:a16="http://schemas.microsoft.com/office/drawing/2014/main" id="{4F1FE9C5-9DE0-4CED-9AB9-C5F0A0DB0518}"/>
            </a:ext>
          </a:extLst>
        </xdr:cNvPr>
        <xdr:cNvCxnSpPr/>
      </xdr:nvCxnSpPr>
      <xdr:spPr>
        <a:xfrm>
          <a:off x="2019300" y="14306006"/>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162016</xdr:rowOff>
    </xdr:from>
    <xdr:to>
      <xdr:col>6</xdr:col>
      <xdr:colOff>38100</xdr:colOff>
      <xdr:row>83</xdr:row>
      <xdr:rowOff>92166</xdr:rowOff>
    </xdr:to>
    <xdr:sp macro="" textlink="">
      <xdr:nvSpPr>
        <xdr:cNvPr id="309" name="楕円 308">
          <a:extLst>
            <a:ext uri="{FF2B5EF4-FFF2-40B4-BE49-F238E27FC236}">
              <a16:creationId xmlns:a16="http://schemas.microsoft.com/office/drawing/2014/main" id="{1EF6D759-3AC0-4AFC-A770-2C9B9C622938}"/>
            </a:ext>
          </a:extLst>
        </xdr:cNvPr>
        <xdr:cNvSpPr/>
      </xdr:nvSpPr>
      <xdr:spPr>
        <a:xfrm>
          <a:off x="1079500" y="142209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41366</xdr:rowOff>
    </xdr:from>
    <xdr:to>
      <xdr:col>10</xdr:col>
      <xdr:colOff>114300</xdr:colOff>
      <xdr:row>83</xdr:row>
      <xdr:rowOff>75656</xdr:rowOff>
    </xdr:to>
    <xdr:cxnSp macro="">
      <xdr:nvCxnSpPr>
        <xdr:cNvPr id="310" name="直線コネクタ 309">
          <a:extLst>
            <a:ext uri="{FF2B5EF4-FFF2-40B4-BE49-F238E27FC236}">
              <a16:creationId xmlns:a16="http://schemas.microsoft.com/office/drawing/2014/main" id="{5800199E-D318-467E-855B-E409A6692461}"/>
            </a:ext>
          </a:extLst>
        </xdr:cNvPr>
        <xdr:cNvCxnSpPr/>
      </xdr:nvCxnSpPr>
      <xdr:spPr>
        <a:xfrm>
          <a:off x="1130300" y="14271716"/>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64606</xdr:rowOff>
    </xdr:from>
    <xdr:ext cx="405111" cy="259045"/>
    <xdr:sp macro="" textlink="">
      <xdr:nvSpPr>
        <xdr:cNvPr id="311" name="n_1aveValue【福祉施設】&#10;有形固定資産減価償却率">
          <a:extLst>
            <a:ext uri="{FF2B5EF4-FFF2-40B4-BE49-F238E27FC236}">
              <a16:creationId xmlns:a16="http://schemas.microsoft.com/office/drawing/2014/main" id="{32145224-9478-41A6-B5B7-5C9BD79166AE}"/>
            </a:ext>
          </a:extLst>
        </xdr:cNvPr>
        <xdr:cNvSpPr txBox="1"/>
      </xdr:nvSpPr>
      <xdr:spPr>
        <a:xfrm>
          <a:off x="3582044" y="139520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98896</xdr:rowOff>
    </xdr:from>
    <xdr:ext cx="405111" cy="259045"/>
    <xdr:sp macro="" textlink="">
      <xdr:nvSpPr>
        <xdr:cNvPr id="312" name="n_2aveValue【福祉施設】&#10;有形固定資産減価償却率">
          <a:extLst>
            <a:ext uri="{FF2B5EF4-FFF2-40B4-BE49-F238E27FC236}">
              <a16:creationId xmlns:a16="http://schemas.microsoft.com/office/drawing/2014/main" id="{028D029C-4593-47A9-8D70-BB5425319ED4}"/>
            </a:ext>
          </a:extLst>
        </xdr:cNvPr>
        <xdr:cNvSpPr txBox="1"/>
      </xdr:nvSpPr>
      <xdr:spPr>
        <a:xfrm>
          <a:off x="2705744" y="139863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53176</xdr:rowOff>
    </xdr:from>
    <xdr:ext cx="405111" cy="259045"/>
    <xdr:sp macro="" textlink="">
      <xdr:nvSpPr>
        <xdr:cNvPr id="313" name="n_3aveValue【福祉施設】&#10;有形固定資産減価償却率">
          <a:extLst>
            <a:ext uri="{FF2B5EF4-FFF2-40B4-BE49-F238E27FC236}">
              <a16:creationId xmlns:a16="http://schemas.microsoft.com/office/drawing/2014/main" id="{6F61BAB2-4642-42E3-A041-0E97ACC44A55}"/>
            </a:ext>
          </a:extLst>
        </xdr:cNvPr>
        <xdr:cNvSpPr txBox="1"/>
      </xdr:nvSpPr>
      <xdr:spPr>
        <a:xfrm>
          <a:off x="1816744" y="139406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146248</xdr:rowOff>
    </xdr:from>
    <xdr:ext cx="405111" cy="259045"/>
    <xdr:sp macro="" textlink="">
      <xdr:nvSpPr>
        <xdr:cNvPr id="314" name="n_4aveValue【福祉施設】&#10;有形固定資産減価償却率">
          <a:extLst>
            <a:ext uri="{FF2B5EF4-FFF2-40B4-BE49-F238E27FC236}">
              <a16:creationId xmlns:a16="http://schemas.microsoft.com/office/drawing/2014/main" id="{573653F4-AECD-4B97-88F1-F4EB754331BB}"/>
            </a:ext>
          </a:extLst>
        </xdr:cNvPr>
        <xdr:cNvSpPr txBox="1"/>
      </xdr:nvSpPr>
      <xdr:spPr>
        <a:xfrm>
          <a:off x="927744" y="138622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84</xdr:row>
      <xdr:rowOff>17978</xdr:rowOff>
    </xdr:from>
    <xdr:ext cx="405111" cy="259045"/>
    <xdr:sp macro="" textlink="">
      <xdr:nvSpPr>
        <xdr:cNvPr id="315" name="n_1mainValue【福祉施設】&#10;有形固定資産減価償却率">
          <a:extLst>
            <a:ext uri="{FF2B5EF4-FFF2-40B4-BE49-F238E27FC236}">
              <a16:creationId xmlns:a16="http://schemas.microsoft.com/office/drawing/2014/main" id="{1D2B2F0A-D91E-4562-ADCD-E0790370E5C9}"/>
            </a:ext>
          </a:extLst>
        </xdr:cNvPr>
        <xdr:cNvSpPr txBox="1"/>
      </xdr:nvSpPr>
      <xdr:spPr>
        <a:xfrm>
          <a:off x="3582044" y="144197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153506</xdr:rowOff>
    </xdr:from>
    <xdr:ext cx="405111" cy="259045"/>
    <xdr:sp macro="" textlink="">
      <xdr:nvSpPr>
        <xdr:cNvPr id="316" name="n_2mainValue【福祉施設】&#10;有形固定資産減価償却率">
          <a:extLst>
            <a:ext uri="{FF2B5EF4-FFF2-40B4-BE49-F238E27FC236}">
              <a16:creationId xmlns:a16="http://schemas.microsoft.com/office/drawing/2014/main" id="{22CE2AB2-EEFE-4247-B909-C7FDD47D512B}"/>
            </a:ext>
          </a:extLst>
        </xdr:cNvPr>
        <xdr:cNvSpPr txBox="1"/>
      </xdr:nvSpPr>
      <xdr:spPr>
        <a:xfrm>
          <a:off x="2705744" y="143838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117583</xdr:rowOff>
    </xdr:from>
    <xdr:ext cx="405111" cy="259045"/>
    <xdr:sp macro="" textlink="">
      <xdr:nvSpPr>
        <xdr:cNvPr id="317" name="n_3mainValue【福祉施設】&#10;有形固定資産減価償却率">
          <a:extLst>
            <a:ext uri="{FF2B5EF4-FFF2-40B4-BE49-F238E27FC236}">
              <a16:creationId xmlns:a16="http://schemas.microsoft.com/office/drawing/2014/main" id="{6FB57B13-B7B7-42A1-97BD-568263FCAE06}"/>
            </a:ext>
          </a:extLst>
        </xdr:cNvPr>
        <xdr:cNvSpPr txBox="1"/>
      </xdr:nvSpPr>
      <xdr:spPr>
        <a:xfrm>
          <a:off x="1816744" y="143479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83293</xdr:rowOff>
    </xdr:from>
    <xdr:ext cx="405111" cy="259045"/>
    <xdr:sp macro="" textlink="">
      <xdr:nvSpPr>
        <xdr:cNvPr id="318" name="n_4mainValue【福祉施設】&#10;有形固定資産減価償却率">
          <a:extLst>
            <a:ext uri="{FF2B5EF4-FFF2-40B4-BE49-F238E27FC236}">
              <a16:creationId xmlns:a16="http://schemas.microsoft.com/office/drawing/2014/main" id="{3E3BE340-4F9F-4166-85EE-42844BE0C1C8}"/>
            </a:ext>
          </a:extLst>
        </xdr:cNvPr>
        <xdr:cNvSpPr txBox="1"/>
      </xdr:nvSpPr>
      <xdr:spPr>
        <a:xfrm>
          <a:off x="927744" y="143136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9" name="正方形/長方形 318">
          <a:extLst>
            <a:ext uri="{FF2B5EF4-FFF2-40B4-BE49-F238E27FC236}">
              <a16:creationId xmlns:a16="http://schemas.microsoft.com/office/drawing/2014/main" id="{3CF456DC-B7B7-483C-B6F5-A5DE44099434}"/>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0" name="正方形/長方形 319">
          <a:extLst>
            <a:ext uri="{FF2B5EF4-FFF2-40B4-BE49-F238E27FC236}">
              <a16:creationId xmlns:a16="http://schemas.microsoft.com/office/drawing/2014/main" id="{A88E5903-A4E8-4ADC-A87C-FFC2F454DB16}"/>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1" name="正方形/長方形 320">
          <a:extLst>
            <a:ext uri="{FF2B5EF4-FFF2-40B4-BE49-F238E27FC236}">
              <a16:creationId xmlns:a16="http://schemas.microsoft.com/office/drawing/2014/main" id="{E5964F15-E0B5-44A7-B773-727E5843A58D}"/>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2" name="正方形/長方形 321">
          <a:extLst>
            <a:ext uri="{FF2B5EF4-FFF2-40B4-BE49-F238E27FC236}">
              <a16:creationId xmlns:a16="http://schemas.microsoft.com/office/drawing/2014/main" id="{17E77A72-E3F2-416C-AC9B-7D7065E0C7D3}"/>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3" name="正方形/長方形 322">
          <a:extLst>
            <a:ext uri="{FF2B5EF4-FFF2-40B4-BE49-F238E27FC236}">
              <a16:creationId xmlns:a16="http://schemas.microsoft.com/office/drawing/2014/main" id="{0E9DEFCF-E3EE-4FA5-91BE-C777688A8262}"/>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4" name="正方形/長方形 323">
          <a:extLst>
            <a:ext uri="{FF2B5EF4-FFF2-40B4-BE49-F238E27FC236}">
              <a16:creationId xmlns:a16="http://schemas.microsoft.com/office/drawing/2014/main" id="{64BC280D-8DDD-4EE3-83A8-92EA657D74C1}"/>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5" name="正方形/長方形 324">
          <a:extLst>
            <a:ext uri="{FF2B5EF4-FFF2-40B4-BE49-F238E27FC236}">
              <a16:creationId xmlns:a16="http://schemas.microsoft.com/office/drawing/2014/main" id="{772928A0-AF05-41AA-8B09-A9E56BEF879A}"/>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6" name="正方形/長方形 325">
          <a:extLst>
            <a:ext uri="{FF2B5EF4-FFF2-40B4-BE49-F238E27FC236}">
              <a16:creationId xmlns:a16="http://schemas.microsoft.com/office/drawing/2014/main" id="{F8D124E5-D183-47D1-B32A-535A7D456E54}"/>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7" name="テキスト ボックス 326">
          <a:extLst>
            <a:ext uri="{FF2B5EF4-FFF2-40B4-BE49-F238E27FC236}">
              <a16:creationId xmlns:a16="http://schemas.microsoft.com/office/drawing/2014/main" id="{AB74F668-FF4F-420A-B904-30F281375347}"/>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8" name="直線コネクタ 327">
          <a:extLst>
            <a:ext uri="{FF2B5EF4-FFF2-40B4-BE49-F238E27FC236}">
              <a16:creationId xmlns:a16="http://schemas.microsoft.com/office/drawing/2014/main" id="{73DD4CEA-4282-4A2D-8916-C3E3FA3FEADA}"/>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29" name="直線コネクタ 328">
          <a:extLst>
            <a:ext uri="{FF2B5EF4-FFF2-40B4-BE49-F238E27FC236}">
              <a16:creationId xmlns:a16="http://schemas.microsoft.com/office/drawing/2014/main" id="{5628DB29-A6DC-424C-990B-A73BC1983871}"/>
            </a:ext>
          </a:extLst>
        </xdr:cNvPr>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0" name="テキスト ボックス 329">
          <a:extLst>
            <a:ext uri="{FF2B5EF4-FFF2-40B4-BE49-F238E27FC236}">
              <a16:creationId xmlns:a16="http://schemas.microsoft.com/office/drawing/2014/main" id="{12FFB088-DCFA-4D8C-AE41-89B4A98589A4}"/>
            </a:ext>
          </a:extLst>
        </xdr:cNvPr>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1" name="直線コネクタ 330">
          <a:extLst>
            <a:ext uri="{FF2B5EF4-FFF2-40B4-BE49-F238E27FC236}">
              <a16:creationId xmlns:a16="http://schemas.microsoft.com/office/drawing/2014/main" id="{5911BA98-E901-4213-B666-2F8DDC9D776B}"/>
            </a:ext>
          </a:extLst>
        </xdr:cNvPr>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32" name="テキスト ボックス 331">
          <a:extLst>
            <a:ext uri="{FF2B5EF4-FFF2-40B4-BE49-F238E27FC236}">
              <a16:creationId xmlns:a16="http://schemas.microsoft.com/office/drawing/2014/main" id="{FCFBEE47-F4CE-4056-AC4D-135741EEA07A}"/>
            </a:ext>
          </a:extLst>
        </xdr:cNvPr>
        <xdr:cNvSpPr txBox="1"/>
      </xdr:nvSpPr>
      <xdr:spPr>
        <a:xfrm>
          <a:off x="6136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3" name="直線コネクタ 332">
          <a:extLst>
            <a:ext uri="{FF2B5EF4-FFF2-40B4-BE49-F238E27FC236}">
              <a16:creationId xmlns:a16="http://schemas.microsoft.com/office/drawing/2014/main" id="{B5EFB01D-7FA0-4241-BB41-5B86AE631577}"/>
            </a:ext>
          </a:extLst>
        </xdr:cNvPr>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4" name="テキスト ボックス 333">
          <a:extLst>
            <a:ext uri="{FF2B5EF4-FFF2-40B4-BE49-F238E27FC236}">
              <a16:creationId xmlns:a16="http://schemas.microsoft.com/office/drawing/2014/main" id="{2D68468E-0AF0-4C8C-913C-87DC536857B3}"/>
            </a:ext>
          </a:extLst>
        </xdr:cNvPr>
        <xdr:cNvSpPr txBox="1"/>
      </xdr:nvSpPr>
      <xdr:spPr>
        <a:xfrm>
          <a:off x="6136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5" name="直線コネクタ 334">
          <a:extLst>
            <a:ext uri="{FF2B5EF4-FFF2-40B4-BE49-F238E27FC236}">
              <a16:creationId xmlns:a16="http://schemas.microsoft.com/office/drawing/2014/main" id="{90EE3600-D85B-4955-B91E-94D690988F69}"/>
            </a:ext>
          </a:extLst>
        </xdr:cNvPr>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36" name="テキスト ボックス 335">
          <a:extLst>
            <a:ext uri="{FF2B5EF4-FFF2-40B4-BE49-F238E27FC236}">
              <a16:creationId xmlns:a16="http://schemas.microsoft.com/office/drawing/2014/main" id="{3542E327-950F-4DE8-9701-3EC8DA78FB00}"/>
            </a:ext>
          </a:extLst>
        </xdr:cNvPr>
        <xdr:cNvSpPr txBox="1"/>
      </xdr:nvSpPr>
      <xdr:spPr>
        <a:xfrm>
          <a:off x="6136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7" name="直線コネクタ 336">
          <a:extLst>
            <a:ext uri="{FF2B5EF4-FFF2-40B4-BE49-F238E27FC236}">
              <a16:creationId xmlns:a16="http://schemas.microsoft.com/office/drawing/2014/main" id="{FAB33617-FCE2-443B-BAB2-1DE9FA0B690B}"/>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8" name="テキスト ボックス 337">
          <a:extLst>
            <a:ext uri="{FF2B5EF4-FFF2-40B4-BE49-F238E27FC236}">
              <a16:creationId xmlns:a16="http://schemas.microsoft.com/office/drawing/2014/main" id="{B6D20FF4-5225-4879-AF9A-3AA445C4E48F}"/>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39" name="【福祉施設】&#10;一人当たり面積グラフ枠">
          <a:extLst>
            <a:ext uri="{FF2B5EF4-FFF2-40B4-BE49-F238E27FC236}">
              <a16:creationId xmlns:a16="http://schemas.microsoft.com/office/drawing/2014/main" id="{26C94AE0-C544-43F1-B485-27333BA49D1B}"/>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54102</xdr:rowOff>
    </xdr:from>
    <xdr:to>
      <xdr:col>54</xdr:col>
      <xdr:colOff>189865</xdr:colOff>
      <xdr:row>86</xdr:row>
      <xdr:rowOff>1524</xdr:rowOff>
    </xdr:to>
    <xdr:cxnSp macro="">
      <xdr:nvCxnSpPr>
        <xdr:cNvPr id="340" name="直線コネクタ 339">
          <a:extLst>
            <a:ext uri="{FF2B5EF4-FFF2-40B4-BE49-F238E27FC236}">
              <a16:creationId xmlns:a16="http://schemas.microsoft.com/office/drawing/2014/main" id="{83DD72C7-9708-4953-AF27-1AF832E4F0A5}"/>
            </a:ext>
          </a:extLst>
        </xdr:cNvPr>
        <xdr:cNvCxnSpPr/>
      </xdr:nvCxnSpPr>
      <xdr:spPr>
        <a:xfrm flipV="1">
          <a:off x="10476865" y="13427202"/>
          <a:ext cx="0" cy="13190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5351</xdr:rowOff>
    </xdr:from>
    <xdr:ext cx="469744" cy="259045"/>
    <xdr:sp macro="" textlink="">
      <xdr:nvSpPr>
        <xdr:cNvPr id="341" name="【福祉施設】&#10;一人当たり面積最小値テキスト">
          <a:extLst>
            <a:ext uri="{FF2B5EF4-FFF2-40B4-BE49-F238E27FC236}">
              <a16:creationId xmlns:a16="http://schemas.microsoft.com/office/drawing/2014/main" id="{B8D69FB5-5E3A-4CE8-A441-939B282FC8BB}"/>
            </a:ext>
          </a:extLst>
        </xdr:cNvPr>
        <xdr:cNvSpPr txBox="1"/>
      </xdr:nvSpPr>
      <xdr:spPr>
        <a:xfrm>
          <a:off x="10515600" y="147500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1524</xdr:rowOff>
    </xdr:from>
    <xdr:to>
      <xdr:col>55</xdr:col>
      <xdr:colOff>88900</xdr:colOff>
      <xdr:row>86</xdr:row>
      <xdr:rowOff>1524</xdr:rowOff>
    </xdr:to>
    <xdr:cxnSp macro="">
      <xdr:nvCxnSpPr>
        <xdr:cNvPr id="342" name="直線コネクタ 341">
          <a:extLst>
            <a:ext uri="{FF2B5EF4-FFF2-40B4-BE49-F238E27FC236}">
              <a16:creationId xmlns:a16="http://schemas.microsoft.com/office/drawing/2014/main" id="{0798BF2F-FDAE-4319-A765-8E072A1C695A}"/>
            </a:ext>
          </a:extLst>
        </xdr:cNvPr>
        <xdr:cNvCxnSpPr/>
      </xdr:nvCxnSpPr>
      <xdr:spPr>
        <a:xfrm>
          <a:off x="10388600" y="147462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779</xdr:rowOff>
    </xdr:from>
    <xdr:ext cx="469744" cy="259045"/>
    <xdr:sp macro="" textlink="">
      <xdr:nvSpPr>
        <xdr:cNvPr id="343" name="【福祉施設】&#10;一人当たり面積最大値テキスト">
          <a:extLst>
            <a:ext uri="{FF2B5EF4-FFF2-40B4-BE49-F238E27FC236}">
              <a16:creationId xmlns:a16="http://schemas.microsoft.com/office/drawing/2014/main" id="{CEFC4E38-BE3C-4CD3-A9CD-A8D2A14DF459}"/>
            </a:ext>
          </a:extLst>
        </xdr:cNvPr>
        <xdr:cNvSpPr txBox="1"/>
      </xdr:nvSpPr>
      <xdr:spPr>
        <a:xfrm>
          <a:off x="10515600" y="132024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54102</xdr:rowOff>
    </xdr:from>
    <xdr:to>
      <xdr:col>55</xdr:col>
      <xdr:colOff>88900</xdr:colOff>
      <xdr:row>78</xdr:row>
      <xdr:rowOff>54102</xdr:rowOff>
    </xdr:to>
    <xdr:cxnSp macro="">
      <xdr:nvCxnSpPr>
        <xdr:cNvPr id="344" name="直線コネクタ 343">
          <a:extLst>
            <a:ext uri="{FF2B5EF4-FFF2-40B4-BE49-F238E27FC236}">
              <a16:creationId xmlns:a16="http://schemas.microsoft.com/office/drawing/2014/main" id="{49F8B481-6FBA-4E9E-A087-B026CEE4D3C6}"/>
            </a:ext>
          </a:extLst>
        </xdr:cNvPr>
        <xdr:cNvCxnSpPr/>
      </xdr:nvCxnSpPr>
      <xdr:spPr>
        <a:xfrm>
          <a:off x="10388600" y="134272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68597</xdr:rowOff>
    </xdr:from>
    <xdr:ext cx="469744" cy="259045"/>
    <xdr:sp macro="" textlink="">
      <xdr:nvSpPr>
        <xdr:cNvPr id="345" name="【福祉施設】&#10;一人当たり面積平均値テキスト">
          <a:extLst>
            <a:ext uri="{FF2B5EF4-FFF2-40B4-BE49-F238E27FC236}">
              <a16:creationId xmlns:a16="http://schemas.microsoft.com/office/drawing/2014/main" id="{7B4945FE-D2B0-43CB-88B9-348F5FAC0F24}"/>
            </a:ext>
          </a:extLst>
        </xdr:cNvPr>
        <xdr:cNvSpPr txBox="1"/>
      </xdr:nvSpPr>
      <xdr:spPr>
        <a:xfrm>
          <a:off x="10515600" y="142989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90170</xdr:rowOff>
    </xdr:from>
    <xdr:to>
      <xdr:col>55</xdr:col>
      <xdr:colOff>50800</xdr:colOff>
      <xdr:row>84</xdr:row>
      <xdr:rowOff>20320</xdr:rowOff>
    </xdr:to>
    <xdr:sp macro="" textlink="">
      <xdr:nvSpPr>
        <xdr:cNvPr id="346" name="フローチャート: 判断 345">
          <a:extLst>
            <a:ext uri="{FF2B5EF4-FFF2-40B4-BE49-F238E27FC236}">
              <a16:creationId xmlns:a16="http://schemas.microsoft.com/office/drawing/2014/main" id="{3351A3F1-64A1-48E0-8B5D-1B5CB6117CD1}"/>
            </a:ext>
          </a:extLst>
        </xdr:cNvPr>
        <xdr:cNvSpPr/>
      </xdr:nvSpPr>
      <xdr:spPr>
        <a:xfrm>
          <a:off x="10426700" y="14320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115315</xdr:rowOff>
    </xdr:from>
    <xdr:to>
      <xdr:col>50</xdr:col>
      <xdr:colOff>165100</xdr:colOff>
      <xdr:row>84</xdr:row>
      <xdr:rowOff>45465</xdr:rowOff>
    </xdr:to>
    <xdr:sp macro="" textlink="">
      <xdr:nvSpPr>
        <xdr:cNvPr id="347" name="フローチャート: 判断 346">
          <a:extLst>
            <a:ext uri="{FF2B5EF4-FFF2-40B4-BE49-F238E27FC236}">
              <a16:creationId xmlns:a16="http://schemas.microsoft.com/office/drawing/2014/main" id="{565B8623-F2FC-4F23-84A7-0B3753EC12BF}"/>
            </a:ext>
          </a:extLst>
        </xdr:cNvPr>
        <xdr:cNvSpPr/>
      </xdr:nvSpPr>
      <xdr:spPr>
        <a:xfrm>
          <a:off x="9588500" y="14345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78739</xdr:rowOff>
    </xdr:from>
    <xdr:to>
      <xdr:col>46</xdr:col>
      <xdr:colOff>38100</xdr:colOff>
      <xdr:row>84</xdr:row>
      <xdr:rowOff>8889</xdr:rowOff>
    </xdr:to>
    <xdr:sp macro="" textlink="">
      <xdr:nvSpPr>
        <xdr:cNvPr id="348" name="フローチャート: 判断 347">
          <a:extLst>
            <a:ext uri="{FF2B5EF4-FFF2-40B4-BE49-F238E27FC236}">
              <a16:creationId xmlns:a16="http://schemas.microsoft.com/office/drawing/2014/main" id="{F542333D-FA2B-4FC8-A7B3-5C078CD46E5C}"/>
            </a:ext>
          </a:extLst>
        </xdr:cNvPr>
        <xdr:cNvSpPr/>
      </xdr:nvSpPr>
      <xdr:spPr>
        <a:xfrm>
          <a:off x="8699500" y="14309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71882</xdr:rowOff>
    </xdr:from>
    <xdr:to>
      <xdr:col>41</xdr:col>
      <xdr:colOff>101600</xdr:colOff>
      <xdr:row>84</xdr:row>
      <xdr:rowOff>2032</xdr:rowOff>
    </xdr:to>
    <xdr:sp macro="" textlink="">
      <xdr:nvSpPr>
        <xdr:cNvPr id="349" name="フローチャート: 判断 348">
          <a:extLst>
            <a:ext uri="{FF2B5EF4-FFF2-40B4-BE49-F238E27FC236}">
              <a16:creationId xmlns:a16="http://schemas.microsoft.com/office/drawing/2014/main" id="{0D844D39-5EEC-4671-8DEE-0C4D784CED23}"/>
            </a:ext>
          </a:extLst>
        </xdr:cNvPr>
        <xdr:cNvSpPr/>
      </xdr:nvSpPr>
      <xdr:spPr>
        <a:xfrm>
          <a:off x="7810500" y="14302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94742</xdr:rowOff>
    </xdr:from>
    <xdr:to>
      <xdr:col>36</xdr:col>
      <xdr:colOff>165100</xdr:colOff>
      <xdr:row>84</xdr:row>
      <xdr:rowOff>24892</xdr:rowOff>
    </xdr:to>
    <xdr:sp macro="" textlink="">
      <xdr:nvSpPr>
        <xdr:cNvPr id="350" name="フローチャート: 判断 349">
          <a:extLst>
            <a:ext uri="{FF2B5EF4-FFF2-40B4-BE49-F238E27FC236}">
              <a16:creationId xmlns:a16="http://schemas.microsoft.com/office/drawing/2014/main" id="{F081D356-CE46-497B-B665-015FA6D10F02}"/>
            </a:ext>
          </a:extLst>
        </xdr:cNvPr>
        <xdr:cNvSpPr/>
      </xdr:nvSpPr>
      <xdr:spPr>
        <a:xfrm>
          <a:off x="6921500" y="14325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1" name="テキスト ボックス 350">
          <a:extLst>
            <a:ext uri="{FF2B5EF4-FFF2-40B4-BE49-F238E27FC236}">
              <a16:creationId xmlns:a16="http://schemas.microsoft.com/office/drawing/2014/main" id="{0BE5EF05-1FCF-417A-B6F6-F05E316D5F8B}"/>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1901A78F-0792-42AF-98EE-DCFD875B2345}"/>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58C83248-17BC-494C-B26D-78B80D6A259B}"/>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4756A676-9032-44D1-B74E-F2D5327D8188}"/>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F04718C0-4055-42C1-BD98-BD5962C66165}"/>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81</xdr:row>
      <xdr:rowOff>170180</xdr:rowOff>
    </xdr:from>
    <xdr:to>
      <xdr:col>55</xdr:col>
      <xdr:colOff>50800</xdr:colOff>
      <xdr:row>82</xdr:row>
      <xdr:rowOff>100330</xdr:rowOff>
    </xdr:to>
    <xdr:sp macro="" textlink="">
      <xdr:nvSpPr>
        <xdr:cNvPr id="356" name="楕円 355">
          <a:extLst>
            <a:ext uri="{FF2B5EF4-FFF2-40B4-BE49-F238E27FC236}">
              <a16:creationId xmlns:a16="http://schemas.microsoft.com/office/drawing/2014/main" id="{D1F7B9B6-E854-4BFB-A583-0B58A6DE740D}"/>
            </a:ext>
          </a:extLst>
        </xdr:cNvPr>
        <xdr:cNvSpPr/>
      </xdr:nvSpPr>
      <xdr:spPr>
        <a:xfrm>
          <a:off x="10426700" y="14057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81</xdr:row>
      <xdr:rowOff>21607</xdr:rowOff>
    </xdr:from>
    <xdr:ext cx="469744" cy="259045"/>
    <xdr:sp macro="" textlink="">
      <xdr:nvSpPr>
        <xdr:cNvPr id="357" name="【福祉施設】&#10;一人当たり面積該当値テキスト">
          <a:extLst>
            <a:ext uri="{FF2B5EF4-FFF2-40B4-BE49-F238E27FC236}">
              <a16:creationId xmlns:a16="http://schemas.microsoft.com/office/drawing/2014/main" id="{938C9D96-7240-4AC4-B2DA-D4C652F035C7}"/>
            </a:ext>
          </a:extLst>
        </xdr:cNvPr>
        <xdr:cNvSpPr txBox="1"/>
      </xdr:nvSpPr>
      <xdr:spPr>
        <a:xfrm>
          <a:off x="10515600" y="13909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82</xdr:row>
      <xdr:rowOff>14732</xdr:rowOff>
    </xdr:from>
    <xdr:to>
      <xdr:col>50</xdr:col>
      <xdr:colOff>165100</xdr:colOff>
      <xdr:row>82</xdr:row>
      <xdr:rowOff>116332</xdr:rowOff>
    </xdr:to>
    <xdr:sp macro="" textlink="">
      <xdr:nvSpPr>
        <xdr:cNvPr id="358" name="楕円 357">
          <a:extLst>
            <a:ext uri="{FF2B5EF4-FFF2-40B4-BE49-F238E27FC236}">
              <a16:creationId xmlns:a16="http://schemas.microsoft.com/office/drawing/2014/main" id="{00204BB8-4B57-43AB-BC61-D4367A649E01}"/>
            </a:ext>
          </a:extLst>
        </xdr:cNvPr>
        <xdr:cNvSpPr/>
      </xdr:nvSpPr>
      <xdr:spPr>
        <a:xfrm>
          <a:off x="9588500" y="14073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82</xdr:row>
      <xdr:rowOff>49530</xdr:rowOff>
    </xdr:from>
    <xdr:to>
      <xdr:col>55</xdr:col>
      <xdr:colOff>0</xdr:colOff>
      <xdr:row>82</xdr:row>
      <xdr:rowOff>65532</xdr:rowOff>
    </xdr:to>
    <xdr:cxnSp macro="">
      <xdr:nvCxnSpPr>
        <xdr:cNvPr id="359" name="直線コネクタ 358">
          <a:extLst>
            <a:ext uri="{FF2B5EF4-FFF2-40B4-BE49-F238E27FC236}">
              <a16:creationId xmlns:a16="http://schemas.microsoft.com/office/drawing/2014/main" id="{E870F034-2405-4C0E-8ADC-E08569ADFEB9}"/>
            </a:ext>
          </a:extLst>
        </xdr:cNvPr>
        <xdr:cNvCxnSpPr/>
      </xdr:nvCxnSpPr>
      <xdr:spPr>
        <a:xfrm flipV="1">
          <a:off x="9639300" y="14108430"/>
          <a:ext cx="838200" cy="16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82</xdr:row>
      <xdr:rowOff>33020</xdr:rowOff>
    </xdr:from>
    <xdr:to>
      <xdr:col>46</xdr:col>
      <xdr:colOff>38100</xdr:colOff>
      <xdr:row>82</xdr:row>
      <xdr:rowOff>134620</xdr:rowOff>
    </xdr:to>
    <xdr:sp macro="" textlink="">
      <xdr:nvSpPr>
        <xdr:cNvPr id="360" name="楕円 359">
          <a:extLst>
            <a:ext uri="{FF2B5EF4-FFF2-40B4-BE49-F238E27FC236}">
              <a16:creationId xmlns:a16="http://schemas.microsoft.com/office/drawing/2014/main" id="{CC557B7D-FFAB-4376-9A7C-0F618C084D29}"/>
            </a:ext>
          </a:extLst>
        </xdr:cNvPr>
        <xdr:cNvSpPr/>
      </xdr:nvSpPr>
      <xdr:spPr>
        <a:xfrm>
          <a:off x="8699500" y="14091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82</xdr:row>
      <xdr:rowOff>65532</xdr:rowOff>
    </xdr:from>
    <xdr:to>
      <xdr:col>50</xdr:col>
      <xdr:colOff>114300</xdr:colOff>
      <xdr:row>82</xdr:row>
      <xdr:rowOff>83820</xdr:rowOff>
    </xdr:to>
    <xdr:cxnSp macro="">
      <xdr:nvCxnSpPr>
        <xdr:cNvPr id="361" name="直線コネクタ 360">
          <a:extLst>
            <a:ext uri="{FF2B5EF4-FFF2-40B4-BE49-F238E27FC236}">
              <a16:creationId xmlns:a16="http://schemas.microsoft.com/office/drawing/2014/main" id="{D1D884DC-EC7F-4D18-A6A2-5701760098C7}"/>
            </a:ext>
          </a:extLst>
        </xdr:cNvPr>
        <xdr:cNvCxnSpPr/>
      </xdr:nvCxnSpPr>
      <xdr:spPr>
        <a:xfrm flipV="1">
          <a:off x="8750300" y="14124432"/>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82</xdr:row>
      <xdr:rowOff>39878</xdr:rowOff>
    </xdr:from>
    <xdr:to>
      <xdr:col>41</xdr:col>
      <xdr:colOff>101600</xdr:colOff>
      <xdr:row>82</xdr:row>
      <xdr:rowOff>141478</xdr:rowOff>
    </xdr:to>
    <xdr:sp macro="" textlink="">
      <xdr:nvSpPr>
        <xdr:cNvPr id="362" name="楕円 361">
          <a:extLst>
            <a:ext uri="{FF2B5EF4-FFF2-40B4-BE49-F238E27FC236}">
              <a16:creationId xmlns:a16="http://schemas.microsoft.com/office/drawing/2014/main" id="{2A3D8775-45F9-45BE-A0DF-371AC178A459}"/>
            </a:ext>
          </a:extLst>
        </xdr:cNvPr>
        <xdr:cNvSpPr/>
      </xdr:nvSpPr>
      <xdr:spPr>
        <a:xfrm>
          <a:off x="7810500" y="140987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82</xdr:row>
      <xdr:rowOff>83820</xdr:rowOff>
    </xdr:from>
    <xdr:to>
      <xdr:col>45</xdr:col>
      <xdr:colOff>177800</xdr:colOff>
      <xdr:row>82</xdr:row>
      <xdr:rowOff>90678</xdr:rowOff>
    </xdr:to>
    <xdr:cxnSp macro="">
      <xdr:nvCxnSpPr>
        <xdr:cNvPr id="363" name="直線コネクタ 362">
          <a:extLst>
            <a:ext uri="{FF2B5EF4-FFF2-40B4-BE49-F238E27FC236}">
              <a16:creationId xmlns:a16="http://schemas.microsoft.com/office/drawing/2014/main" id="{DADDF4C5-F472-4C3D-A9EB-F5904CB7CC57}"/>
            </a:ext>
          </a:extLst>
        </xdr:cNvPr>
        <xdr:cNvCxnSpPr/>
      </xdr:nvCxnSpPr>
      <xdr:spPr>
        <a:xfrm flipV="1">
          <a:off x="7861300" y="14142720"/>
          <a:ext cx="8890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82</xdr:row>
      <xdr:rowOff>51308</xdr:rowOff>
    </xdr:from>
    <xdr:to>
      <xdr:col>36</xdr:col>
      <xdr:colOff>165100</xdr:colOff>
      <xdr:row>82</xdr:row>
      <xdr:rowOff>152908</xdr:rowOff>
    </xdr:to>
    <xdr:sp macro="" textlink="">
      <xdr:nvSpPr>
        <xdr:cNvPr id="364" name="楕円 363">
          <a:extLst>
            <a:ext uri="{FF2B5EF4-FFF2-40B4-BE49-F238E27FC236}">
              <a16:creationId xmlns:a16="http://schemas.microsoft.com/office/drawing/2014/main" id="{D5E30ACB-D917-40CF-BACB-D2B0E3B63AB8}"/>
            </a:ext>
          </a:extLst>
        </xdr:cNvPr>
        <xdr:cNvSpPr/>
      </xdr:nvSpPr>
      <xdr:spPr>
        <a:xfrm>
          <a:off x="6921500" y="141102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82</xdr:row>
      <xdr:rowOff>90678</xdr:rowOff>
    </xdr:from>
    <xdr:to>
      <xdr:col>41</xdr:col>
      <xdr:colOff>50800</xdr:colOff>
      <xdr:row>82</xdr:row>
      <xdr:rowOff>102108</xdr:rowOff>
    </xdr:to>
    <xdr:cxnSp macro="">
      <xdr:nvCxnSpPr>
        <xdr:cNvPr id="365" name="直線コネクタ 364">
          <a:extLst>
            <a:ext uri="{FF2B5EF4-FFF2-40B4-BE49-F238E27FC236}">
              <a16:creationId xmlns:a16="http://schemas.microsoft.com/office/drawing/2014/main" id="{71EAB455-2709-4B6A-95DC-019C670485C5}"/>
            </a:ext>
          </a:extLst>
        </xdr:cNvPr>
        <xdr:cNvCxnSpPr/>
      </xdr:nvCxnSpPr>
      <xdr:spPr>
        <a:xfrm flipV="1">
          <a:off x="6972300" y="14149578"/>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36592</xdr:rowOff>
    </xdr:from>
    <xdr:ext cx="469744" cy="259045"/>
    <xdr:sp macro="" textlink="">
      <xdr:nvSpPr>
        <xdr:cNvPr id="366" name="n_1aveValue【福祉施設】&#10;一人当たり面積">
          <a:extLst>
            <a:ext uri="{FF2B5EF4-FFF2-40B4-BE49-F238E27FC236}">
              <a16:creationId xmlns:a16="http://schemas.microsoft.com/office/drawing/2014/main" id="{A6B008C7-5EF9-4EF6-8771-01D5A3349FDD}"/>
            </a:ext>
          </a:extLst>
        </xdr:cNvPr>
        <xdr:cNvSpPr txBox="1"/>
      </xdr:nvSpPr>
      <xdr:spPr>
        <a:xfrm>
          <a:off x="9391727" y="144383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16</xdr:rowOff>
    </xdr:from>
    <xdr:ext cx="469744" cy="259045"/>
    <xdr:sp macro="" textlink="">
      <xdr:nvSpPr>
        <xdr:cNvPr id="367" name="n_2aveValue【福祉施設】&#10;一人当たり面積">
          <a:extLst>
            <a:ext uri="{FF2B5EF4-FFF2-40B4-BE49-F238E27FC236}">
              <a16:creationId xmlns:a16="http://schemas.microsoft.com/office/drawing/2014/main" id="{8A937823-D424-47A1-972A-48B0A4D8E11B}"/>
            </a:ext>
          </a:extLst>
        </xdr:cNvPr>
        <xdr:cNvSpPr txBox="1"/>
      </xdr:nvSpPr>
      <xdr:spPr>
        <a:xfrm>
          <a:off x="8515427" y="144018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164609</xdr:rowOff>
    </xdr:from>
    <xdr:ext cx="469744" cy="259045"/>
    <xdr:sp macro="" textlink="">
      <xdr:nvSpPr>
        <xdr:cNvPr id="368" name="n_3aveValue【福祉施設】&#10;一人当たり面積">
          <a:extLst>
            <a:ext uri="{FF2B5EF4-FFF2-40B4-BE49-F238E27FC236}">
              <a16:creationId xmlns:a16="http://schemas.microsoft.com/office/drawing/2014/main" id="{5164B5A7-6383-4686-B732-AA972DC04A1D}"/>
            </a:ext>
          </a:extLst>
        </xdr:cNvPr>
        <xdr:cNvSpPr txBox="1"/>
      </xdr:nvSpPr>
      <xdr:spPr>
        <a:xfrm>
          <a:off x="7626427" y="143949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16019</xdr:rowOff>
    </xdr:from>
    <xdr:ext cx="469744" cy="259045"/>
    <xdr:sp macro="" textlink="">
      <xdr:nvSpPr>
        <xdr:cNvPr id="369" name="n_4aveValue【福祉施設】&#10;一人当たり面積">
          <a:extLst>
            <a:ext uri="{FF2B5EF4-FFF2-40B4-BE49-F238E27FC236}">
              <a16:creationId xmlns:a16="http://schemas.microsoft.com/office/drawing/2014/main" id="{FFE0763D-1CFA-4322-9E8F-BF113205F9A5}"/>
            </a:ext>
          </a:extLst>
        </xdr:cNvPr>
        <xdr:cNvSpPr txBox="1"/>
      </xdr:nvSpPr>
      <xdr:spPr>
        <a:xfrm>
          <a:off x="6737427" y="144178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80</xdr:row>
      <xdr:rowOff>132859</xdr:rowOff>
    </xdr:from>
    <xdr:ext cx="469744" cy="259045"/>
    <xdr:sp macro="" textlink="">
      <xdr:nvSpPr>
        <xdr:cNvPr id="370" name="n_1mainValue【福祉施設】&#10;一人当たり面積">
          <a:extLst>
            <a:ext uri="{FF2B5EF4-FFF2-40B4-BE49-F238E27FC236}">
              <a16:creationId xmlns:a16="http://schemas.microsoft.com/office/drawing/2014/main" id="{61763F42-5AFB-4B24-AFCB-36748EA756C6}"/>
            </a:ext>
          </a:extLst>
        </xdr:cNvPr>
        <xdr:cNvSpPr txBox="1"/>
      </xdr:nvSpPr>
      <xdr:spPr>
        <a:xfrm>
          <a:off x="9391727" y="138488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80</xdr:row>
      <xdr:rowOff>151147</xdr:rowOff>
    </xdr:from>
    <xdr:ext cx="469744" cy="259045"/>
    <xdr:sp macro="" textlink="">
      <xdr:nvSpPr>
        <xdr:cNvPr id="371" name="n_2mainValue【福祉施設】&#10;一人当たり面積">
          <a:extLst>
            <a:ext uri="{FF2B5EF4-FFF2-40B4-BE49-F238E27FC236}">
              <a16:creationId xmlns:a16="http://schemas.microsoft.com/office/drawing/2014/main" id="{B7911AFD-8D01-43E3-A57A-2F909CEAA909}"/>
            </a:ext>
          </a:extLst>
        </xdr:cNvPr>
        <xdr:cNvSpPr txBox="1"/>
      </xdr:nvSpPr>
      <xdr:spPr>
        <a:xfrm>
          <a:off x="8515427" y="13867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80</xdr:row>
      <xdr:rowOff>158005</xdr:rowOff>
    </xdr:from>
    <xdr:ext cx="469744" cy="259045"/>
    <xdr:sp macro="" textlink="">
      <xdr:nvSpPr>
        <xdr:cNvPr id="372" name="n_3mainValue【福祉施設】&#10;一人当たり面積">
          <a:extLst>
            <a:ext uri="{FF2B5EF4-FFF2-40B4-BE49-F238E27FC236}">
              <a16:creationId xmlns:a16="http://schemas.microsoft.com/office/drawing/2014/main" id="{1AECE977-CC54-4EA3-BA6A-77AC0C54D7DA}"/>
            </a:ext>
          </a:extLst>
        </xdr:cNvPr>
        <xdr:cNvSpPr txBox="1"/>
      </xdr:nvSpPr>
      <xdr:spPr>
        <a:xfrm>
          <a:off x="7626427" y="138740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80</xdr:row>
      <xdr:rowOff>169435</xdr:rowOff>
    </xdr:from>
    <xdr:ext cx="469744" cy="259045"/>
    <xdr:sp macro="" textlink="">
      <xdr:nvSpPr>
        <xdr:cNvPr id="373" name="n_4mainValue【福祉施設】&#10;一人当たり面積">
          <a:extLst>
            <a:ext uri="{FF2B5EF4-FFF2-40B4-BE49-F238E27FC236}">
              <a16:creationId xmlns:a16="http://schemas.microsoft.com/office/drawing/2014/main" id="{EA907D80-2B57-4549-A416-34EFBBB0668A}"/>
            </a:ext>
          </a:extLst>
        </xdr:cNvPr>
        <xdr:cNvSpPr txBox="1"/>
      </xdr:nvSpPr>
      <xdr:spPr>
        <a:xfrm>
          <a:off x="6737427" y="138854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4" name="正方形/長方形 373">
          <a:extLst>
            <a:ext uri="{FF2B5EF4-FFF2-40B4-BE49-F238E27FC236}">
              <a16:creationId xmlns:a16="http://schemas.microsoft.com/office/drawing/2014/main" id="{F320F9D9-9596-49C4-BAB0-50D699DE6399}"/>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5" name="正方形/長方形 374">
          <a:extLst>
            <a:ext uri="{FF2B5EF4-FFF2-40B4-BE49-F238E27FC236}">
              <a16:creationId xmlns:a16="http://schemas.microsoft.com/office/drawing/2014/main" id="{2E6CD8DD-4C24-4456-8E27-14C6789B6206}"/>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6" name="正方形/長方形 375">
          <a:extLst>
            <a:ext uri="{FF2B5EF4-FFF2-40B4-BE49-F238E27FC236}">
              <a16:creationId xmlns:a16="http://schemas.microsoft.com/office/drawing/2014/main" id="{6314A3A8-CF71-49D2-8BE0-40189214FA43}"/>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7" name="正方形/長方形 376">
          <a:extLst>
            <a:ext uri="{FF2B5EF4-FFF2-40B4-BE49-F238E27FC236}">
              <a16:creationId xmlns:a16="http://schemas.microsoft.com/office/drawing/2014/main" id="{8ADD853C-6A55-41F5-8056-E376A015D6CB}"/>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8" name="正方形/長方形 377">
          <a:extLst>
            <a:ext uri="{FF2B5EF4-FFF2-40B4-BE49-F238E27FC236}">
              <a16:creationId xmlns:a16="http://schemas.microsoft.com/office/drawing/2014/main" id="{DFAA576A-49B8-4215-97E9-90D27F69EA7D}"/>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79" name="正方形/長方形 378">
          <a:extLst>
            <a:ext uri="{FF2B5EF4-FFF2-40B4-BE49-F238E27FC236}">
              <a16:creationId xmlns:a16="http://schemas.microsoft.com/office/drawing/2014/main" id="{8677F1F8-BB0C-4C32-8E03-ADF3E768E671}"/>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0" name="正方形/長方形 379">
          <a:extLst>
            <a:ext uri="{FF2B5EF4-FFF2-40B4-BE49-F238E27FC236}">
              <a16:creationId xmlns:a16="http://schemas.microsoft.com/office/drawing/2014/main" id="{DABDB5D1-C8E7-440B-BFD6-2FFC7AA4E423}"/>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1" name="正方形/長方形 380">
          <a:extLst>
            <a:ext uri="{FF2B5EF4-FFF2-40B4-BE49-F238E27FC236}">
              <a16:creationId xmlns:a16="http://schemas.microsoft.com/office/drawing/2014/main" id="{82E68E94-5426-4C06-B0C2-8CFDA582BDFD}"/>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2" name="テキスト ボックス 381">
          <a:extLst>
            <a:ext uri="{FF2B5EF4-FFF2-40B4-BE49-F238E27FC236}">
              <a16:creationId xmlns:a16="http://schemas.microsoft.com/office/drawing/2014/main" id="{684A3F4C-6604-4659-A16A-41056C79AFE6}"/>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3" name="直線コネクタ 382">
          <a:extLst>
            <a:ext uri="{FF2B5EF4-FFF2-40B4-BE49-F238E27FC236}">
              <a16:creationId xmlns:a16="http://schemas.microsoft.com/office/drawing/2014/main" id="{E80CF72A-EF2E-4522-8F68-AF2142DCA78C}"/>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4" name="テキスト ボックス 383">
          <a:extLst>
            <a:ext uri="{FF2B5EF4-FFF2-40B4-BE49-F238E27FC236}">
              <a16:creationId xmlns:a16="http://schemas.microsoft.com/office/drawing/2014/main" id="{602A81CD-DD3A-4767-902E-2C9873DE0AA5}"/>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85" name="直線コネクタ 384">
          <a:extLst>
            <a:ext uri="{FF2B5EF4-FFF2-40B4-BE49-F238E27FC236}">
              <a16:creationId xmlns:a16="http://schemas.microsoft.com/office/drawing/2014/main" id="{AAF2671D-6456-472B-BC83-07C37A183F20}"/>
            </a:ext>
          </a:extLst>
        </xdr:cNvPr>
        <xdr:cNvCxnSpPr/>
      </xdr:nvCxnSpPr>
      <xdr:spPr>
        <a:xfrm>
          <a:off x="762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86" name="テキスト ボックス 385">
          <a:extLst>
            <a:ext uri="{FF2B5EF4-FFF2-40B4-BE49-F238E27FC236}">
              <a16:creationId xmlns:a16="http://schemas.microsoft.com/office/drawing/2014/main" id="{AFDACA39-6B1C-4D44-9B31-F8EF0320611F}"/>
            </a:ext>
          </a:extLst>
        </xdr:cNvPr>
        <xdr:cNvSpPr txBox="1"/>
      </xdr:nvSpPr>
      <xdr:spPr>
        <a:xfrm>
          <a:off x="294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87" name="直線コネクタ 386">
          <a:extLst>
            <a:ext uri="{FF2B5EF4-FFF2-40B4-BE49-F238E27FC236}">
              <a16:creationId xmlns:a16="http://schemas.microsoft.com/office/drawing/2014/main" id="{165D8CF7-8148-42AD-82FD-2DD800936ACF}"/>
            </a:ext>
          </a:extLst>
        </xdr:cNvPr>
        <xdr:cNvCxnSpPr/>
      </xdr:nvCxnSpPr>
      <xdr:spPr>
        <a:xfrm>
          <a:off x="762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88" name="テキスト ボックス 387">
          <a:extLst>
            <a:ext uri="{FF2B5EF4-FFF2-40B4-BE49-F238E27FC236}">
              <a16:creationId xmlns:a16="http://schemas.microsoft.com/office/drawing/2014/main" id="{6DDA09C5-B6FB-46A5-ABC0-2C30B6572812}"/>
            </a:ext>
          </a:extLst>
        </xdr:cNvPr>
        <xdr:cNvSpPr txBox="1"/>
      </xdr:nvSpPr>
      <xdr:spPr>
        <a:xfrm>
          <a:off x="358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89" name="直線コネクタ 388">
          <a:extLst>
            <a:ext uri="{FF2B5EF4-FFF2-40B4-BE49-F238E27FC236}">
              <a16:creationId xmlns:a16="http://schemas.microsoft.com/office/drawing/2014/main" id="{4C2B9A58-A3AA-4A82-8D12-1EE20082B30D}"/>
            </a:ext>
          </a:extLst>
        </xdr:cNvPr>
        <xdr:cNvCxnSpPr/>
      </xdr:nvCxnSpPr>
      <xdr:spPr>
        <a:xfrm>
          <a:off x="762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90" name="テキスト ボックス 389">
          <a:extLst>
            <a:ext uri="{FF2B5EF4-FFF2-40B4-BE49-F238E27FC236}">
              <a16:creationId xmlns:a16="http://schemas.microsoft.com/office/drawing/2014/main" id="{2F0BEC7E-BF80-41E1-9BD6-15D4C2708B3A}"/>
            </a:ext>
          </a:extLst>
        </xdr:cNvPr>
        <xdr:cNvSpPr txBox="1"/>
      </xdr:nvSpPr>
      <xdr:spPr>
        <a:xfrm>
          <a:off x="358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1" name="直線コネクタ 390">
          <a:extLst>
            <a:ext uri="{FF2B5EF4-FFF2-40B4-BE49-F238E27FC236}">
              <a16:creationId xmlns:a16="http://schemas.microsoft.com/office/drawing/2014/main" id="{8D4DC2DC-82CE-4E6A-B4AD-8C20116EEAB4}"/>
            </a:ext>
          </a:extLst>
        </xdr:cNvPr>
        <xdr:cNvCxnSpPr/>
      </xdr:nvCxnSpPr>
      <xdr:spPr>
        <a:xfrm>
          <a:off x="762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92" name="テキスト ボックス 391">
          <a:extLst>
            <a:ext uri="{FF2B5EF4-FFF2-40B4-BE49-F238E27FC236}">
              <a16:creationId xmlns:a16="http://schemas.microsoft.com/office/drawing/2014/main" id="{2A48AF62-CF01-4FFE-B288-3B0EEF684135}"/>
            </a:ext>
          </a:extLst>
        </xdr:cNvPr>
        <xdr:cNvSpPr txBox="1"/>
      </xdr:nvSpPr>
      <xdr:spPr>
        <a:xfrm>
          <a:off x="358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393" name="直線コネクタ 392">
          <a:extLst>
            <a:ext uri="{FF2B5EF4-FFF2-40B4-BE49-F238E27FC236}">
              <a16:creationId xmlns:a16="http://schemas.microsoft.com/office/drawing/2014/main" id="{A4FAC5E6-2E84-4867-946F-DB12119138AC}"/>
            </a:ext>
          </a:extLst>
        </xdr:cNvPr>
        <xdr:cNvCxnSpPr/>
      </xdr:nvCxnSpPr>
      <xdr:spPr>
        <a:xfrm>
          <a:off x="762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394" name="テキスト ボックス 393">
          <a:extLst>
            <a:ext uri="{FF2B5EF4-FFF2-40B4-BE49-F238E27FC236}">
              <a16:creationId xmlns:a16="http://schemas.microsoft.com/office/drawing/2014/main" id="{755262DA-CBFB-42E0-BCA9-2300044ECC70}"/>
            </a:ext>
          </a:extLst>
        </xdr:cNvPr>
        <xdr:cNvSpPr txBox="1"/>
      </xdr:nvSpPr>
      <xdr:spPr>
        <a:xfrm>
          <a:off x="358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5" name="直線コネクタ 394">
          <a:extLst>
            <a:ext uri="{FF2B5EF4-FFF2-40B4-BE49-F238E27FC236}">
              <a16:creationId xmlns:a16="http://schemas.microsoft.com/office/drawing/2014/main" id="{03617EC1-760A-4370-8A85-5CD3A6AD57A3}"/>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396" name="テキスト ボックス 395">
          <a:extLst>
            <a:ext uri="{FF2B5EF4-FFF2-40B4-BE49-F238E27FC236}">
              <a16:creationId xmlns:a16="http://schemas.microsoft.com/office/drawing/2014/main" id="{A19AFB54-0B41-4B62-8D48-06709D251648}"/>
            </a:ext>
          </a:extLst>
        </xdr:cNvPr>
        <xdr:cNvSpPr txBox="1"/>
      </xdr:nvSpPr>
      <xdr:spPr>
        <a:xfrm>
          <a:off x="423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397" name="【市民会館】&#10;有形固定資産減価償却率グラフ枠">
          <a:extLst>
            <a:ext uri="{FF2B5EF4-FFF2-40B4-BE49-F238E27FC236}">
              <a16:creationId xmlns:a16="http://schemas.microsoft.com/office/drawing/2014/main" id="{B8BF1781-9899-45A1-849D-1BF7D004320E}"/>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97155</xdr:rowOff>
    </xdr:from>
    <xdr:to>
      <xdr:col>24</xdr:col>
      <xdr:colOff>62865</xdr:colOff>
      <xdr:row>108</xdr:row>
      <xdr:rowOff>152400</xdr:rowOff>
    </xdr:to>
    <xdr:cxnSp macro="">
      <xdr:nvCxnSpPr>
        <xdr:cNvPr id="398" name="直線コネクタ 397">
          <a:extLst>
            <a:ext uri="{FF2B5EF4-FFF2-40B4-BE49-F238E27FC236}">
              <a16:creationId xmlns:a16="http://schemas.microsoft.com/office/drawing/2014/main" id="{C3E1980A-B13C-4D45-8F76-9CFA17F46CBB}"/>
            </a:ext>
          </a:extLst>
        </xdr:cNvPr>
        <xdr:cNvCxnSpPr/>
      </xdr:nvCxnSpPr>
      <xdr:spPr>
        <a:xfrm flipV="1">
          <a:off x="4634865" y="17070705"/>
          <a:ext cx="0" cy="15982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156227</xdr:rowOff>
    </xdr:from>
    <xdr:ext cx="469744" cy="259045"/>
    <xdr:sp macro="" textlink="">
      <xdr:nvSpPr>
        <xdr:cNvPr id="399" name="【市民会館】&#10;有形固定資産減価償却率最小値テキスト">
          <a:extLst>
            <a:ext uri="{FF2B5EF4-FFF2-40B4-BE49-F238E27FC236}">
              <a16:creationId xmlns:a16="http://schemas.microsoft.com/office/drawing/2014/main" id="{81F1B1B6-A52E-404C-BF0D-3491C9725371}"/>
            </a:ext>
          </a:extLst>
        </xdr:cNvPr>
        <xdr:cNvSpPr txBox="1"/>
      </xdr:nvSpPr>
      <xdr:spPr>
        <a:xfrm>
          <a:off x="4673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152400</xdr:rowOff>
    </xdr:from>
    <xdr:to>
      <xdr:col>24</xdr:col>
      <xdr:colOff>152400</xdr:colOff>
      <xdr:row>108</xdr:row>
      <xdr:rowOff>152400</xdr:rowOff>
    </xdr:to>
    <xdr:cxnSp macro="">
      <xdr:nvCxnSpPr>
        <xdr:cNvPr id="400" name="直線コネクタ 399">
          <a:extLst>
            <a:ext uri="{FF2B5EF4-FFF2-40B4-BE49-F238E27FC236}">
              <a16:creationId xmlns:a16="http://schemas.microsoft.com/office/drawing/2014/main" id="{2E1E297E-DFA8-4F1A-89C0-D86D3BC8A706}"/>
            </a:ext>
          </a:extLst>
        </xdr:cNvPr>
        <xdr:cNvCxnSpPr/>
      </xdr:nvCxnSpPr>
      <xdr:spPr>
        <a:xfrm>
          <a:off x="4546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43832</xdr:rowOff>
    </xdr:from>
    <xdr:ext cx="405111" cy="259045"/>
    <xdr:sp macro="" textlink="">
      <xdr:nvSpPr>
        <xdr:cNvPr id="401" name="【市民会館】&#10;有形固定資産減価償却率最大値テキスト">
          <a:extLst>
            <a:ext uri="{FF2B5EF4-FFF2-40B4-BE49-F238E27FC236}">
              <a16:creationId xmlns:a16="http://schemas.microsoft.com/office/drawing/2014/main" id="{A49FF924-E751-4330-A793-140C59E036BC}"/>
            </a:ext>
          </a:extLst>
        </xdr:cNvPr>
        <xdr:cNvSpPr txBox="1"/>
      </xdr:nvSpPr>
      <xdr:spPr>
        <a:xfrm>
          <a:off x="4673600" y="16845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97155</xdr:rowOff>
    </xdr:from>
    <xdr:to>
      <xdr:col>24</xdr:col>
      <xdr:colOff>152400</xdr:colOff>
      <xdr:row>99</xdr:row>
      <xdr:rowOff>97155</xdr:rowOff>
    </xdr:to>
    <xdr:cxnSp macro="">
      <xdr:nvCxnSpPr>
        <xdr:cNvPr id="402" name="直線コネクタ 401">
          <a:extLst>
            <a:ext uri="{FF2B5EF4-FFF2-40B4-BE49-F238E27FC236}">
              <a16:creationId xmlns:a16="http://schemas.microsoft.com/office/drawing/2014/main" id="{8E813951-C18F-46B9-9867-C45E47B5ACAC}"/>
            </a:ext>
          </a:extLst>
        </xdr:cNvPr>
        <xdr:cNvCxnSpPr/>
      </xdr:nvCxnSpPr>
      <xdr:spPr>
        <a:xfrm>
          <a:off x="4546600" y="170707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74313</xdr:rowOff>
    </xdr:from>
    <xdr:ext cx="405111" cy="259045"/>
    <xdr:sp macro="" textlink="">
      <xdr:nvSpPr>
        <xdr:cNvPr id="403" name="【市民会館】&#10;有形固定資産減価償却率平均値テキスト">
          <a:extLst>
            <a:ext uri="{FF2B5EF4-FFF2-40B4-BE49-F238E27FC236}">
              <a16:creationId xmlns:a16="http://schemas.microsoft.com/office/drawing/2014/main" id="{3B667E60-8F7B-4A64-BB4A-F49F28907CCD}"/>
            </a:ext>
          </a:extLst>
        </xdr:cNvPr>
        <xdr:cNvSpPr txBox="1"/>
      </xdr:nvSpPr>
      <xdr:spPr>
        <a:xfrm>
          <a:off x="4673600" y="1773366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95886</xdr:rowOff>
    </xdr:from>
    <xdr:to>
      <xdr:col>24</xdr:col>
      <xdr:colOff>114300</xdr:colOff>
      <xdr:row>104</xdr:row>
      <xdr:rowOff>26036</xdr:rowOff>
    </xdr:to>
    <xdr:sp macro="" textlink="">
      <xdr:nvSpPr>
        <xdr:cNvPr id="404" name="フローチャート: 判断 403">
          <a:extLst>
            <a:ext uri="{FF2B5EF4-FFF2-40B4-BE49-F238E27FC236}">
              <a16:creationId xmlns:a16="http://schemas.microsoft.com/office/drawing/2014/main" id="{FFEAD636-46A1-4BE7-A93F-356D81D4A0DF}"/>
            </a:ext>
          </a:extLst>
        </xdr:cNvPr>
        <xdr:cNvSpPr/>
      </xdr:nvSpPr>
      <xdr:spPr>
        <a:xfrm>
          <a:off x="4584700" y="177552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92075</xdr:rowOff>
    </xdr:from>
    <xdr:to>
      <xdr:col>20</xdr:col>
      <xdr:colOff>38100</xdr:colOff>
      <xdr:row>104</xdr:row>
      <xdr:rowOff>22225</xdr:rowOff>
    </xdr:to>
    <xdr:sp macro="" textlink="">
      <xdr:nvSpPr>
        <xdr:cNvPr id="405" name="フローチャート: 判断 404">
          <a:extLst>
            <a:ext uri="{FF2B5EF4-FFF2-40B4-BE49-F238E27FC236}">
              <a16:creationId xmlns:a16="http://schemas.microsoft.com/office/drawing/2014/main" id="{6953A57A-F4A0-4FBF-BE90-BAF279D4C2B9}"/>
            </a:ext>
          </a:extLst>
        </xdr:cNvPr>
        <xdr:cNvSpPr/>
      </xdr:nvSpPr>
      <xdr:spPr>
        <a:xfrm>
          <a:off x="3746500" y="17751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13970</xdr:rowOff>
    </xdr:from>
    <xdr:to>
      <xdr:col>15</xdr:col>
      <xdr:colOff>101600</xdr:colOff>
      <xdr:row>103</xdr:row>
      <xdr:rowOff>115570</xdr:rowOff>
    </xdr:to>
    <xdr:sp macro="" textlink="">
      <xdr:nvSpPr>
        <xdr:cNvPr id="406" name="フローチャート: 判断 405">
          <a:extLst>
            <a:ext uri="{FF2B5EF4-FFF2-40B4-BE49-F238E27FC236}">
              <a16:creationId xmlns:a16="http://schemas.microsoft.com/office/drawing/2014/main" id="{831C66A5-5784-4B36-85DD-A5410EAD0B3C}"/>
            </a:ext>
          </a:extLst>
        </xdr:cNvPr>
        <xdr:cNvSpPr/>
      </xdr:nvSpPr>
      <xdr:spPr>
        <a:xfrm>
          <a:off x="2857500" y="17673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102</xdr:row>
      <xdr:rowOff>151130</xdr:rowOff>
    </xdr:from>
    <xdr:to>
      <xdr:col>10</xdr:col>
      <xdr:colOff>165100</xdr:colOff>
      <xdr:row>103</xdr:row>
      <xdr:rowOff>81280</xdr:rowOff>
    </xdr:to>
    <xdr:sp macro="" textlink="">
      <xdr:nvSpPr>
        <xdr:cNvPr id="407" name="フローチャート: 判断 406">
          <a:extLst>
            <a:ext uri="{FF2B5EF4-FFF2-40B4-BE49-F238E27FC236}">
              <a16:creationId xmlns:a16="http://schemas.microsoft.com/office/drawing/2014/main" id="{D13B1E24-4509-4535-8DE5-6A3CF003D0EF}"/>
            </a:ext>
          </a:extLst>
        </xdr:cNvPr>
        <xdr:cNvSpPr/>
      </xdr:nvSpPr>
      <xdr:spPr>
        <a:xfrm>
          <a:off x="1968500" y="17639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114936</xdr:rowOff>
    </xdr:from>
    <xdr:to>
      <xdr:col>6</xdr:col>
      <xdr:colOff>38100</xdr:colOff>
      <xdr:row>104</xdr:row>
      <xdr:rowOff>45086</xdr:rowOff>
    </xdr:to>
    <xdr:sp macro="" textlink="">
      <xdr:nvSpPr>
        <xdr:cNvPr id="408" name="フローチャート: 判断 407">
          <a:extLst>
            <a:ext uri="{FF2B5EF4-FFF2-40B4-BE49-F238E27FC236}">
              <a16:creationId xmlns:a16="http://schemas.microsoft.com/office/drawing/2014/main" id="{D22703E4-A825-4756-B53E-999311CD7EF2}"/>
            </a:ext>
          </a:extLst>
        </xdr:cNvPr>
        <xdr:cNvSpPr/>
      </xdr:nvSpPr>
      <xdr:spPr>
        <a:xfrm>
          <a:off x="1079500" y="17774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09" name="テキスト ボックス 408">
          <a:extLst>
            <a:ext uri="{FF2B5EF4-FFF2-40B4-BE49-F238E27FC236}">
              <a16:creationId xmlns:a16="http://schemas.microsoft.com/office/drawing/2014/main" id="{78BCA7FD-0AB7-4435-9498-42F16D3394EA}"/>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0" name="テキスト ボックス 409">
          <a:extLst>
            <a:ext uri="{FF2B5EF4-FFF2-40B4-BE49-F238E27FC236}">
              <a16:creationId xmlns:a16="http://schemas.microsoft.com/office/drawing/2014/main" id="{666B134A-BF21-4AA6-BC04-B223F3B5314D}"/>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1" name="テキスト ボックス 410">
          <a:extLst>
            <a:ext uri="{FF2B5EF4-FFF2-40B4-BE49-F238E27FC236}">
              <a16:creationId xmlns:a16="http://schemas.microsoft.com/office/drawing/2014/main" id="{5754FB75-3F75-4BB4-BE72-C21999639A84}"/>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DA02A17E-8FAB-40B3-8244-12FFC14D1637}"/>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531FBD39-10A0-4870-B4D2-031758982BDC}"/>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6350</xdr:rowOff>
    </xdr:from>
    <xdr:to>
      <xdr:col>24</xdr:col>
      <xdr:colOff>114300</xdr:colOff>
      <xdr:row>103</xdr:row>
      <xdr:rowOff>107950</xdr:rowOff>
    </xdr:to>
    <xdr:sp macro="" textlink="">
      <xdr:nvSpPr>
        <xdr:cNvPr id="414" name="楕円 413">
          <a:extLst>
            <a:ext uri="{FF2B5EF4-FFF2-40B4-BE49-F238E27FC236}">
              <a16:creationId xmlns:a16="http://schemas.microsoft.com/office/drawing/2014/main" id="{04618E0E-370F-4879-8322-18581F76DB2F}"/>
            </a:ext>
          </a:extLst>
        </xdr:cNvPr>
        <xdr:cNvSpPr/>
      </xdr:nvSpPr>
      <xdr:spPr>
        <a:xfrm>
          <a:off x="4584700" y="17665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102</xdr:row>
      <xdr:rowOff>29227</xdr:rowOff>
    </xdr:from>
    <xdr:ext cx="405111" cy="259045"/>
    <xdr:sp macro="" textlink="">
      <xdr:nvSpPr>
        <xdr:cNvPr id="415" name="【市民会館】&#10;有形固定資産減価償却率該当値テキスト">
          <a:extLst>
            <a:ext uri="{FF2B5EF4-FFF2-40B4-BE49-F238E27FC236}">
              <a16:creationId xmlns:a16="http://schemas.microsoft.com/office/drawing/2014/main" id="{F7059242-26FD-452F-8BE1-29A1CF05447C}"/>
            </a:ext>
          </a:extLst>
        </xdr:cNvPr>
        <xdr:cNvSpPr txBox="1"/>
      </xdr:nvSpPr>
      <xdr:spPr>
        <a:xfrm>
          <a:off x="4673600" y="17517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102</xdr:row>
      <xdr:rowOff>139700</xdr:rowOff>
    </xdr:from>
    <xdr:to>
      <xdr:col>20</xdr:col>
      <xdr:colOff>38100</xdr:colOff>
      <xdr:row>103</xdr:row>
      <xdr:rowOff>69850</xdr:rowOff>
    </xdr:to>
    <xdr:sp macro="" textlink="">
      <xdr:nvSpPr>
        <xdr:cNvPr id="416" name="楕円 415">
          <a:extLst>
            <a:ext uri="{FF2B5EF4-FFF2-40B4-BE49-F238E27FC236}">
              <a16:creationId xmlns:a16="http://schemas.microsoft.com/office/drawing/2014/main" id="{2A609713-7FFD-411C-87F8-5F267400DF53}"/>
            </a:ext>
          </a:extLst>
        </xdr:cNvPr>
        <xdr:cNvSpPr/>
      </xdr:nvSpPr>
      <xdr:spPr>
        <a:xfrm>
          <a:off x="3746500" y="17627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103</xdr:row>
      <xdr:rowOff>19050</xdr:rowOff>
    </xdr:from>
    <xdr:to>
      <xdr:col>24</xdr:col>
      <xdr:colOff>63500</xdr:colOff>
      <xdr:row>103</xdr:row>
      <xdr:rowOff>57150</xdr:rowOff>
    </xdr:to>
    <xdr:cxnSp macro="">
      <xdr:nvCxnSpPr>
        <xdr:cNvPr id="417" name="直線コネクタ 416">
          <a:extLst>
            <a:ext uri="{FF2B5EF4-FFF2-40B4-BE49-F238E27FC236}">
              <a16:creationId xmlns:a16="http://schemas.microsoft.com/office/drawing/2014/main" id="{B24ED3BD-40A8-4029-AFB7-8084C2A70273}"/>
            </a:ext>
          </a:extLst>
        </xdr:cNvPr>
        <xdr:cNvCxnSpPr/>
      </xdr:nvCxnSpPr>
      <xdr:spPr>
        <a:xfrm>
          <a:off x="3797300" y="1767840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103</xdr:row>
      <xdr:rowOff>10161</xdr:rowOff>
    </xdr:from>
    <xdr:to>
      <xdr:col>15</xdr:col>
      <xdr:colOff>101600</xdr:colOff>
      <xdr:row>103</xdr:row>
      <xdr:rowOff>111761</xdr:rowOff>
    </xdr:to>
    <xdr:sp macro="" textlink="">
      <xdr:nvSpPr>
        <xdr:cNvPr id="418" name="楕円 417">
          <a:extLst>
            <a:ext uri="{FF2B5EF4-FFF2-40B4-BE49-F238E27FC236}">
              <a16:creationId xmlns:a16="http://schemas.microsoft.com/office/drawing/2014/main" id="{B9593C1E-911A-4AA0-B314-8895BBD63B3F}"/>
            </a:ext>
          </a:extLst>
        </xdr:cNvPr>
        <xdr:cNvSpPr/>
      </xdr:nvSpPr>
      <xdr:spPr>
        <a:xfrm>
          <a:off x="2857500" y="17669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103</xdr:row>
      <xdr:rowOff>19050</xdr:rowOff>
    </xdr:from>
    <xdr:to>
      <xdr:col>19</xdr:col>
      <xdr:colOff>177800</xdr:colOff>
      <xdr:row>103</xdr:row>
      <xdr:rowOff>60961</xdr:rowOff>
    </xdr:to>
    <xdr:cxnSp macro="">
      <xdr:nvCxnSpPr>
        <xdr:cNvPr id="419" name="直線コネクタ 418">
          <a:extLst>
            <a:ext uri="{FF2B5EF4-FFF2-40B4-BE49-F238E27FC236}">
              <a16:creationId xmlns:a16="http://schemas.microsoft.com/office/drawing/2014/main" id="{92D66E89-755A-408F-9473-398ECAE76369}"/>
            </a:ext>
          </a:extLst>
        </xdr:cNvPr>
        <xdr:cNvCxnSpPr/>
      </xdr:nvCxnSpPr>
      <xdr:spPr>
        <a:xfrm flipV="1">
          <a:off x="2908300" y="17678400"/>
          <a:ext cx="889000" cy="41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102</xdr:row>
      <xdr:rowOff>139700</xdr:rowOff>
    </xdr:from>
    <xdr:to>
      <xdr:col>10</xdr:col>
      <xdr:colOff>165100</xdr:colOff>
      <xdr:row>103</xdr:row>
      <xdr:rowOff>69850</xdr:rowOff>
    </xdr:to>
    <xdr:sp macro="" textlink="">
      <xdr:nvSpPr>
        <xdr:cNvPr id="420" name="楕円 419">
          <a:extLst>
            <a:ext uri="{FF2B5EF4-FFF2-40B4-BE49-F238E27FC236}">
              <a16:creationId xmlns:a16="http://schemas.microsoft.com/office/drawing/2014/main" id="{3E69E3EF-64D2-4979-89EB-3834F36A0EB5}"/>
            </a:ext>
          </a:extLst>
        </xdr:cNvPr>
        <xdr:cNvSpPr/>
      </xdr:nvSpPr>
      <xdr:spPr>
        <a:xfrm>
          <a:off x="1968500" y="17627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103</xdr:row>
      <xdr:rowOff>19050</xdr:rowOff>
    </xdr:from>
    <xdr:to>
      <xdr:col>15</xdr:col>
      <xdr:colOff>50800</xdr:colOff>
      <xdr:row>103</xdr:row>
      <xdr:rowOff>60961</xdr:rowOff>
    </xdr:to>
    <xdr:cxnSp macro="">
      <xdr:nvCxnSpPr>
        <xdr:cNvPr id="421" name="直線コネクタ 420">
          <a:extLst>
            <a:ext uri="{FF2B5EF4-FFF2-40B4-BE49-F238E27FC236}">
              <a16:creationId xmlns:a16="http://schemas.microsoft.com/office/drawing/2014/main" id="{7DE946F8-D190-49A5-ADBD-343B74847C88}"/>
            </a:ext>
          </a:extLst>
        </xdr:cNvPr>
        <xdr:cNvCxnSpPr/>
      </xdr:nvCxnSpPr>
      <xdr:spPr>
        <a:xfrm>
          <a:off x="2019300" y="17678400"/>
          <a:ext cx="889000" cy="41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102</xdr:row>
      <xdr:rowOff>99695</xdr:rowOff>
    </xdr:from>
    <xdr:to>
      <xdr:col>6</xdr:col>
      <xdr:colOff>38100</xdr:colOff>
      <xdr:row>103</xdr:row>
      <xdr:rowOff>29845</xdr:rowOff>
    </xdr:to>
    <xdr:sp macro="" textlink="">
      <xdr:nvSpPr>
        <xdr:cNvPr id="422" name="楕円 421">
          <a:extLst>
            <a:ext uri="{FF2B5EF4-FFF2-40B4-BE49-F238E27FC236}">
              <a16:creationId xmlns:a16="http://schemas.microsoft.com/office/drawing/2014/main" id="{E825603D-BA1D-4677-9537-9B8072BD9D29}"/>
            </a:ext>
          </a:extLst>
        </xdr:cNvPr>
        <xdr:cNvSpPr/>
      </xdr:nvSpPr>
      <xdr:spPr>
        <a:xfrm>
          <a:off x="1079500" y="17587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102</xdr:row>
      <xdr:rowOff>150495</xdr:rowOff>
    </xdr:from>
    <xdr:to>
      <xdr:col>10</xdr:col>
      <xdr:colOff>114300</xdr:colOff>
      <xdr:row>103</xdr:row>
      <xdr:rowOff>19050</xdr:rowOff>
    </xdr:to>
    <xdr:cxnSp macro="">
      <xdr:nvCxnSpPr>
        <xdr:cNvPr id="423" name="直線コネクタ 422">
          <a:extLst>
            <a:ext uri="{FF2B5EF4-FFF2-40B4-BE49-F238E27FC236}">
              <a16:creationId xmlns:a16="http://schemas.microsoft.com/office/drawing/2014/main" id="{480577DF-8F0B-4E4F-B8A4-11F26409C9AA}"/>
            </a:ext>
          </a:extLst>
        </xdr:cNvPr>
        <xdr:cNvCxnSpPr/>
      </xdr:nvCxnSpPr>
      <xdr:spPr>
        <a:xfrm>
          <a:off x="1130300" y="17638395"/>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104</xdr:row>
      <xdr:rowOff>13352</xdr:rowOff>
    </xdr:from>
    <xdr:ext cx="405111" cy="259045"/>
    <xdr:sp macro="" textlink="">
      <xdr:nvSpPr>
        <xdr:cNvPr id="424" name="n_1aveValue【市民会館】&#10;有形固定資産減価償却率">
          <a:extLst>
            <a:ext uri="{FF2B5EF4-FFF2-40B4-BE49-F238E27FC236}">
              <a16:creationId xmlns:a16="http://schemas.microsoft.com/office/drawing/2014/main" id="{DEBDC938-4529-46E3-91B9-E429B4740F7F}"/>
            </a:ext>
          </a:extLst>
        </xdr:cNvPr>
        <xdr:cNvSpPr txBox="1"/>
      </xdr:nvSpPr>
      <xdr:spPr>
        <a:xfrm>
          <a:off x="3582044" y="178441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106697</xdr:rowOff>
    </xdr:from>
    <xdr:ext cx="405111" cy="259045"/>
    <xdr:sp macro="" textlink="">
      <xdr:nvSpPr>
        <xdr:cNvPr id="425" name="n_2aveValue【市民会館】&#10;有形固定資産減価償却率">
          <a:extLst>
            <a:ext uri="{FF2B5EF4-FFF2-40B4-BE49-F238E27FC236}">
              <a16:creationId xmlns:a16="http://schemas.microsoft.com/office/drawing/2014/main" id="{FAB91F5C-D211-42D5-8770-9431C1DC6C62}"/>
            </a:ext>
          </a:extLst>
        </xdr:cNvPr>
        <xdr:cNvSpPr txBox="1"/>
      </xdr:nvSpPr>
      <xdr:spPr>
        <a:xfrm>
          <a:off x="2705744" y="17766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72407</xdr:rowOff>
    </xdr:from>
    <xdr:ext cx="405111" cy="259045"/>
    <xdr:sp macro="" textlink="">
      <xdr:nvSpPr>
        <xdr:cNvPr id="426" name="n_3aveValue【市民会館】&#10;有形固定資産減価償却率">
          <a:extLst>
            <a:ext uri="{FF2B5EF4-FFF2-40B4-BE49-F238E27FC236}">
              <a16:creationId xmlns:a16="http://schemas.microsoft.com/office/drawing/2014/main" id="{E34CD270-53EC-4D28-816B-CDB42BD440D1}"/>
            </a:ext>
          </a:extLst>
        </xdr:cNvPr>
        <xdr:cNvSpPr txBox="1"/>
      </xdr:nvSpPr>
      <xdr:spPr>
        <a:xfrm>
          <a:off x="1816744" y="17731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104</xdr:row>
      <xdr:rowOff>36213</xdr:rowOff>
    </xdr:from>
    <xdr:ext cx="405111" cy="259045"/>
    <xdr:sp macro="" textlink="">
      <xdr:nvSpPr>
        <xdr:cNvPr id="427" name="n_4aveValue【市民会館】&#10;有形固定資産減価償却率">
          <a:extLst>
            <a:ext uri="{FF2B5EF4-FFF2-40B4-BE49-F238E27FC236}">
              <a16:creationId xmlns:a16="http://schemas.microsoft.com/office/drawing/2014/main" id="{165DA958-B095-4EF5-9E51-DE49A8AA7D17}"/>
            </a:ext>
          </a:extLst>
        </xdr:cNvPr>
        <xdr:cNvSpPr txBox="1"/>
      </xdr:nvSpPr>
      <xdr:spPr>
        <a:xfrm>
          <a:off x="927744" y="178670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101</xdr:row>
      <xdr:rowOff>86377</xdr:rowOff>
    </xdr:from>
    <xdr:ext cx="405111" cy="259045"/>
    <xdr:sp macro="" textlink="">
      <xdr:nvSpPr>
        <xdr:cNvPr id="428" name="n_1mainValue【市民会館】&#10;有形固定資産減価償却率">
          <a:extLst>
            <a:ext uri="{FF2B5EF4-FFF2-40B4-BE49-F238E27FC236}">
              <a16:creationId xmlns:a16="http://schemas.microsoft.com/office/drawing/2014/main" id="{0321C9DC-91C1-4AD2-B892-87C2333AB8AD}"/>
            </a:ext>
          </a:extLst>
        </xdr:cNvPr>
        <xdr:cNvSpPr txBox="1"/>
      </xdr:nvSpPr>
      <xdr:spPr>
        <a:xfrm>
          <a:off x="3582044" y="17402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101</xdr:row>
      <xdr:rowOff>128288</xdr:rowOff>
    </xdr:from>
    <xdr:ext cx="405111" cy="259045"/>
    <xdr:sp macro="" textlink="">
      <xdr:nvSpPr>
        <xdr:cNvPr id="429" name="n_2mainValue【市民会館】&#10;有形固定資産減価償却率">
          <a:extLst>
            <a:ext uri="{FF2B5EF4-FFF2-40B4-BE49-F238E27FC236}">
              <a16:creationId xmlns:a16="http://schemas.microsoft.com/office/drawing/2014/main" id="{2F0006EC-B655-44D7-8D34-FA5A603D9708}"/>
            </a:ext>
          </a:extLst>
        </xdr:cNvPr>
        <xdr:cNvSpPr txBox="1"/>
      </xdr:nvSpPr>
      <xdr:spPr>
        <a:xfrm>
          <a:off x="2705744" y="174447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101</xdr:row>
      <xdr:rowOff>86377</xdr:rowOff>
    </xdr:from>
    <xdr:ext cx="405111" cy="259045"/>
    <xdr:sp macro="" textlink="">
      <xdr:nvSpPr>
        <xdr:cNvPr id="430" name="n_3mainValue【市民会館】&#10;有形固定資産減価償却率">
          <a:extLst>
            <a:ext uri="{FF2B5EF4-FFF2-40B4-BE49-F238E27FC236}">
              <a16:creationId xmlns:a16="http://schemas.microsoft.com/office/drawing/2014/main" id="{710E45AA-C7EB-472D-ACC7-683011AD8339}"/>
            </a:ext>
          </a:extLst>
        </xdr:cNvPr>
        <xdr:cNvSpPr txBox="1"/>
      </xdr:nvSpPr>
      <xdr:spPr>
        <a:xfrm>
          <a:off x="1816744" y="17402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101</xdr:row>
      <xdr:rowOff>46372</xdr:rowOff>
    </xdr:from>
    <xdr:ext cx="405111" cy="259045"/>
    <xdr:sp macro="" textlink="">
      <xdr:nvSpPr>
        <xdr:cNvPr id="431" name="n_4mainValue【市民会館】&#10;有形固定資産減価償却率">
          <a:extLst>
            <a:ext uri="{FF2B5EF4-FFF2-40B4-BE49-F238E27FC236}">
              <a16:creationId xmlns:a16="http://schemas.microsoft.com/office/drawing/2014/main" id="{56AF6669-796A-41B4-BF47-1CA96C016EBC}"/>
            </a:ext>
          </a:extLst>
        </xdr:cNvPr>
        <xdr:cNvSpPr txBox="1"/>
      </xdr:nvSpPr>
      <xdr:spPr>
        <a:xfrm>
          <a:off x="927744" y="17362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2" name="正方形/長方形 431">
          <a:extLst>
            <a:ext uri="{FF2B5EF4-FFF2-40B4-BE49-F238E27FC236}">
              <a16:creationId xmlns:a16="http://schemas.microsoft.com/office/drawing/2014/main" id="{B49249A0-4BCB-463E-B0BB-7812FB9D379C}"/>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3" name="正方形/長方形 432">
          <a:extLst>
            <a:ext uri="{FF2B5EF4-FFF2-40B4-BE49-F238E27FC236}">
              <a16:creationId xmlns:a16="http://schemas.microsoft.com/office/drawing/2014/main" id="{0C748668-324D-48FE-A91B-1CE18211FFC4}"/>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4" name="正方形/長方形 433">
          <a:extLst>
            <a:ext uri="{FF2B5EF4-FFF2-40B4-BE49-F238E27FC236}">
              <a16:creationId xmlns:a16="http://schemas.microsoft.com/office/drawing/2014/main" id="{D76CFA9D-54BC-40B0-AD15-0F8A5A6BB19C}"/>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5" name="正方形/長方形 434">
          <a:extLst>
            <a:ext uri="{FF2B5EF4-FFF2-40B4-BE49-F238E27FC236}">
              <a16:creationId xmlns:a16="http://schemas.microsoft.com/office/drawing/2014/main" id="{2961D298-4BAF-4401-9ED5-4CD211DB3F12}"/>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6" name="正方形/長方形 435">
          <a:extLst>
            <a:ext uri="{FF2B5EF4-FFF2-40B4-BE49-F238E27FC236}">
              <a16:creationId xmlns:a16="http://schemas.microsoft.com/office/drawing/2014/main" id="{2B7ACFC6-AD2F-4555-8499-0769B60762C1}"/>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37" name="正方形/長方形 436">
          <a:extLst>
            <a:ext uri="{FF2B5EF4-FFF2-40B4-BE49-F238E27FC236}">
              <a16:creationId xmlns:a16="http://schemas.microsoft.com/office/drawing/2014/main" id="{EC2A38F6-C924-484F-851B-2461651E862C}"/>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38" name="正方形/長方形 437">
          <a:extLst>
            <a:ext uri="{FF2B5EF4-FFF2-40B4-BE49-F238E27FC236}">
              <a16:creationId xmlns:a16="http://schemas.microsoft.com/office/drawing/2014/main" id="{03289F56-2819-41BF-A090-C522990BB3A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39" name="正方形/長方形 438">
          <a:extLst>
            <a:ext uri="{FF2B5EF4-FFF2-40B4-BE49-F238E27FC236}">
              <a16:creationId xmlns:a16="http://schemas.microsoft.com/office/drawing/2014/main" id="{1CB4FB22-46B6-454C-AB63-14418C75BF0B}"/>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0" name="テキスト ボックス 439">
          <a:extLst>
            <a:ext uri="{FF2B5EF4-FFF2-40B4-BE49-F238E27FC236}">
              <a16:creationId xmlns:a16="http://schemas.microsoft.com/office/drawing/2014/main" id="{761B0826-652F-4A0B-9FB3-915621B44392}"/>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1" name="直線コネクタ 440">
          <a:extLst>
            <a:ext uri="{FF2B5EF4-FFF2-40B4-BE49-F238E27FC236}">
              <a16:creationId xmlns:a16="http://schemas.microsoft.com/office/drawing/2014/main" id="{CC7BD545-9B54-4A6A-BCF3-A2437FFC3B01}"/>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2" name="直線コネクタ 441">
          <a:extLst>
            <a:ext uri="{FF2B5EF4-FFF2-40B4-BE49-F238E27FC236}">
              <a16:creationId xmlns:a16="http://schemas.microsoft.com/office/drawing/2014/main" id="{41401C90-E9E8-4F2E-B920-169724D0A4FF}"/>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43" name="テキスト ボックス 442">
          <a:extLst>
            <a:ext uri="{FF2B5EF4-FFF2-40B4-BE49-F238E27FC236}">
              <a16:creationId xmlns:a16="http://schemas.microsoft.com/office/drawing/2014/main" id="{10462E69-27F0-4F82-957C-F1E99023C899}"/>
            </a:ext>
          </a:extLst>
        </xdr:cNvPr>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4" name="直線コネクタ 443">
          <a:extLst>
            <a:ext uri="{FF2B5EF4-FFF2-40B4-BE49-F238E27FC236}">
              <a16:creationId xmlns:a16="http://schemas.microsoft.com/office/drawing/2014/main" id="{931B5D37-1899-4B67-8F1D-8A36479083E2}"/>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45" name="テキスト ボックス 444">
          <a:extLst>
            <a:ext uri="{FF2B5EF4-FFF2-40B4-BE49-F238E27FC236}">
              <a16:creationId xmlns:a16="http://schemas.microsoft.com/office/drawing/2014/main" id="{897E4E9F-27ED-4E40-815E-9EB1BCF73ABC}"/>
            </a:ext>
          </a:extLst>
        </xdr:cNvPr>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46" name="直線コネクタ 445">
          <a:extLst>
            <a:ext uri="{FF2B5EF4-FFF2-40B4-BE49-F238E27FC236}">
              <a16:creationId xmlns:a16="http://schemas.microsoft.com/office/drawing/2014/main" id="{E11A2651-5A39-47A0-BA8A-B40737858B54}"/>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47" name="テキスト ボックス 446">
          <a:extLst>
            <a:ext uri="{FF2B5EF4-FFF2-40B4-BE49-F238E27FC236}">
              <a16:creationId xmlns:a16="http://schemas.microsoft.com/office/drawing/2014/main" id="{9BE4CCF0-84C0-4DE5-A2B7-402121AFC869}"/>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48" name="直線コネクタ 447">
          <a:extLst>
            <a:ext uri="{FF2B5EF4-FFF2-40B4-BE49-F238E27FC236}">
              <a16:creationId xmlns:a16="http://schemas.microsoft.com/office/drawing/2014/main" id="{DDEE1D15-1108-4AC8-8E76-CED8319C7110}"/>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49" name="テキスト ボックス 448">
          <a:extLst>
            <a:ext uri="{FF2B5EF4-FFF2-40B4-BE49-F238E27FC236}">
              <a16:creationId xmlns:a16="http://schemas.microsoft.com/office/drawing/2014/main" id="{19BEB062-BA50-4E76-B533-5480F4B1620D}"/>
            </a:ext>
          </a:extLst>
        </xdr:cNvPr>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0" name="直線コネクタ 449">
          <a:extLst>
            <a:ext uri="{FF2B5EF4-FFF2-40B4-BE49-F238E27FC236}">
              <a16:creationId xmlns:a16="http://schemas.microsoft.com/office/drawing/2014/main" id="{C6ED3E08-2A2C-4F7E-871E-3736A93DA058}"/>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51" name="テキスト ボックス 450">
          <a:extLst>
            <a:ext uri="{FF2B5EF4-FFF2-40B4-BE49-F238E27FC236}">
              <a16:creationId xmlns:a16="http://schemas.microsoft.com/office/drawing/2014/main" id="{0284C79D-808C-4357-B31E-19815F40D052}"/>
            </a:ext>
          </a:extLst>
        </xdr:cNvPr>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2" name="直線コネクタ 451">
          <a:extLst>
            <a:ext uri="{FF2B5EF4-FFF2-40B4-BE49-F238E27FC236}">
              <a16:creationId xmlns:a16="http://schemas.microsoft.com/office/drawing/2014/main" id="{DAB0F803-98BE-4E4E-8BCD-E449D2A125B7}"/>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3" name="テキスト ボックス 452">
          <a:extLst>
            <a:ext uri="{FF2B5EF4-FFF2-40B4-BE49-F238E27FC236}">
              <a16:creationId xmlns:a16="http://schemas.microsoft.com/office/drawing/2014/main" id="{4B315D2E-293C-41F4-BC46-1C8756BDA64C}"/>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4" name="【市民会館】&#10;一人当たり面積グラフ枠">
          <a:extLst>
            <a:ext uri="{FF2B5EF4-FFF2-40B4-BE49-F238E27FC236}">
              <a16:creationId xmlns:a16="http://schemas.microsoft.com/office/drawing/2014/main" id="{36837933-0B72-4888-ACA2-6DCF2D9BE205}"/>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80772</xdr:rowOff>
    </xdr:from>
    <xdr:to>
      <xdr:col>54</xdr:col>
      <xdr:colOff>189865</xdr:colOff>
      <xdr:row>108</xdr:row>
      <xdr:rowOff>146304</xdr:rowOff>
    </xdr:to>
    <xdr:cxnSp macro="">
      <xdr:nvCxnSpPr>
        <xdr:cNvPr id="455" name="直線コネクタ 454">
          <a:extLst>
            <a:ext uri="{FF2B5EF4-FFF2-40B4-BE49-F238E27FC236}">
              <a16:creationId xmlns:a16="http://schemas.microsoft.com/office/drawing/2014/main" id="{C79C3DF9-B9AB-471D-9BE7-CD6C080B1CBF}"/>
            </a:ext>
          </a:extLst>
        </xdr:cNvPr>
        <xdr:cNvCxnSpPr/>
      </xdr:nvCxnSpPr>
      <xdr:spPr>
        <a:xfrm flipV="1">
          <a:off x="10476865" y="17225772"/>
          <a:ext cx="0" cy="14371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150131</xdr:rowOff>
    </xdr:from>
    <xdr:ext cx="469744" cy="259045"/>
    <xdr:sp macro="" textlink="">
      <xdr:nvSpPr>
        <xdr:cNvPr id="456" name="【市民会館】&#10;一人当たり面積最小値テキスト">
          <a:extLst>
            <a:ext uri="{FF2B5EF4-FFF2-40B4-BE49-F238E27FC236}">
              <a16:creationId xmlns:a16="http://schemas.microsoft.com/office/drawing/2014/main" id="{9D4C4610-8BC9-407D-8A83-DCFD2F3F508C}"/>
            </a:ext>
          </a:extLst>
        </xdr:cNvPr>
        <xdr:cNvSpPr txBox="1"/>
      </xdr:nvSpPr>
      <xdr:spPr>
        <a:xfrm>
          <a:off x="10515600" y="186667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146304</xdr:rowOff>
    </xdr:from>
    <xdr:to>
      <xdr:col>55</xdr:col>
      <xdr:colOff>88900</xdr:colOff>
      <xdr:row>108</xdr:row>
      <xdr:rowOff>146304</xdr:rowOff>
    </xdr:to>
    <xdr:cxnSp macro="">
      <xdr:nvCxnSpPr>
        <xdr:cNvPr id="457" name="直線コネクタ 456">
          <a:extLst>
            <a:ext uri="{FF2B5EF4-FFF2-40B4-BE49-F238E27FC236}">
              <a16:creationId xmlns:a16="http://schemas.microsoft.com/office/drawing/2014/main" id="{148C52FB-4338-4D03-94C6-0D6901C737EF}"/>
            </a:ext>
          </a:extLst>
        </xdr:cNvPr>
        <xdr:cNvCxnSpPr/>
      </xdr:nvCxnSpPr>
      <xdr:spPr>
        <a:xfrm>
          <a:off x="10388600" y="186629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27449</xdr:rowOff>
    </xdr:from>
    <xdr:ext cx="469744" cy="259045"/>
    <xdr:sp macro="" textlink="">
      <xdr:nvSpPr>
        <xdr:cNvPr id="458" name="【市民会館】&#10;一人当たり面積最大値テキスト">
          <a:extLst>
            <a:ext uri="{FF2B5EF4-FFF2-40B4-BE49-F238E27FC236}">
              <a16:creationId xmlns:a16="http://schemas.microsoft.com/office/drawing/2014/main" id="{598AECB4-68F8-41CE-8E58-C098D891A796}"/>
            </a:ext>
          </a:extLst>
        </xdr:cNvPr>
        <xdr:cNvSpPr txBox="1"/>
      </xdr:nvSpPr>
      <xdr:spPr>
        <a:xfrm>
          <a:off x="10515600" y="170009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80772</xdr:rowOff>
    </xdr:from>
    <xdr:to>
      <xdr:col>55</xdr:col>
      <xdr:colOff>88900</xdr:colOff>
      <xdr:row>100</xdr:row>
      <xdr:rowOff>80772</xdr:rowOff>
    </xdr:to>
    <xdr:cxnSp macro="">
      <xdr:nvCxnSpPr>
        <xdr:cNvPr id="459" name="直線コネクタ 458">
          <a:extLst>
            <a:ext uri="{FF2B5EF4-FFF2-40B4-BE49-F238E27FC236}">
              <a16:creationId xmlns:a16="http://schemas.microsoft.com/office/drawing/2014/main" id="{ECAE7C79-68CD-4379-9C50-5538956F200E}"/>
            </a:ext>
          </a:extLst>
        </xdr:cNvPr>
        <xdr:cNvCxnSpPr/>
      </xdr:nvCxnSpPr>
      <xdr:spPr>
        <a:xfrm>
          <a:off x="10388600" y="172257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107</xdr:row>
      <xdr:rowOff>74692</xdr:rowOff>
    </xdr:from>
    <xdr:ext cx="469744" cy="259045"/>
    <xdr:sp macro="" textlink="">
      <xdr:nvSpPr>
        <xdr:cNvPr id="460" name="【市民会館】&#10;一人当たり面積平均値テキスト">
          <a:extLst>
            <a:ext uri="{FF2B5EF4-FFF2-40B4-BE49-F238E27FC236}">
              <a16:creationId xmlns:a16="http://schemas.microsoft.com/office/drawing/2014/main" id="{2CCF4148-29B3-4F4D-B096-B1CA68E96E59}"/>
            </a:ext>
          </a:extLst>
        </xdr:cNvPr>
        <xdr:cNvSpPr txBox="1"/>
      </xdr:nvSpPr>
      <xdr:spPr>
        <a:xfrm>
          <a:off x="10515600" y="1841984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96265</xdr:rowOff>
    </xdr:from>
    <xdr:to>
      <xdr:col>55</xdr:col>
      <xdr:colOff>50800</xdr:colOff>
      <xdr:row>108</xdr:row>
      <xdr:rowOff>26415</xdr:rowOff>
    </xdr:to>
    <xdr:sp macro="" textlink="">
      <xdr:nvSpPr>
        <xdr:cNvPr id="461" name="フローチャート: 判断 460">
          <a:extLst>
            <a:ext uri="{FF2B5EF4-FFF2-40B4-BE49-F238E27FC236}">
              <a16:creationId xmlns:a16="http://schemas.microsoft.com/office/drawing/2014/main" id="{01AD900A-CD1F-4AEC-A2A0-4617B7F8B99F}"/>
            </a:ext>
          </a:extLst>
        </xdr:cNvPr>
        <xdr:cNvSpPr/>
      </xdr:nvSpPr>
      <xdr:spPr>
        <a:xfrm>
          <a:off x="10426700" y="18441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107</xdr:row>
      <xdr:rowOff>92456</xdr:rowOff>
    </xdr:from>
    <xdr:to>
      <xdr:col>50</xdr:col>
      <xdr:colOff>165100</xdr:colOff>
      <xdr:row>108</xdr:row>
      <xdr:rowOff>22606</xdr:rowOff>
    </xdr:to>
    <xdr:sp macro="" textlink="">
      <xdr:nvSpPr>
        <xdr:cNvPr id="462" name="フローチャート: 判断 461">
          <a:extLst>
            <a:ext uri="{FF2B5EF4-FFF2-40B4-BE49-F238E27FC236}">
              <a16:creationId xmlns:a16="http://schemas.microsoft.com/office/drawing/2014/main" id="{ACB885AC-9318-483D-BEF5-9CD0C8BE1F84}"/>
            </a:ext>
          </a:extLst>
        </xdr:cNvPr>
        <xdr:cNvSpPr/>
      </xdr:nvSpPr>
      <xdr:spPr>
        <a:xfrm>
          <a:off x="9588500" y="184376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107</xdr:row>
      <xdr:rowOff>73406</xdr:rowOff>
    </xdr:from>
    <xdr:to>
      <xdr:col>46</xdr:col>
      <xdr:colOff>38100</xdr:colOff>
      <xdr:row>108</xdr:row>
      <xdr:rowOff>3556</xdr:rowOff>
    </xdr:to>
    <xdr:sp macro="" textlink="">
      <xdr:nvSpPr>
        <xdr:cNvPr id="463" name="フローチャート: 判断 462">
          <a:extLst>
            <a:ext uri="{FF2B5EF4-FFF2-40B4-BE49-F238E27FC236}">
              <a16:creationId xmlns:a16="http://schemas.microsoft.com/office/drawing/2014/main" id="{44AE29FB-45A4-4E48-AC04-313F9D116515}"/>
            </a:ext>
          </a:extLst>
        </xdr:cNvPr>
        <xdr:cNvSpPr/>
      </xdr:nvSpPr>
      <xdr:spPr>
        <a:xfrm>
          <a:off x="8699500" y="18418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107</xdr:row>
      <xdr:rowOff>76454</xdr:rowOff>
    </xdr:from>
    <xdr:to>
      <xdr:col>41</xdr:col>
      <xdr:colOff>101600</xdr:colOff>
      <xdr:row>108</xdr:row>
      <xdr:rowOff>6604</xdr:rowOff>
    </xdr:to>
    <xdr:sp macro="" textlink="">
      <xdr:nvSpPr>
        <xdr:cNvPr id="464" name="フローチャート: 判断 463">
          <a:extLst>
            <a:ext uri="{FF2B5EF4-FFF2-40B4-BE49-F238E27FC236}">
              <a16:creationId xmlns:a16="http://schemas.microsoft.com/office/drawing/2014/main" id="{DF188B97-5C1D-4394-8B85-F009B7BEB150}"/>
            </a:ext>
          </a:extLst>
        </xdr:cNvPr>
        <xdr:cNvSpPr/>
      </xdr:nvSpPr>
      <xdr:spPr>
        <a:xfrm>
          <a:off x="7810500" y="18421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107</xdr:row>
      <xdr:rowOff>80263</xdr:rowOff>
    </xdr:from>
    <xdr:to>
      <xdr:col>36</xdr:col>
      <xdr:colOff>165100</xdr:colOff>
      <xdr:row>108</xdr:row>
      <xdr:rowOff>10413</xdr:rowOff>
    </xdr:to>
    <xdr:sp macro="" textlink="">
      <xdr:nvSpPr>
        <xdr:cNvPr id="465" name="フローチャート: 判断 464">
          <a:extLst>
            <a:ext uri="{FF2B5EF4-FFF2-40B4-BE49-F238E27FC236}">
              <a16:creationId xmlns:a16="http://schemas.microsoft.com/office/drawing/2014/main" id="{898E8BB4-3D6B-46F8-9B5D-8F8FA519ADA6}"/>
            </a:ext>
          </a:extLst>
        </xdr:cNvPr>
        <xdr:cNvSpPr/>
      </xdr:nvSpPr>
      <xdr:spPr>
        <a:xfrm>
          <a:off x="6921500" y="18425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6" name="テキスト ボックス 465">
          <a:extLst>
            <a:ext uri="{FF2B5EF4-FFF2-40B4-BE49-F238E27FC236}">
              <a16:creationId xmlns:a16="http://schemas.microsoft.com/office/drawing/2014/main" id="{25F70F22-385A-42B2-A9E7-B99CE12869B0}"/>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7" name="テキスト ボックス 466">
          <a:extLst>
            <a:ext uri="{FF2B5EF4-FFF2-40B4-BE49-F238E27FC236}">
              <a16:creationId xmlns:a16="http://schemas.microsoft.com/office/drawing/2014/main" id="{20484F10-BCC9-45F3-A6A5-534BC2E87436}"/>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68" name="テキスト ボックス 467">
          <a:extLst>
            <a:ext uri="{FF2B5EF4-FFF2-40B4-BE49-F238E27FC236}">
              <a16:creationId xmlns:a16="http://schemas.microsoft.com/office/drawing/2014/main" id="{D12C7D31-E08B-427D-8CF8-8E7A3C49904D}"/>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69" name="テキスト ボックス 468">
          <a:extLst>
            <a:ext uri="{FF2B5EF4-FFF2-40B4-BE49-F238E27FC236}">
              <a16:creationId xmlns:a16="http://schemas.microsoft.com/office/drawing/2014/main" id="{A52E52F4-512D-481D-B763-CC0910B62DE1}"/>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157B6585-30BE-4989-8EB1-D46FA5481CEF}"/>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36830</xdr:rowOff>
    </xdr:from>
    <xdr:to>
      <xdr:col>55</xdr:col>
      <xdr:colOff>50800</xdr:colOff>
      <xdr:row>107</xdr:row>
      <xdr:rowOff>138430</xdr:rowOff>
    </xdr:to>
    <xdr:sp macro="" textlink="">
      <xdr:nvSpPr>
        <xdr:cNvPr id="471" name="楕円 470">
          <a:extLst>
            <a:ext uri="{FF2B5EF4-FFF2-40B4-BE49-F238E27FC236}">
              <a16:creationId xmlns:a16="http://schemas.microsoft.com/office/drawing/2014/main" id="{32F1F511-9E15-46AF-95C4-DC4FBDDA6CDF}"/>
            </a:ext>
          </a:extLst>
        </xdr:cNvPr>
        <xdr:cNvSpPr/>
      </xdr:nvSpPr>
      <xdr:spPr>
        <a:xfrm>
          <a:off x="10426700" y="18381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106</xdr:row>
      <xdr:rowOff>59707</xdr:rowOff>
    </xdr:from>
    <xdr:ext cx="469744" cy="259045"/>
    <xdr:sp macro="" textlink="">
      <xdr:nvSpPr>
        <xdr:cNvPr id="472" name="【市民会館】&#10;一人当たり面積該当値テキスト">
          <a:extLst>
            <a:ext uri="{FF2B5EF4-FFF2-40B4-BE49-F238E27FC236}">
              <a16:creationId xmlns:a16="http://schemas.microsoft.com/office/drawing/2014/main" id="{B3F977E2-B3AF-4055-AC51-80589CCEF696}"/>
            </a:ext>
          </a:extLst>
        </xdr:cNvPr>
        <xdr:cNvSpPr txBox="1"/>
      </xdr:nvSpPr>
      <xdr:spPr>
        <a:xfrm>
          <a:off x="10515600" y="18233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107</xdr:row>
      <xdr:rowOff>42926</xdr:rowOff>
    </xdr:from>
    <xdr:to>
      <xdr:col>50</xdr:col>
      <xdr:colOff>165100</xdr:colOff>
      <xdr:row>107</xdr:row>
      <xdr:rowOff>144526</xdr:rowOff>
    </xdr:to>
    <xdr:sp macro="" textlink="">
      <xdr:nvSpPr>
        <xdr:cNvPr id="473" name="楕円 472">
          <a:extLst>
            <a:ext uri="{FF2B5EF4-FFF2-40B4-BE49-F238E27FC236}">
              <a16:creationId xmlns:a16="http://schemas.microsoft.com/office/drawing/2014/main" id="{4957113D-0375-4840-A625-5BF92E74D224}"/>
            </a:ext>
          </a:extLst>
        </xdr:cNvPr>
        <xdr:cNvSpPr/>
      </xdr:nvSpPr>
      <xdr:spPr>
        <a:xfrm>
          <a:off x="9588500" y="18388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87630</xdr:rowOff>
    </xdr:from>
    <xdr:to>
      <xdr:col>55</xdr:col>
      <xdr:colOff>0</xdr:colOff>
      <xdr:row>107</xdr:row>
      <xdr:rowOff>93726</xdr:rowOff>
    </xdr:to>
    <xdr:cxnSp macro="">
      <xdr:nvCxnSpPr>
        <xdr:cNvPr id="474" name="直線コネクタ 473">
          <a:extLst>
            <a:ext uri="{FF2B5EF4-FFF2-40B4-BE49-F238E27FC236}">
              <a16:creationId xmlns:a16="http://schemas.microsoft.com/office/drawing/2014/main" id="{713104E4-F1AE-442B-A232-7925FDF0B5FD}"/>
            </a:ext>
          </a:extLst>
        </xdr:cNvPr>
        <xdr:cNvCxnSpPr/>
      </xdr:nvCxnSpPr>
      <xdr:spPr>
        <a:xfrm flipV="1">
          <a:off x="9639300" y="18432780"/>
          <a:ext cx="838200" cy="6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107</xdr:row>
      <xdr:rowOff>49022</xdr:rowOff>
    </xdr:from>
    <xdr:to>
      <xdr:col>46</xdr:col>
      <xdr:colOff>38100</xdr:colOff>
      <xdr:row>107</xdr:row>
      <xdr:rowOff>150622</xdr:rowOff>
    </xdr:to>
    <xdr:sp macro="" textlink="">
      <xdr:nvSpPr>
        <xdr:cNvPr id="475" name="楕円 474">
          <a:extLst>
            <a:ext uri="{FF2B5EF4-FFF2-40B4-BE49-F238E27FC236}">
              <a16:creationId xmlns:a16="http://schemas.microsoft.com/office/drawing/2014/main" id="{2C96E6EB-0808-495D-A8A7-9830B761778D}"/>
            </a:ext>
          </a:extLst>
        </xdr:cNvPr>
        <xdr:cNvSpPr/>
      </xdr:nvSpPr>
      <xdr:spPr>
        <a:xfrm>
          <a:off x="8699500" y="18394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107</xdr:row>
      <xdr:rowOff>93726</xdr:rowOff>
    </xdr:from>
    <xdr:to>
      <xdr:col>50</xdr:col>
      <xdr:colOff>114300</xdr:colOff>
      <xdr:row>107</xdr:row>
      <xdr:rowOff>99822</xdr:rowOff>
    </xdr:to>
    <xdr:cxnSp macro="">
      <xdr:nvCxnSpPr>
        <xdr:cNvPr id="476" name="直線コネクタ 475">
          <a:extLst>
            <a:ext uri="{FF2B5EF4-FFF2-40B4-BE49-F238E27FC236}">
              <a16:creationId xmlns:a16="http://schemas.microsoft.com/office/drawing/2014/main" id="{E1B2BF73-3609-4058-B161-F1F573F1AF97}"/>
            </a:ext>
          </a:extLst>
        </xdr:cNvPr>
        <xdr:cNvCxnSpPr/>
      </xdr:nvCxnSpPr>
      <xdr:spPr>
        <a:xfrm flipV="1">
          <a:off x="8750300" y="18438876"/>
          <a:ext cx="889000" cy="6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107</xdr:row>
      <xdr:rowOff>51308</xdr:rowOff>
    </xdr:from>
    <xdr:to>
      <xdr:col>41</xdr:col>
      <xdr:colOff>101600</xdr:colOff>
      <xdr:row>107</xdr:row>
      <xdr:rowOff>152908</xdr:rowOff>
    </xdr:to>
    <xdr:sp macro="" textlink="">
      <xdr:nvSpPr>
        <xdr:cNvPr id="477" name="楕円 476">
          <a:extLst>
            <a:ext uri="{FF2B5EF4-FFF2-40B4-BE49-F238E27FC236}">
              <a16:creationId xmlns:a16="http://schemas.microsoft.com/office/drawing/2014/main" id="{62AB4ED5-7E20-406F-B05C-01E37E3A589D}"/>
            </a:ext>
          </a:extLst>
        </xdr:cNvPr>
        <xdr:cNvSpPr/>
      </xdr:nvSpPr>
      <xdr:spPr>
        <a:xfrm>
          <a:off x="7810500" y="183964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107</xdr:row>
      <xdr:rowOff>99822</xdr:rowOff>
    </xdr:from>
    <xdr:to>
      <xdr:col>45</xdr:col>
      <xdr:colOff>177800</xdr:colOff>
      <xdr:row>107</xdr:row>
      <xdr:rowOff>102108</xdr:rowOff>
    </xdr:to>
    <xdr:cxnSp macro="">
      <xdr:nvCxnSpPr>
        <xdr:cNvPr id="478" name="直線コネクタ 477">
          <a:extLst>
            <a:ext uri="{FF2B5EF4-FFF2-40B4-BE49-F238E27FC236}">
              <a16:creationId xmlns:a16="http://schemas.microsoft.com/office/drawing/2014/main" id="{CF93D3EF-A277-471A-8513-76F26F5953C5}"/>
            </a:ext>
          </a:extLst>
        </xdr:cNvPr>
        <xdr:cNvCxnSpPr/>
      </xdr:nvCxnSpPr>
      <xdr:spPr>
        <a:xfrm flipV="1">
          <a:off x="7861300" y="18444972"/>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107</xdr:row>
      <xdr:rowOff>55118</xdr:rowOff>
    </xdr:from>
    <xdr:to>
      <xdr:col>36</xdr:col>
      <xdr:colOff>165100</xdr:colOff>
      <xdr:row>107</xdr:row>
      <xdr:rowOff>156718</xdr:rowOff>
    </xdr:to>
    <xdr:sp macro="" textlink="">
      <xdr:nvSpPr>
        <xdr:cNvPr id="479" name="楕円 478">
          <a:extLst>
            <a:ext uri="{FF2B5EF4-FFF2-40B4-BE49-F238E27FC236}">
              <a16:creationId xmlns:a16="http://schemas.microsoft.com/office/drawing/2014/main" id="{C275A8AB-B0E5-406D-AF5D-FEEC61BB7533}"/>
            </a:ext>
          </a:extLst>
        </xdr:cNvPr>
        <xdr:cNvSpPr/>
      </xdr:nvSpPr>
      <xdr:spPr>
        <a:xfrm>
          <a:off x="6921500" y="18400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107</xdr:row>
      <xdr:rowOff>102108</xdr:rowOff>
    </xdr:from>
    <xdr:to>
      <xdr:col>41</xdr:col>
      <xdr:colOff>50800</xdr:colOff>
      <xdr:row>107</xdr:row>
      <xdr:rowOff>105918</xdr:rowOff>
    </xdr:to>
    <xdr:cxnSp macro="">
      <xdr:nvCxnSpPr>
        <xdr:cNvPr id="480" name="直線コネクタ 479">
          <a:extLst>
            <a:ext uri="{FF2B5EF4-FFF2-40B4-BE49-F238E27FC236}">
              <a16:creationId xmlns:a16="http://schemas.microsoft.com/office/drawing/2014/main" id="{16902602-4378-41F1-81FA-5B1BA3D6BCB6}"/>
            </a:ext>
          </a:extLst>
        </xdr:cNvPr>
        <xdr:cNvCxnSpPr/>
      </xdr:nvCxnSpPr>
      <xdr:spPr>
        <a:xfrm flipV="1">
          <a:off x="6972300" y="18447258"/>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108</xdr:row>
      <xdr:rowOff>13733</xdr:rowOff>
    </xdr:from>
    <xdr:ext cx="469744" cy="259045"/>
    <xdr:sp macro="" textlink="">
      <xdr:nvSpPr>
        <xdr:cNvPr id="481" name="n_1aveValue【市民会館】&#10;一人当たり面積">
          <a:extLst>
            <a:ext uri="{FF2B5EF4-FFF2-40B4-BE49-F238E27FC236}">
              <a16:creationId xmlns:a16="http://schemas.microsoft.com/office/drawing/2014/main" id="{E5B50425-61A3-4C16-9A9C-9DFF6DD4E31A}"/>
            </a:ext>
          </a:extLst>
        </xdr:cNvPr>
        <xdr:cNvSpPr txBox="1"/>
      </xdr:nvSpPr>
      <xdr:spPr>
        <a:xfrm>
          <a:off x="9391727" y="185303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107</xdr:row>
      <xdr:rowOff>166133</xdr:rowOff>
    </xdr:from>
    <xdr:ext cx="469744" cy="259045"/>
    <xdr:sp macro="" textlink="">
      <xdr:nvSpPr>
        <xdr:cNvPr id="482" name="n_2aveValue【市民会館】&#10;一人当たり面積">
          <a:extLst>
            <a:ext uri="{FF2B5EF4-FFF2-40B4-BE49-F238E27FC236}">
              <a16:creationId xmlns:a16="http://schemas.microsoft.com/office/drawing/2014/main" id="{84A20EC3-6065-45AE-A72A-9515B6E3DAA2}"/>
            </a:ext>
          </a:extLst>
        </xdr:cNvPr>
        <xdr:cNvSpPr txBox="1"/>
      </xdr:nvSpPr>
      <xdr:spPr>
        <a:xfrm>
          <a:off x="8515427" y="185112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107</xdr:row>
      <xdr:rowOff>169181</xdr:rowOff>
    </xdr:from>
    <xdr:ext cx="469744" cy="259045"/>
    <xdr:sp macro="" textlink="">
      <xdr:nvSpPr>
        <xdr:cNvPr id="483" name="n_3aveValue【市民会館】&#10;一人当たり面積">
          <a:extLst>
            <a:ext uri="{FF2B5EF4-FFF2-40B4-BE49-F238E27FC236}">
              <a16:creationId xmlns:a16="http://schemas.microsoft.com/office/drawing/2014/main" id="{AE786C9B-B0B1-44B3-A4CB-1A3AC70422C6}"/>
            </a:ext>
          </a:extLst>
        </xdr:cNvPr>
        <xdr:cNvSpPr txBox="1"/>
      </xdr:nvSpPr>
      <xdr:spPr>
        <a:xfrm>
          <a:off x="7626427" y="185143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108</xdr:row>
      <xdr:rowOff>1540</xdr:rowOff>
    </xdr:from>
    <xdr:ext cx="469744" cy="259045"/>
    <xdr:sp macro="" textlink="">
      <xdr:nvSpPr>
        <xdr:cNvPr id="484" name="n_4aveValue【市民会館】&#10;一人当たり面積">
          <a:extLst>
            <a:ext uri="{FF2B5EF4-FFF2-40B4-BE49-F238E27FC236}">
              <a16:creationId xmlns:a16="http://schemas.microsoft.com/office/drawing/2014/main" id="{435C7080-8D88-4726-BD76-6BD56C93A748}"/>
            </a:ext>
          </a:extLst>
        </xdr:cNvPr>
        <xdr:cNvSpPr txBox="1"/>
      </xdr:nvSpPr>
      <xdr:spPr>
        <a:xfrm>
          <a:off x="6737427" y="185181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105</xdr:row>
      <xdr:rowOff>161053</xdr:rowOff>
    </xdr:from>
    <xdr:ext cx="469744" cy="259045"/>
    <xdr:sp macro="" textlink="">
      <xdr:nvSpPr>
        <xdr:cNvPr id="485" name="n_1mainValue【市民会館】&#10;一人当たり面積">
          <a:extLst>
            <a:ext uri="{FF2B5EF4-FFF2-40B4-BE49-F238E27FC236}">
              <a16:creationId xmlns:a16="http://schemas.microsoft.com/office/drawing/2014/main" id="{E8FA65DC-CAD0-4620-9EDC-75D9DFB2566D}"/>
            </a:ext>
          </a:extLst>
        </xdr:cNvPr>
        <xdr:cNvSpPr txBox="1"/>
      </xdr:nvSpPr>
      <xdr:spPr>
        <a:xfrm>
          <a:off x="9391727" y="181633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167149</xdr:rowOff>
    </xdr:from>
    <xdr:ext cx="469744" cy="259045"/>
    <xdr:sp macro="" textlink="">
      <xdr:nvSpPr>
        <xdr:cNvPr id="486" name="n_2mainValue【市民会館】&#10;一人当たり面積">
          <a:extLst>
            <a:ext uri="{FF2B5EF4-FFF2-40B4-BE49-F238E27FC236}">
              <a16:creationId xmlns:a16="http://schemas.microsoft.com/office/drawing/2014/main" id="{5808A4A1-B488-4821-B83B-C8F351E28B6D}"/>
            </a:ext>
          </a:extLst>
        </xdr:cNvPr>
        <xdr:cNvSpPr txBox="1"/>
      </xdr:nvSpPr>
      <xdr:spPr>
        <a:xfrm>
          <a:off x="8515427" y="181693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169435</xdr:rowOff>
    </xdr:from>
    <xdr:ext cx="469744" cy="259045"/>
    <xdr:sp macro="" textlink="">
      <xdr:nvSpPr>
        <xdr:cNvPr id="487" name="n_3mainValue【市民会館】&#10;一人当たり面積">
          <a:extLst>
            <a:ext uri="{FF2B5EF4-FFF2-40B4-BE49-F238E27FC236}">
              <a16:creationId xmlns:a16="http://schemas.microsoft.com/office/drawing/2014/main" id="{F0D232AA-A4DE-406C-B10C-CDB296EA3F4F}"/>
            </a:ext>
          </a:extLst>
        </xdr:cNvPr>
        <xdr:cNvSpPr txBox="1"/>
      </xdr:nvSpPr>
      <xdr:spPr>
        <a:xfrm>
          <a:off x="7626427" y="181716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106</xdr:row>
      <xdr:rowOff>1795</xdr:rowOff>
    </xdr:from>
    <xdr:ext cx="469744" cy="259045"/>
    <xdr:sp macro="" textlink="">
      <xdr:nvSpPr>
        <xdr:cNvPr id="488" name="n_4mainValue【市民会館】&#10;一人当たり面積">
          <a:extLst>
            <a:ext uri="{FF2B5EF4-FFF2-40B4-BE49-F238E27FC236}">
              <a16:creationId xmlns:a16="http://schemas.microsoft.com/office/drawing/2014/main" id="{F1CDE326-9075-46A1-8F54-CADC2F7DB2EE}"/>
            </a:ext>
          </a:extLst>
        </xdr:cNvPr>
        <xdr:cNvSpPr txBox="1"/>
      </xdr:nvSpPr>
      <xdr:spPr>
        <a:xfrm>
          <a:off x="6737427" y="181754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89" name="正方形/長方形 488">
          <a:extLst>
            <a:ext uri="{FF2B5EF4-FFF2-40B4-BE49-F238E27FC236}">
              <a16:creationId xmlns:a16="http://schemas.microsoft.com/office/drawing/2014/main" id="{7E284ACF-08CA-4BA1-9B72-F8EF843DC75C}"/>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0" name="正方形/長方形 489">
          <a:extLst>
            <a:ext uri="{FF2B5EF4-FFF2-40B4-BE49-F238E27FC236}">
              <a16:creationId xmlns:a16="http://schemas.microsoft.com/office/drawing/2014/main" id="{AD852C7F-5112-4E1F-B0FB-862F1C9FA271}"/>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1" name="正方形/長方形 490">
          <a:extLst>
            <a:ext uri="{FF2B5EF4-FFF2-40B4-BE49-F238E27FC236}">
              <a16:creationId xmlns:a16="http://schemas.microsoft.com/office/drawing/2014/main" id="{AF150E4F-025C-433A-9399-2937D1B22D82}"/>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2" name="正方形/長方形 491">
          <a:extLst>
            <a:ext uri="{FF2B5EF4-FFF2-40B4-BE49-F238E27FC236}">
              <a16:creationId xmlns:a16="http://schemas.microsoft.com/office/drawing/2014/main" id="{5F42D9CD-0D2B-4C11-B1D9-E023877CD76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3" name="正方形/長方形 492">
          <a:extLst>
            <a:ext uri="{FF2B5EF4-FFF2-40B4-BE49-F238E27FC236}">
              <a16:creationId xmlns:a16="http://schemas.microsoft.com/office/drawing/2014/main" id="{76303DB9-337E-431D-BEEB-F761B3C8A97B}"/>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4" name="正方形/長方形 493">
          <a:extLst>
            <a:ext uri="{FF2B5EF4-FFF2-40B4-BE49-F238E27FC236}">
              <a16:creationId xmlns:a16="http://schemas.microsoft.com/office/drawing/2014/main" id="{513E1565-C37B-4763-850F-655C97944A35}"/>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5" name="正方形/長方形 494">
          <a:extLst>
            <a:ext uri="{FF2B5EF4-FFF2-40B4-BE49-F238E27FC236}">
              <a16:creationId xmlns:a16="http://schemas.microsoft.com/office/drawing/2014/main" id="{8183503B-4BBC-4134-B870-6CF328B64C41}"/>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6" name="正方形/長方形 495">
          <a:extLst>
            <a:ext uri="{FF2B5EF4-FFF2-40B4-BE49-F238E27FC236}">
              <a16:creationId xmlns:a16="http://schemas.microsoft.com/office/drawing/2014/main" id="{F5143CDB-AD4E-4781-8362-DA7AAD230243}"/>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97" name="テキスト ボックス 496">
          <a:extLst>
            <a:ext uri="{FF2B5EF4-FFF2-40B4-BE49-F238E27FC236}">
              <a16:creationId xmlns:a16="http://schemas.microsoft.com/office/drawing/2014/main" id="{F7ABF985-6417-444D-A772-38096FA387DB}"/>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98" name="直線コネクタ 497">
          <a:extLst>
            <a:ext uri="{FF2B5EF4-FFF2-40B4-BE49-F238E27FC236}">
              <a16:creationId xmlns:a16="http://schemas.microsoft.com/office/drawing/2014/main" id="{C6A4035B-B961-4DD6-9DF8-46F1EF929486}"/>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99" name="テキスト ボックス 498">
          <a:extLst>
            <a:ext uri="{FF2B5EF4-FFF2-40B4-BE49-F238E27FC236}">
              <a16:creationId xmlns:a16="http://schemas.microsoft.com/office/drawing/2014/main" id="{B1C92239-317F-41C7-A6CF-66B83F53C93A}"/>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500" name="直線コネクタ 499">
          <a:extLst>
            <a:ext uri="{FF2B5EF4-FFF2-40B4-BE49-F238E27FC236}">
              <a16:creationId xmlns:a16="http://schemas.microsoft.com/office/drawing/2014/main" id="{CC6A603C-518E-4434-A2C1-0E97487B71B0}"/>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501" name="テキスト ボックス 500">
          <a:extLst>
            <a:ext uri="{FF2B5EF4-FFF2-40B4-BE49-F238E27FC236}">
              <a16:creationId xmlns:a16="http://schemas.microsoft.com/office/drawing/2014/main" id="{BA65DADC-619A-45E2-AFF6-FFDD4CCBD0E3}"/>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02" name="直線コネクタ 501">
          <a:extLst>
            <a:ext uri="{FF2B5EF4-FFF2-40B4-BE49-F238E27FC236}">
              <a16:creationId xmlns:a16="http://schemas.microsoft.com/office/drawing/2014/main" id="{C950F2DF-7A04-4C34-8E28-5035F9F7B4C8}"/>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03" name="テキスト ボックス 502">
          <a:extLst>
            <a:ext uri="{FF2B5EF4-FFF2-40B4-BE49-F238E27FC236}">
              <a16:creationId xmlns:a16="http://schemas.microsoft.com/office/drawing/2014/main" id="{8B00B9AF-21DD-4FD6-BDF4-31D475ED3213}"/>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04" name="直線コネクタ 503">
          <a:extLst>
            <a:ext uri="{FF2B5EF4-FFF2-40B4-BE49-F238E27FC236}">
              <a16:creationId xmlns:a16="http://schemas.microsoft.com/office/drawing/2014/main" id="{F27DA00B-1913-4CC8-BBAA-7029EDC57F1A}"/>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05" name="テキスト ボックス 504">
          <a:extLst>
            <a:ext uri="{FF2B5EF4-FFF2-40B4-BE49-F238E27FC236}">
              <a16:creationId xmlns:a16="http://schemas.microsoft.com/office/drawing/2014/main" id="{7E19E7C8-CCD9-45D2-91D3-6A25A7EA4E2A}"/>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06" name="直線コネクタ 505">
          <a:extLst>
            <a:ext uri="{FF2B5EF4-FFF2-40B4-BE49-F238E27FC236}">
              <a16:creationId xmlns:a16="http://schemas.microsoft.com/office/drawing/2014/main" id="{5B4BA023-0A2D-4026-A7B9-1C5FEA0BD540}"/>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07" name="テキスト ボックス 506">
          <a:extLst>
            <a:ext uri="{FF2B5EF4-FFF2-40B4-BE49-F238E27FC236}">
              <a16:creationId xmlns:a16="http://schemas.microsoft.com/office/drawing/2014/main" id="{9DE4BD0B-8C01-4C92-BBA0-F91B4AE9E500}"/>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08" name="直線コネクタ 507">
          <a:extLst>
            <a:ext uri="{FF2B5EF4-FFF2-40B4-BE49-F238E27FC236}">
              <a16:creationId xmlns:a16="http://schemas.microsoft.com/office/drawing/2014/main" id="{90149DD3-B578-45E7-B8BB-8905E17684E5}"/>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09" name="テキスト ボックス 508">
          <a:extLst>
            <a:ext uri="{FF2B5EF4-FFF2-40B4-BE49-F238E27FC236}">
              <a16:creationId xmlns:a16="http://schemas.microsoft.com/office/drawing/2014/main" id="{A08100EC-4493-469A-BEC3-79AA587B03B2}"/>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0" name="直線コネクタ 509">
          <a:extLst>
            <a:ext uri="{FF2B5EF4-FFF2-40B4-BE49-F238E27FC236}">
              <a16:creationId xmlns:a16="http://schemas.microsoft.com/office/drawing/2014/main" id="{4F5807D9-518E-44FB-A63F-89CFBF0801A6}"/>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11" name="テキスト ボックス 510">
          <a:extLst>
            <a:ext uri="{FF2B5EF4-FFF2-40B4-BE49-F238E27FC236}">
              <a16:creationId xmlns:a16="http://schemas.microsoft.com/office/drawing/2014/main" id="{9DC33C6A-2A37-4D63-B3D7-BC561277EA63}"/>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2" name="【一般廃棄物処理施設】&#10;有形固定資産減価償却率グラフ枠">
          <a:extLst>
            <a:ext uri="{FF2B5EF4-FFF2-40B4-BE49-F238E27FC236}">
              <a16:creationId xmlns:a16="http://schemas.microsoft.com/office/drawing/2014/main" id="{7FE077ED-95D1-4C65-BDAB-76397D28CF8D}"/>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24765</xdr:rowOff>
    </xdr:from>
    <xdr:to>
      <xdr:col>85</xdr:col>
      <xdr:colOff>126364</xdr:colOff>
      <xdr:row>42</xdr:row>
      <xdr:rowOff>38100</xdr:rowOff>
    </xdr:to>
    <xdr:cxnSp macro="">
      <xdr:nvCxnSpPr>
        <xdr:cNvPr id="513" name="直線コネクタ 512">
          <a:extLst>
            <a:ext uri="{FF2B5EF4-FFF2-40B4-BE49-F238E27FC236}">
              <a16:creationId xmlns:a16="http://schemas.microsoft.com/office/drawing/2014/main" id="{47BFCDA7-5E82-47EA-B4D8-9EC3DA649227}"/>
            </a:ext>
          </a:extLst>
        </xdr:cNvPr>
        <xdr:cNvCxnSpPr/>
      </xdr:nvCxnSpPr>
      <xdr:spPr>
        <a:xfrm flipV="1">
          <a:off x="16318864" y="5682615"/>
          <a:ext cx="0" cy="15563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514" name="【一般廃棄物処理施設】&#10;有形固定資産減価償却率最小値テキスト">
          <a:extLst>
            <a:ext uri="{FF2B5EF4-FFF2-40B4-BE49-F238E27FC236}">
              <a16:creationId xmlns:a16="http://schemas.microsoft.com/office/drawing/2014/main" id="{A064E9AA-477A-452E-B96A-19D735D1BD63}"/>
            </a:ext>
          </a:extLst>
        </xdr:cNvPr>
        <xdr:cNvSpPr txBox="1"/>
      </xdr:nvSpPr>
      <xdr:spPr>
        <a:xfrm>
          <a:off x="16357600" y="724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515" name="直線コネクタ 514">
          <a:extLst>
            <a:ext uri="{FF2B5EF4-FFF2-40B4-BE49-F238E27FC236}">
              <a16:creationId xmlns:a16="http://schemas.microsoft.com/office/drawing/2014/main" id="{4CAFA924-06E2-47C8-877A-D5B58D36BBA3}"/>
            </a:ext>
          </a:extLst>
        </xdr:cNvPr>
        <xdr:cNvCxnSpPr/>
      </xdr:nvCxnSpPr>
      <xdr:spPr>
        <a:xfrm>
          <a:off x="16230600" y="723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142892</xdr:rowOff>
    </xdr:from>
    <xdr:ext cx="405111" cy="259045"/>
    <xdr:sp macro="" textlink="">
      <xdr:nvSpPr>
        <xdr:cNvPr id="516" name="【一般廃棄物処理施設】&#10;有形固定資産減価償却率最大値テキスト">
          <a:extLst>
            <a:ext uri="{FF2B5EF4-FFF2-40B4-BE49-F238E27FC236}">
              <a16:creationId xmlns:a16="http://schemas.microsoft.com/office/drawing/2014/main" id="{12187A68-DEE0-4E53-A2C6-6F7AFBB84036}"/>
            </a:ext>
          </a:extLst>
        </xdr:cNvPr>
        <xdr:cNvSpPr txBox="1"/>
      </xdr:nvSpPr>
      <xdr:spPr>
        <a:xfrm>
          <a:off x="16357600" y="54578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24765</xdr:rowOff>
    </xdr:from>
    <xdr:to>
      <xdr:col>86</xdr:col>
      <xdr:colOff>25400</xdr:colOff>
      <xdr:row>33</xdr:row>
      <xdr:rowOff>24765</xdr:rowOff>
    </xdr:to>
    <xdr:cxnSp macro="">
      <xdr:nvCxnSpPr>
        <xdr:cNvPr id="517" name="直線コネクタ 516">
          <a:extLst>
            <a:ext uri="{FF2B5EF4-FFF2-40B4-BE49-F238E27FC236}">
              <a16:creationId xmlns:a16="http://schemas.microsoft.com/office/drawing/2014/main" id="{56207740-3146-40DB-ADAC-69B98D293C4F}"/>
            </a:ext>
          </a:extLst>
        </xdr:cNvPr>
        <xdr:cNvCxnSpPr/>
      </xdr:nvCxnSpPr>
      <xdr:spPr>
        <a:xfrm>
          <a:off x="16230600" y="56826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59072</xdr:rowOff>
    </xdr:from>
    <xdr:ext cx="405111" cy="259045"/>
    <xdr:sp macro="" textlink="">
      <xdr:nvSpPr>
        <xdr:cNvPr id="518" name="【一般廃棄物処理施設】&#10;有形固定資産減価償却率平均値テキスト">
          <a:extLst>
            <a:ext uri="{FF2B5EF4-FFF2-40B4-BE49-F238E27FC236}">
              <a16:creationId xmlns:a16="http://schemas.microsoft.com/office/drawing/2014/main" id="{B26D1685-EA23-43A5-BC3F-CA5B2729CC27}"/>
            </a:ext>
          </a:extLst>
        </xdr:cNvPr>
        <xdr:cNvSpPr txBox="1"/>
      </xdr:nvSpPr>
      <xdr:spPr>
        <a:xfrm>
          <a:off x="16357600" y="65741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80645</xdr:rowOff>
    </xdr:from>
    <xdr:to>
      <xdr:col>85</xdr:col>
      <xdr:colOff>177800</xdr:colOff>
      <xdr:row>39</xdr:row>
      <xdr:rowOff>10795</xdr:rowOff>
    </xdr:to>
    <xdr:sp macro="" textlink="">
      <xdr:nvSpPr>
        <xdr:cNvPr id="519" name="フローチャート: 判断 518">
          <a:extLst>
            <a:ext uri="{FF2B5EF4-FFF2-40B4-BE49-F238E27FC236}">
              <a16:creationId xmlns:a16="http://schemas.microsoft.com/office/drawing/2014/main" id="{A378BF66-BFE1-4C37-ACE5-F13941D656C6}"/>
            </a:ext>
          </a:extLst>
        </xdr:cNvPr>
        <xdr:cNvSpPr/>
      </xdr:nvSpPr>
      <xdr:spPr>
        <a:xfrm>
          <a:off x="16268700" y="6595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50165</xdr:rowOff>
    </xdr:from>
    <xdr:to>
      <xdr:col>81</xdr:col>
      <xdr:colOff>101600</xdr:colOff>
      <xdr:row>38</xdr:row>
      <xdr:rowOff>151765</xdr:rowOff>
    </xdr:to>
    <xdr:sp macro="" textlink="">
      <xdr:nvSpPr>
        <xdr:cNvPr id="520" name="フローチャート: 判断 519">
          <a:extLst>
            <a:ext uri="{FF2B5EF4-FFF2-40B4-BE49-F238E27FC236}">
              <a16:creationId xmlns:a16="http://schemas.microsoft.com/office/drawing/2014/main" id="{8EF38100-4B15-476F-90C4-026D95C21027}"/>
            </a:ext>
          </a:extLst>
        </xdr:cNvPr>
        <xdr:cNvSpPr/>
      </xdr:nvSpPr>
      <xdr:spPr>
        <a:xfrm>
          <a:off x="15430500" y="6565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27305</xdr:rowOff>
    </xdr:from>
    <xdr:to>
      <xdr:col>76</xdr:col>
      <xdr:colOff>165100</xdr:colOff>
      <xdr:row>38</xdr:row>
      <xdr:rowOff>128905</xdr:rowOff>
    </xdr:to>
    <xdr:sp macro="" textlink="">
      <xdr:nvSpPr>
        <xdr:cNvPr id="521" name="フローチャート: 判断 520">
          <a:extLst>
            <a:ext uri="{FF2B5EF4-FFF2-40B4-BE49-F238E27FC236}">
              <a16:creationId xmlns:a16="http://schemas.microsoft.com/office/drawing/2014/main" id="{48FA1F7F-9EBB-49C4-8EA9-4FFF8F9D3AEF}"/>
            </a:ext>
          </a:extLst>
        </xdr:cNvPr>
        <xdr:cNvSpPr/>
      </xdr:nvSpPr>
      <xdr:spPr>
        <a:xfrm>
          <a:off x="14541500" y="6542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2540</xdr:rowOff>
    </xdr:from>
    <xdr:to>
      <xdr:col>72</xdr:col>
      <xdr:colOff>38100</xdr:colOff>
      <xdr:row>38</xdr:row>
      <xdr:rowOff>104140</xdr:rowOff>
    </xdr:to>
    <xdr:sp macro="" textlink="">
      <xdr:nvSpPr>
        <xdr:cNvPr id="522" name="フローチャート: 判断 521">
          <a:extLst>
            <a:ext uri="{FF2B5EF4-FFF2-40B4-BE49-F238E27FC236}">
              <a16:creationId xmlns:a16="http://schemas.microsoft.com/office/drawing/2014/main" id="{E3165632-AF75-4890-AFA6-2BCD186E250D}"/>
            </a:ext>
          </a:extLst>
        </xdr:cNvPr>
        <xdr:cNvSpPr/>
      </xdr:nvSpPr>
      <xdr:spPr>
        <a:xfrm>
          <a:off x="13652500" y="6517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156845</xdr:rowOff>
    </xdr:from>
    <xdr:to>
      <xdr:col>67</xdr:col>
      <xdr:colOff>101600</xdr:colOff>
      <xdr:row>38</xdr:row>
      <xdr:rowOff>86995</xdr:rowOff>
    </xdr:to>
    <xdr:sp macro="" textlink="">
      <xdr:nvSpPr>
        <xdr:cNvPr id="523" name="フローチャート: 判断 522">
          <a:extLst>
            <a:ext uri="{FF2B5EF4-FFF2-40B4-BE49-F238E27FC236}">
              <a16:creationId xmlns:a16="http://schemas.microsoft.com/office/drawing/2014/main" id="{544B06E2-5E87-4FBB-8AFA-BBE15539E12D}"/>
            </a:ext>
          </a:extLst>
        </xdr:cNvPr>
        <xdr:cNvSpPr/>
      </xdr:nvSpPr>
      <xdr:spPr>
        <a:xfrm>
          <a:off x="12763500" y="6500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4" name="テキスト ボックス 523">
          <a:extLst>
            <a:ext uri="{FF2B5EF4-FFF2-40B4-BE49-F238E27FC236}">
              <a16:creationId xmlns:a16="http://schemas.microsoft.com/office/drawing/2014/main" id="{7A91A290-49F2-4562-823E-9EC9A3307E7C}"/>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5" name="テキスト ボックス 524">
          <a:extLst>
            <a:ext uri="{FF2B5EF4-FFF2-40B4-BE49-F238E27FC236}">
              <a16:creationId xmlns:a16="http://schemas.microsoft.com/office/drawing/2014/main" id="{9C8A4730-8B49-4C0D-AAB7-EAC14433F2EC}"/>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6" name="テキスト ボックス 525">
          <a:extLst>
            <a:ext uri="{FF2B5EF4-FFF2-40B4-BE49-F238E27FC236}">
              <a16:creationId xmlns:a16="http://schemas.microsoft.com/office/drawing/2014/main" id="{4EE56936-6395-411C-9391-669B3DF11145}"/>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27" name="テキスト ボックス 526">
          <a:extLst>
            <a:ext uri="{FF2B5EF4-FFF2-40B4-BE49-F238E27FC236}">
              <a16:creationId xmlns:a16="http://schemas.microsoft.com/office/drawing/2014/main" id="{E9E20766-9F57-4FB6-AB10-04B99093ED59}"/>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28" name="テキスト ボックス 527">
          <a:extLst>
            <a:ext uri="{FF2B5EF4-FFF2-40B4-BE49-F238E27FC236}">
              <a16:creationId xmlns:a16="http://schemas.microsoft.com/office/drawing/2014/main" id="{5EF7B471-3404-4CA2-864D-BB4B1BC3867A}"/>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160655</xdr:rowOff>
    </xdr:from>
    <xdr:to>
      <xdr:col>85</xdr:col>
      <xdr:colOff>177800</xdr:colOff>
      <xdr:row>37</xdr:row>
      <xdr:rowOff>90805</xdr:rowOff>
    </xdr:to>
    <xdr:sp macro="" textlink="">
      <xdr:nvSpPr>
        <xdr:cNvPr id="529" name="楕円 528">
          <a:extLst>
            <a:ext uri="{FF2B5EF4-FFF2-40B4-BE49-F238E27FC236}">
              <a16:creationId xmlns:a16="http://schemas.microsoft.com/office/drawing/2014/main" id="{6E94D32B-4968-484E-B15D-AAD98E40BD67}"/>
            </a:ext>
          </a:extLst>
        </xdr:cNvPr>
        <xdr:cNvSpPr/>
      </xdr:nvSpPr>
      <xdr:spPr>
        <a:xfrm>
          <a:off x="16268700" y="6332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36</xdr:row>
      <xdr:rowOff>12082</xdr:rowOff>
    </xdr:from>
    <xdr:ext cx="405111" cy="259045"/>
    <xdr:sp macro="" textlink="">
      <xdr:nvSpPr>
        <xdr:cNvPr id="530" name="【一般廃棄物処理施設】&#10;有形固定資産減価償却率該当値テキスト">
          <a:extLst>
            <a:ext uri="{FF2B5EF4-FFF2-40B4-BE49-F238E27FC236}">
              <a16:creationId xmlns:a16="http://schemas.microsoft.com/office/drawing/2014/main" id="{18C18A0C-FBE1-4A7A-B6CD-A469C90799C0}"/>
            </a:ext>
          </a:extLst>
        </xdr:cNvPr>
        <xdr:cNvSpPr txBox="1"/>
      </xdr:nvSpPr>
      <xdr:spPr>
        <a:xfrm>
          <a:off x="16357600" y="6184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105410</xdr:rowOff>
    </xdr:from>
    <xdr:to>
      <xdr:col>81</xdr:col>
      <xdr:colOff>101600</xdr:colOff>
      <xdr:row>37</xdr:row>
      <xdr:rowOff>35560</xdr:rowOff>
    </xdr:to>
    <xdr:sp macro="" textlink="">
      <xdr:nvSpPr>
        <xdr:cNvPr id="531" name="楕円 530">
          <a:extLst>
            <a:ext uri="{FF2B5EF4-FFF2-40B4-BE49-F238E27FC236}">
              <a16:creationId xmlns:a16="http://schemas.microsoft.com/office/drawing/2014/main" id="{B24487C7-DB1E-4AB4-A520-99D6A92F4D7A}"/>
            </a:ext>
          </a:extLst>
        </xdr:cNvPr>
        <xdr:cNvSpPr/>
      </xdr:nvSpPr>
      <xdr:spPr>
        <a:xfrm>
          <a:off x="15430500" y="6277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36</xdr:row>
      <xdr:rowOff>156210</xdr:rowOff>
    </xdr:from>
    <xdr:to>
      <xdr:col>85</xdr:col>
      <xdr:colOff>127000</xdr:colOff>
      <xdr:row>37</xdr:row>
      <xdr:rowOff>40005</xdr:rowOff>
    </xdr:to>
    <xdr:cxnSp macro="">
      <xdr:nvCxnSpPr>
        <xdr:cNvPr id="532" name="直線コネクタ 531">
          <a:extLst>
            <a:ext uri="{FF2B5EF4-FFF2-40B4-BE49-F238E27FC236}">
              <a16:creationId xmlns:a16="http://schemas.microsoft.com/office/drawing/2014/main" id="{F66C08BE-6913-4131-8ECC-76EA4213E68C}"/>
            </a:ext>
          </a:extLst>
        </xdr:cNvPr>
        <xdr:cNvCxnSpPr/>
      </xdr:nvCxnSpPr>
      <xdr:spPr>
        <a:xfrm>
          <a:off x="15481300" y="6328410"/>
          <a:ext cx="838200" cy="55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105410</xdr:rowOff>
    </xdr:from>
    <xdr:to>
      <xdr:col>76</xdr:col>
      <xdr:colOff>165100</xdr:colOff>
      <xdr:row>37</xdr:row>
      <xdr:rowOff>35560</xdr:rowOff>
    </xdr:to>
    <xdr:sp macro="" textlink="">
      <xdr:nvSpPr>
        <xdr:cNvPr id="533" name="楕円 532">
          <a:extLst>
            <a:ext uri="{FF2B5EF4-FFF2-40B4-BE49-F238E27FC236}">
              <a16:creationId xmlns:a16="http://schemas.microsoft.com/office/drawing/2014/main" id="{35A7B919-AF52-4CD6-BBC0-CCDE149B612A}"/>
            </a:ext>
          </a:extLst>
        </xdr:cNvPr>
        <xdr:cNvSpPr/>
      </xdr:nvSpPr>
      <xdr:spPr>
        <a:xfrm>
          <a:off x="14541500" y="6277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156210</xdr:rowOff>
    </xdr:from>
    <xdr:to>
      <xdr:col>81</xdr:col>
      <xdr:colOff>50800</xdr:colOff>
      <xdr:row>36</xdr:row>
      <xdr:rowOff>156210</xdr:rowOff>
    </xdr:to>
    <xdr:cxnSp macro="">
      <xdr:nvCxnSpPr>
        <xdr:cNvPr id="534" name="直線コネクタ 533">
          <a:extLst>
            <a:ext uri="{FF2B5EF4-FFF2-40B4-BE49-F238E27FC236}">
              <a16:creationId xmlns:a16="http://schemas.microsoft.com/office/drawing/2014/main" id="{E27D33BD-19E7-46F7-9FF1-9B6C9F5C42F7}"/>
            </a:ext>
          </a:extLst>
        </xdr:cNvPr>
        <xdr:cNvCxnSpPr/>
      </xdr:nvCxnSpPr>
      <xdr:spPr>
        <a:xfrm>
          <a:off x="14592300" y="632841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52070</xdr:rowOff>
    </xdr:from>
    <xdr:to>
      <xdr:col>72</xdr:col>
      <xdr:colOff>38100</xdr:colOff>
      <xdr:row>36</xdr:row>
      <xdr:rowOff>153670</xdr:rowOff>
    </xdr:to>
    <xdr:sp macro="" textlink="">
      <xdr:nvSpPr>
        <xdr:cNvPr id="535" name="楕円 534">
          <a:extLst>
            <a:ext uri="{FF2B5EF4-FFF2-40B4-BE49-F238E27FC236}">
              <a16:creationId xmlns:a16="http://schemas.microsoft.com/office/drawing/2014/main" id="{5FE1DD86-98D1-472E-9560-62DE1AC44BF2}"/>
            </a:ext>
          </a:extLst>
        </xdr:cNvPr>
        <xdr:cNvSpPr/>
      </xdr:nvSpPr>
      <xdr:spPr>
        <a:xfrm>
          <a:off x="13652500" y="6224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36</xdr:row>
      <xdr:rowOff>102870</xdr:rowOff>
    </xdr:from>
    <xdr:to>
      <xdr:col>76</xdr:col>
      <xdr:colOff>114300</xdr:colOff>
      <xdr:row>36</xdr:row>
      <xdr:rowOff>156210</xdr:rowOff>
    </xdr:to>
    <xdr:cxnSp macro="">
      <xdr:nvCxnSpPr>
        <xdr:cNvPr id="536" name="直線コネクタ 535">
          <a:extLst>
            <a:ext uri="{FF2B5EF4-FFF2-40B4-BE49-F238E27FC236}">
              <a16:creationId xmlns:a16="http://schemas.microsoft.com/office/drawing/2014/main" id="{698595F8-38C6-4E99-AB2B-7A0106568229}"/>
            </a:ext>
          </a:extLst>
        </xdr:cNvPr>
        <xdr:cNvCxnSpPr/>
      </xdr:nvCxnSpPr>
      <xdr:spPr>
        <a:xfrm>
          <a:off x="13703300" y="627507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36</xdr:row>
      <xdr:rowOff>23495</xdr:rowOff>
    </xdr:from>
    <xdr:to>
      <xdr:col>67</xdr:col>
      <xdr:colOff>101600</xdr:colOff>
      <xdr:row>36</xdr:row>
      <xdr:rowOff>125095</xdr:rowOff>
    </xdr:to>
    <xdr:sp macro="" textlink="">
      <xdr:nvSpPr>
        <xdr:cNvPr id="537" name="楕円 536">
          <a:extLst>
            <a:ext uri="{FF2B5EF4-FFF2-40B4-BE49-F238E27FC236}">
              <a16:creationId xmlns:a16="http://schemas.microsoft.com/office/drawing/2014/main" id="{B20C5D3B-372F-4959-B1E2-1C8C00C8F57B}"/>
            </a:ext>
          </a:extLst>
        </xdr:cNvPr>
        <xdr:cNvSpPr/>
      </xdr:nvSpPr>
      <xdr:spPr>
        <a:xfrm>
          <a:off x="12763500" y="6195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36</xdr:row>
      <xdr:rowOff>74295</xdr:rowOff>
    </xdr:from>
    <xdr:to>
      <xdr:col>71</xdr:col>
      <xdr:colOff>177800</xdr:colOff>
      <xdr:row>36</xdr:row>
      <xdr:rowOff>102870</xdr:rowOff>
    </xdr:to>
    <xdr:cxnSp macro="">
      <xdr:nvCxnSpPr>
        <xdr:cNvPr id="538" name="直線コネクタ 537">
          <a:extLst>
            <a:ext uri="{FF2B5EF4-FFF2-40B4-BE49-F238E27FC236}">
              <a16:creationId xmlns:a16="http://schemas.microsoft.com/office/drawing/2014/main" id="{6033DEB8-9249-4AA3-93B2-2D42CEE774B6}"/>
            </a:ext>
          </a:extLst>
        </xdr:cNvPr>
        <xdr:cNvCxnSpPr/>
      </xdr:nvCxnSpPr>
      <xdr:spPr>
        <a:xfrm>
          <a:off x="12814300" y="6246495"/>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142892</xdr:rowOff>
    </xdr:from>
    <xdr:ext cx="405111" cy="259045"/>
    <xdr:sp macro="" textlink="">
      <xdr:nvSpPr>
        <xdr:cNvPr id="539" name="n_1aveValue【一般廃棄物処理施設】&#10;有形固定資産減価償却率">
          <a:extLst>
            <a:ext uri="{FF2B5EF4-FFF2-40B4-BE49-F238E27FC236}">
              <a16:creationId xmlns:a16="http://schemas.microsoft.com/office/drawing/2014/main" id="{3682239F-7DDC-46B9-A2A9-1C4113FE2FFD}"/>
            </a:ext>
          </a:extLst>
        </xdr:cNvPr>
        <xdr:cNvSpPr txBox="1"/>
      </xdr:nvSpPr>
      <xdr:spPr>
        <a:xfrm>
          <a:off x="15266044" y="6657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120032</xdr:rowOff>
    </xdr:from>
    <xdr:ext cx="405111" cy="259045"/>
    <xdr:sp macro="" textlink="">
      <xdr:nvSpPr>
        <xdr:cNvPr id="540" name="n_2aveValue【一般廃棄物処理施設】&#10;有形固定資産減価償却率">
          <a:extLst>
            <a:ext uri="{FF2B5EF4-FFF2-40B4-BE49-F238E27FC236}">
              <a16:creationId xmlns:a16="http://schemas.microsoft.com/office/drawing/2014/main" id="{989BD8EA-BC86-458F-A679-CBFCF0FE30AC}"/>
            </a:ext>
          </a:extLst>
        </xdr:cNvPr>
        <xdr:cNvSpPr txBox="1"/>
      </xdr:nvSpPr>
      <xdr:spPr>
        <a:xfrm>
          <a:off x="14389744" y="6635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95267</xdr:rowOff>
    </xdr:from>
    <xdr:ext cx="405111" cy="259045"/>
    <xdr:sp macro="" textlink="">
      <xdr:nvSpPr>
        <xdr:cNvPr id="541" name="n_3aveValue【一般廃棄物処理施設】&#10;有形固定資産減価償却率">
          <a:extLst>
            <a:ext uri="{FF2B5EF4-FFF2-40B4-BE49-F238E27FC236}">
              <a16:creationId xmlns:a16="http://schemas.microsoft.com/office/drawing/2014/main" id="{961CB50D-A504-4BC7-9601-7F1C21A5C4D4}"/>
            </a:ext>
          </a:extLst>
        </xdr:cNvPr>
        <xdr:cNvSpPr txBox="1"/>
      </xdr:nvSpPr>
      <xdr:spPr>
        <a:xfrm>
          <a:off x="13500744" y="66103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78122</xdr:rowOff>
    </xdr:from>
    <xdr:ext cx="405111" cy="259045"/>
    <xdr:sp macro="" textlink="">
      <xdr:nvSpPr>
        <xdr:cNvPr id="542" name="n_4aveValue【一般廃棄物処理施設】&#10;有形固定資産減価償却率">
          <a:extLst>
            <a:ext uri="{FF2B5EF4-FFF2-40B4-BE49-F238E27FC236}">
              <a16:creationId xmlns:a16="http://schemas.microsoft.com/office/drawing/2014/main" id="{3E9D353B-22C9-4F4C-86DF-FFAD4C309362}"/>
            </a:ext>
          </a:extLst>
        </xdr:cNvPr>
        <xdr:cNvSpPr txBox="1"/>
      </xdr:nvSpPr>
      <xdr:spPr>
        <a:xfrm>
          <a:off x="12611744" y="6593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35</xdr:row>
      <xdr:rowOff>52087</xdr:rowOff>
    </xdr:from>
    <xdr:ext cx="405111" cy="259045"/>
    <xdr:sp macro="" textlink="">
      <xdr:nvSpPr>
        <xdr:cNvPr id="543" name="n_1mainValue【一般廃棄物処理施設】&#10;有形固定資産減価償却率">
          <a:extLst>
            <a:ext uri="{FF2B5EF4-FFF2-40B4-BE49-F238E27FC236}">
              <a16:creationId xmlns:a16="http://schemas.microsoft.com/office/drawing/2014/main" id="{7417DEAD-20D8-44E9-BDA3-3E754A7F01B8}"/>
            </a:ext>
          </a:extLst>
        </xdr:cNvPr>
        <xdr:cNvSpPr txBox="1"/>
      </xdr:nvSpPr>
      <xdr:spPr>
        <a:xfrm>
          <a:off x="15266044" y="6052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52087</xdr:rowOff>
    </xdr:from>
    <xdr:ext cx="405111" cy="259045"/>
    <xdr:sp macro="" textlink="">
      <xdr:nvSpPr>
        <xdr:cNvPr id="544" name="n_2mainValue【一般廃棄物処理施設】&#10;有形固定資産減価償却率">
          <a:extLst>
            <a:ext uri="{FF2B5EF4-FFF2-40B4-BE49-F238E27FC236}">
              <a16:creationId xmlns:a16="http://schemas.microsoft.com/office/drawing/2014/main" id="{F0915443-A243-4A91-8301-DBB4D3DF48E6}"/>
            </a:ext>
          </a:extLst>
        </xdr:cNvPr>
        <xdr:cNvSpPr txBox="1"/>
      </xdr:nvSpPr>
      <xdr:spPr>
        <a:xfrm>
          <a:off x="14389744" y="6052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34</xdr:row>
      <xdr:rowOff>170197</xdr:rowOff>
    </xdr:from>
    <xdr:ext cx="405111" cy="259045"/>
    <xdr:sp macro="" textlink="">
      <xdr:nvSpPr>
        <xdr:cNvPr id="545" name="n_3mainValue【一般廃棄物処理施設】&#10;有形固定資産減価償却率">
          <a:extLst>
            <a:ext uri="{FF2B5EF4-FFF2-40B4-BE49-F238E27FC236}">
              <a16:creationId xmlns:a16="http://schemas.microsoft.com/office/drawing/2014/main" id="{E4CF545C-EBF6-42CF-94D0-EA2E1650A085}"/>
            </a:ext>
          </a:extLst>
        </xdr:cNvPr>
        <xdr:cNvSpPr txBox="1"/>
      </xdr:nvSpPr>
      <xdr:spPr>
        <a:xfrm>
          <a:off x="13500744" y="5999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34</xdr:row>
      <xdr:rowOff>141622</xdr:rowOff>
    </xdr:from>
    <xdr:ext cx="405111" cy="259045"/>
    <xdr:sp macro="" textlink="">
      <xdr:nvSpPr>
        <xdr:cNvPr id="546" name="n_4mainValue【一般廃棄物処理施設】&#10;有形固定資産減価償却率">
          <a:extLst>
            <a:ext uri="{FF2B5EF4-FFF2-40B4-BE49-F238E27FC236}">
              <a16:creationId xmlns:a16="http://schemas.microsoft.com/office/drawing/2014/main" id="{C392405F-B418-4F48-9453-EFC32C5F60C6}"/>
            </a:ext>
          </a:extLst>
        </xdr:cNvPr>
        <xdr:cNvSpPr txBox="1"/>
      </xdr:nvSpPr>
      <xdr:spPr>
        <a:xfrm>
          <a:off x="12611744" y="5970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7" name="正方形/長方形 546">
          <a:extLst>
            <a:ext uri="{FF2B5EF4-FFF2-40B4-BE49-F238E27FC236}">
              <a16:creationId xmlns:a16="http://schemas.microsoft.com/office/drawing/2014/main" id="{0A57902D-9336-4C4C-B7FD-00D40E480D79}"/>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48" name="正方形/長方形 547">
          <a:extLst>
            <a:ext uri="{FF2B5EF4-FFF2-40B4-BE49-F238E27FC236}">
              <a16:creationId xmlns:a16="http://schemas.microsoft.com/office/drawing/2014/main" id="{8E2A6613-2D3B-476C-9484-34525CA9A7F7}"/>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49" name="正方形/長方形 548">
          <a:extLst>
            <a:ext uri="{FF2B5EF4-FFF2-40B4-BE49-F238E27FC236}">
              <a16:creationId xmlns:a16="http://schemas.microsoft.com/office/drawing/2014/main" id="{F19C1FFA-F41E-49E8-93CA-E94E9C5D0AE8}"/>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0" name="正方形/長方形 549">
          <a:extLst>
            <a:ext uri="{FF2B5EF4-FFF2-40B4-BE49-F238E27FC236}">
              <a16:creationId xmlns:a16="http://schemas.microsoft.com/office/drawing/2014/main" id="{BEA8F5B9-99B0-4D4D-B443-AEFC027FC896}"/>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1" name="正方形/長方形 550">
          <a:extLst>
            <a:ext uri="{FF2B5EF4-FFF2-40B4-BE49-F238E27FC236}">
              <a16:creationId xmlns:a16="http://schemas.microsoft.com/office/drawing/2014/main" id="{BD03A1EC-2F3B-4FC4-98C5-81596E7F8084}"/>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2" name="正方形/長方形 551">
          <a:extLst>
            <a:ext uri="{FF2B5EF4-FFF2-40B4-BE49-F238E27FC236}">
              <a16:creationId xmlns:a16="http://schemas.microsoft.com/office/drawing/2014/main" id="{CAF33083-9BBA-4E09-8EE6-0614C2EBC5D6}"/>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3" name="正方形/長方形 552">
          <a:extLst>
            <a:ext uri="{FF2B5EF4-FFF2-40B4-BE49-F238E27FC236}">
              <a16:creationId xmlns:a16="http://schemas.microsoft.com/office/drawing/2014/main" id="{40B2D3C1-EDD6-4418-BDF4-A31D14942A09}"/>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79,844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4" name="正方形/長方形 553">
          <a:extLst>
            <a:ext uri="{FF2B5EF4-FFF2-40B4-BE49-F238E27FC236}">
              <a16:creationId xmlns:a16="http://schemas.microsoft.com/office/drawing/2014/main" id="{2A6C9E8F-B384-43A3-B5F7-83763981792A}"/>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5" name="テキスト ボックス 554">
          <a:extLst>
            <a:ext uri="{FF2B5EF4-FFF2-40B4-BE49-F238E27FC236}">
              <a16:creationId xmlns:a16="http://schemas.microsoft.com/office/drawing/2014/main" id="{7A6ADFC2-A979-4F23-BBA8-74611BF47169}"/>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6" name="直線コネクタ 555">
          <a:extLst>
            <a:ext uri="{FF2B5EF4-FFF2-40B4-BE49-F238E27FC236}">
              <a16:creationId xmlns:a16="http://schemas.microsoft.com/office/drawing/2014/main" id="{53420500-E330-4A14-9FEC-0B02FAF2D954}"/>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57" name="直線コネクタ 556">
          <a:extLst>
            <a:ext uri="{FF2B5EF4-FFF2-40B4-BE49-F238E27FC236}">
              <a16:creationId xmlns:a16="http://schemas.microsoft.com/office/drawing/2014/main" id="{8D57EE50-53FD-4384-897A-04682CF55DFF}"/>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558" name="テキスト ボックス 557">
          <a:extLst>
            <a:ext uri="{FF2B5EF4-FFF2-40B4-BE49-F238E27FC236}">
              <a16:creationId xmlns:a16="http://schemas.microsoft.com/office/drawing/2014/main" id="{12C5810E-3B87-46DB-B5C5-D169193A99D8}"/>
            </a:ext>
          </a:extLst>
        </xdr:cNvPr>
        <xdr:cNvSpPr txBox="1"/>
      </xdr:nvSpPr>
      <xdr:spPr>
        <a:xfrm>
          <a:off x="18039214" y="702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59" name="直線コネクタ 558">
          <a:extLst>
            <a:ext uri="{FF2B5EF4-FFF2-40B4-BE49-F238E27FC236}">
              <a16:creationId xmlns:a16="http://schemas.microsoft.com/office/drawing/2014/main" id="{83FBC46B-FB47-4692-A003-C0492381B62A}"/>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560" name="テキスト ボックス 559">
          <a:extLst>
            <a:ext uri="{FF2B5EF4-FFF2-40B4-BE49-F238E27FC236}">
              <a16:creationId xmlns:a16="http://schemas.microsoft.com/office/drawing/2014/main" id="{2A76758E-105D-47D1-87BB-415B64CDB052}"/>
            </a:ext>
          </a:extLst>
        </xdr:cNvPr>
        <xdr:cNvSpPr txBox="1"/>
      </xdr:nvSpPr>
      <xdr:spPr>
        <a:xfrm>
          <a:off x="17692581" y="656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61" name="直線コネクタ 560">
          <a:extLst>
            <a:ext uri="{FF2B5EF4-FFF2-40B4-BE49-F238E27FC236}">
              <a16:creationId xmlns:a16="http://schemas.microsoft.com/office/drawing/2014/main" id="{E5752E7E-621C-4245-A000-B5DFC37E72C5}"/>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562" name="テキスト ボックス 561">
          <a:extLst>
            <a:ext uri="{FF2B5EF4-FFF2-40B4-BE49-F238E27FC236}">
              <a16:creationId xmlns:a16="http://schemas.microsoft.com/office/drawing/2014/main" id="{94E94CD1-3FAE-4D73-AEEA-A5790CA56413}"/>
            </a:ext>
          </a:extLst>
        </xdr:cNvPr>
        <xdr:cNvSpPr txBox="1"/>
      </xdr:nvSpPr>
      <xdr:spPr>
        <a:xfrm>
          <a:off x="176925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63" name="直線コネクタ 562">
          <a:extLst>
            <a:ext uri="{FF2B5EF4-FFF2-40B4-BE49-F238E27FC236}">
              <a16:creationId xmlns:a16="http://schemas.microsoft.com/office/drawing/2014/main" id="{A2076730-93F2-4639-BC32-6F1D56B35932}"/>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564" name="テキスト ボックス 563">
          <a:extLst>
            <a:ext uri="{FF2B5EF4-FFF2-40B4-BE49-F238E27FC236}">
              <a16:creationId xmlns:a16="http://schemas.microsoft.com/office/drawing/2014/main" id="{A7BAEBC9-6C1B-4458-A1C5-9991AFD41D9B}"/>
            </a:ext>
          </a:extLst>
        </xdr:cNvPr>
        <xdr:cNvSpPr txBox="1"/>
      </xdr:nvSpPr>
      <xdr:spPr>
        <a:xfrm>
          <a:off x="17692581" y="564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5" name="直線コネクタ 564">
          <a:extLst>
            <a:ext uri="{FF2B5EF4-FFF2-40B4-BE49-F238E27FC236}">
              <a16:creationId xmlns:a16="http://schemas.microsoft.com/office/drawing/2014/main" id="{0420B94B-2B17-4565-9217-8C6382BF076F}"/>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66" name="テキスト ボックス 565">
          <a:extLst>
            <a:ext uri="{FF2B5EF4-FFF2-40B4-BE49-F238E27FC236}">
              <a16:creationId xmlns:a16="http://schemas.microsoft.com/office/drawing/2014/main" id="{3718C20A-8962-46BD-B729-E28F3C2D8CA1}"/>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67" name="【一般廃棄物処理施設】&#10;一人当たり有形固定資産（償却資産）額グラフ枠">
          <a:extLst>
            <a:ext uri="{FF2B5EF4-FFF2-40B4-BE49-F238E27FC236}">
              <a16:creationId xmlns:a16="http://schemas.microsoft.com/office/drawing/2014/main" id="{5A860C4F-7D91-40B8-A9BD-F063D2F45BEA}"/>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152548</xdr:rowOff>
    </xdr:from>
    <xdr:to>
      <xdr:col>116</xdr:col>
      <xdr:colOff>62864</xdr:colOff>
      <xdr:row>41</xdr:row>
      <xdr:rowOff>125287</xdr:rowOff>
    </xdr:to>
    <xdr:cxnSp macro="">
      <xdr:nvCxnSpPr>
        <xdr:cNvPr id="568" name="直線コネクタ 567">
          <a:extLst>
            <a:ext uri="{FF2B5EF4-FFF2-40B4-BE49-F238E27FC236}">
              <a16:creationId xmlns:a16="http://schemas.microsoft.com/office/drawing/2014/main" id="{3ACC605B-73D6-4DCF-AE89-6A76630C84F8}"/>
            </a:ext>
          </a:extLst>
        </xdr:cNvPr>
        <xdr:cNvCxnSpPr/>
      </xdr:nvCxnSpPr>
      <xdr:spPr>
        <a:xfrm flipV="1">
          <a:off x="22160864" y="5981848"/>
          <a:ext cx="0" cy="11728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129114</xdr:rowOff>
    </xdr:from>
    <xdr:ext cx="469744" cy="259045"/>
    <xdr:sp macro="" textlink="">
      <xdr:nvSpPr>
        <xdr:cNvPr id="569" name="【一般廃棄物処理施設】&#10;一人当たり有形固定資産（償却資産）額最小値テキスト">
          <a:extLst>
            <a:ext uri="{FF2B5EF4-FFF2-40B4-BE49-F238E27FC236}">
              <a16:creationId xmlns:a16="http://schemas.microsoft.com/office/drawing/2014/main" id="{FBDC42E1-3B4E-45E6-B972-AFAD08ED1C55}"/>
            </a:ext>
          </a:extLst>
        </xdr:cNvPr>
        <xdr:cNvSpPr txBox="1"/>
      </xdr:nvSpPr>
      <xdr:spPr>
        <a:xfrm>
          <a:off x="22199600" y="7158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125287</xdr:rowOff>
    </xdr:from>
    <xdr:to>
      <xdr:col>116</xdr:col>
      <xdr:colOff>152400</xdr:colOff>
      <xdr:row>41</xdr:row>
      <xdr:rowOff>125287</xdr:rowOff>
    </xdr:to>
    <xdr:cxnSp macro="">
      <xdr:nvCxnSpPr>
        <xdr:cNvPr id="570" name="直線コネクタ 569">
          <a:extLst>
            <a:ext uri="{FF2B5EF4-FFF2-40B4-BE49-F238E27FC236}">
              <a16:creationId xmlns:a16="http://schemas.microsoft.com/office/drawing/2014/main" id="{AC3B4125-BE45-4BB5-BC34-C6EBC9227B6E}"/>
            </a:ext>
          </a:extLst>
        </xdr:cNvPr>
        <xdr:cNvCxnSpPr/>
      </xdr:nvCxnSpPr>
      <xdr:spPr>
        <a:xfrm>
          <a:off x="22072600" y="71547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99225</xdr:rowOff>
    </xdr:from>
    <xdr:ext cx="599010" cy="259045"/>
    <xdr:sp macro="" textlink="">
      <xdr:nvSpPr>
        <xdr:cNvPr id="571" name="【一般廃棄物処理施設】&#10;一人当たり有形固定資産（償却資産）額最大値テキスト">
          <a:extLst>
            <a:ext uri="{FF2B5EF4-FFF2-40B4-BE49-F238E27FC236}">
              <a16:creationId xmlns:a16="http://schemas.microsoft.com/office/drawing/2014/main" id="{4BCA6DB0-95EF-49A6-AE78-5E473009AE01}"/>
            </a:ext>
          </a:extLst>
        </xdr:cNvPr>
        <xdr:cNvSpPr txBox="1"/>
      </xdr:nvSpPr>
      <xdr:spPr>
        <a:xfrm>
          <a:off x="22199600" y="57570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516,602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152548</xdr:rowOff>
    </xdr:from>
    <xdr:to>
      <xdr:col>116</xdr:col>
      <xdr:colOff>152400</xdr:colOff>
      <xdr:row>34</xdr:row>
      <xdr:rowOff>152548</xdr:rowOff>
    </xdr:to>
    <xdr:cxnSp macro="">
      <xdr:nvCxnSpPr>
        <xdr:cNvPr id="572" name="直線コネクタ 571">
          <a:extLst>
            <a:ext uri="{FF2B5EF4-FFF2-40B4-BE49-F238E27FC236}">
              <a16:creationId xmlns:a16="http://schemas.microsoft.com/office/drawing/2014/main" id="{E406C122-183E-47D6-BDDE-9AEF5411BA5F}"/>
            </a:ext>
          </a:extLst>
        </xdr:cNvPr>
        <xdr:cNvCxnSpPr/>
      </xdr:nvCxnSpPr>
      <xdr:spPr>
        <a:xfrm>
          <a:off x="22072600" y="59818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123780</xdr:rowOff>
    </xdr:from>
    <xdr:ext cx="599010" cy="259045"/>
    <xdr:sp macro="" textlink="">
      <xdr:nvSpPr>
        <xdr:cNvPr id="573" name="【一般廃棄物処理施設】&#10;一人当たり有形固定資産（償却資産）額平均値テキスト">
          <a:extLst>
            <a:ext uri="{FF2B5EF4-FFF2-40B4-BE49-F238E27FC236}">
              <a16:creationId xmlns:a16="http://schemas.microsoft.com/office/drawing/2014/main" id="{BECBB9E4-B490-486D-9130-C3867AAF0CC0}"/>
            </a:ext>
          </a:extLst>
        </xdr:cNvPr>
        <xdr:cNvSpPr txBox="1"/>
      </xdr:nvSpPr>
      <xdr:spPr>
        <a:xfrm>
          <a:off x="22199600" y="681033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122,527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145353</xdr:rowOff>
    </xdr:from>
    <xdr:to>
      <xdr:col>116</xdr:col>
      <xdr:colOff>114300</xdr:colOff>
      <xdr:row>40</xdr:row>
      <xdr:rowOff>75503</xdr:rowOff>
    </xdr:to>
    <xdr:sp macro="" textlink="">
      <xdr:nvSpPr>
        <xdr:cNvPr id="574" name="フローチャート: 判断 573">
          <a:extLst>
            <a:ext uri="{FF2B5EF4-FFF2-40B4-BE49-F238E27FC236}">
              <a16:creationId xmlns:a16="http://schemas.microsoft.com/office/drawing/2014/main" id="{542BEBF2-0FFE-4A25-9BD4-4CB360A4013E}"/>
            </a:ext>
          </a:extLst>
        </xdr:cNvPr>
        <xdr:cNvSpPr/>
      </xdr:nvSpPr>
      <xdr:spPr>
        <a:xfrm>
          <a:off x="22110700" y="6831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149173</xdr:rowOff>
    </xdr:from>
    <xdr:to>
      <xdr:col>112</xdr:col>
      <xdr:colOff>38100</xdr:colOff>
      <xdr:row>40</xdr:row>
      <xdr:rowOff>79323</xdr:rowOff>
    </xdr:to>
    <xdr:sp macro="" textlink="">
      <xdr:nvSpPr>
        <xdr:cNvPr id="575" name="フローチャート: 判断 574">
          <a:extLst>
            <a:ext uri="{FF2B5EF4-FFF2-40B4-BE49-F238E27FC236}">
              <a16:creationId xmlns:a16="http://schemas.microsoft.com/office/drawing/2014/main" id="{B623FA54-6EA9-4B75-A96F-1146F995CC56}"/>
            </a:ext>
          </a:extLst>
        </xdr:cNvPr>
        <xdr:cNvSpPr/>
      </xdr:nvSpPr>
      <xdr:spPr>
        <a:xfrm>
          <a:off x="21272500" y="68357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158109</xdr:rowOff>
    </xdr:from>
    <xdr:to>
      <xdr:col>107</xdr:col>
      <xdr:colOff>101600</xdr:colOff>
      <xdr:row>40</xdr:row>
      <xdr:rowOff>88259</xdr:rowOff>
    </xdr:to>
    <xdr:sp macro="" textlink="">
      <xdr:nvSpPr>
        <xdr:cNvPr id="576" name="フローチャート: 判断 575">
          <a:extLst>
            <a:ext uri="{FF2B5EF4-FFF2-40B4-BE49-F238E27FC236}">
              <a16:creationId xmlns:a16="http://schemas.microsoft.com/office/drawing/2014/main" id="{875A8769-0A43-40C9-8FBD-A92869880159}"/>
            </a:ext>
          </a:extLst>
        </xdr:cNvPr>
        <xdr:cNvSpPr/>
      </xdr:nvSpPr>
      <xdr:spPr>
        <a:xfrm>
          <a:off x="20383500" y="6844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159307</xdr:rowOff>
    </xdr:from>
    <xdr:to>
      <xdr:col>102</xdr:col>
      <xdr:colOff>165100</xdr:colOff>
      <xdr:row>40</xdr:row>
      <xdr:rowOff>89457</xdr:rowOff>
    </xdr:to>
    <xdr:sp macro="" textlink="">
      <xdr:nvSpPr>
        <xdr:cNvPr id="577" name="フローチャート: 判断 576">
          <a:extLst>
            <a:ext uri="{FF2B5EF4-FFF2-40B4-BE49-F238E27FC236}">
              <a16:creationId xmlns:a16="http://schemas.microsoft.com/office/drawing/2014/main" id="{C9F6D2B3-EF37-4885-8EE6-4D422D8CA393}"/>
            </a:ext>
          </a:extLst>
        </xdr:cNvPr>
        <xdr:cNvSpPr/>
      </xdr:nvSpPr>
      <xdr:spPr>
        <a:xfrm>
          <a:off x="19494500" y="6845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146293</xdr:rowOff>
    </xdr:from>
    <xdr:to>
      <xdr:col>98</xdr:col>
      <xdr:colOff>38100</xdr:colOff>
      <xdr:row>40</xdr:row>
      <xdr:rowOff>76443</xdr:rowOff>
    </xdr:to>
    <xdr:sp macro="" textlink="">
      <xdr:nvSpPr>
        <xdr:cNvPr id="578" name="フローチャート: 判断 577">
          <a:extLst>
            <a:ext uri="{FF2B5EF4-FFF2-40B4-BE49-F238E27FC236}">
              <a16:creationId xmlns:a16="http://schemas.microsoft.com/office/drawing/2014/main" id="{7C21F99C-22BA-44CB-B507-826BA86A667A}"/>
            </a:ext>
          </a:extLst>
        </xdr:cNvPr>
        <xdr:cNvSpPr/>
      </xdr:nvSpPr>
      <xdr:spPr>
        <a:xfrm>
          <a:off x="18605500" y="6832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79" name="テキスト ボックス 578">
          <a:extLst>
            <a:ext uri="{FF2B5EF4-FFF2-40B4-BE49-F238E27FC236}">
              <a16:creationId xmlns:a16="http://schemas.microsoft.com/office/drawing/2014/main" id="{E6266042-F071-43A5-B4DA-1C9292E64D15}"/>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0" name="テキスト ボックス 579">
          <a:extLst>
            <a:ext uri="{FF2B5EF4-FFF2-40B4-BE49-F238E27FC236}">
              <a16:creationId xmlns:a16="http://schemas.microsoft.com/office/drawing/2014/main" id="{1334A6E8-E2C3-457F-B8CF-DC8E704F50AA}"/>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1" name="テキスト ボックス 580">
          <a:extLst>
            <a:ext uri="{FF2B5EF4-FFF2-40B4-BE49-F238E27FC236}">
              <a16:creationId xmlns:a16="http://schemas.microsoft.com/office/drawing/2014/main" id="{F9A668CE-987B-415C-B565-E2A5FAE2F39B}"/>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2" name="テキスト ボックス 581">
          <a:extLst>
            <a:ext uri="{FF2B5EF4-FFF2-40B4-BE49-F238E27FC236}">
              <a16:creationId xmlns:a16="http://schemas.microsoft.com/office/drawing/2014/main" id="{89EBB82A-6C50-416E-B6D0-78E2851F9083}"/>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3" name="テキスト ボックス 582">
          <a:extLst>
            <a:ext uri="{FF2B5EF4-FFF2-40B4-BE49-F238E27FC236}">
              <a16:creationId xmlns:a16="http://schemas.microsoft.com/office/drawing/2014/main" id="{B34C13D5-0DF8-4A3A-B2B7-9EFBE14900C6}"/>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136056</xdr:rowOff>
    </xdr:from>
    <xdr:to>
      <xdr:col>116</xdr:col>
      <xdr:colOff>114300</xdr:colOff>
      <xdr:row>37</xdr:row>
      <xdr:rowOff>66206</xdr:rowOff>
    </xdr:to>
    <xdr:sp macro="" textlink="">
      <xdr:nvSpPr>
        <xdr:cNvPr id="584" name="楕円 583">
          <a:extLst>
            <a:ext uri="{FF2B5EF4-FFF2-40B4-BE49-F238E27FC236}">
              <a16:creationId xmlns:a16="http://schemas.microsoft.com/office/drawing/2014/main" id="{27CB0D90-9221-4D14-B49E-E22CD9DF82D7}"/>
            </a:ext>
          </a:extLst>
        </xdr:cNvPr>
        <xdr:cNvSpPr/>
      </xdr:nvSpPr>
      <xdr:spPr>
        <a:xfrm>
          <a:off x="22110700" y="6308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35</xdr:row>
      <xdr:rowOff>158933</xdr:rowOff>
    </xdr:from>
    <xdr:ext cx="599010" cy="259045"/>
    <xdr:sp macro="" textlink="">
      <xdr:nvSpPr>
        <xdr:cNvPr id="585" name="【一般廃棄物処理施設】&#10;一人当たり有形固定資産（償却資産）額該当値テキスト">
          <a:extLst>
            <a:ext uri="{FF2B5EF4-FFF2-40B4-BE49-F238E27FC236}">
              <a16:creationId xmlns:a16="http://schemas.microsoft.com/office/drawing/2014/main" id="{DE9D8145-1B9F-44DE-B283-AD285DAE4025}"/>
            </a:ext>
          </a:extLst>
        </xdr:cNvPr>
        <xdr:cNvSpPr txBox="1"/>
      </xdr:nvSpPr>
      <xdr:spPr>
        <a:xfrm>
          <a:off x="22199600" y="61596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351,594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36</xdr:row>
      <xdr:rowOff>156644</xdr:rowOff>
    </xdr:from>
    <xdr:to>
      <xdr:col>112</xdr:col>
      <xdr:colOff>38100</xdr:colOff>
      <xdr:row>37</xdr:row>
      <xdr:rowOff>86794</xdr:rowOff>
    </xdr:to>
    <xdr:sp macro="" textlink="">
      <xdr:nvSpPr>
        <xdr:cNvPr id="586" name="楕円 585">
          <a:extLst>
            <a:ext uri="{FF2B5EF4-FFF2-40B4-BE49-F238E27FC236}">
              <a16:creationId xmlns:a16="http://schemas.microsoft.com/office/drawing/2014/main" id="{714DC945-F3D8-4F73-B5BC-533DA5CE5793}"/>
            </a:ext>
          </a:extLst>
        </xdr:cNvPr>
        <xdr:cNvSpPr/>
      </xdr:nvSpPr>
      <xdr:spPr>
        <a:xfrm>
          <a:off x="21272500" y="6328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37</xdr:row>
      <xdr:rowOff>15406</xdr:rowOff>
    </xdr:from>
    <xdr:to>
      <xdr:col>116</xdr:col>
      <xdr:colOff>63500</xdr:colOff>
      <xdr:row>37</xdr:row>
      <xdr:rowOff>35994</xdr:rowOff>
    </xdr:to>
    <xdr:cxnSp macro="">
      <xdr:nvCxnSpPr>
        <xdr:cNvPr id="587" name="直線コネクタ 586">
          <a:extLst>
            <a:ext uri="{FF2B5EF4-FFF2-40B4-BE49-F238E27FC236}">
              <a16:creationId xmlns:a16="http://schemas.microsoft.com/office/drawing/2014/main" id="{7169A74D-738B-49A0-9C57-6CEF6BEBA9E6}"/>
            </a:ext>
          </a:extLst>
        </xdr:cNvPr>
        <xdr:cNvCxnSpPr/>
      </xdr:nvCxnSpPr>
      <xdr:spPr>
        <a:xfrm flipV="1">
          <a:off x="21323300" y="6359056"/>
          <a:ext cx="838200" cy="205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44955</xdr:rowOff>
    </xdr:from>
    <xdr:to>
      <xdr:col>107</xdr:col>
      <xdr:colOff>101600</xdr:colOff>
      <xdr:row>37</xdr:row>
      <xdr:rowOff>146555</xdr:rowOff>
    </xdr:to>
    <xdr:sp macro="" textlink="">
      <xdr:nvSpPr>
        <xdr:cNvPr id="588" name="楕円 587">
          <a:extLst>
            <a:ext uri="{FF2B5EF4-FFF2-40B4-BE49-F238E27FC236}">
              <a16:creationId xmlns:a16="http://schemas.microsoft.com/office/drawing/2014/main" id="{2B8FFB73-B2F3-435E-B5EE-7BFF538DD849}"/>
            </a:ext>
          </a:extLst>
        </xdr:cNvPr>
        <xdr:cNvSpPr/>
      </xdr:nvSpPr>
      <xdr:spPr>
        <a:xfrm>
          <a:off x="20383500" y="6388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35994</xdr:rowOff>
    </xdr:from>
    <xdr:to>
      <xdr:col>111</xdr:col>
      <xdr:colOff>177800</xdr:colOff>
      <xdr:row>37</xdr:row>
      <xdr:rowOff>95755</xdr:rowOff>
    </xdr:to>
    <xdr:cxnSp macro="">
      <xdr:nvCxnSpPr>
        <xdr:cNvPr id="589" name="直線コネクタ 588">
          <a:extLst>
            <a:ext uri="{FF2B5EF4-FFF2-40B4-BE49-F238E27FC236}">
              <a16:creationId xmlns:a16="http://schemas.microsoft.com/office/drawing/2014/main" id="{88D12A13-E3D3-47E5-8053-B5AF5F9FED0E}"/>
            </a:ext>
          </a:extLst>
        </xdr:cNvPr>
        <xdr:cNvCxnSpPr/>
      </xdr:nvCxnSpPr>
      <xdr:spPr>
        <a:xfrm flipV="1">
          <a:off x="20434300" y="6379644"/>
          <a:ext cx="889000" cy="597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52930</xdr:rowOff>
    </xdr:from>
    <xdr:to>
      <xdr:col>102</xdr:col>
      <xdr:colOff>165100</xdr:colOff>
      <xdr:row>37</xdr:row>
      <xdr:rowOff>154530</xdr:rowOff>
    </xdr:to>
    <xdr:sp macro="" textlink="">
      <xdr:nvSpPr>
        <xdr:cNvPr id="590" name="楕円 589">
          <a:extLst>
            <a:ext uri="{FF2B5EF4-FFF2-40B4-BE49-F238E27FC236}">
              <a16:creationId xmlns:a16="http://schemas.microsoft.com/office/drawing/2014/main" id="{BAA74DC0-F84D-46ED-B190-FE45C680CECB}"/>
            </a:ext>
          </a:extLst>
        </xdr:cNvPr>
        <xdr:cNvSpPr/>
      </xdr:nvSpPr>
      <xdr:spPr>
        <a:xfrm>
          <a:off x="19494500" y="6396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37</xdr:row>
      <xdr:rowOff>95755</xdr:rowOff>
    </xdr:from>
    <xdr:to>
      <xdr:col>107</xdr:col>
      <xdr:colOff>50800</xdr:colOff>
      <xdr:row>37</xdr:row>
      <xdr:rowOff>103730</xdr:rowOff>
    </xdr:to>
    <xdr:cxnSp macro="">
      <xdr:nvCxnSpPr>
        <xdr:cNvPr id="591" name="直線コネクタ 590">
          <a:extLst>
            <a:ext uri="{FF2B5EF4-FFF2-40B4-BE49-F238E27FC236}">
              <a16:creationId xmlns:a16="http://schemas.microsoft.com/office/drawing/2014/main" id="{BADF571C-DE64-4343-9F85-5585AC07679D}"/>
            </a:ext>
          </a:extLst>
        </xdr:cNvPr>
        <xdr:cNvCxnSpPr/>
      </xdr:nvCxnSpPr>
      <xdr:spPr>
        <a:xfrm flipV="1">
          <a:off x="19545300" y="6439405"/>
          <a:ext cx="889000" cy="7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37</xdr:row>
      <xdr:rowOff>47711</xdr:rowOff>
    </xdr:from>
    <xdr:to>
      <xdr:col>98</xdr:col>
      <xdr:colOff>38100</xdr:colOff>
      <xdr:row>37</xdr:row>
      <xdr:rowOff>149311</xdr:rowOff>
    </xdr:to>
    <xdr:sp macro="" textlink="">
      <xdr:nvSpPr>
        <xdr:cNvPr id="592" name="楕円 591">
          <a:extLst>
            <a:ext uri="{FF2B5EF4-FFF2-40B4-BE49-F238E27FC236}">
              <a16:creationId xmlns:a16="http://schemas.microsoft.com/office/drawing/2014/main" id="{2E51AB4C-4D4B-4F07-8727-E70E07C2842B}"/>
            </a:ext>
          </a:extLst>
        </xdr:cNvPr>
        <xdr:cNvSpPr/>
      </xdr:nvSpPr>
      <xdr:spPr>
        <a:xfrm>
          <a:off x="18605500" y="6391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37</xdr:row>
      <xdr:rowOff>98511</xdr:rowOff>
    </xdr:from>
    <xdr:to>
      <xdr:col>102</xdr:col>
      <xdr:colOff>114300</xdr:colOff>
      <xdr:row>37</xdr:row>
      <xdr:rowOff>103730</xdr:rowOff>
    </xdr:to>
    <xdr:cxnSp macro="">
      <xdr:nvCxnSpPr>
        <xdr:cNvPr id="593" name="直線コネクタ 592">
          <a:extLst>
            <a:ext uri="{FF2B5EF4-FFF2-40B4-BE49-F238E27FC236}">
              <a16:creationId xmlns:a16="http://schemas.microsoft.com/office/drawing/2014/main" id="{55E6A933-3089-4156-967B-A1C95A5339FA}"/>
            </a:ext>
          </a:extLst>
        </xdr:cNvPr>
        <xdr:cNvCxnSpPr/>
      </xdr:nvCxnSpPr>
      <xdr:spPr>
        <a:xfrm>
          <a:off x="18656300" y="6442161"/>
          <a:ext cx="889000" cy="52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40</xdr:row>
      <xdr:rowOff>70450</xdr:rowOff>
    </xdr:from>
    <xdr:ext cx="599010" cy="259045"/>
    <xdr:sp macro="" textlink="">
      <xdr:nvSpPr>
        <xdr:cNvPr id="594" name="n_1aveValue【一般廃棄物処理施設】&#10;一人当たり有形固定資産（償却資産）額">
          <a:extLst>
            <a:ext uri="{FF2B5EF4-FFF2-40B4-BE49-F238E27FC236}">
              <a16:creationId xmlns:a16="http://schemas.microsoft.com/office/drawing/2014/main" id="{D885EE61-17F8-4B3F-A6F3-E3ED6DB2130C}"/>
            </a:ext>
          </a:extLst>
        </xdr:cNvPr>
        <xdr:cNvSpPr txBox="1"/>
      </xdr:nvSpPr>
      <xdr:spPr>
        <a:xfrm>
          <a:off x="21011095" y="69284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120,856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40</xdr:row>
      <xdr:rowOff>79386</xdr:rowOff>
    </xdr:from>
    <xdr:ext cx="599010" cy="259045"/>
    <xdr:sp macro="" textlink="">
      <xdr:nvSpPr>
        <xdr:cNvPr id="595" name="n_2aveValue【一般廃棄物処理施設】&#10;一人当たり有形固定資産（償却資産）額">
          <a:extLst>
            <a:ext uri="{FF2B5EF4-FFF2-40B4-BE49-F238E27FC236}">
              <a16:creationId xmlns:a16="http://schemas.microsoft.com/office/drawing/2014/main" id="{A9727DE0-9910-436B-AED6-399EA29CBFA1}"/>
            </a:ext>
          </a:extLst>
        </xdr:cNvPr>
        <xdr:cNvSpPr txBox="1"/>
      </xdr:nvSpPr>
      <xdr:spPr>
        <a:xfrm>
          <a:off x="20134795" y="69373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116,947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40</xdr:row>
      <xdr:rowOff>80584</xdr:rowOff>
    </xdr:from>
    <xdr:ext cx="599010" cy="259045"/>
    <xdr:sp macro="" textlink="">
      <xdr:nvSpPr>
        <xdr:cNvPr id="596" name="n_3aveValue【一般廃棄物処理施設】&#10;一人当たり有形固定資産（償却資産）額">
          <a:extLst>
            <a:ext uri="{FF2B5EF4-FFF2-40B4-BE49-F238E27FC236}">
              <a16:creationId xmlns:a16="http://schemas.microsoft.com/office/drawing/2014/main" id="{FF258EF9-A9D0-431D-BD5D-25A1587F568B}"/>
            </a:ext>
          </a:extLst>
        </xdr:cNvPr>
        <xdr:cNvSpPr txBox="1"/>
      </xdr:nvSpPr>
      <xdr:spPr>
        <a:xfrm>
          <a:off x="19245795" y="69385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116,423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40</xdr:row>
      <xdr:rowOff>67570</xdr:rowOff>
    </xdr:from>
    <xdr:ext cx="599010" cy="259045"/>
    <xdr:sp macro="" textlink="">
      <xdr:nvSpPr>
        <xdr:cNvPr id="597" name="n_4aveValue【一般廃棄物処理施設】&#10;一人当たり有形固定資産（償却資産）額">
          <a:extLst>
            <a:ext uri="{FF2B5EF4-FFF2-40B4-BE49-F238E27FC236}">
              <a16:creationId xmlns:a16="http://schemas.microsoft.com/office/drawing/2014/main" id="{F918DFA6-C7D4-4F4E-AD55-2AC4AC2AA23D}"/>
            </a:ext>
          </a:extLst>
        </xdr:cNvPr>
        <xdr:cNvSpPr txBox="1"/>
      </xdr:nvSpPr>
      <xdr:spPr>
        <a:xfrm>
          <a:off x="18356795" y="69255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35</xdr:row>
      <xdr:rowOff>103321</xdr:rowOff>
    </xdr:from>
    <xdr:ext cx="599010" cy="259045"/>
    <xdr:sp macro="" textlink="">
      <xdr:nvSpPr>
        <xdr:cNvPr id="598" name="n_1mainValue【一般廃棄物処理施設】&#10;一人当たり有形固定資産（償却資産）額">
          <a:extLst>
            <a:ext uri="{FF2B5EF4-FFF2-40B4-BE49-F238E27FC236}">
              <a16:creationId xmlns:a16="http://schemas.microsoft.com/office/drawing/2014/main" id="{16B3060F-5628-4CB7-BD5E-D89C0B28E6F7}"/>
            </a:ext>
          </a:extLst>
        </xdr:cNvPr>
        <xdr:cNvSpPr txBox="1"/>
      </xdr:nvSpPr>
      <xdr:spPr>
        <a:xfrm>
          <a:off x="21011095" y="61040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342,588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35</xdr:row>
      <xdr:rowOff>163082</xdr:rowOff>
    </xdr:from>
    <xdr:ext cx="599010" cy="259045"/>
    <xdr:sp macro="" textlink="">
      <xdr:nvSpPr>
        <xdr:cNvPr id="599" name="n_2mainValue【一般廃棄物処理施設】&#10;一人当たり有形固定資産（償却資産）額">
          <a:extLst>
            <a:ext uri="{FF2B5EF4-FFF2-40B4-BE49-F238E27FC236}">
              <a16:creationId xmlns:a16="http://schemas.microsoft.com/office/drawing/2014/main" id="{300E2A23-97CD-47F3-841C-6D39E715BE7C}"/>
            </a:ext>
          </a:extLst>
        </xdr:cNvPr>
        <xdr:cNvSpPr txBox="1"/>
      </xdr:nvSpPr>
      <xdr:spPr>
        <a:xfrm>
          <a:off x="20134795" y="61638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316,446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35</xdr:row>
      <xdr:rowOff>171057</xdr:rowOff>
    </xdr:from>
    <xdr:ext cx="599010" cy="259045"/>
    <xdr:sp macro="" textlink="">
      <xdr:nvSpPr>
        <xdr:cNvPr id="600" name="n_3mainValue【一般廃棄物処理施設】&#10;一人当たり有形固定資産（償却資産）額">
          <a:extLst>
            <a:ext uri="{FF2B5EF4-FFF2-40B4-BE49-F238E27FC236}">
              <a16:creationId xmlns:a16="http://schemas.microsoft.com/office/drawing/2014/main" id="{B2B5C6BD-6917-4B3B-AD2E-370050D7E4F0}"/>
            </a:ext>
          </a:extLst>
        </xdr:cNvPr>
        <xdr:cNvSpPr txBox="1"/>
      </xdr:nvSpPr>
      <xdr:spPr>
        <a:xfrm>
          <a:off x="19245795" y="61718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312,957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35</xdr:row>
      <xdr:rowOff>165838</xdr:rowOff>
    </xdr:from>
    <xdr:ext cx="599010" cy="259045"/>
    <xdr:sp macro="" textlink="">
      <xdr:nvSpPr>
        <xdr:cNvPr id="601" name="n_4mainValue【一般廃棄物処理施設】&#10;一人当たり有形固定資産（償却資産）額">
          <a:extLst>
            <a:ext uri="{FF2B5EF4-FFF2-40B4-BE49-F238E27FC236}">
              <a16:creationId xmlns:a16="http://schemas.microsoft.com/office/drawing/2014/main" id="{F78ED894-5A56-4F98-9FD0-EB5057B5B8AC}"/>
            </a:ext>
          </a:extLst>
        </xdr:cNvPr>
        <xdr:cNvSpPr txBox="1"/>
      </xdr:nvSpPr>
      <xdr:spPr>
        <a:xfrm>
          <a:off x="18356795" y="61665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315,240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2" name="正方形/長方形 601">
          <a:extLst>
            <a:ext uri="{FF2B5EF4-FFF2-40B4-BE49-F238E27FC236}">
              <a16:creationId xmlns:a16="http://schemas.microsoft.com/office/drawing/2014/main" id="{98A5434F-8746-4A7D-A7BC-28ADE61F776A}"/>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3" name="正方形/長方形 602">
          <a:extLst>
            <a:ext uri="{FF2B5EF4-FFF2-40B4-BE49-F238E27FC236}">
              <a16:creationId xmlns:a16="http://schemas.microsoft.com/office/drawing/2014/main" id="{75B3978A-44D7-42CA-B9FF-21BBAAD277D9}"/>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4" name="正方形/長方形 603">
          <a:extLst>
            <a:ext uri="{FF2B5EF4-FFF2-40B4-BE49-F238E27FC236}">
              <a16:creationId xmlns:a16="http://schemas.microsoft.com/office/drawing/2014/main" id="{F5715F61-882C-4415-BA17-FC37A0FBFE7C}"/>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5" name="正方形/長方形 604">
          <a:extLst>
            <a:ext uri="{FF2B5EF4-FFF2-40B4-BE49-F238E27FC236}">
              <a16:creationId xmlns:a16="http://schemas.microsoft.com/office/drawing/2014/main" id="{4A0C71B4-26BC-4795-98F7-92B74C99ACBA}"/>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06" name="正方形/長方形 605">
          <a:extLst>
            <a:ext uri="{FF2B5EF4-FFF2-40B4-BE49-F238E27FC236}">
              <a16:creationId xmlns:a16="http://schemas.microsoft.com/office/drawing/2014/main" id="{CC2F097F-4BF0-43DC-B91B-3A47EA6B1C01}"/>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07" name="正方形/長方形 606">
          <a:extLst>
            <a:ext uri="{FF2B5EF4-FFF2-40B4-BE49-F238E27FC236}">
              <a16:creationId xmlns:a16="http://schemas.microsoft.com/office/drawing/2014/main" id="{72DFAB5F-5560-4D38-ADA6-78936EE1F25B}"/>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08" name="正方形/長方形 607">
          <a:extLst>
            <a:ext uri="{FF2B5EF4-FFF2-40B4-BE49-F238E27FC236}">
              <a16:creationId xmlns:a16="http://schemas.microsoft.com/office/drawing/2014/main" id="{E9207ECA-190F-475A-9796-6C170CCB75AD}"/>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09" name="正方形/長方形 608">
          <a:extLst>
            <a:ext uri="{FF2B5EF4-FFF2-40B4-BE49-F238E27FC236}">
              <a16:creationId xmlns:a16="http://schemas.microsoft.com/office/drawing/2014/main" id="{009FE34B-3F06-416E-ABDB-BDC25993C875}"/>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0" name="テキスト ボックス 609">
          <a:extLst>
            <a:ext uri="{FF2B5EF4-FFF2-40B4-BE49-F238E27FC236}">
              <a16:creationId xmlns:a16="http://schemas.microsoft.com/office/drawing/2014/main" id="{33B46400-4FE4-474B-841C-FDD5EB9FAF21}"/>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1" name="直線コネクタ 610">
          <a:extLst>
            <a:ext uri="{FF2B5EF4-FFF2-40B4-BE49-F238E27FC236}">
              <a16:creationId xmlns:a16="http://schemas.microsoft.com/office/drawing/2014/main" id="{BAC31EA1-181B-43FC-80BD-CC6C8FA095AA}"/>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2" name="テキスト ボックス 611">
          <a:extLst>
            <a:ext uri="{FF2B5EF4-FFF2-40B4-BE49-F238E27FC236}">
              <a16:creationId xmlns:a16="http://schemas.microsoft.com/office/drawing/2014/main" id="{C4DCEA58-814F-425C-9795-8D6E143C2F3A}"/>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0</xdr:rowOff>
    </xdr:from>
    <xdr:to>
      <xdr:col>89</xdr:col>
      <xdr:colOff>177800</xdr:colOff>
      <xdr:row>64</xdr:row>
      <xdr:rowOff>0</xdr:rowOff>
    </xdr:to>
    <xdr:cxnSp macro="">
      <xdr:nvCxnSpPr>
        <xdr:cNvPr id="613" name="直線コネクタ 612">
          <a:extLst>
            <a:ext uri="{FF2B5EF4-FFF2-40B4-BE49-F238E27FC236}">
              <a16:creationId xmlns:a16="http://schemas.microsoft.com/office/drawing/2014/main" id="{85C02E9D-6441-4A17-8D56-252C31BEF310}"/>
            </a:ext>
          </a:extLst>
        </xdr:cNvPr>
        <xdr:cNvCxnSpPr/>
      </xdr:nvCxnSpPr>
      <xdr:spPr>
        <a:xfrm>
          <a:off x="12446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29227</xdr:rowOff>
    </xdr:from>
    <xdr:ext cx="467179" cy="259045"/>
    <xdr:sp macro="" textlink="">
      <xdr:nvSpPr>
        <xdr:cNvPr id="614" name="テキスト ボックス 613">
          <a:extLst>
            <a:ext uri="{FF2B5EF4-FFF2-40B4-BE49-F238E27FC236}">
              <a16:creationId xmlns:a16="http://schemas.microsoft.com/office/drawing/2014/main" id="{61B1E906-60A5-4F23-9F55-CBCF41C6B493}"/>
            </a:ext>
          </a:extLst>
        </xdr:cNvPr>
        <xdr:cNvSpPr txBox="1"/>
      </xdr:nvSpPr>
      <xdr:spPr>
        <a:xfrm>
          <a:off x="11978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57150</xdr:rowOff>
    </xdr:from>
    <xdr:to>
      <xdr:col>89</xdr:col>
      <xdr:colOff>177800</xdr:colOff>
      <xdr:row>61</xdr:row>
      <xdr:rowOff>57150</xdr:rowOff>
    </xdr:to>
    <xdr:cxnSp macro="">
      <xdr:nvCxnSpPr>
        <xdr:cNvPr id="615" name="直線コネクタ 614">
          <a:extLst>
            <a:ext uri="{FF2B5EF4-FFF2-40B4-BE49-F238E27FC236}">
              <a16:creationId xmlns:a16="http://schemas.microsoft.com/office/drawing/2014/main" id="{BC2DD33E-AA67-4CA7-8D13-739BBB62E627}"/>
            </a:ext>
          </a:extLst>
        </xdr:cNvPr>
        <xdr:cNvCxnSpPr/>
      </xdr:nvCxnSpPr>
      <xdr:spPr>
        <a:xfrm>
          <a:off x="12446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86377</xdr:rowOff>
    </xdr:from>
    <xdr:ext cx="403059" cy="259045"/>
    <xdr:sp macro="" textlink="">
      <xdr:nvSpPr>
        <xdr:cNvPr id="616" name="テキスト ボックス 615">
          <a:extLst>
            <a:ext uri="{FF2B5EF4-FFF2-40B4-BE49-F238E27FC236}">
              <a16:creationId xmlns:a16="http://schemas.microsoft.com/office/drawing/2014/main" id="{BFDEB965-E928-49D8-A66C-4DB868351E4D}"/>
            </a:ext>
          </a:extLst>
        </xdr:cNvPr>
        <xdr:cNvSpPr txBox="1"/>
      </xdr:nvSpPr>
      <xdr:spPr>
        <a:xfrm>
          <a:off x="12042941" y="1037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114300</xdr:rowOff>
    </xdr:from>
    <xdr:to>
      <xdr:col>89</xdr:col>
      <xdr:colOff>177800</xdr:colOff>
      <xdr:row>58</xdr:row>
      <xdr:rowOff>114300</xdr:rowOff>
    </xdr:to>
    <xdr:cxnSp macro="">
      <xdr:nvCxnSpPr>
        <xdr:cNvPr id="617" name="直線コネクタ 616">
          <a:extLst>
            <a:ext uri="{FF2B5EF4-FFF2-40B4-BE49-F238E27FC236}">
              <a16:creationId xmlns:a16="http://schemas.microsoft.com/office/drawing/2014/main" id="{859A50C5-217C-4A00-91F2-8AC0E6E4DAA5}"/>
            </a:ext>
          </a:extLst>
        </xdr:cNvPr>
        <xdr:cNvCxnSpPr/>
      </xdr:nvCxnSpPr>
      <xdr:spPr>
        <a:xfrm>
          <a:off x="12446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57</xdr:row>
      <xdr:rowOff>143527</xdr:rowOff>
    </xdr:from>
    <xdr:ext cx="403059" cy="259045"/>
    <xdr:sp macro="" textlink="">
      <xdr:nvSpPr>
        <xdr:cNvPr id="618" name="テキスト ボックス 617">
          <a:extLst>
            <a:ext uri="{FF2B5EF4-FFF2-40B4-BE49-F238E27FC236}">
              <a16:creationId xmlns:a16="http://schemas.microsoft.com/office/drawing/2014/main" id="{B6F4E024-0737-47EA-B2EF-7DE20EFEBCE3}"/>
            </a:ext>
          </a:extLst>
        </xdr:cNvPr>
        <xdr:cNvSpPr txBox="1"/>
      </xdr:nvSpPr>
      <xdr:spPr>
        <a:xfrm>
          <a:off x="12042941" y="991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0</xdr:rowOff>
    </xdr:from>
    <xdr:to>
      <xdr:col>89</xdr:col>
      <xdr:colOff>177800</xdr:colOff>
      <xdr:row>56</xdr:row>
      <xdr:rowOff>0</xdr:rowOff>
    </xdr:to>
    <xdr:cxnSp macro="">
      <xdr:nvCxnSpPr>
        <xdr:cNvPr id="619" name="直線コネクタ 618">
          <a:extLst>
            <a:ext uri="{FF2B5EF4-FFF2-40B4-BE49-F238E27FC236}">
              <a16:creationId xmlns:a16="http://schemas.microsoft.com/office/drawing/2014/main" id="{73DF2944-78D7-4EB6-B348-43E024E78797}"/>
            </a:ext>
          </a:extLst>
        </xdr:cNvPr>
        <xdr:cNvCxnSpPr/>
      </xdr:nvCxnSpPr>
      <xdr:spPr>
        <a:xfrm>
          <a:off x="12446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55</xdr:row>
      <xdr:rowOff>29227</xdr:rowOff>
    </xdr:from>
    <xdr:ext cx="403059" cy="259045"/>
    <xdr:sp macro="" textlink="">
      <xdr:nvSpPr>
        <xdr:cNvPr id="620" name="テキスト ボックス 619">
          <a:extLst>
            <a:ext uri="{FF2B5EF4-FFF2-40B4-BE49-F238E27FC236}">
              <a16:creationId xmlns:a16="http://schemas.microsoft.com/office/drawing/2014/main" id="{3FF3BE03-2D29-4871-9516-A8ADE01E1C59}"/>
            </a:ext>
          </a:extLst>
        </xdr:cNvPr>
        <xdr:cNvSpPr txBox="1"/>
      </xdr:nvSpPr>
      <xdr:spPr>
        <a:xfrm>
          <a:off x="12042941" y="945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1" name="直線コネクタ 620">
          <a:extLst>
            <a:ext uri="{FF2B5EF4-FFF2-40B4-BE49-F238E27FC236}">
              <a16:creationId xmlns:a16="http://schemas.microsoft.com/office/drawing/2014/main" id="{883E1132-4DDD-466B-B69A-C0B44095241F}"/>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622" name="テキスト ボックス 621">
          <a:extLst>
            <a:ext uri="{FF2B5EF4-FFF2-40B4-BE49-F238E27FC236}">
              <a16:creationId xmlns:a16="http://schemas.microsoft.com/office/drawing/2014/main" id="{8EB11FFC-5C12-40C4-8523-48B55D80A378}"/>
            </a:ext>
          </a:extLst>
        </xdr:cNvPr>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23" name="【保健センター・保健所】&#10;有形固定資産減価償却率グラフ枠">
          <a:extLst>
            <a:ext uri="{FF2B5EF4-FFF2-40B4-BE49-F238E27FC236}">
              <a16:creationId xmlns:a16="http://schemas.microsoft.com/office/drawing/2014/main" id="{636F0AD9-8C8C-4306-8C8F-044209ACFCF6}"/>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68580</xdr:rowOff>
    </xdr:from>
    <xdr:to>
      <xdr:col>85</xdr:col>
      <xdr:colOff>126364</xdr:colOff>
      <xdr:row>64</xdr:row>
      <xdr:rowOff>0</xdr:rowOff>
    </xdr:to>
    <xdr:cxnSp macro="">
      <xdr:nvCxnSpPr>
        <xdr:cNvPr id="624" name="直線コネクタ 623">
          <a:extLst>
            <a:ext uri="{FF2B5EF4-FFF2-40B4-BE49-F238E27FC236}">
              <a16:creationId xmlns:a16="http://schemas.microsoft.com/office/drawing/2014/main" id="{3181AE14-EB37-400E-90E9-A2B687D5BA56}"/>
            </a:ext>
          </a:extLst>
        </xdr:cNvPr>
        <xdr:cNvCxnSpPr/>
      </xdr:nvCxnSpPr>
      <xdr:spPr>
        <a:xfrm flipV="1">
          <a:off x="16318864" y="9498330"/>
          <a:ext cx="0" cy="14744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3827</xdr:rowOff>
    </xdr:from>
    <xdr:ext cx="469744" cy="259045"/>
    <xdr:sp macro="" textlink="">
      <xdr:nvSpPr>
        <xdr:cNvPr id="625" name="【保健センター・保健所】&#10;有形固定資産減価償却率最小値テキスト">
          <a:extLst>
            <a:ext uri="{FF2B5EF4-FFF2-40B4-BE49-F238E27FC236}">
              <a16:creationId xmlns:a16="http://schemas.microsoft.com/office/drawing/2014/main" id="{97702F05-1FA6-4948-A4AC-464AAE1557A4}"/>
            </a:ext>
          </a:extLst>
        </xdr:cNvPr>
        <xdr:cNvSpPr txBox="1"/>
      </xdr:nvSpPr>
      <xdr:spPr>
        <a:xfrm>
          <a:off x="16357600" y="1097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0</xdr:rowOff>
    </xdr:from>
    <xdr:to>
      <xdr:col>86</xdr:col>
      <xdr:colOff>25400</xdr:colOff>
      <xdr:row>64</xdr:row>
      <xdr:rowOff>0</xdr:rowOff>
    </xdr:to>
    <xdr:cxnSp macro="">
      <xdr:nvCxnSpPr>
        <xdr:cNvPr id="626" name="直線コネクタ 625">
          <a:extLst>
            <a:ext uri="{FF2B5EF4-FFF2-40B4-BE49-F238E27FC236}">
              <a16:creationId xmlns:a16="http://schemas.microsoft.com/office/drawing/2014/main" id="{BBC6F457-9017-455B-B38B-603DCB2781C9}"/>
            </a:ext>
          </a:extLst>
        </xdr:cNvPr>
        <xdr:cNvCxnSpPr/>
      </xdr:nvCxnSpPr>
      <xdr:spPr>
        <a:xfrm>
          <a:off x="16230600" y="1097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15257</xdr:rowOff>
    </xdr:from>
    <xdr:ext cx="405111" cy="259045"/>
    <xdr:sp macro="" textlink="">
      <xdr:nvSpPr>
        <xdr:cNvPr id="627" name="【保健センター・保健所】&#10;有形固定資産減価償却率最大値テキスト">
          <a:extLst>
            <a:ext uri="{FF2B5EF4-FFF2-40B4-BE49-F238E27FC236}">
              <a16:creationId xmlns:a16="http://schemas.microsoft.com/office/drawing/2014/main" id="{77397317-603C-4DA3-B1C5-4E65B5B742B7}"/>
            </a:ext>
          </a:extLst>
        </xdr:cNvPr>
        <xdr:cNvSpPr txBox="1"/>
      </xdr:nvSpPr>
      <xdr:spPr>
        <a:xfrm>
          <a:off x="16357600" y="9273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68580</xdr:rowOff>
    </xdr:from>
    <xdr:to>
      <xdr:col>86</xdr:col>
      <xdr:colOff>25400</xdr:colOff>
      <xdr:row>55</xdr:row>
      <xdr:rowOff>68580</xdr:rowOff>
    </xdr:to>
    <xdr:cxnSp macro="">
      <xdr:nvCxnSpPr>
        <xdr:cNvPr id="628" name="直線コネクタ 627">
          <a:extLst>
            <a:ext uri="{FF2B5EF4-FFF2-40B4-BE49-F238E27FC236}">
              <a16:creationId xmlns:a16="http://schemas.microsoft.com/office/drawing/2014/main" id="{305BCF0E-2414-4D75-9C0D-052A81F879EC}"/>
            </a:ext>
          </a:extLst>
        </xdr:cNvPr>
        <xdr:cNvCxnSpPr/>
      </xdr:nvCxnSpPr>
      <xdr:spPr>
        <a:xfrm>
          <a:off x="16230600" y="9498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57</xdr:row>
      <xdr:rowOff>126509</xdr:rowOff>
    </xdr:from>
    <xdr:ext cx="405111" cy="259045"/>
    <xdr:sp macro="" textlink="">
      <xdr:nvSpPr>
        <xdr:cNvPr id="629" name="【保健センター・保健所】&#10;有形固定資産減価償却率平均値テキスト">
          <a:extLst>
            <a:ext uri="{FF2B5EF4-FFF2-40B4-BE49-F238E27FC236}">
              <a16:creationId xmlns:a16="http://schemas.microsoft.com/office/drawing/2014/main" id="{DE8C9466-AAA6-42E2-AF32-615D82D1AA80}"/>
            </a:ext>
          </a:extLst>
        </xdr:cNvPr>
        <xdr:cNvSpPr txBox="1"/>
      </xdr:nvSpPr>
      <xdr:spPr>
        <a:xfrm>
          <a:off x="16357600" y="989915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148082</xdr:rowOff>
    </xdr:from>
    <xdr:to>
      <xdr:col>85</xdr:col>
      <xdr:colOff>177800</xdr:colOff>
      <xdr:row>58</xdr:row>
      <xdr:rowOff>78232</xdr:rowOff>
    </xdr:to>
    <xdr:sp macro="" textlink="">
      <xdr:nvSpPr>
        <xdr:cNvPr id="630" name="フローチャート: 判断 629">
          <a:extLst>
            <a:ext uri="{FF2B5EF4-FFF2-40B4-BE49-F238E27FC236}">
              <a16:creationId xmlns:a16="http://schemas.microsoft.com/office/drawing/2014/main" id="{03B5FB49-D016-4EE9-9D1E-0688D8D66596}"/>
            </a:ext>
          </a:extLst>
        </xdr:cNvPr>
        <xdr:cNvSpPr/>
      </xdr:nvSpPr>
      <xdr:spPr>
        <a:xfrm>
          <a:off x="16268700" y="99207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57</xdr:row>
      <xdr:rowOff>122936</xdr:rowOff>
    </xdr:from>
    <xdr:to>
      <xdr:col>81</xdr:col>
      <xdr:colOff>101600</xdr:colOff>
      <xdr:row>58</xdr:row>
      <xdr:rowOff>53086</xdr:rowOff>
    </xdr:to>
    <xdr:sp macro="" textlink="">
      <xdr:nvSpPr>
        <xdr:cNvPr id="631" name="フローチャート: 判断 630">
          <a:extLst>
            <a:ext uri="{FF2B5EF4-FFF2-40B4-BE49-F238E27FC236}">
              <a16:creationId xmlns:a16="http://schemas.microsoft.com/office/drawing/2014/main" id="{F328BA70-2512-4551-8EE0-01BC3098D584}"/>
            </a:ext>
          </a:extLst>
        </xdr:cNvPr>
        <xdr:cNvSpPr/>
      </xdr:nvSpPr>
      <xdr:spPr>
        <a:xfrm>
          <a:off x="15430500" y="9895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57</xdr:row>
      <xdr:rowOff>77216</xdr:rowOff>
    </xdr:from>
    <xdr:to>
      <xdr:col>76</xdr:col>
      <xdr:colOff>165100</xdr:colOff>
      <xdr:row>58</xdr:row>
      <xdr:rowOff>7366</xdr:rowOff>
    </xdr:to>
    <xdr:sp macro="" textlink="">
      <xdr:nvSpPr>
        <xdr:cNvPr id="632" name="フローチャート: 判断 631">
          <a:extLst>
            <a:ext uri="{FF2B5EF4-FFF2-40B4-BE49-F238E27FC236}">
              <a16:creationId xmlns:a16="http://schemas.microsoft.com/office/drawing/2014/main" id="{752A4E87-7AC5-4862-A6B2-ACDF245231FB}"/>
            </a:ext>
          </a:extLst>
        </xdr:cNvPr>
        <xdr:cNvSpPr/>
      </xdr:nvSpPr>
      <xdr:spPr>
        <a:xfrm>
          <a:off x="14541500" y="98498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57</xdr:row>
      <xdr:rowOff>47498</xdr:rowOff>
    </xdr:from>
    <xdr:to>
      <xdr:col>72</xdr:col>
      <xdr:colOff>38100</xdr:colOff>
      <xdr:row>57</xdr:row>
      <xdr:rowOff>149098</xdr:rowOff>
    </xdr:to>
    <xdr:sp macro="" textlink="">
      <xdr:nvSpPr>
        <xdr:cNvPr id="633" name="フローチャート: 判断 632">
          <a:extLst>
            <a:ext uri="{FF2B5EF4-FFF2-40B4-BE49-F238E27FC236}">
              <a16:creationId xmlns:a16="http://schemas.microsoft.com/office/drawing/2014/main" id="{DEA1CCA3-1F82-4BDE-B4B5-5DD2A9166CF3}"/>
            </a:ext>
          </a:extLst>
        </xdr:cNvPr>
        <xdr:cNvSpPr/>
      </xdr:nvSpPr>
      <xdr:spPr>
        <a:xfrm>
          <a:off x="13652500" y="98201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56</xdr:row>
      <xdr:rowOff>168656</xdr:rowOff>
    </xdr:from>
    <xdr:to>
      <xdr:col>67</xdr:col>
      <xdr:colOff>101600</xdr:colOff>
      <xdr:row>57</xdr:row>
      <xdr:rowOff>98806</xdr:rowOff>
    </xdr:to>
    <xdr:sp macro="" textlink="">
      <xdr:nvSpPr>
        <xdr:cNvPr id="634" name="フローチャート: 判断 633">
          <a:extLst>
            <a:ext uri="{FF2B5EF4-FFF2-40B4-BE49-F238E27FC236}">
              <a16:creationId xmlns:a16="http://schemas.microsoft.com/office/drawing/2014/main" id="{E1829E14-C37A-4F70-9DB1-10887DCDCAC2}"/>
            </a:ext>
          </a:extLst>
        </xdr:cNvPr>
        <xdr:cNvSpPr/>
      </xdr:nvSpPr>
      <xdr:spPr>
        <a:xfrm>
          <a:off x="12763500" y="97698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35" name="テキスト ボックス 634">
          <a:extLst>
            <a:ext uri="{FF2B5EF4-FFF2-40B4-BE49-F238E27FC236}">
              <a16:creationId xmlns:a16="http://schemas.microsoft.com/office/drawing/2014/main" id="{A77D1CF5-7E4B-479E-9DB9-90D6D2C6B3B3}"/>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36" name="テキスト ボックス 635">
          <a:extLst>
            <a:ext uri="{FF2B5EF4-FFF2-40B4-BE49-F238E27FC236}">
              <a16:creationId xmlns:a16="http://schemas.microsoft.com/office/drawing/2014/main" id="{B5E58182-32C1-4BA7-AD40-B2906E52F9D3}"/>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37" name="テキスト ボックス 636">
          <a:extLst>
            <a:ext uri="{FF2B5EF4-FFF2-40B4-BE49-F238E27FC236}">
              <a16:creationId xmlns:a16="http://schemas.microsoft.com/office/drawing/2014/main" id="{61F9D5B1-6185-4831-AFE3-2EC0F78C86AB}"/>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38" name="テキスト ボックス 637">
          <a:extLst>
            <a:ext uri="{FF2B5EF4-FFF2-40B4-BE49-F238E27FC236}">
              <a16:creationId xmlns:a16="http://schemas.microsoft.com/office/drawing/2014/main" id="{8707DB26-5092-4048-8912-8CF2F3BE53C5}"/>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39" name="テキスト ボックス 638">
          <a:extLst>
            <a:ext uri="{FF2B5EF4-FFF2-40B4-BE49-F238E27FC236}">
              <a16:creationId xmlns:a16="http://schemas.microsoft.com/office/drawing/2014/main" id="{DE7B8C91-0B87-4A71-AF6F-3EBEE39BD87E}"/>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40640</xdr:rowOff>
    </xdr:from>
    <xdr:to>
      <xdr:col>85</xdr:col>
      <xdr:colOff>177800</xdr:colOff>
      <xdr:row>56</xdr:row>
      <xdr:rowOff>142240</xdr:rowOff>
    </xdr:to>
    <xdr:sp macro="" textlink="">
      <xdr:nvSpPr>
        <xdr:cNvPr id="640" name="楕円 639">
          <a:extLst>
            <a:ext uri="{FF2B5EF4-FFF2-40B4-BE49-F238E27FC236}">
              <a16:creationId xmlns:a16="http://schemas.microsoft.com/office/drawing/2014/main" id="{CB0C5CA8-68E5-4033-B7FD-087635D4AEEC}"/>
            </a:ext>
          </a:extLst>
        </xdr:cNvPr>
        <xdr:cNvSpPr/>
      </xdr:nvSpPr>
      <xdr:spPr>
        <a:xfrm>
          <a:off x="16268700" y="9641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55</xdr:row>
      <xdr:rowOff>63517</xdr:rowOff>
    </xdr:from>
    <xdr:ext cx="405111" cy="259045"/>
    <xdr:sp macro="" textlink="">
      <xdr:nvSpPr>
        <xdr:cNvPr id="641" name="【保健センター・保健所】&#10;有形固定資産減価償却率該当値テキスト">
          <a:extLst>
            <a:ext uri="{FF2B5EF4-FFF2-40B4-BE49-F238E27FC236}">
              <a16:creationId xmlns:a16="http://schemas.microsoft.com/office/drawing/2014/main" id="{8E6D67AD-1E77-40A9-8977-E3EB882177D3}"/>
            </a:ext>
          </a:extLst>
        </xdr:cNvPr>
        <xdr:cNvSpPr txBox="1"/>
      </xdr:nvSpPr>
      <xdr:spPr>
        <a:xfrm>
          <a:off x="16357600" y="9493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55</xdr:row>
      <xdr:rowOff>161798</xdr:rowOff>
    </xdr:from>
    <xdr:to>
      <xdr:col>81</xdr:col>
      <xdr:colOff>101600</xdr:colOff>
      <xdr:row>56</xdr:row>
      <xdr:rowOff>91948</xdr:rowOff>
    </xdr:to>
    <xdr:sp macro="" textlink="">
      <xdr:nvSpPr>
        <xdr:cNvPr id="642" name="楕円 641">
          <a:extLst>
            <a:ext uri="{FF2B5EF4-FFF2-40B4-BE49-F238E27FC236}">
              <a16:creationId xmlns:a16="http://schemas.microsoft.com/office/drawing/2014/main" id="{27B5E4B0-085A-4203-B8F8-344A94023ECB}"/>
            </a:ext>
          </a:extLst>
        </xdr:cNvPr>
        <xdr:cNvSpPr/>
      </xdr:nvSpPr>
      <xdr:spPr>
        <a:xfrm>
          <a:off x="15430500" y="9591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56</xdr:row>
      <xdr:rowOff>41148</xdr:rowOff>
    </xdr:from>
    <xdr:to>
      <xdr:col>85</xdr:col>
      <xdr:colOff>127000</xdr:colOff>
      <xdr:row>56</xdr:row>
      <xdr:rowOff>91440</xdr:rowOff>
    </xdr:to>
    <xdr:cxnSp macro="">
      <xdr:nvCxnSpPr>
        <xdr:cNvPr id="643" name="直線コネクタ 642">
          <a:extLst>
            <a:ext uri="{FF2B5EF4-FFF2-40B4-BE49-F238E27FC236}">
              <a16:creationId xmlns:a16="http://schemas.microsoft.com/office/drawing/2014/main" id="{7D8A50FD-8782-42AD-B308-5FDF21CCEC94}"/>
            </a:ext>
          </a:extLst>
        </xdr:cNvPr>
        <xdr:cNvCxnSpPr/>
      </xdr:nvCxnSpPr>
      <xdr:spPr>
        <a:xfrm>
          <a:off x="15481300" y="9642348"/>
          <a:ext cx="8382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55</xdr:row>
      <xdr:rowOff>111506</xdr:rowOff>
    </xdr:from>
    <xdr:to>
      <xdr:col>76</xdr:col>
      <xdr:colOff>165100</xdr:colOff>
      <xdr:row>56</xdr:row>
      <xdr:rowOff>41656</xdr:rowOff>
    </xdr:to>
    <xdr:sp macro="" textlink="">
      <xdr:nvSpPr>
        <xdr:cNvPr id="644" name="楕円 643">
          <a:extLst>
            <a:ext uri="{FF2B5EF4-FFF2-40B4-BE49-F238E27FC236}">
              <a16:creationId xmlns:a16="http://schemas.microsoft.com/office/drawing/2014/main" id="{192568DB-0DDC-4B52-90C2-C31DCC226327}"/>
            </a:ext>
          </a:extLst>
        </xdr:cNvPr>
        <xdr:cNvSpPr/>
      </xdr:nvSpPr>
      <xdr:spPr>
        <a:xfrm>
          <a:off x="14541500" y="9541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55</xdr:row>
      <xdr:rowOff>162306</xdr:rowOff>
    </xdr:from>
    <xdr:to>
      <xdr:col>81</xdr:col>
      <xdr:colOff>50800</xdr:colOff>
      <xdr:row>56</xdr:row>
      <xdr:rowOff>41148</xdr:rowOff>
    </xdr:to>
    <xdr:cxnSp macro="">
      <xdr:nvCxnSpPr>
        <xdr:cNvPr id="645" name="直線コネクタ 644">
          <a:extLst>
            <a:ext uri="{FF2B5EF4-FFF2-40B4-BE49-F238E27FC236}">
              <a16:creationId xmlns:a16="http://schemas.microsoft.com/office/drawing/2014/main" id="{30332994-F372-46FC-A6E8-7A330FD782FA}"/>
            </a:ext>
          </a:extLst>
        </xdr:cNvPr>
        <xdr:cNvCxnSpPr/>
      </xdr:nvCxnSpPr>
      <xdr:spPr>
        <a:xfrm>
          <a:off x="14592300" y="9592056"/>
          <a:ext cx="8890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55</xdr:row>
      <xdr:rowOff>61214</xdr:rowOff>
    </xdr:from>
    <xdr:to>
      <xdr:col>72</xdr:col>
      <xdr:colOff>38100</xdr:colOff>
      <xdr:row>55</xdr:row>
      <xdr:rowOff>162814</xdr:rowOff>
    </xdr:to>
    <xdr:sp macro="" textlink="">
      <xdr:nvSpPr>
        <xdr:cNvPr id="646" name="楕円 645">
          <a:extLst>
            <a:ext uri="{FF2B5EF4-FFF2-40B4-BE49-F238E27FC236}">
              <a16:creationId xmlns:a16="http://schemas.microsoft.com/office/drawing/2014/main" id="{4679EACA-6158-44CC-B87C-D88C3385AACA}"/>
            </a:ext>
          </a:extLst>
        </xdr:cNvPr>
        <xdr:cNvSpPr/>
      </xdr:nvSpPr>
      <xdr:spPr>
        <a:xfrm>
          <a:off x="13652500" y="9490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55</xdr:row>
      <xdr:rowOff>112014</xdr:rowOff>
    </xdr:from>
    <xdr:to>
      <xdr:col>76</xdr:col>
      <xdr:colOff>114300</xdr:colOff>
      <xdr:row>55</xdr:row>
      <xdr:rowOff>162306</xdr:rowOff>
    </xdr:to>
    <xdr:cxnSp macro="">
      <xdr:nvCxnSpPr>
        <xdr:cNvPr id="647" name="直線コネクタ 646">
          <a:extLst>
            <a:ext uri="{FF2B5EF4-FFF2-40B4-BE49-F238E27FC236}">
              <a16:creationId xmlns:a16="http://schemas.microsoft.com/office/drawing/2014/main" id="{6BE0FAA3-515E-47E1-8191-2FBADF0A6D45}"/>
            </a:ext>
          </a:extLst>
        </xdr:cNvPr>
        <xdr:cNvCxnSpPr/>
      </xdr:nvCxnSpPr>
      <xdr:spPr>
        <a:xfrm>
          <a:off x="13703300" y="9541764"/>
          <a:ext cx="8890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55</xdr:row>
      <xdr:rowOff>10922</xdr:rowOff>
    </xdr:from>
    <xdr:to>
      <xdr:col>67</xdr:col>
      <xdr:colOff>101600</xdr:colOff>
      <xdr:row>55</xdr:row>
      <xdr:rowOff>112522</xdr:rowOff>
    </xdr:to>
    <xdr:sp macro="" textlink="">
      <xdr:nvSpPr>
        <xdr:cNvPr id="648" name="楕円 647">
          <a:extLst>
            <a:ext uri="{FF2B5EF4-FFF2-40B4-BE49-F238E27FC236}">
              <a16:creationId xmlns:a16="http://schemas.microsoft.com/office/drawing/2014/main" id="{DEC64D1E-F602-4794-A829-B2F89A98C5CB}"/>
            </a:ext>
          </a:extLst>
        </xdr:cNvPr>
        <xdr:cNvSpPr/>
      </xdr:nvSpPr>
      <xdr:spPr>
        <a:xfrm>
          <a:off x="12763500" y="9440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55</xdr:row>
      <xdr:rowOff>61722</xdr:rowOff>
    </xdr:from>
    <xdr:to>
      <xdr:col>71</xdr:col>
      <xdr:colOff>177800</xdr:colOff>
      <xdr:row>55</xdr:row>
      <xdr:rowOff>112014</xdr:rowOff>
    </xdr:to>
    <xdr:cxnSp macro="">
      <xdr:nvCxnSpPr>
        <xdr:cNvPr id="649" name="直線コネクタ 648">
          <a:extLst>
            <a:ext uri="{FF2B5EF4-FFF2-40B4-BE49-F238E27FC236}">
              <a16:creationId xmlns:a16="http://schemas.microsoft.com/office/drawing/2014/main" id="{B767B9FC-8EA0-4F12-99F6-A0AEE11629E9}"/>
            </a:ext>
          </a:extLst>
        </xdr:cNvPr>
        <xdr:cNvCxnSpPr/>
      </xdr:nvCxnSpPr>
      <xdr:spPr>
        <a:xfrm>
          <a:off x="12814300" y="9491472"/>
          <a:ext cx="8890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44213</xdr:rowOff>
    </xdr:from>
    <xdr:ext cx="405111" cy="259045"/>
    <xdr:sp macro="" textlink="">
      <xdr:nvSpPr>
        <xdr:cNvPr id="650" name="n_1aveValue【保健センター・保健所】&#10;有形固定資産減価償却率">
          <a:extLst>
            <a:ext uri="{FF2B5EF4-FFF2-40B4-BE49-F238E27FC236}">
              <a16:creationId xmlns:a16="http://schemas.microsoft.com/office/drawing/2014/main" id="{C1B462C4-5092-4146-AE52-183380C94A7E}"/>
            </a:ext>
          </a:extLst>
        </xdr:cNvPr>
        <xdr:cNvSpPr txBox="1"/>
      </xdr:nvSpPr>
      <xdr:spPr>
        <a:xfrm>
          <a:off x="15266044" y="99883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169943</xdr:rowOff>
    </xdr:from>
    <xdr:ext cx="405111" cy="259045"/>
    <xdr:sp macro="" textlink="">
      <xdr:nvSpPr>
        <xdr:cNvPr id="651" name="n_2aveValue【保健センター・保健所】&#10;有形固定資産減価償却率">
          <a:extLst>
            <a:ext uri="{FF2B5EF4-FFF2-40B4-BE49-F238E27FC236}">
              <a16:creationId xmlns:a16="http://schemas.microsoft.com/office/drawing/2014/main" id="{705ED5F8-53AC-4C43-83F5-7864A208B1CF}"/>
            </a:ext>
          </a:extLst>
        </xdr:cNvPr>
        <xdr:cNvSpPr txBox="1"/>
      </xdr:nvSpPr>
      <xdr:spPr>
        <a:xfrm>
          <a:off x="14389744" y="99425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140225</xdr:rowOff>
    </xdr:from>
    <xdr:ext cx="405111" cy="259045"/>
    <xdr:sp macro="" textlink="">
      <xdr:nvSpPr>
        <xdr:cNvPr id="652" name="n_3aveValue【保健センター・保健所】&#10;有形固定資産減価償却率">
          <a:extLst>
            <a:ext uri="{FF2B5EF4-FFF2-40B4-BE49-F238E27FC236}">
              <a16:creationId xmlns:a16="http://schemas.microsoft.com/office/drawing/2014/main" id="{B5B9AF75-1682-4EB9-ACCB-E1BB24254861}"/>
            </a:ext>
          </a:extLst>
        </xdr:cNvPr>
        <xdr:cNvSpPr txBox="1"/>
      </xdr:nvSpPr>
      <xdr:spPr>
        <a:xfrm>
          <a:off x="13500744" y="99128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89933</xdr:rowOff>
    </xdr:from>
    <xdr:ext cx="405111" cy="259045"/>
    <xdr:sp macro="" textlink="">
      <xdr:nvSpPr>
        <xdr:cNvPr id="653" name="n_4aveValue【保健センター・保健所】&#10;有形固定資産減価償却率">
          <a:extLst>
            <a:ext uri="{FF2B5EF4-FFF2-40B4-BE49-F238E27FC236}">
              <a16:creationId xmlns:a16="http://schemas.microsoft.com/office/drawing/2014/main" id="{2E6D1A6A-BCE1-4E7E-8280-16B2248BE8A3}"/>
            </a:ext>
          </a:extLst>
        </xdr:cNvPr>
        <xdr:cNvSpPr txBox="1"/>
      </xdr:nvSpPr>
      <xdr:spPr>
        <a:xfrm>
          <a:off x="12611744" y="98625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54</xdr:row>
      <xdr:rowOff>108475</xdr:rowOff>
    </xdr:from>
    <xdr:ext cx="405111" cy="259045"/>
    <xdr:sp macro="" textlink="">
      <xdr:nvSpPr>
        <xdr:cNvPr id="654" name="n_1mainValue【保健センター・保健所】&#10;有形固定資産減価償却率">
          <a:extLst>
            <a:ext uri="{FF2B5EF4-FFF2-40B4-BE49-F238E27FC236}">
              <a16:creationId xmlns:a16="http://schemas.microsoft.com/office/drawing/2014/main" id="{76D5E45C-5456-442F-8F6A-4C7C776308B8}"/>
            </a:ext>
          </a:extLst>
        </xdr:cNvPr>
        <xdr:cNvSpPr txBox="1"/>
      </xdr:nvSpPr>
      <xdr:spPr>
        <a:xfrm>
          <a:off x="15266044" y="93667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54</xdr:row>
      <xdr:rowOff>58183</xdr:rowOff>
    </xdr:from>
    <xdr:ext cx="405111" cy="259045"/>
    <xdr:sp macro="" textlink="">
      <xdr:nvSpPr>
        <xdr:cNvPr id="655" name="n_2mainValue【保健センター・保健所】&#10;有形固定資産減価償却率">
          <a:extLst>
            <a:ext uri="{FF2B5EF4-FFF2-40B4-BE49-F238E27FC236}">
              <a16:creationId xmlns:a16="http://schemas.microsoft.com/office/drawing/2014/main" id="{F1660007-DFE2-470F-844D-1E6623936F4A}"/>
            </a:ext>
          </a:extLst>
        </xdr:cNvPr>
        <xdr:cNvSpPr txBox="1"/>
      </xdr:nvSpPr>
      <xdr:spPr>
        <a:xfrm>
          <a:off x="14389744" y="93164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54</xdr:row>
      <xdr:rowOff>7891</xdr:rowOff>
    </xdr:from>
    <xdr:ext cx="405111" cy="259045"/>
    <xdr:sp macro="" textlink="">
      <xdr:nvSpPr>
        <xdr:cNvPr id="656" name="n_3mainValue【保健センター・保健所】&#10;有形固定資産減価償却率">
          <a:extLst>
            <a:ext uri="{FF2B5EF4-FFF2-40B4-BE49-F238E27FC236}">
              <a16:creationId xmlns:a16="http://schemas.microsoft.com/office/drawing/2014/main" id="{22A84145-5EE7-44D0-BB84-96AA1AC56277}"/>
            </a:ext>
          </a:extLst>
        </xdr:cNvPr>
        <xdr:cNvSpPr txBox="1"/>
      </xdr:nvSpPr>
      <xdr:spPr>
        <a:xfrm>
          <a:off x="13500744" y="92661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53</xdr:row>
      <xdr:rowOff>129049</xdr:rowOff>
    </xdr:from>
    <xdr:ext cx="405111" cy="259045"/>
    <xdr:sp macro="" textlink="">
      <xdr:nvSpPr>
        <xdr:cNvPr id="657" name="n_4mainValue【保健センター・保健所】&#10;有形固定資産減価償却率">
          <a:extLst>
            <a:ext uri="{FF2B5EF4-FFF2-40B4-BE49-F238E27FC236}">
              <a16:creationId xmlns:a16="http://schemas.microsoft.com/office/drawing/2014/main" id="{24CE65D2-5B11-477C-8C0E-25DEE3B4999C}"/>
            </a:ext>
          </a:extLst>
        </xdr:cNvPr>
        <xdr:cNvSpPr txBox="1"/>
      </xdr:nvSpPr>
      <xdr:spPr>
        <a:xfrm>
          <a:off x="12611744" y="92158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58" name="正方形/長方形 657">
          <a:extLst>
            <a:ext uri="{FF2B5EF4-FFF2-40B4-BE49-F238E27FC236}">
              <a16:creationId xmlns:a16="http://schemas.microsoft.com/office/drawing/2014/main" id="{E1C247FE-741D-4062-B9A8-2B639EC77E04}"/>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59" name="正方形/長方形 658">
          <a:extLst>
            <a:ext uri="{FF2B5EF4-FFF2-40B4-BE49-F238E27FC236}">
              <a16:creationId xmlns:a16="http://schemas.microsoft.com/office/drawing/2014/main" id="{252FA199-541C-48F4-8875-349E37218EBF}"/>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0" name="正方形/長方形 659">
          <a:extLst>
            <a:ext uri="{FF2B5EF4-FFF2-40B4-BE49-F238E27FC236}">
              <a16:creationId xmlns:a16="http://schemas.microsoft.com/office/drawing/2014/main" id="{ACDEDD35-A9C9-41E4-8EA4-F60EDDF9DFCB}"/>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1" name="正方形/長方形 660">
          <a:extLst>
            <a:ext uri="{FF2B5EF4-FFF2-40B4-BE49-F238E27FC236}">
              <a16:creationId xmlns:a16="http://schemas.microsoft.com/office/drawing/2014/main" id="{EFA81D0C-1767-4802-9C41-AC95011F8A11}"/>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2" name="正方形/長方形 661">
          <a:extLst>
            <a:ext uri="{FF2B5EF4-FFF2-40B4-BE49-F238E27FC236}">
              <a16:creationId xmlns:a16="http://schemas.microsoft.com/office/drawing/2014/main" id="{CE4C6506-7274-4843-9790-8E9F405D11A7}"/>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63" name="正方形/長方形 662">
          <a:extLst>
            <a:ext uri="{FF2B5EF4-FFF2-40B4-BE49-F238E27FC236}">
              <a16:creationId xmlns:a16="http://schemas.microsoft.com/office/drawing/2014/main" id="{7EC8B400-C9F2-4D58-8990-92AF9392453F}"/>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64" name="正方形/長方形 663">
          <a:extLst>
            <a:ext uri="{FF2B5EF4-FFF2-40B4-BE49-F238E27FC236}">
              <a16:creationId xmlns:a16="http://schemas.microsoft.com/office/drawing/2014/main" id="{B0E1DA84-B435-4C4A-96F6-9A4442A3A683}"/>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65" name="正方形/長方形 664">
          <a:extLst>
            <a:ext uri="{FF2B5EF4-FFF2-40B4-BE49-F238E27FC236}">
              <a16:creationId xmlns:a16="http://schemas.microsoft.com/office/drawing/2014/main" id="{8808FE4C-CAE9-4246-AD29-3145A2C4680F}"/>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66" name="テキスト ボックス 665">
          <a:extLst>
            <a:ext uri="{FF2B5EF4-FFF2-40B4-BE49-F238E27FC236}">
              <a16:creationId xmlns:a16="http://schemas.microsoft.com/office/drawing/2014/main" id="{BA080D90-0288-40F7-98BB-527FF1A6CA4C}"/>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67" name="直線コネクタ 666">
          <a:extLst>
            <a:ext uri="{FF2B5EF4-FFF2-40B4-BE49-F238E27FC236}">
              <a16:creationId xmlns:a16="http://schemas.microsoft.com/office/drawing/2014/main" id="{26FD6B59-0D11-4027-A8A1-6B1D3C82EF82}"/>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668" name="直線コネクタ 667">
          <a:extLst>
            <a:ext uri="{FF2B5EF4-FFF2-40B4-BE49-F238E27FC236}">
              <a16:creationId xmlns:a16="http://schemas.microsoft.com/office/drawing/2014/main" id="{DBD47A83-DFF7-4BD0-BEBD-366DCC97C6E0}"/>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669" name="テキスト ボックス 668">
          <a:extLst>
            <a:ext uri="{FF2B5EF4-FFF2-40B4-BE49-F238E27FC236}">
              <a16:creationId xmlns:a16="http://schemas.microsoft.com/office/drawing/2014/main" id="{EDBC2AF1-F669-4952-8494-EC542DA568E1}"/>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670" name="直線コネクタ 669">
          <a:extLst>
            <a:ext uri="{FF2B5EF4-FFF2-40B4-BE49-F238E27FC236}">
              <a16:creationId xmlns:a16="http://schemas.microsoft.com/office/drawing/2014/main" id="{3775C111-C9DC-447C-B994-BCB6F43A3F6E}"/>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671" name="テキスト ボックス 670">
          <a:extLst>
            <a:ext uri="{FF2B5EF4-FFF2-40B4-BE49-F238E27FC236}">
              <a16:creationId xmlns:a16="http://schemas.microsoft.com/office/drawing/2014/main" id="{AB1AA771-9A0B-41DA-9BD5-19F04D14AFC0}"/>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672" name="直線コネクタ 671">
          <a:extLst>
            <a:ext uri="{FF2B5EF4-FFF2-40B4-BE49-F238E27FC236}">
              <a16:creationId xmlns:a16="http://schemas.microsoft.com/office/drawing/2014/main" id="{FEE98BE4-4850-4CF8-B4CC-EC8B49905780}"/>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673" name="テキスト ボックス 672">
          <a:extLst>
            <a:ext uri="{FF2B5EF4-FFF2-40B4-BE49-F238E27FC236}">
              <a16:creationId xmlns:a16="http://schemas.microsoft.com/office/drawing/2014/main" id="{86CF9EAC-8E32-47E4-AE60-6D78AB1B14FC}"/>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674" name="直線コネクタ 673">
          <a:extLst>
            <a:ext uri="{FF2B5EF4-FFF2-40B4-BE49-F238E27FC236}">
              <a16:creationId xmlns:a16="http://schemas.microsoft.com/office/drawing/2014/main" id="{8246E20D-794E-40C3-A32D-AA913547BF96}"/>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675" name="テキスト ボックス 674">
          <a:extLst>
            <a:ext uri="{FF2B5EF4-FFF2-40B4-BE49-F238E27FC236}">
              <a16:creationId xmlns:a16="http://schemas.microsoft.com/office/drawing/2014/main" id="{E168727B-484C-4B04-90CC-F6FCF8446660}"/>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676" name="直線コネクタ 675">
          <a:extLst>
            <a:ext uri="{FF2B5EF4-FFF2-40B4-BE49-F238E27FC236}">
              <a16:creationId xmlns:a16="http://schemas.microsoft.com/office/drawing/2014/main" id="{9FF4E4F8-173E-42CE-96EE-B959EB93E38A}"/>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677" name="テキスト ボックス 676">
          <a:extLst>
            <a:ext uri="{FF2B5EF4-FFF2-40B4-BE49-F238E27FC236}">
              <a16:creationId xmlns:a16="http://schemas.microsoft.com/office/drawing/2014/main" id="{C79A2851-ECB2-481F-AD16-D3D6ED45CC2A}"/>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78" name="直線コネクタ 677">
          <a:extLst>
            <a:ext uri="{FF2B5EF4-FFF2-40B4-BE49-F238E27FC236}">
              <a16:creationId xmlns:a16="http://schemas.microsoft.com/office/drawing/2014/main" id="{DAC6CC61-9B45-48B7-A9C8-63D910A12FFA}"/>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79" name="テキスト ボックス 678">
          <a:extLst>
            <a:ext uri="{FF2B5EF4-FFF2-40B4-BE49-F238E27FC236}">
              <a16:creationId xmlns:a16="http://schemas.microsoft.com/office/drawing/2014/main" id="{4DE0B8C7-F140-415C-A9F3-41E524D85AF4}"/>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0" name="【保健センター・保健所】&#10;一人当たり面積グラフ枠">
          <a:extLst>
            <a:ext uri="{FF2B5EF4-FFF2-40B4-BE49-F238E27FC236}">
              <a16:creationId xmlns:a16="http://schemas.microsoft.com/office/drawing/2014/main" id="{1C9FE58E-446D-46B9-AF04-9B53149554E2}"/>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121920</xdr:rowOff>
    </xdr:from>
    <xdr:to>
      <xdr:col>116</xdr:col>
      <xdr:colOff>62864</xdr:colOff>
      <xdr:row>63</xdr:row>
      <xdr:rowOff>121920</xdr:rowOff>
    </xdr:to>
    <xdr:cxnSp macro="">
      <xdr:nvCxnSpPr>
        <xdr:cNvPr id="681" name="直線コネクタ 680">
          <a:extLst>
            <a:ext uri="{FF2B5EF4-FFF2-40B4-BE49-F238E27FC236}">
              <a16:creationId xmlns:a16="http://schemas.microsoft.com/office/drawing/2014/main" id="{7C901FB2-13FC-44C4-A3FB-B963C37E36B4}"/>
            </a:ext>
          </a:extLst>
        </xdr:cNvPr>
        <xdr:cNvCxnSpPr/>
      </xdr:nvCxnSpPr>
      <xdr:spPr>
        <a:xfrm flipV="1">
          <a:off x="22160864" y="9723120"/>
          <a:ext cx="0" cy="12001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125747</xdr:rowOff>
    </xdr:from>
    <xdr:ext cx="469744" cy="259045"/>
    <xdr:sp macro="" textlink="">
      <xdr:nvSpPr>
        <xdr:cNvPr id="682" name="【保健センター・保健所】&#10;一人当たり面積最小値テキスト">
          <a:extLst>
            <a:ext uri="{FF2B5EF4-FFF2-40B4-BE49-F238E27FC236}">
              <a16:creationId xmlns:a16="http://schemas.microsoft.com/office/drawing/2014/main" id="{6FBC0973-9BE8-4C9E-8390-2E68F98EE015}"/>
            </a:ext>
          </a:extLst>
        </xdr:cNvPr>
        <xdr:cNvSpPr txBox="1"/>
      </xdr:nvSpPr>
      <xdr:spPr>
        <a:xfrm>
          <a:off x="22199600" y="10927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121920</xdr:rowOff>
    </xdr:from>
    <xdr:to>
      <xdr:col>116</xdr:col>
      <xdr:colOff>152400</xdr:colOff>
      <xdr:row>63</xdr:row>
      <xdr:rowOff>121920</xdr:rowOff>
    </xdr:to>
    <xdr:cxnSp macro="">
      <xdr:nvCxnSpPr>
        <xdr:cNvPr id="683" name="直線コネクタ 682">
          <a:extLst>
            <a:ext uri="{FF2B5EF4-FFF2-40B4-BE49-F238E27FC236}">
              <a16:creationId xmlns:a16="http://schemas.microsoft.com/office/drawing/2014/main" id="{4B7B957D-743C-4AE0-A4CC-A66934FBA5D5}"/>
            </a:ext>
          </a:extLst>
        </xdr:cNvPr>
        <xdr:cNvCxnSpPr/>
      </xdr:nvCxnSpPr>
      <xdr:spPr>
        <a:xfrm>
          <a:off x="22072600" y="109232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68597</xdr:rowOff>
    </xdr:from>
    <xdr:ext cx="469744" cy="259045"/>
    <xdr:sp macro="" textlink="">
      <xdr:nvSpPr>
        <xdr:cNvPr id="684" name="【保健センター・保健所】&#10;一人当たり面積最大値テキスト">
          <a:extLst>
            <a:ext uri="{FF2B5EF4-FFF2-40B4-BE49-F238E27FC236}">
              <a16:creationId xmlns:a16="http://schemas.microsoft.com/office/drawing/2014/main" id="{4FA1FA8A-35F2-4414-910F-05B63AA7B733}"/>
            </a:ext>
          </a:extLst>
        </xdr:cNvPr>
        <xdr:cNvSpPr txBox="1"/>
      </xdr:nvSpPr>
      <xdr:spPr>
        <a:xfrm>
          <a:off x="22199600" y="9498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121920</xdr:rowOff>
    </xdr:from>
    <xdr:to>
      <xdr:col>116</xdr:col>
      <xdr:colOff>152400</xdr:colOff>
      <xdr:row>56</xdr:row>
      <xdr:rowOff>121920</xdr:rowOff>
    </xdr:to>
    <xdr:cxnSp macro="">
      <xdr:nvCxnSpPr>
        <xdr:cNvPr id="685" name="直線コネクタ 684">
          <a:extLst>
            <a:ext uri="{FF2B5EF4-FFF2-40B4-BE49-F238E27FC236}">
              <a16:creationId xmlns:a16="http://schemas.microsoft.com/office/drawing/2014/main" id="{BAB2F620-73AE-456C-BD73-B4C5E90003CF}"/>
            </a:ext>
          </a:extLst>
        </xdr:cNvPr>
        <xdr:cNvCxnSpPr/>
      </xdr:nvCxnSpPr>
      <xdr:spPr>
        <a:xfrm>
          <a:off x="22072600" y="97231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40657</xdr:rowOff>
    </xdr:from>
    <xdr:ext cx="469744" cy="259045"/>
    <xdr:sp macro="" textlink="">
      <xdr:nvSpPr>
        <xdr:cNvPr id="686" name="【保健センター・保健所】&#10;一人当たり面積平均値テキスト">
          <a:extLst>
            <a:ext uri="{FF2B5EF4-FFF2-40B4-BE49-F238E27FC236}">
              <a16:creationId xmlns:a16="http://schemas.microsoft.com/office/drawing/2014/main" id="{F209C736-CE61-4F7F-9CC2-04B053B97D12}"/>
            </a:ext>
          </a:extLst>
        </xdr:cNvPr>
        <xdr:cNvSpPr txBox="1"/>
      </xdr:nvSpPr>
      <xdr:spPr>
        <a:xfrm>
          <a:off x="22199600" y="104991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17780</xdr:rowOff>
    </xdr:from>
    <xdr:to>
      <xdr:col>116</xdr:col>
      <xdr:colOff>114300</xdr:colOff>
      <xdr:row>62</xdr:row>
      <xdr:rowOff>119380</xdr:rowOff>
    </xdr:to>
    <xdr:sp macro="" textlink="">
      <xdr:nvSpPr>
        <xdr:cNvPr id="687" name="フローチャート: 判断 686">
          <a:extLst>
            <a:ext uri="{FF2B5EF4-FFF2-40B4-BE49-F238E27FC236}">
              <a16:creationId xmlns:a16="http://schemas.microsoft.com/office/drawing/2014/main" id="{51F299AD-8E82-4B1C-A780-141BDCD5F647}"/>
            </a:ext>
          </a:extLst>
        </xdr:cNvPr>
        <xdr:cNvSpPr/>
      </xdr:nvSpPr>
      <xdr:spPr>
        <a:xfrm>
          <a:off x="22110700" y="10647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21590</xdr:rowOff>
    </xdr:from>
    <xdr:to>
      <xdr:col>112</xdr:col>
      <xdr:colOff>38100</xdr:colOff>
      <xdr:row>62</xdr:row>
      <xdr:rowOff>123190</xdr:rowOff>
    </xdr:to>
    <xdr:sp macro="" textlink="">
      <xdr:nvSpPr>
        <xdr:cNvPr id="688" name="フローチャート: 判断 687">
          <a:extLst>
            <a:ext uri="{FF2B5EF4-FFF2-40B4-BE49-F238E27FC236}">
              <a16:creationId xmlns:a16="http://schemas.microsoft.com/office/drawing/2014/main" id="{8EAF934E-D2C1-4E34-8405-780AF9FFAD48}"/>
            </a:ext>
          </a:extLst>
        </xdr:cNvPr>
        <xdr:cNvSpPr/>
      </xdr:nvSpPr>
      <xdr:spPr>
        <a:xfrm>
          <a:off x="21272500" y="10651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21590</xdr:rowOff>
    </xdr:from>
    <xdr:to>
      <xdr:col>107</xdr:col>
      <xdr:colOff>101600</xdr:colOff>
      <xdr:row>62</xdr:row>
      <xdr:rowOff>123190</xdr:rowOff>
    </xdr:to>
    <xdr:sp macro="" textlink="">
      <xdr:nvSpPr>
        <xdr:cNvPr id="689" name="フローチャート: 判断 688">
          <a:extLst>
            <a:ext uri="{FF2B5EF4-FFF2-40B4-BE49-F238E27FC236}">
              <a16:creationId xmlns:a16="http://schemas.microsoft.com/office/drawing/2014/main" id="{DCD3ED9E-0CA2-479A-8A14-11FF28A4D135}"/>
            </a:ext>
          </a:extLst>
        </xdr:cNvPr>
        <xdr:cNvSpPr/>
      </xdr:nvSpPr>
      <xdr:spPr>
        <a:xfrm>
          <a:off x="20383500" y="10651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25400</xdr:rowOff>
    </xdr:from>
    <xdr:to>
      <xdr:col>102</xdr:col>
      <xdr:colOff>165100</xdr:colOff>
      <xdr:row>62</xdr:row>
      <xdr:rowOff>127000</xdr:rowOff>
    </xdr:to>
    <xdr:sp macro="" textlink="">
      <xdr:nvSpPr>
        <xdr:cNvPr id="690" name="フローチャート: 判断 689">
          <a:extLst>
            <a:ext uri="{FF2B5EF4-FFF2-40B4-BE49-F238E27FC236}">
              <a16:creationId xmlns:a16="http://schemas.microsoft.com/office/drawing/2014/main" id="{80A0B3F6-FBC6-4AC7-89EC-F3DAFCB690EC}"/>
            </a:ext>
          </a:extLst>
        </xdr:cNvPr>
        <xdr:cNvSpPr/>
      </xdr:nvSpPr>
      <xdr:spPr>
        <a:xfrm>
          <a:off x="19494500" y="10655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2540</xdr:rowOff>
    </xdr:from>
    <xdr:to>
      <xdr:col>98</xdr:col>
      <xdr:colOff>38100</xdr:colOff>
      <xdr:row>62</xdr:row>
      <xdr:rowOff>104140</xdr:rowOff>
    </xdr:to>
    <xdr:sp macro="" textlink="">
      <xdr:nvSpPr>
        <xdr:cNvPr id="691" name="フローチャート: 判断 690">
          <a:extLst>
            <a:ext uri="{FF2B5EF4-FFF2-40B4-BE49-F238E27FC236}">
              <a16:creationId xmlns:a16="http://schemas.microsoft.com/office/drawing/2014/main" id="{07A66377-4FCF-41D9-B367-52725B03703D}"/>
            </a:ext>
          </a:extLst>
        </xdr:cNvPr>
        <xdr:cNvSpPr/>
      </xdr:nvSpPr>
      <xdr:spPr>
        <a:xfrm>
          <a:off x="18605500" y="10632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92" name="テキスト ボックス 691">
          <a:extLst>
            <a:ext uri="{FF2B5EF4-FFF2-40B4-BE49-F238E27FC236}">
              <a16:creationId xmlns:a16="http://schemas.microsoft.com/office/drawing/2014/main" id="{13BC5FBB-D7EB-45AD-876E-330EACC2F54D}"/>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93" name="テキスト ボックス 692">
          <a:extLst>
            <a:ext uri="{FF2B5EF4-FFF2-40B4-BE49-F238E27FC236}">
              <a16:creationId xmlns:a16="http://schemas.microsoft.com/office/drawing/2014/main" id="{ADC169FB-D893-4040-B4EC-502813147F69}"/>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94" name="テキスト ボックス 693">
          <a:extLst>
            <a:ext uri="{FF2B5EF4-FFF2-40B4-BE49-F238E27FC236}">
              <a16:creationId xmlns:a16="http://schemas.microsoft.com/office/drawing/2014/main" id="{FEF18758-6901-49CC-B7BC-E42F46B162AE}"/>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95" name="テキスト ボックス 694">
          <a:extLst>
            <a:ext uri="{FF2B5EF4-FFF2-40B4-BE49-F238E27FC236}">
              <a16:creationId xmlns:a16="http://schemas.microsoft.com/office/drawing/2014/main" id="{E998CA4C-3C34-48DE-B469-625620657388}"/>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96" name="テキスト ボックス 695">
          <a:extLst>
            <a:ext uri="{FF2B5EF4-FFF2-40B4-BE49-F238E27FC236}">
              <a16:creationId xmlns:a16="http://schemas.microsoft.com/office/drawing/2014/main" id="{CF444E4A-69BF-4634-861C-8EA438EB9742}"/>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120650</xdr:rowOff>
    </xdr:from>
    <xdr:to>
      <xdr:col>116</xdr:col>
      <xdr:colOff>114300</xdr:colOff>
      <xdr:row>63</xdr:row>
      <xdr:rowOff>50800</xdr:rowOff>
    </xdr:to>
    <xdr:sp macro="" textlink="">
      <xdr:nvSpPr>
        <xdr:cNvPr id="697" name="楕円 696">
          <a:extLst>
            <a:ext uri="{FF2B5EF4-FFF2-40B4-BE49-F238E27FC236}">
              <a16:creationId xmlns:a16="http://schemas.microsoft.com/office/drawing/2014/main" id="{CD925E48-C5E1-4F3B-AC58-5A045176CC16}"/>
            </a:ext>
          </a:extLst>
        </xdr:cNvPr>
        <xdr:cNvSpPr/>
      </xdr:nvSpPr>
      <xdr:spPr>
        <a:xfrm>
          <a:off x="22110700" y="10750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35577</xdr:rowOff>
    </xdr:from>
    <xdr:ext cx="469744" cy="259045"/>
    <xdr:sp macro="" textlink="">
      <xdr:nvSpPr>
        <xdr:cNvPr id="698" name="【保健センター・保健所】&#10;一人当たり面積該当値テキスト">
          <a:extLst>
            <a:ext uri="{FF2B5EF4-FFF2-40B4-BE49-F238E27FC236}">
              <a16:creationId xmlns:a16="http://schemas.microsoft.com/office/drawing/2014/main" id="{7F112976-0E87-4D56-8923-2F6731BB1F97}"/>
            </a:ext>
          </a:extLst>
        </xdr:cNvPr>
        <xdr:cNvSpPr txBox="1"/>
      </xdr:nvSpPr>
      <xdr:spPr>
        <a:xfrm>
          <a:off x="22199600" y="10665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128270</xdr:rowOff>
    </xdr:from>
    <xdr:to>
      <xdr:col>112</xdr:col>
      <xdr:colOff>38100</xdr:colOff>
      <xdr:row>63</xdr:row>
      <xdr:rowOff>58420</xdr:rowOff>
    </xdr:to>
    <xdr:sp macro="" textlink="">
      <xdr:nvSpPr>
        <xdr:cNvPr id="699" name="楕円 698">
          <a:extLst>
            <a:ext uri="{FF2B5EF4-FFF2-40B4-BE49-F238E27FC236}">
              <a16:creationId xmlns:a16="http://schemas.microsoft.com/office/drawing/2014/main" id="{1371B76C-DCEE-4452-8A32-71A6DD228CBC}"/>
            </a:ext>
          </a:extLst>
        </xdr:cNvPr>
        <xdr:cNvSpPr/>
      </xdr:nvSpPr>
      <xdr:spPr>
        <a:xfrm>
          <a:off x="21272500" y="10758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0</xdr:rowOff>
    </xdr:from>
    <xdr:to>
      <xdr:col>116</xdr:col>
      <xdr:colOff>63500</xdr:colOff>
      <xdr:row>63</xdr:row>
      <xdr:rowOff>7620</xdr:rowOff>
    </xdr:to>
    <xdr:cxnSp macro="">
      <xdr:nvCxnSpPr>
        <xdr:cNvPr id="700" name="直線コネクタ 699">
          <a:extLst>
            <a:ext uri="{FF2B5EF4-FFF2-40B4-BE49-F238E27FC236}">
              <a16:creationId xmlns:a16="http://schemas.microsoft.com/office/drawing/2014/main" id="{1E81D595-538E-40BC-BD58-8F4B50827953}"/>
            </a:ext>
          </a:extLst>
        </xdr:cNvPr>
        <xdr:cNvCxnSpPr/>
      </xdr:nvCxnSpPr>
      <xdr:spPr>
        <a:xfrm flipV="1">
          <a:off x="21323300" y="1080135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135890</xdr:rowOff>
    </xdr:from>
    <xdr:to>
      <xdr:col>107</xdr:col>
      <xdr:colOff>101600</xdr:colOff>
      <xdr:row>63</xdr:row>
      <xdr:rowOff>66040</xdr:rowOff>
    </xdr:to>
    <xdr:sp macro="" textlink="">
      <xdr:nvSpPr>
        <xdr:cNvPr id="701" name="楕円 700">
          <a:extLst>
            <a:ext uri="{FF2B5EF4-FFF2-40B4-BE49-F238E27FC236}">
              <a16:creationId xmlns:a16="http://schemas.microsoft.com/office/drawing/2014/main" id="{560EDDB8-E4E6-4D8E-BEFD-4692ADCC3B13}"/>
            </a:ext>
          </a:extLst>
        </xdr:cNvPr>
        <xdr:cNvSpPr/>
      </xdr:nvSpPr>
      <xdr:spPr>
        <a:xfrm>
          <a:off x="20383500" y="10765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7620</xdr:rowOff>
    </xdr:from>
    <xdr:to>
      <xdr:col>111</xdr:col>
      <xdr:colOff>177800</xdr:colOff>
      <xdr:row>63</xdr:row>
      <xdr:rowOff>15240</xdr:rowOff>
    </xdr:to>
    <xdr:cxnSp macro="">
      <xdr:nvCxnSpPr>
        <xdr:cNvPr id="702" name="直線コネクタ 701">
          <a:extLst>
            <a:ext uri="{FF2B5EF4-FFF2-40B4-BE49-F238E27FC236}">
              <a16:creationId xmlns:a16="http://schemas.microsoft.com/office/drawing/2014/main" id="{B7758DE8-BC74-4736-A5F8-0CF134B2E311}"/>
            </a:ext>
          </a:extLst>
        </xdr:cNvPr>
        <xdr:cNvCxnSpPr/>
      </xdr:nvCxnSpPr>
      <xdr:spPr>
        <a:xfrm flipV="1">
          <a:off x="20434300" y="1080897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135890</xdr:rowOff>
    </xdr:from>
    <xdr:to>
      <xdr:col>102</xdr:col>
      <xdr:colOff>165100</xdr:colOff>
      <xdr:row>63</xdr:row>
      <xdr:rowOff>66040</xdr:rowOff>
    </xdr:to>
    <xdr:sp macro="" textlink="">
      <xdr:nvSpPr>
        <xdr:cNvPr id="703" name="楕円 702">
          <a:extLst>
            <a:ext uri="{FF2B5EF4-FFF2-40B4-BE49-F238E27FC236}">
              <a16:creationId xmlns:a16="http://schemas.microsoft.com/office/drawing/2014/main" id="{BCDD5B55-FE2B-4E2A-AF0A-29159B5FE40E}"/>
            </a:ext>
          </a:extLst>
        </xdr:cNvPr>
        <xdr:cNvSpPr/>
      </xdr:nvSpPr>
      <xdr:spPr>
        <a:xfrm>
          <a:off x="19494500" y="10765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15240</xdr:rowOff>
    </xdr:from>
    <xdr:to>
      <xdr:col>107</xdr:col>
      <xdr:colOff>50800</xdr:colOff>
      <xdr:row>63</xdr:row>
      <xdr:rowOff>15240</xdr:rowOff>
    </xdr:to>
    <xdr:cxnSp macro="">
      <xdr:nvCxnSpPr>
        <xdr:cNvPr id="704" name="直線コネクタ 703">
          <a:extLst>
            <a:ext uri="{FF2B5EF4-FFF2-40B4-BE49-F238E27FC236}">
              <a16:creationId xmlns:a16="http://schemas.microsoft.com/office/drawing/2014/main" id="{389533E6-154E-43D9-8A4B-A4A8C41657EB}"/>
            </a:ext>
          </a:extLst>
        </xdr:cNvPr>
        <xdr:cNvCxnSpPr/>
      </xdr:nvCxnSpPr>
      <xdr:spPr>
        <a:xfrm>
          <a:off x="19545300" y="1081659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139700</xdr:rowOff>
    </xdr:from>
    <xdr:to>
      <xdr:col>98</xdr:col>
      <xdr:colOff>38100</xdr:colOff>
      <xdr:row>63</xdr:row>
      <xdr:rowOff>69850</xdr:rowOff>
    </xdr:to>
    <xdr:sp macro="" textlink="">
      <xdr:nvSpPr>
        <xdr:cNvPr id="705" name="楕円 704">
          <a:extLst>
            <a:ext uri="{FF2B5EF4-FFF2-40B4-BE49-F238E27FC236}">
              <a16:creationId xmlns:a16="http://schemas.microsoft.com/office/drawing/2014/main" id="{3DD4FC7E-8300-4FE6-B049-2610FB5C222D}"/>
            </a:ext>
          </a:extLst>
        </xdr:cNvPr>
        <xdr:cNvSpPr/>
      </xdr:nvSpPr>
      <xdr:spPr>
        <a:xfrm>
          <a:off x="18605500" y="10769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15240</xdr:rowOff>
    </xdr:from>
    <xdr:to>
      <xdr:col>102</xdr:col>
      <xdr:colOff>114300</xdr:colOff>
      <xdr:row>63</xdr:row>
      <xdr:rowOff>19050</xdr:rowOff>
    </xdr:to>
    <xdr:cxnSp macro="">
      <xdr:nvCxnSpPr>
        <xdr:cNvPr id="706" name="直線コネクタ 705">
          <a:extLst>
            <a:ext uri="{FF2B5EF4-FFF2-40B4-BE49-F238E27FC236}">
              <a16:creationId xmlns:a16="http://schemas.microsoft.com/office/drawing/2014/main" id="{5DC535EB-9E11-4138-A335-B111C5A0E0A3}"/>
            </a:ext>
          </a:extLst>
        </xdr:cNvPr>
        <xdr:cNvCxnSpPr/>
      </xdr:nvCxnSpPr>
      <xdr:spPr>
        <a:xfrm flipV="1">
          <a:off x="18656300" y="1081659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139717</xdr:rowOff>
    </xdr:from>
    <xdr:ext cx="469744" cy="259045"/>
    <xdr:sp macro="" textlink="">
      <xdr:nvSpPr>
        <xdr:cNvPr id="707" name="n_1aveValue【保健センター・保健所】&#10;一人当たり面積">
          <a:extLst>
            <a:ext uri="{FF2B5EF4-FFF2-40B4-BE49-F238E27FC236}">
              <a16:creationId xmlns:a16="http://schemas.microsoft.com/office/drawing/2014/main" id="{0F9076F3-3DF1-4E27-BBC1-1350CB5D0D68}"/>
            </a:ext>
          </a:extLst>
        </xdr:cNvPr>
        <xdr:cNvSpPr txBox="1"/>
      </xdr:nvSpPr>
      <xdr:spPr>
        <a:xfrm>
          <a:off x="21075727" y="10426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139717</xdr:rowOff>
    </xdr:from>
    <xdr:ext cx="469744" cy="259045"/>
    <xdr:sp macro="" textlink="">
      <xdr:nvSpPr>
        <xdr:cNvPr id="708" name="n_2aveValue【保健センター・保健所】&#10;一人当たり面積">
          <a:extLst>
            <a:ext uri="{FF2B5EF4-FFF2-40B4-BE49-F238E27FC236}">
              <a16:creationId xmlns:a16="http://schemas.microsoft.com/office/drawing/2014/main" id="{C24299BD-E4A8-4095-877B-3B311D044F67}"/>
            </a:ext>
          </a:extLst>
        </xdr:cNvPr>
        <xdr:cNvSpPr txBox="1"/>
      </xdr:nvSpPr>
      <xdr:spPr>
        <a:xfrm>
          <a:off x="20199427" y="10426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143527</xdr:rowOff>
    </xdr:from>
    <xdr:ext cx="469744" cy="259045"/>
    <xdr:sp macro="" textlink="">
      <xdr:nvSpPr>
        <xdr:cNvPr id="709" name="n_3aveValue【保健センター・保健所】&#10;一人当たり面積">
          <a:extLst>
            <a:ext uri="{FF2B5EF4-FFF2-40B4-BE49-F238E27FC236}">
              <a16:creationId xmlns:a16="http://schemas.microsoft.com/office/drawing/2014/main" id="{2DA7045C-8708-4772-8CDB-FF006AA9E0C7}"/>
            </a:ext>
          </a:extLst>
        </xdr:cNvPr>
        <xdr:cNvSpPr txBox="1"/>
      </xdr:nvSpPr>
      <xdr:spPr>
        <a:xfrm>
          <a:off x="19310427" y="10430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120667</xdr:rowOff>
    </xdr:from>
    <xdr:ext cx="469744" cy="259045"/>
    <xdr:sp macro="" textlink="">
      <xdr:nvSpPr>
        <xdr:cNvPr id="710" name="n_4aveValue【保健センター・保健所】&#10;一人当たり面積">
          <a:extLst>
            <a:ext uri="{FF2B5EF4-FFF2-40B4-BE49-F238E27FC236}">
              <a16:creationId xmlns:a16="http://schemas.microsoft.com/office/drawing/2014/main" id="{90341CAB-F750-4BE7-8522-BAF161A95518}"/>
            </a:ext>
          </a:extLst>
        </xdr:cNvPr>
        <xdr:cNvSpPr txBox="1"/>
      </xdr:nvSpPr>
      <xdr:spPr>
        <a:xfrm>
          <a:off x="18421427" y="10407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49547</xdr:rowOff>
    </xdr:from>
    <xdr:ext cx="469744" cy="259045"/>
    <xdr:sp macro="" textlink="">
      <xdr:nvSpPr>
        <xdr:cNvPr id="711" name="n_1mainValue【保健センター・保健所】&#10;一人当たり面積">
          <a:extLst>
            <a:ext uri="{FF2B5EF4-FFF2-40B4-BE49-F238E27FC236}">
              <a16:creationId xmlns:a16="http://schemas.microsoft.com/office/drawing/2014/main" id="{207446FC-79AE-4ABC-94B1-A138B9A8419C}"/>
            </a:ext>
          </a:extLst>
        </xdr:cNvPr>
        <xdr:cNvSpPr txBox="1"/>
      </xdr:nvSpPr>
      <xdr:spPr>
        <a:xfrm>
          <a:off x="21075727" y="10850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57167</xdr:rowOff>
    </xdr:from>
    <xdr:ext cx="469744" cy="259045"/>
    <xdr:sp macro="" textlink="">
      <xdr:nvSpPr>
        <xdr:cNvPr id="712" name="n_2mainValue【保健センター・保健所】&#10;一人当たり面積">
          <a:extLst>
            <a:ext uri="{FF2B5EF4-FFF2-40B4-BE49-F238E27FC236}">
              <a16:creationId xmlns:a16="http://schemas.microsoft.com/office/drawing/2014/main" id="{952BD655-92A3-45F6-B6F0-B2601A30A2FC}"/>
            </a:ext>
          </a:extLst>
        </xdr:cNvPr>
        <xdr:cNvSpPr txBox="1"/>
      </xdr:nvSpPr>
      <xdr:spPr>
        <a:xfrm>
          <a:off x="20199427" y="108585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57167</xdr:rowOff>
    </xdr:from>
    <xdr:ext cx="469744" cy="259045"/>
    <xdr:sp macro="" textlink="">
      <xdr:nvSpPr>
        <xdr:cNvPr id="713" name="n_3mainValue【保健センター・保健所】&#10;一人当たり面積">
          <a:extLst>
            <a:ext uri="{FF2B5EF4-FFF2-40B4-BE49-F238E27FC236}">
              <a16:creationId xmlns:a16="http://schemas.microsoft.com/office/drawing/2014/main" id="{2CB5D4B4-0627-445D-BE40-356DDF68DE39}"/>
            </a:ext>
          </a:extLst>
        </xdr:cNvPr>
        <xdr:cNvSpPr txBox="1"/>
      </xdr:nvSpPr>
      <xdr:spPr>
        <a:xfrm>
          <a:off x="19310427" y="108585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60977</xdr:rowOff>
    </xdr:from>
    <xdr:ext cx="469744" cy="259045"/>
    <xdr:sp macro="" textlink="">
      <xdr:nvSpPr>
        <xdr:cNvPr id="714" name="n_4mainValue【保健センター・保健所】&#10;一人当たり面積">
          <a:extLst>
            <a:ext uri="{FF2B5EF4-FFF2-40B4-BE49-F238E27FC236}">
              <a16:creationId xmlns:a16="http://schemas.microsoft.com/office/drawing/2014/main" id="{16F64437-FBB7-4D94-B28D-6DD317A97F40}"/>
            </a:ext>
          </a:extLst>
        </xdr:cNvPr>
        <xdr:cNvSpPr txBox="1"/>
      </xdr:nvSpPr>
      <xdr:spPr>
        <a:xfrm>
          <a:off x="18421427" y="10862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15" name="正方形/長方形 714">
          <a:extLst>
            <a:ext uri="{FF2B5EF4-FFF2-40B4-BE49-F238E27FC236}">
              <a16:creationId xmlns:a16="http://schemas.microsoft.com/office/drawing/2014/main" id="{80BA0570-E516-4834-BCEE-915D6E4D58E3}"/>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16" name="正方形/長方形 715">
          <a:extLst>
            <a:ext uri="{FF2B5EF4-FFF2-40B4-BE49-F238E27FC236}">
              <a16:creationId xmlns:a16="http://schemas.microsoft.com/office/drawing/2014/main" id="{518BE193-11BB-456E-8ADA-D5A298701668}"/>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17" name="正方形/長方形 716">
          <a:extLst>
            <a:ext uri="{FF2B5EF4-FFF2-40B4-BE49-F238E27FC236}">
              <a16:creationId xmlns:a16="http://schemas.microsoft.com/office/drawing/2014/main" id="{10B1EF2C-14DE-4224-9E75-0A5C34AFC63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18" name="正方形/長方形 717">
          <a:extLst>
            <a:ext uri="{FF2B5EF4-FFF2-40B4-BE49-F238E27FC236}">
              <a16:creationId xmlns:a16="http://schemas.microsoft.com/office/drawing/2014/main" id="{FF046D39-A242-4C6E-B1B8-D8FA31C145C5}"/>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19" name="正方形/長方形 718">
          <a:extLst>
            <a:ext uri="{FF2B5EF4-FFF2-40B4-BE49-F238E27FC236}">
              <a16:creationId xmlns:a16="http://schemas.microsoft.com/office/drawing/2014/main" id="{205C9400-5BF8-4FB9-9862-90BD39CF25FE}"/>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0" name="正方形/長方形 719">
          <a:extLst>
            <a:ext uri="{FF2B5EF4-FFF2-40B4-BE49-F238E27FC236}">
              <a16:creationId xmlns:a16="http://schemas.microsoft.com/office/drawing/2014/main" id="{AEF1E455-571F-4FE5-8135-BA9717E1EFA9}"/>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21" name="正方形/長方形 720">
          <a:extLst>
            <a:ext uri="{FF2B5EF4-FFF2-40B4-BE49-F238E27FC236}">
              <a16:creationId xmlns:a16="http://schemas.microsoft.com/office/drawing/2014/main" id="{AB7CEA2C-ADA7-41CC-B643-35F9F763DD41}"/>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22" name="正方形/長方形 721">
          <a:extLst>
            <a:ext uri="{FF2B5EF4-FFF2-40B4-BE49-F238E27FC236}">
              <a16:creationId xmlns:a16="http://schemas.microsoft.com/office/drawing/2014/main" id="{9C2CAE7B-7C59-4EDB-9C1F-2BE5D97EAC02}"/>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23" name="テキスト ボックス 722">
          <a:extLst>
            <a:ext uri="{FF2B5EF4-FFF2-40B4-BE49-F238E27FC236}">
              <a16:creationId xmlns:a16="http://schemas.microsoft.com/office/drawing/2014/main" id="{67FA29DF-9513-4878-97B2-E57802933A36}"/>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24" name="直線コネクタ 723">
          <a:extLst>
            <a:ext uri="{FF2B5EF4-FFF2-40B4-BE49-F238E27FC236}">
              <a16:creationId xmlns:a16="http://schemas.microsoft.com/office/drawing/2014/main" id="{EB2EFF5A-3443-421E-8219-1B108D13AE6F}"/>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25" name="テキスト ボックス 724">
          <a:extLst>
            <a:ext uri="{FF2B5EF4-FFF2-40B4-BE49-F238E27FC236}">
              <a16:creationId xmlns:a16="http://schemas.microsoft.com/office/drawing/2014/main" id="{1D4A7D70-8BB5-43F6-8B47-F30E585FC2F6}"/>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26" name="直線コネクタ 725">
          <a:extLst>
            <a:ext uri="{FF2B5EF4-FFF2-40B4-BE49-F238E27FC236}">
              <a16:creationId xmlns:a16="http://schemas.microsoft.com/office/drawing/2014/main" id="{22530FC1-E8D3-4245-96FE-377314BC3AF2}"/>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27" name="テキスト ボックス 726">
          <a:extLst>
            <a:ext uri="{FF2B5EF4-FFF2-40B4-BE49-F238E27FC236}">
              <a16:creationId xmlns:a16="http://schemas.microsoft.com/office/drawing/2014/main" id="{08EBF2A5-2BAF-42F4-8366-19DA59E4B052}"/>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28" name="直線コネクタ 727">
          <a:extLst>
            <a:ext uri="{FF2B5EF4-FFF2-40B4-BE49-F238E27FC236}">
              <a16:creationId xmlns:a16="http://schemas.microsoft.com/office/drawing/2014/main" id="{7F363BF5-47F0-40AC-A961-EEE7A96B6C98}"/>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29" name="テキスト ボックス 728">
          <a:extLst>
            <a:ext uri="{FF2B5EF4-FFF2-40B4-BE49-F238E27FC236}">
              <a16:creationId xmlns:a16="http://schemas.microsoft.com/office/drawing/2014/main" id="{C3D9F588-BD39-45AE-806E-0A1A2E58D877}"/>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30" name="直線コネクタ 729">
          <a:extLst>
            <a:ext uri="{FF2B5EF4-FFF2-40B4-BE49-F238E27FC236}">
              <a16:creationId xmlns:a16="http://schemas.microsoft.com/office/drawing/2014/main" id="{C77FC678-5C1C-4155-94CE-C5E4191B8AAF}"/>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31" name="テキスト ボックス 730">
          <a:extLst>
            <a:ext uri="{FF2B5EF4-FFF2-40B4-BE49-F238E27FC236}">
              <a16:creationId xmlns:a16="http://schemas.microsoft.com/office/drawing/2014/main" id="{3708E674-1EA8-4768-BE60-E65BDDC3AF7B}"/>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32" name="直線コネクタ 731">
          <a:extLst>
            <a:ext uri="{FF2B5EF4-FFF2-40B4-BE49-F238E27FC236}">
              <a16:creationId xmlns:a16="http://schemas.microsoft.com/office/drawing/2014/main" id="{6AC024FA-7101-44B5-9A36-A6E1C3F0315E}"/>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33" name="テキスト ボックス 732">
          <a:extLst>
            <a:ext uri="{FF2B5EF4-FFF2-40B4-BE49-F238E27FC236}">
              <a16:creationId xmlns:a16="http://schemas.microsoft.com/office/drawing/2014/main" id="{FFC32471-FD64-4117-9031-1464357BD23A}"/>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34" name="直線コネクタ 733">
          <a:extLst>
            <a:ext uri="{FF2B5EF4-FFF2-40B4-BE49-F238E27FC236}">
              <a16:creationId xmlns:a16="http://schemas.microsoft.com/office/drawing/2014/main" id="{99182B5B-0D68-421B-A6D4-AABD785CF8EF}"/>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35" name="テキスト ボックス 734">
          <a:extLst>
            <a:ext uri="{FF2B5EF4-FFF2-40B4-BE49-F238E27FC236}">
              <a16:creationId xmlns:a16="http://schemas.microsoft.com/office/drawing/2014/main" id="{4425EA8C-2C36-48CF-9052-8C479DD99975}"/>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36" name="直線コネクタ 735">
          <a:extLst>
            <a:ext uri="{FF2B5EF4-FFF2-40B4-BE49-F238E27FC236}">
              <a16:creationId xmlns:a16="http://schemas.microsoft.com/office/drawing/2014/main" id="{928B56B0-989C-45FB-B2ED-B9B152D44969}"/>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37" name="テキスト ボックス 736">
          <a:extLst>
            <a:ext uri="{FF2B5EF4-FFF2-40B4-BE49-F238E27FC236}">
              <a16:creationId xmlns:a16="http://schemas.microsoft.com/office/drawing/2014/main" id="{400CFF65-2409-4945-82C9-9111FDBA57C1}"/>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38" name="【消防施設】&#10;有形固定資産減価償却率グラフ枠">
          <a:extLst>
            <a:ext uri="{FF2B5EF4-FFF2-40B4-BE49-F238E27FC236}">
              <a16:creationId xmlns:a16="http://schemas.microsoft.com/office/drawing/2014/main" id="{8C292098-B6A5-494A-B2D1-1CB0DC57B408}"/>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152400</xdr:rowOff>
    </xdr:from>
    <xdr:to>
      <xdr:col>85</xdr:col>
      <xdr:colOff>126364</xdr:colOff>
      <xdr:row>86</xdr:row>
      <xdr:rowOff>114300</xdr:rowOff>
    </xdr:to>
    <xdr:cxnSp macro="">
      <xdr:nvCxnSpPr>
        <xdr:cNvPr id="739" name="直線コネクタ 738">
          <a:extLst>
            <a:ext uri="{FF2B5EF4-FFF2-40B4-BE49-F238E27FC236}">
              <a16:creationId xmlns:a16="http://schemas.microsoft.com/office/drawing/2014/main" id="{DCC7E4AA-705E-41F1-94AA-432B9A9CAD8E}"/>
            </a:ext>
          </a:extLst>
        </xdr:cNvPr>
        <xdr:cNvCxnSpPr/>
      </xdr:nvCxnSpPr>
      <xdr:spPr>
        <a:xfrm flipV="1">
          <a:off x="16318864" y="13354050"/>
          <a:ext cx="0" cy="15049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740" name="【消防施設】&#10;有形固定資産減価償却率最小値テキスト">
          <a:extLst>
            <a:ext uri="{FF2B5EF4-FFF2-40B4-BE49-F238E27FC236}">
              <a16:creationId xmlns:a16="http://schemas.microsoft.com/office/drawing/2014/main" id="{266DB744-2170-4193-A5EE-C7C0F720FB60}"/>
            </a:ext>
          </a:extLst>
        </xdr:cNvPr>
        <xdr:cNvSpPr txBox="1"/>
      </xdr:nvSpPr>
      <xdr:spPr>
        <a:xfrm>
          <a:off x="16357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741" name="直線コネクタ 740">
          <a:extLst>
            <a:ext uri="{FF2B5EF4-FFF2-40B4-BE49-F238E27FC236}">
              <a16:creationId xmlns:a16="http://schemas.microsoft.com/office/drawing/2014/main" id="{009B841B-F509-43AD-B8B3-7F083347C4EC}"/>
            </a:ext>
          </a:extLst>
        </xdr:cNvPr>
        <xdr:cNvCxnSpPr/>
      </xdr:nvCxnSpPr>
      <xdr:spPr>
        <a:xfrm>
          <a:off x="16230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99077</xdr:rowOff>
    </xdr:from>
    <xdr:ext cx="405111" cy="259045"/>
    <xdr:sp macro="" textlink="">
      <xdr:nvSpPr>
        <xdr:cNvPr id="742" name="【消防施設】&#10;有形固定資産減価償却率最大値テキスト">
          <a:extLst>
            <a:ext uri="{FF2B5EF4-FFF2-40B4-BE49-F238E27FC236}">
              <a16:creationId xmlns:a16="http://schemas.microsoft.com/office/drawing/2014/main" id="{AC39D27A-0573-4AE2-BF2E-B44EB41056DE}"/>
            </a:ext>
          </a:extLst>
        </xdr:cNvPr>
        <xdr:cNvSpPr txBox="1"/>
      </xdr:nvSpPr>
      <xdr:spPr>
        <a:xfrm>
          <a:off x="16357600" y="13129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152400</xdr:rowOff>
    </xdr:from>
    <xdr:to>
      <xdr:col>86</xdr:col>
      <xdr:colOff>25400</xdr:colOff>
      <xdr:row>77</xdr:row>
      <xdr:rowOff>152400</xdr:rowOff>
    </xdr:to>
    <xdr:cxnSp macro="">
      <xdr:nvCxnSpPr>
        <xdr:cNvPr id="743" name="直線コネクタ 742">
          <a:extLst>
            <a:ext uri="{FF2B5EF4-FFF2-40B4-BE49-F238E27FC236}">
              <a16:creationId xmlns:a16="http://schemas.microsoft.com/office/drawing/2014/main" id="{8A802D9F-69EB-4264-85DC-BFA753CC98AA}"/>
            </a:ext>
          </a:extLst>
        </xdr:cNvPr>
        <xdr:cNvCxnSpPr/>
      </xdr:nvCxnSpPr>
      <xdr:spPr>
        <a:xfrm>
          <a:off x="16230600" y="133540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44466</xdr:rowOff>
    </xdr:from>
    <xdr:ext cx="405111" cy="259045"/>
    <xdr:sp macro="" textlink="">
      <xdr:nvSpPr>
        <xdr:cNvPr id="744" name="【消防施設】&#10;有形固定資産減価償却率平均値テキスト">
          <a:extLst>
            <a:ext uri="{FF2B5EF4-FFF2-40B4-BE49-F238E27FC236}">
              <a16:creationId xmlns:a16="http://schemas.microsoft.com/office/drawing/2014/main" id="{61CCF910-3E5F-4D3D-9FA0-9E390D35238E}"/>
            </a:ext>
          </a:extLst>
        </xdr:cNvPr>
        <xdr:cNvSpPr txBox="1"/>
      </xdr:nvSpPr>
      <xdr:spPr>
        <a:xfrm>
          <a:off x="16357600" y="1393191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21589</xdr:rowOff>
    </xdr:from>
    <xdr:to>
      <xdr:col>85</xdr:col>
      <xdr:colOff>177800</xdr:colOff>
      <xdr:row>82</xdr:row>
      <xdr:rowOff>123189</xdr:rowOff>
    </xdr:to>
    <xdr:sp macro="" textlink="">
      <xdr:nvSpPr>
        <xdr:cNvPr id="745" name="フローチャート: 判断 744">
          <a:extLst>
            <a:ext uri="{FF2B5EF4-FFF2-40B4-BE49-F238E27FC236}">
              <a16:creationId xmlns:a16="http://schemas.microsoft.com/office/drawing/2014/main" id="{FDED8A94-E401-416D-BA4E-6AD6FA33AA1E}"/>
            </a:ext>
          </a:extLst>
        </xdr:cNvPr>
        <xdr:cNvSpPr/>
      </xdr:nvSpPr>
      <xdr:spPr>
        <a:xfrm>
          <a:off x="16268700" y="14080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13970</xdr:rowOff>
    </xdr:from>
    <xdr:to>
      <xdr:col>81</xdr:col>
      <xdr:colOff>101600</xdr:colOff>
      <xdr:row>82</xdr:row>
      <xdr:rowOff>115570</xdr:rowOff>
    </xdr:to>
    <xdr:sp macro="" textlink="">
      <xdr:nvSpPr>
        <xdr:cNvPr id="746" name="フローチャート: 判断 745">
          <a:extLst>
            <a:ext uri="{FF2B5EF4-FFF2-40B4-BE49-F238E27FC236}">
              <a16:creationId xmlns:a16="http://schemas.microsoft.com/office/drawing/2014/main" id="{FCDD2956-B495-4332-8FD9-639461691EA9}"/>
            </a:ext>
          </a:extLst>
        </xdr:cNvPr>
        <xdr:cNvSpPr/>
      </xdr:nvSpPr>
      <xdr:spPr>
        <a:xfrm>
          <a:off x="15430500" y="14072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164464</xdr:rowOff>
    </xdr:from>
    <xdr:to>
      <xdr:col>76</xdr:col>
      <xdr:colOff>165100</xdr:colOff>
      <xdr:row>82</xdr:row>
      <xdr:rowOff>94614</xdr:rowOff>
    </xdr:to>
    <xdr:sp macro="" textlink="">
      <xdr:nvSpPr>
        <xdr:cNvPr id="747" name="フローチャート: 判断 746">
          <a:extLst>
            <a:ext uri="{FF2B5EF4-FFF2-40B4-BE49-F238E27FC236}">
              <a16:creationId xmlns:a16="http://schemas.microsoft.com/office/drawing/2014/main" id="{16A2A3E6-2713-4FD0-B3BA-F7DBC2515318}"/>
            </a:ext>
          </a:extLst>
        </xdr:cNvPr>
        <xdr:cNvSpPr/>
      </xdr:nvSpPr>
      <xdr:spPr>
        <a:xfrm>
          <a:off x="14541500" y="14051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126364</xdr:rowOff>
    </xdr:from>
    <xdr:to>
      <xdr:col>72</xdr:col>
      <xdr:colOff>38100</xdr:colOff>
      <xdr:row>82</xdr:row>
      <xdr:rowOff>56514</xdr:rowOff>
    </xdr:to>
    <xdr:sp macro="" textlink="">
      <xdr:nvSpPr>
        <xdr:cNvPr id="748" name="フローチャート: 判断 747">
          <a:extLst>
            <a:ext uri="{FF2B5EF4-FFF2-40B4-BE49-F238E27FC236}">
              <a16:creationId xmlns:a16="http://schemas.microsoft.com/office/drawing/2014/main" id="{928EA87E-BC38-44F2-8E25-1C6DC5CEC451}"/>
            </a:ext>
          </a:extLst>
        </xdr:cNvPr>
        <xdr:cNvSpPr/>
      </xdr:nvSpPr>
      <xdr:spPr>
        <a:xfrm>
          <a:off x="13652500" y="14013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74930</xdr:rowOff>
    </xdr:from>
    <xdr:to>
      <xdr:col>67</xdr:col>
      <xdr:colOff>101600</xdr:colOff>
      <xdr:row>82</xdr:row>
      <xdr:rowOff>5080</xdr:rowOff>
    </xdr:to>
    <xdr:sp macro="" textlink="">
      <xdr:nvSpPr>
        <xdr:cNvPr id="749" name="フローチャート: 判断 748">
          <a:extLst>
            <a:ext uri="{FF2B5EF4-FFF2-40B4-BE49-F238E27FC236}">
              <a16:creationId xmlns:a16="http://schemas.microsoft.com/office/drawing/2014/main" id="{D96856A7-6AE8-484F-B4A8-C6CABCEF6799}"/>
            </a:ext>
          </a:extLst>
        </xdr:cNvPr>
        <xdr:cNvSpPr/>
      </xdr:nvSpPr>
      <xdr:spPr>
        <a:xfrm>
          <a:off x="12763500" y="13962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50" name="テキスト ボックス 749">
          <a:extLst>
            <a:ext uri="{FF2B5EF4-FFF2-40B4-BE49-F238E27FC236}">
              <a16:creationId xmlns:a16="http://schemas.microsoft.com/office/drawing/2014/main" id="{2F8360BD-7145-435C-A368-828770A2DC6D}"/>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51" name="テキスト ボックス 750">
          <a:extLst>
            <a:ext uri="{FF2B5EF4-FFF2-40B4-BE49-F238E27FC236}">
              <a16:creationId xmlns:a16="http://schemas.microsoft.com/office/drawing/2014/main" id="{6F41E8C1-0889-4DD9-A03D-228110B4E1F7}"/>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52" name="テキスト ボックス 751">
          <a:extLst>
            <a:ext uri="{FF2B5EF4-FFF2-40B4-BE49-F238E27FC236}">
              <a16:creationId xmlns:a16="http://schemas.microsoft.com/office/drawing/2014/main" id="{2573F6B3-038A-41D3-A678-FC0D272FF448}"/>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53" name="テキスト ボックス 752">
          <a:extLst>
            <a:ext uri="{FF2B5EF4-FFF2-40B4-BE49-F238E27FC236}">
              <a16:creationId xmlns:a16="http://schemas.microsoft.com/office/drawing/2014/main" id="{7FDC1A81-1EC7-43CD-9E2E-BD50DE39578F}"/>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54" name="テキスト ボックス 753">
          <a:extLst>
            <a:ext uri="{FF2B5EF4-FFF2-40B4-BE49-F238E27FC236}">
              <a16:creationId xmlns:a16="http://schemas.microsoft.com/office/drawing/2014/main" id="{F586C5FD-0F5D-428A-9EC7-8DCBA9CFE537}"/>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84</xdr:row>
      <xdr:rowOff>126364</xdr:rowOff>
    </xdr:from>
    <xdr:to>
      <xdr:col>85</xdr:col>
      <xdr:colOff>177800</xdr:colOff>
      <xdr:row>85</xdr:row>
      <xdr:rowOff>56514</xdr:rowOff>
    </xdr:to>
    <xdr:sp macro="" textlink="">
      <xdr:nvSpPr>
        <xdr:cNvPr id="755" name="楕円 754">
          <a:extLst>
            <a:ext uri="{FF2B5EF4-FFF2-40B4-BE49-F238E27FC236}">
              <a16:creationId xmlns:a16="http://schemas.microsoft.com/office/drawing/2014/main" id="{E0364CB0-E1D8-4948-A8CE-F483F43BE95F}"/>
            </a:ext>
          </a:extLst>
        </xdr:cNvPr>
        <xdr:cNvSpPr/>
      </xdr:nvSpPr>
      <xdr:spPr>
        <a:xfrm>
          <a:off x="16268700" y="14528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84</xdr:row>
      <xdr:rowOff>104791</xdr:rowOff>
    </xdr:from>
    <xdr:ext cx="405111" cy="259045"/>
    <xdr:sp macro="" textlink="">
      <xdr:nvSpPr>
        <xdr:cNvPr id="756" name="【消防施設】&#10;有形固定資産減価償却率該当値テキスト">
          <a:extLst>
            <a:ext uri="{FF2B5EF4-FFF2-40B4-BE49-F238E27FC236}">
              <a16:creationId xmlns:a16="http://schemas.microsoft.com/office/drawing/2014/main" id="{5AF7C190-3130-4710-A4E4-39E6FCC4FBF8}"/>
            </a:ext>
          </a:extLst>
        </xdr:cNvPr>
        <xdr:cNvSpPr txBox="1"/>
      </xdr:nvSpPr>
      <xdr:spPr>
        <a:xfrm>
          <a:off x="16357600" y="145065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84</xdr:row>
      <xdr:rowOff>12064</xdr:rowOff>
    </xdr:from>
    <xdr:to>
      <xdr:col>81</xdr:col>
      <xdr:colOff>101600</xdr:colOff>
      <xdr:row>84</xdr:row>
      <xdr:rowOff>113664</xdr:rowOff>
    </xdr:to>
    <xdr:sp macro="" textlink="">
      <xdr:nvSpPr>
        <xdr:cNvPr id="757" name="楕円 756">
          <a:extLst>
            <a:ext uri="{FF2B5EF4-FFF2-40B4-BE49-F238E27FC236}">
              <a16:creationId xmlns:a16="http://schemas.microsoft.com/office/drawing/2014/main" id="{2156392D-4915-49F6-BA86-844A35DF02CD}"/>
            </a:ext>
          </a:extLst>
        </xdr:cNvPr>
        <xdr:cNvSpPr/>
      </xdr:nvSpPr>
      <xdr:spPr>
        <a:xfrm>
          <a:off x="15430500" y="14413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84</xdr:row>
      <xdr:rowOff>62864</xdr:rowOff>
    </xdr:from>
    <xdr:to>
      <xdr:col>85</xdr:col>
      <xdr:colOff>127000</xdr:colOff>
      <xdr:row>85</xdr:row>
      <xdr:rowOff>5714</xdr:rowOff>
    </xdr:to>
    <xdr:cxnSp macro="">
      <xdr:nvCxnSpPr>
        <xdr:cNvPr id="758" name="直線コネクタ 757">
          <a:extLst>
            <a:ext uri="{FF2B5EF4-FFF2-40B4-BE49-F238E27FC236}">
              <a16:creationId xmlns:a16="http://schemas.microsoft.com/office/drawing/2014/main" id="{2217CC16-37D7-4EF0-A6A8-64D602AD7FC7}"/>
            </a:ext>
          </a:extLst>
        </xdr:cNvPr>
        <xdr:cNvCxnSpPr/>
      </xdr:nvCxnSpPr>
      <xdr:spPr>
        <a:xfrm>
          <a:off x="15481300" y="14464664"/>
          <a:ext cx="8382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84</xdr:row>
      <xdr:rowOff>69214</xdr:rowOff>
    </xdr:from>
    <xdr:to>
      <xdr:col>76</xdr:col>
      <xdr:colOff>165100</xdr:colOff>
      <xdr:row>84</xdr:row>
      <xdr:rowOff>170814</xdr:rowOff>
    </xdr:to>
    <xdr:sp macro="" textlink="">
      <xdr:nvSpPr>
        <xdr:cNvPr id="759" name="楕円 758">
          <a:extLst>
            <a:ext uri="{FF2B5EF4-FFF2-40B4-BE49-F238E27FC236}">
              <a16:creationId xmlns:a16="http://schemas.microsoft.com/office/drawing/2014/main" id="{D7F0A399-3859-4E3F-A349-14B7C9188E54}"/>
            </a:ext>
          </a:extLst>
        </xdr:cNvPr>
        <xdr:cNvSpPr/>
      </xdr:nvSpPr>
      <xdr:spPr>
        <a:xfrm>
          <a:off x="14541500" y="14471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84</xdr:row>
      <xdr:rowOff>62864</xdr:rowOff>
    </xdr:from>
    <xdr:to>
      <xdr:col>81</xdr:col>
      <xdr:colOff>50800</xdr:colOff>
      <xdr:row>84</xdr:row>
      <xdr:rowOff>120014</xdr:rowOff>
    </xdr:to>
    <xdr:cxnSp macro="">
      <xdr:nvCxnSpPr>
        <xdr:cNvPr id="760" name="直線コネクタ 759">
          <a:extLst>
            <a:ext uri="{FF2B5EF4-FFF2-40B4-BE49-F238E27FC236}">
              <a16:creationId xmlns:a16="http://schemas.microsoft.com/office/drawing/2014/main" id="{DA50AD61-0B6A-45E8-8F87-76B84E269ACF}"/>
            </a:ext>
          </a:extLst>
        </xdr:cNvPr>
        <xdr:cNvCxnSpPr/>
      </xdr:nvCxnSpPr>
      <xdr:spPr>
        <a:xfrm flipV="1">
          <a:off x="14592300" y="14464664"/>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84</xdr:row>
      <xdr:rowOff>38736</xdr:rowOff>
    </xdr:from>
    <xdr:to>
      <xdr:col>72</xdr:col>
      <xdr:colOff>38100</xdr:colOff>
      <xdr:row>84</xdr:row>
      <xdr:rowOff>140336</xdr:rowOff>
    </xdr:to>
    <xdr:sp macro="" textlink="">
      <xdr:nvSpPr>
        <xdr:cNvPr id="761" name="楕円 760">
          <a:extLst>
            <a:ext uri="{FF2B5EF4-FFF2-40B4-BE49-F238E27FC236}">
              <a16:creationId xmlns:a16="http://schemas.microsoft.com/office/drawing/2014/main" id="{4A917502-504F-4FC2-B95C-FD263A066687}"/>
            </a:ext>
          </a:extLst>
        </xdr:cNvPr>
        <xdr:cNvSpPr/>
      </xdr:nvSpPr>
      <xdr:spPr>
        <a:xfrm>
          <a:off x="13652500" y="14440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84</xdr:row>
      <xdr:rowOff>89536</xdr:rowOff>
    </xdr:from>
    <xdr:to>
      <xdr:col>76</xdr:col>
      <xdr:colOff>114300</xdr:colOff>
      <xdr:row>84</xdr:row>
      <xdr:rowOff>120014</xdr:rowOff>
    </xdr:to>
    <xdr:cxnSp macro="">
      <xdr:nvCxnSpPr>
        <xdr:cNvPr id="762" name="直線コネクタ 761">
          <a:extLst>
            <a:ext uri="{FF2B5EF4-FFF2-40B4-BE49-F238E27FC236}">
              <a16:creationId xmlns:a16="http://schemas.microsoft.com/office/drawing/2014/main" id="{CD8E7890-46F2-4C7D-9D57-7C4FF414F79F}"/>
            </a:ext>
          </a:extLst>
        </xdr:cNvPr>
        <xdr:cNvCxnSpPr/>
      </xdr:nvCxnSpPr>
      <xdr:spPr>
        <a:xfrm>
          <a:off x="13703300" y="14491336"/>
          <a:ext cx="889000" cy="30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84</xdr:row>
      <xdr:rowOff>57786</xdr:rowOff>
    </xdr:from>
    <xdr:to>
      <xdr:col>67</xdr:col>
      <xdr:colOff>101600</xdr:colOff>
      <xdr:row>84</xdr:row>
      <xdr:rowOff>159386</xdr:rowOff>
    </xdr:to>
    <xdr:sp macro="" textlink="">
      <xdr:nvSpPr>
        <xdr:cNvPr id="763" name="楕円 762">
          <a:extLst>
            <a:ext uri="{FF2B5EF4-FFF2-40B4-BE49-F238E27FC236}">
              <a16:creationId xmlns:a16="http://schemas.microsoft.com/office/drawing/2014/main" id="{8264CDF8-2F36-4A81-8726-22FD9DB8A3BB}"/>
            </a:ext>
          </a:extLst>
        </xdr:cNvPr>
        <xdr:cNvSpPr/>
      </xdr:nvSpPr>
      <xdr:spPr>
        <a:xfrm>
          <a:off x="12763500" y="144595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84</xdr:row>
      <xdr:rowOff>89536</xdr:rowOff>
    </xdr:from>
    <xdr:to>
      <xdr:col>71</xdr:col>
      <xdr:colOff>177800</xdr:colOff>
      <xdr:row>84</xdr:row>
      <xdr:rowOff>108586</xdr:rowOff>
    </xdr:to>
    <xdr:cxnSp macro="">
      <xdr:nvCxnSpPr>
        <xdr:cNvPr id="764" name="直線コネクタ 763">
          <a:extLst>
            <a:ext uri="{FF2B5EF4-FFF2-40B4-BE49-F238E27FC236}">
              <a16:creationId xmlns:a16="http://schemas.microsoft.com/office/drawing/2014/main" id="{BDA8CFBC-FCAE-46FC-B2A1-03AB63DE0D12}"/>
            </a:ext>
          </a:extLst>
        </xdr:cNvPr>
        <xdr:cNvCxnSpPr/>
      </xdr:nvCxnSpPr>
      <xdr:spPr>
        <a:xfrm flipV="1">
          <a:off x="12814300" y="14491336"/>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132097</xdr:rowOff>
    </xdr:from>
    <xdr:ext cx="405111" cy="259045"/>
    <xdr:sp macro="" textlink="">
      <xdr:nvSpPr>
        <xdr:cNvPr id="765" name="n_1aveValue【消防施設】&#10;有形固定資産減価償却率">
          <a:extLst>
            <a:ext uri="{FF2B5EF4-FFF2-40B4-BE49-F238E27FC236}">
              <a16:creationId xmlns:a16="http://schemas.microsoft.com/office/drawing/2014/main" id="{9423784A-2AEC-42F0-BE16-EDA4BA8EC1EA}"/>
            </a:ext>
          </a:extLst>
        </xdr:cNvPr>
        <xdr:cNvSpPr txBox="1"/>
      </xdr:nvSpPr>
      <xdr:spPr>
        <a:xfrm>
          <a:off x="15266044" y="13848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111141</xdr:rowOff>
    </xdr:from>
    <xdr:ext cx="405111" cy="259045"/>
    <xdr:sp macro="" textlink="">
      <xdr:nvSpPr>
        <xdr:cNvPr id="766" name="n_2aveValue【消防施設】&#10;有形固定資産減価償却率">
          <a:extLst>
            <a:ext uri="{FF2B5EF4-FFF2-40B4-BE49-F238E27FC236}">
              <a16:creationId xmlns:a16="http://schemas.microsoft.com/office/drawing/2014/main" id="{987BC24B-081B-4AE8-AEEC-0365A7EB93A6}"/>
            </a:ext>
          </a:extLst>
        </xdr:cNvPr>
        <xdr:cNvSpPr txBox="1"/>
      </xdr:nvSpPr>
      <xdr:spPr>
        <a:xfrm>
          <a:off x="14389744" y="138271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73041</xdr:rowOff>
    </xdr:from>
    <xdr:ext cx="405111" cy="259045"/>
    <xdr:sp macro="" textlink="">
      <xdr:nvSpPr>
        <xdr:cNvPr id="767" name="n_3aveValue【消防施設】&#10;有形固定資産減価償却率">
          <a:extLst>
            <a:ext uri="{FF2B5EF4-FFF2-40B4-BE49-F238E27FC236}">
              <a16:creationId xmlns:a16="http://schemas.microsoft.com/office/drawing/2014/main" id="{EDBF4F1D-60C6-41B7-90C1-187FF91C07E2}"/>
            </a:ext>
          </a:extLst>
        </xdr:cNvPr>
        <xdr:cNvSpPr txBox="1"/>
      </xdr:nvSpPr>
      <xdr:spPr>
        <a:xfrm>
          <a:off x="13500744" y="137890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21607</xdr:rowOff>
    </xdr:from>
    <xdr:ext cx="405111" cy="259045"/>
    <xdr:sp macro="" textlink="">
      <xdr:nvSpPr>
        <xdr:cNvPr id="768" name="n_4aveValue【消防施設】&#10;有形固定資産減価償却率">
          <a:extLst>
            <a:ext uri="{FF2B5EF4-FFF2-40B4-BE49-F238E27FC236}">
              <a16:creationId xmlns:a16="http://schemas.microsoft.com/office/drawing/2014/main" id="{EB835736-72D8-4877-8B3E-2BED2C4BD0E8}"/>
            </a:ext>
          </a:extLst>
        </xdr:cNvPr>
        <xdr:cNvSpPr txBox="1"/>
      </xdr:nvSpPr>
      <xdr:spPr>
        <a:xfrm>
          <a:off x="12611744" y="13737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84</xdr:row>
      <xdr:rowOff>104791</xdr:rowOff>
    </xdr:from>
    <xdr:ext cx="405111" cy="259045"/>
    <xdr:sp macro="" textlink="">
      <xdr:nvSpPr>
        <xdr:cNvPr id="769" name="n_1mainValue【消防施設】&#10;有形固定資産減価償却率">
          <a:extLst>
            <a:ext uri="{FF2B5EF4-FFF2-40B4-BE49-F238E27FC236}">
              <a16:creationId xmlns:a16="http://schemas.microsoft.com/office/drawing/2014/main" id="{550938A9-B147-4218-85E7-625CFCE8B6B8}"/>
            </a:ext>
          </a:extLst>
        </xdr:cNvPr>
        <xdr:cNvSpPr txBox="1"/>
      </xdr:nvSpPr>
      <xdr:spPr>
        <a:xfrm>
          <a:off x="15266044" y="145065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84</xdr:row>
      <xdr:rowOff>161941</xdr:rowOff>
    </xdr:from>
    <xdr:ext cx="405111" cy="259045"/>
    <xdr:sp macro="" textlink="">
      <xdr:nvSpPr>
        <xdr:cNvPr id="770" name="n_2mainValue【消防施設】&#10;有形固定資産減価償却率">
          <a:extLst>
            <a:ext uri="{FF2B5EF4-FFF2-40B4-BE49-F238E27FC236}">
              <a16:creationId xmlns:a16="http://schemas.microsoft.com/office/drawing/2014/main" id="{9C6DF70B-21DD-4B17-BD9E-E48EA832A9AB}"/>
            </a:ext>
          </a:extLst>
        </xdr:cNvPr>
        <xdr:cNvSpPr txBox="1"/>
      </xdr:nvSpPr>
      <xdr:spPr>
        <a:xfrm>
          <a:off x="14389744" y="145637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84</xdr:row>
      <xdr:rowOff>131463</xdr:rowOff>
    </xdr:from>
    <xdr:ext cx="405111" cy="259045"/>
    <xdr:sp macro="" textlink="">
      <xdr:nvSpPr>
        <xdr:cNvPr id="771" name="n_3mainValue【消防施設】&#10;有形固定資産減価償却率">
          <a:extLst>
            <a:ext uri="{FF2B5EF4-FFF2-40B4-BE49-F238E27FC236}">
              <a16:creationId xmlns:a16="http://schemas.microsoft.com/office/drawing/2014/main" id="{D2E9A6D5-CBE4-400A-A857-E9F7EA120AB0}"/>
            </a:ext>
          </a:extLst>
        </xdr:cNvPr>
        <xdr:cNvSpPr txBox="1"/>
      </xdr:nvSpPr>
      <xdr:spPr>
        <a:xfrm>
          <a:off x="13500744" y="145332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84</xdr:row>
      <xdr:rowOff>150513</xdr:rowOff>
    </xdr:from>
    <xdr:ext cx="405111" cy="259045"/>
    <xdr:sp macro="" textlink="">
      <xdr:nvSpPr>
        <xdr:cNvPr id="772" name="n_4mainValue【消防施設】&#10;有形固定資産減価償却率">
          <a:extLst>
            <a:ext uri="{FF2B5EF4-FFF2-40B4-BE49-F238E27FC236}">
              <a16:creationId xmlns:a16="http://schemas.microsoft.com/office/drawing/2014/main" id="{E920A1DB-257C-403D-9A6F-38271A61796D}"/>
            </a:ext>
          </a:extLst>
        </xdr:cNvPr>
        <xdr:cNvSpPr txBox="1"/>
      </xdr:nvSpPr>
      <xdr:spPr>
        <a:xfrm>
          <a:off x="12611744" y="145523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73" name="正方形/長方形 772">
          <a:extLst>
            <a:ext uri="{FF2B5EF4-FFF2-40B4-BE49-F238E27FC236}">
              <a16:creationId xmlns:a16="http://schemas.microsoft.com/office/drawing/2014/main" id="{212050E6-5529-4D79-8AC9-6ED96CD2C3EA}"/>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74" name="正方形/長方形 773">
          <a:extLst>
            <a:ext uri="{FF2B5EF4-FFF2-40B4-BE49-F238E27FC236}">
              <a16:creationId xmlns:a16="http://schemas.microsoft.com/office/drawing/2014/main" id="{0F2A90D9-9C98-4481-8C44-79475B1BA34B}"/>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75" name="正方形/長方形 774">
          <a:extLst>
            <a:ext uri="{FF2B5EF4-FFF2-40B4-BE49-F238E27FC236}">
              <a16:creationId xmlns:a16="http://schemas.microsoft.com/office/drawing/2014/main" id="{4A65B12A-D87A-4B3C-913E-2FA90CE0190C}"/>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76" name="正方形/長方形 775">
          <a:extLst>
            <a:ext uri="{FF2B5EF4-FFF2-40B4-BE49-F238E27FC236}">
              <a16:creationId xmlns:a16="http://schemas.microsoft.com/office/drawing/2014/main" id="{0E5AB024-5706-4E70-AAA7-6C63AF10F724}"/>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77" name="正方形/長方形 776">
          <a:extLst>
            <a:ext uri="{FF2B5EF4-FFF2-40B4-BE49-F238E27FC236}">
              <a16:creationId xmlns:a16="http://schemas.microsoft.com/office/drawing/2014/main" id="{0182122B-AFD3-4CE0-8B23-C377DB1C12ED}"/>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78" name="正方形/長方形 777">
          <a:extLst>
            <a:ext uri="{FF2B5EF4-FFF2-40B4-BE49-F238E27FC236}">
              <a16:creationId xmlns:a16="http://schemas.microsoft.com/office/drawing/2014/main" id="{5B93FC46-4760-4FFB-B382-14AFCB9FFC06}"/>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79" name="正方形/長方形 778">
          <a:extLst>
            <a:ext uri="{FF2B5EF4-FFF2-40B4-BE49-F238E27FC236}">
              <a16:creationId xmlns:a16="http://schemas.microsoft.com/office/drawing/2014/main" id="{1747FD1D-AAFF-4747-89E8-F3CBE46B8EE7}"/>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0" name="正方形/長方形 779">
          <a:extLst>
            <a:ext uri="{FF2B5EF4-FFF2-40B4-BE49-F238E27FC236}">
              <a16:creationId xmlns:a16="http://schemas.microsoft.com/office/drawing/2014/main" id="{0BE40E23-227B-4AAC-A68F-B46355D60E78}"/>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81" name="テキスト ボックス 780">
          <a:extLst>
            <a:ext uri="{FF2B5EF4-FFF2-40B4-BE49-F238E27FC236}">
              <a16:creationId xmlns:a16="http://schemas.microsoft.com/office/drawing/2014/main" id="{57234658-D675-4DE0-AFD6-A9D08F6FD237}"/>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82" name="直線コネクタ 781">
          <a:extLst>
            <a:ext uri="{FF2B5EF4-FFF2-40B4-BE49-F238E27FC236}">
              <a16:creationId xmlns:a16="http://schemas.microsoft.com/office/drawing/2014/main" id="{ECEAD76D-FD3B-4046-823D-551D195DB320}"/>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783" name="直線コネクタ 782">
          <a:extLst>
            <a:ext uri="{FF2B5EF4-FFF2-40B4-BE49-F238E27FC236}">
              <a16:creationId xmlns:a16="http://schemas.microsoft.com/office/drawing/2014/main" id="{E9C45B8A-E724-4671-A72D-7024AA69975B}"/>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784" name="テキスト ボックス 783">
          <a:extLst>
            <a:ext uri="{FF2B5EF4-FFF2-40B4-BE49-F238E27FC236}">
              <a16:creationId xmlns:a16="http://schemas.microsoft.com/office/drawing/2014/main" id="{29532197-11B0-4FEE-B82E-1DCDF194BDF2}"/>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785" name="直線コネクタ 784">
          <a:extLst>
            <a:ext uri="{FF2B5EF4-FFF2-40B4-BE49-F238E27FC236}">
              <a16:creationId xmlns:a16="http://schemas.microsoft.com/office/drawing/2014/main" id="{4AC599EA-F056-4685-A18C-2979ED6680A2}"/>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786" name="テキスト ボックス 785">
          <a:extLst>
            <a:ext uri="{FF2B5EF4-FFF2-40B4-BE49-F238E27FC236}">
              <a16:creationId xmlns:a16="http://schemas.microsoft.com/office/drawing/2014/main" id="{E0A87382-9E94-42E1-96C5-5FF48317602E}"/>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787" name="直線コネクタ 786">
          <a:extLst>
            <a:ext uri="{FF2B5EF4-FFF2-40B4-BE49-F238E27FC236}">
              <a16:creationId xmlns:a16="http://schemas.microsoft.com/office/drawing/2014/main" id="{4A3A99A9-8B66-4F5A-9DD3-7904B808CAAB}"/>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788" name="テキスト ボックス 787">
          <a:extLst>
            <a:ext uri="{FF2B5EF4-FFF2-40B4-BE49-F238E27FC236}">
              <a16:creationId xmlns:a16="http://schemas.microsoft.com/office/drawing/2014/main" id="{4EAE6F95-3A74-44C5-9401-D87E89DEE6BE}"/>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789" name="直線コネクタ 788">
          <a:extLst>
            <a:ext uri="{FF2B5EF4-FFF2-40B4-BE49-F238E27FC236}">
              <a16:creationId xmlns:a16="http://schemas.microsoft.com/office/drawing/2014/main" id="{16663EF5-DB33-4DDE-8615-08066C87D659}"/>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790" name="テキスト ボックス 789">
          <a:extLst>
            <a:ext uri="{FF2B5EF4-FFF2-40B4-BE49-F238E27FC236}">
              <a16:creationId xmlns:a16="http://schemas.microsoft.com/office/drawing/2014/main" id="{6481EACC-5708-4875-ACD2-A914EEB6B925}"/>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791" name="直線コネクタ 790">
          <a:extLst>
            <a:ext uri="{FF2B5EF4-FFF2-40B4-BE49-F238E27FC236}">
              <a16:creationId xmlns:a16="http://schemas.microsoft.com/office/drawing/2014/main" id="{5EB0ADE1-8674-403E-B58E-24DF14E85787}"/>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792" name="テキスト ボックス 791">
          <a:extLst>
            <a:ext uri="{FF2B5EF4-FFF2-40B4-BE49-F238E27FC236}">
              <a16:creationId xmlns:a16="http://schemas.microsoft.com/office/drawing/2014/main" id="{0A8845D4-9DF7-4519-B145-3766C0B3309A}"/>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93" name="直線コネクタ 792">
          <a:extLst>
            <a:ext uri="{FF2B5EF4-FFF2-40B4-BE49-F238E27FC236}">
              <a16:creationId xmlns:a16="http://schemas.microsoft.com/office/drawing/2014/main" id="{7353999D-6081-4B11-A149-670E5D40064B}"/>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94" name="テキスト ボックス 793">
          <a:extLst>
            <a:ext uri="{FF2B5EF4-FFF2-40B4-BE49-F238E27FC236}">
              <a16:creationId xmlns:a16="http://schemas.microsoft.com/office/drawing/2014/main" id="{206ABD66-CA36-466D-9372-DC61E4C9734F}"/>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95" name="【消防施設】&#10;一人当たり面積グラフ枠">
          <a:extLst>
            <a:ext uri="{FF2B5EF4-FFF2-40B4-BE49-F238E27FC236}">
              <a16:creationId xmlns:a16="http://schemas.microsoft.com/office/drawing/2014/main" id="{20F0297D-037C-449D-B9D3-ADB46E90F2FC}"/>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79</xdr:row>
      <xdr:rowOff>22861</xdr:rowOff>
    </xdr:from>
    <xdr:to>
      <xdr:col>116</xdr:col>
      <xdr:colOff>62864</xdr:colOff>
      <xdr:row>86</xdr:row>
      <xdr:rowOff>93345</xdr:rowOff>
    </xdr:to>
    <xdr:cxnSp macro="">
      <xdr:nvCxnSpPr>
        <xdr:cNvPr id="796" name="直線コネクタ 795">
          <a:extLst>
            <a:ext uri="{FF2B5EF4-FFF2-40B4-BE49-F238E27FC236}">
              <a16:creationId xmlns:a16="http://schemas.microsoft.com/office/drawing/2014/main" id="{B25984A7-C159-47F6-8797-D65BD49BC02A}"/>
            </a:ext>
          </a:extLst>
        </xdr:cNvPr>
        <xdr:cNvCxnSpPr/>
      </xdr:nvCxnSpPr>
      <xdr:spPr>
        <a:xfrm flipV="1">
          <a:off x="22160864" y="13567411"/>
          <a:ext cx="0" cy="12706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97172</xdr:rowOff>
    </xdr:from>
    <xdr:ext cx="469744" cy="259045"/>
    <xdr:sp macro="" textlink="">
      <xdr:nvSpPr>
        <xdr:cNvPr id="797" name="【消防施設】&#10;一人当たり面積最小値テキスト">
          <a:extLst>
            <a:ext uri="{FF2B5EF4-FFF2-40B4-BE49-F238E27FC236}">
              <a16:creationId xmlns:a16="http://schemas.microsoft.com/office/drawing/2014/main" id="{A0872CB8-6B87-48B1-9E42-FD0C00789177}"/>
            </a:ext>
          </a:extLst>
        </xdr:cNvPr>
        <xdr:cNvSpPr txBox="1"/>
      </xdr:nvSpPr>
      <xdr:spPr>
        <a:xfrm>
          <a:off x="22199600" y="148418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93345</xdr:rowOff>
    </xdr:from>
    <xdr:to>
      <xdr:col>116</xdr:col>
      <xdr:colOff>152400</xdr:colOff>
      <xdr:row>86</xdr:row>
      <xdr:rowOff>93345</xdr:rowOff>
    </xdr:to>
    <xdr:cxnSp macro="">
      <xdr:nvCxnSpPr>
        <xdr:cNvPr id="798" name="直線コネクタ 797">
          <a:extLst>
            <a:ext uri="{FF2B5EF4-FFF2-40B4-BE49-F238E27FC236}">
              <a16:creationId xmlns:a16="http://schemas.microsoft.com/office/drawing/2014/main" id="{2CAC0DB0-D69E-4ACA-8C33-E74ACC29C86B}"/>
            </a:ext>
          </a:extLst>
        </xdr:cNvPr>
        <xdr:cNvCxnSpPr/>
      </xdr:nvCxnSpPr>
      <xdr:spPr>
        <a:xfrm>
          <a:off x="22072600" y="148380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140988</xdr:rowOff>
    </xdr:from>
    <xdr:ext cx="469744" cy="259045"/>
    <xdr:sp macro="" textlink="">
      <xdr:nvSpPr>
        <xdr:cNvPr id="799" name="【消防施設】&#10;一人当たり面積最大値テキスト">
          <a:extLst>
            <a:ext uri="{FF2B5EF4-FFF2-40B4-BE49-F238E27FC236}">
              <a16:creationId xmlns:a16="http://schemas.microsoft.com/office/drawing/2014/main" id="{5A58ED31-0CCD-44E7-A4FB-CE4F39BAEEFD}"/>
            </a:ext>
          </a:extLst>
        </xdr:cNvPr>
        <xdr:cNvSpPr txBox="1"/>
      </xdr:nvSpPr>
      <xdr:spPr>
        <a:xfrm>
          <a:off x="22199600" y="133426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22861</xdr:rowOff>
    </xdr:from>
    <xdr:to>
      <xdr:col>116</xdr:col>
      <xdr:colOff>152400</xdr:colOff>
      <xdr:row>79</xdr:row>
      <xdr:rowOff>22861</xdr:rowOff>
    </xdr:to>
    <xdr:cxnSp macro="">
      <xdr:nvCxnSpPr>
        <xdr:cNvPr id="800" name="直線コネクタ 799">
          <a:extLst>
            <a:ext uri="{FF2B5EF4-FFF2-40B4-BE49-F238E27FC236}">
              <a16:creationId xmlns:a16="http://schemas.microsoft.com/office/drawing/2014/main" id="{5EECF677-7386-424F-A359-06E300C5ADFB}"/>
            </a:ext>
          </a:extLst>
        </xdr:cNvPr>
        <xdr:cNvCxnSpPr/>
      </xdr:nvCxnSpPr>
      <xdr:spPr>
        <a:xfrm>
          <a:off x="22072600" y="135674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150513</xdr:rowOff>
    </xdr:from>
    <xdr:ext cx="469744" cy="259045"/>
    <xdr:sp macro="" textlink="">
      <xdr:nvSpPr>
        <xdr:cNvPr id="801" name="【消防施設】&#10;一人当たり面積平均値テキスト">
          <a:extLst>
            <a:ext uri="{FF2B5EF4-FFF2-40B4-BE49-F238E27FC236}">
              <a16:creationId xmlns:a16="http://schemas.microsoft.com/office/drawing/2014/main" id="{CBD7663A-2EAC-4068-977B-64317CE49027}"/>
            </a:ext>
          </a:extLst>
        </xdr:cNvPr>
        <xdr:cNvSpPr txBox="1"/>
      </xdr:nvSpPr>
      <xdr:spPr>
        <a:xfrm>
          <a:off x="22199600" y="1455231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636</xdr:rowOff>
    </xdr:from>
    <xdr:to>
      <xdr:col>116</xdr:col>
      <xdr:colOff>114300</xdr:colOff>
      <xdr:row>85</xdr:row>
      <xdr:rowOff>102236</xdr:rowOff>
    </xdr:to>
    <xdr:sp macro="" textlink="">
      <xdr:nvSpPr>
        <xdr:cNvPr id="802" name="フローチャート: 判断 801">
          <a:extLst>
            <a:ext uri="{FF2B5EF4-FFF2-40B4-BE49-F238E27FC236}">
              <a16:creationId xmlns:a16="http://schemas.microsoft.com/office/drawing/2014/main" id="{1D96B8AD-38C1-4E23-95FD-D5DBEED492EA}"/>
            </a:ext>
          </a:extLst>
        </xdr:cNvPr>
        <xdr:cNvSpPr/>
      </xdr:nvSpPr>
      <xdr:spPr>
        <a:xfrm>
          <a:off x="22110700" y="145738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6350</xdr:rowOff>
    </xdr:from>
    <xdr:to>
      <xdr:col>112</xdr:col>
      <xdr:colOff>38100</xdr:colOff>
      <xdr:row>85</xdr:row>
      <xdr:rowOff>107950</xdr:rowOff>
    </xdr:to>
    <xdr:sp macro="" textlink="">
      <xdr:nvSpPr>
        <xdr:cNvPr id="803" name="フローチャート: 判断 802">
          <a:extLst>
            <a:ext uri="{FF2B5EF4-FFF2-40B4-BE49-F238E27FC236}">
              <a16:creationId xmlns:a16="http://schemas.microsoft.com/office/drawing/2014/main" id="{4FDF494C-42D0-40D3-B1C4-D40EDA3A0015}"/>
            </a:ext>
          </a:extLst>
        </xdr:cNvPr>
        <xdr:cNvSpPr/>
      </xdr:nvSpPr>
      <xdr:spPr>
        <a:xfrm>
          <a:off x="21272500" y="14579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19686</xdr:rowOff>
    </xdr:from>
    <xdr:to>
      <xdr:col>107</xdr:col>
      <xdr:colOff>101600</xdr:colOff>
      <xdr:row>85</xdr:row>
      <xdr:rowOff>121286</xdr:rowOff>
    </xdr:to>
    <xdr:sp macro="" textlink="">
      <xdr:nvSpPr>
        <xdr:cNvPr id="804" name="フローチャート: 判断 803">
          <a:extLst>
            <a:ext uri="{FF2B5EF4-FFF2-40B4-BE49-F238E27FC236}">
              <a16:creationId xmlns:a16="http://schemas.microsoft.com/office/drawing/2014/main" id="{EF7E5699-818E-45AB-A955-A7E5DBE75155}"/>
            </a:ext>
          </a:extLst>
        </xdr:cNvPr>
        <xdr:cNvSpPr/>
      </xdr:nvSpPr>
      <xdr:spPr>
        <a:xfrm>
          <a:off x="20383500" y="14592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15875</xdr:rowOff>
    </xdr:from>
    <xdr:to>
      <xdr:col>102</xdr:col>
      <xdr:colOff>165100</xdr:colOff>
      <xdr:row>85</xdr:row>
      <xdr:rowOff>117475</xdr:rowOff>
    </xdr:to>
    <xdr:sp macro="" textlink="">
      <xdr:nvSpPr>
        <xdr:cNvPr id="805" name="フローチャート: 判断 804">
          <a:extLst>
            <a:ext uri="{FF2B5EF4-FFF2-40B4-BE49-F238E27FC236}">
              <a16:creationId xmlns:a16="http://schemas.microsoft.com/office/drawing/2014/main" id="{98D7891A-2D59-43E4-A6DC-F96061B91DAF}"/>
            </a:ext>
          </a:extLst>
        </xdr:cNvPr>
        <xdr:cNvSpPr/>
      </xdr:nvSpPr>
      <xdr:spPr>
        <a:xfrm>
          <a:off x="19494500" y="14589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27305</xdr:rowOff>
    </xdr:from>
    <xdr:to>
      <xdr:col>98</xdr:col>
      <xdr:colOff>38100</xdr:colOff>
      <xdr:row>85</xdr:row>
      <xdr:rowOff>128905</xdr:rowOff>
    </xdr:to>
    <xdr:sp macro="" textlink="">
      <xdr:nvSpPr>
        <xdr:cNvPr id="806" name="フローチャート: 判断 805">
          <a:extLst>
            <a:ext uri="{FF2B5EF4-FFF2-40B4-BE49-F238E27FC236}">
              <a16:creationId xmlns:a16="http://schemas.microsoft.com/office/drawing/2014/main" id="{19B41E7E-93D4-49EC-A839-8DB050073BC2}"/>
            </a:ext>
          </a:extLst>
        </xdr:cNvPr>
        <xdr:cNvSpPr/>
      </xdr:nvSpPr>
      <xdr:spPr>
        <a:xfrm>
          <a:off x="18605500" y="14600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07" name="テキスト ボックス 806">
          <a:extLst>
            <a:ext uri="{FF2B5EF4-FFF2-40B4-BE49-F238E27FC236}">
              <a16:creationId xmlns:a16="http://schemas.microsoft.com/office/drawing/2014/main" id="{1FFCCC15-8153-4F3B-B5E1-76EFAAC10A5C}"/>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08" name="テキスト ボックス 807">
          <a:extLst>
            <a:ext uri="{FF2B5EF4-FFF2-40B4-BE49-F238E27FC236}">
              <a16:creationId xmlns:a16="http://schemas.microsoft.com/office/drawing/2014/main" id="{CFB9D807-D320-48EC-8FE7-6F7A33B801AB}"/>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09" name="テキスト ボックス 808">
          <a:extLst>
            <a:ext uri="{FF2B5EF4-FFF2-40B4-BE49-F238E27FC236}">
              <a16:creationId xmlns:a16="http://schemas.microsoft.com/office/drawing/2014/main" id="{84102709-0E79-48BA-8B12-6319DB463D3F}"/>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10" name="テキスト ボックス 809">
          <a:extLst>
            <a:ext uri="{FF2B5EF4-FFF2-40B4-BE49-F238E27FC236}">
              <a16:creationId xmlns:a16="http://schemas.microsoft.com/office/drawing/2014/main" id="{E49E699B-D21F-4C1B-B313-DC539E1AF06A}"/>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11" name="テキスト ボックス 810">
          <a:extLst>
            <a:ext uri="{FF2B5EF4-FFF2-40B4-BE49-F238E27FC236}">
              <a16:creationId xmlns:a16="http://schemas.microsoft.com/office/drawing/2014/main" id="{55F3879E-B867-4540-89E7-DE029B43EB5F}"/>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153036</xdr:rowOff>
    </xdr:from>
    <xdr:to>
      <xdr:col>116</xdr:col>
      <xdr:colOff>114300</xdr:colOff>
      <xdr:row>85</xdr:row>
      <xdr:rowOff>83186</xdr:rowOff>
    </xdr:to>
    <xdr:sp macro="" textlink="">
      <xdr:nvSpPr>
        <xdr:cNvPr id="812" name="楕円 811">
          <a:extLst>
            <a:ext uri="{FF2B5EF4-FFF2-40B4-BE49-F238E27FC236}">
              <a16:creationId xmlns:a16="http://schemas.microsoft.com/office/drawing/2014/main" id="{02CEC908-A81D-49B1-8FC0-3168265C6493}"/>
            </a:ext>
          </a:extLst>
        </xdr:cNvPr>
        <xdr:cNvSpPr/>
      </xdr:nvSpPr>
      <xdr:spPr>
        <a:xfrm>
          <a:off x="22110700" y="14554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4463</xdr:rowOff>
    </xdr:from>
    <xdr:ext cx="469744" cy="259045"/>
    <xdr:sp macro="" textlink="">
      <xdr:nvSpPr>
        <xdr:cNvPr id="813" name="【消防施設】&#10;一人当たり面積該当値テキスト">
          <a:extLst>
            <a:ext uri="{FF2B5EF4-FFF2-40B4-BE49-F238E27FC236}">
              <a16:creationId xmlns:a16="http://schemas.microsoft.com/office/drawing/2014/main" id="{37F01AFF-19A5-49A8-A8FE-8B1E11752BB6}"/>
            </a:ext>
          </a:extLst>
        </xdr:cNvPr>
        <xdr:cNvSpPr txBox="1"/>
      </xdr:nvSpPr>
      <xdr:spPr>
        <a:xfrm>
          <a:off x="22199600" y="144062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160655</xdr:rowOff>
    </xdr:from>
    <xdr:to>
      <xdr:col>112</xdr:col>
      <xdr:colOff>38100</xdr:colOff>
      <xdr:row>85</xdr:row>
      <xdr:rowOff>90805</xdr:rowOff>
    </xdr:to>
    <xdr:sp macro="" textlink="">
      <xdr:nvSpPr>
        <xdr:cNvPr id="814" name="楕円 813">
          <a:extLst>
            <a:ext uri="{FF2B5EF4-FFF2-40B4-BE49-F238E27FC236}">
              <a16:creationId xmlns:a16="http://schemas.microsoft.com/office/drawing/2014/main" id="{1B86BD30-4DA7-4378-AB83-AA81D96352C4}"/>
            </a:ext>
          </a:extLst>
        </xdr:cNvPr>
        <xdr:cNvSpPr/>
      </xdr:nvSpPr>
      <xdr:spPr>
        <a:xfrm>
          <a:off x="21272500" y="14562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32386</xdr:rowOff>
    </xdr:from>
    <xdr:to>
      <xdr:col>116</xdr:col>
      <xdr:colOff>63500</xdr:colOff>
      <xdr:row>85</xdr:row>
      <xdr:rowOff>40005</xdr:rowOff>
    </xdr:to>
    <xdr:cxnSp macro="">
      <xdr:nvCxnSpPr>
        <xdr:cNvPr id="815" name="直線コネクタ 814">
          <a:extLst>
            <a:ext uri="{FF2B5EF4-FFF2-40B4-BE49-F238E27FC236}">
              <a16:creationId xmlns:a16="http://schemas.microsoft.com/office/drawing/2014/main" id="{AD59E564-47D5-444C-AB74-7F454BEDAA95}"/>
            </a:ext>
          </a:extLst>
        </xdr:cNvPr>
        <xdr:cNvCxnSpPr/>
      </xdr:nvCxnSpPr>
      <xdr:spPr>
        <a:xfrm flipV="1">
          <a:off x="21323300" y="14605636"/>
          <a:ext cx="8382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166370</xdr:rowOff>
    </xdr:from>
    <xdr:to>
      <xdr:col>107</xdr:col>
      <xdr:colOff>101600</xdr:colOff>
      <xdr:row>85</xdr:row>
      <xdr:rowOff>96520</xdr:rowOff>
    </xdr:to>
    <xdr:sp macro="" textlink="">
      <xdr:nvSpPr>
        <xdr:cNvPr id="816" name="楕円 815">
          <a:extLst>
            <a:ext uri="{FF2B5EF4-FFF2-40B4-BE49-F238E27FC236}">
              <a16:creationId xmlns:a16="http://schemas.microsoft.com/office/drawing/2014/main" id="{5F47428A-9723-47A1-AE1E-EAA9FFC95FDA}"/>
            </a:ext>
          </a:extLst>
        </xdr:cNvPr>
        <xdr:cNvSpPr/>
      </xdr:nvSpPr>
      <xdr:spPr>
        <a:xfrm>
          <a:off x="20383500" y="14568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40005</xdr:rowOff>
    </xdr:from>
    <xdr:to>
      <xdr:col>111</xdr:col>
      <xdr:colOff>177800</xdr:colOff>
      <xdr:row>85</xdr:row>
      <xdr:rowOff>45720</xdr:rowOff>
    </xdr:to>
    <xdr:cxnSp macro="">
      <xdr:nvCxnSpPr>
        <xdr:cNvPr id="817" name="直線コネクタ 816">
          <a:extLst>
            <a:ext uri="{FF2B5EF4-FFF2-40B4-BE49-F238E27FC236}">
              <a16:creationId xmlns:a16="http://schemas.microsoft.com/office/drawing/2014/main" id="{CE26A9B3-85D4-4EFC-AFC1-F35C6D5C9C2A}"/>
            </a:ext>
          </a:extLst>
        </xdr:cNvPr>
        <xdr:cNvCxnSpPr/>
      </xdr:nvCxnSpPr>
      <xdr:spPr>
        <a:xfrm flipV="1">
          <a:off x="20434300" y="14613255"/>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168275</xdr:rowOff>
    </xdr:from>
    <xdr:to>
      <xdr:col>102</xdr:col>
      <xdr:colOff>165100</xdr:colOff>
      <xdr:row>85</xdr:row>
      <xdr:rowOff>98425</xdr:rowOff>
    </xdr:to>
    <xdr:sp macro="" textlink="">
      <xdr:nvSpPr>
        <xdr:cNvPr id="818" name="楕円 817">
          <a:extLst>
            <a:ext uri="{FF2B5EF4-FFF2-40B4-BE49-F238E27FC236}">
              <a16:creationId xmlns:a16="http://schemas.microsoft.com/office/drawing/2014/main" id="{A083A8D3-91E6-48AB-94D3-26C96521599C}"/>
            </a:ext>
          </a:extLst>
        </xdr:cNvPr>
        <xdr:cNvSpPr/>
      </xdr:nvSpPr>
      <xdr:spPr>
        <a:xfrm>
          <a:off x="19494500" y="14570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45720</xdr:rowOff>
    </xdr:from>
    <xdr:to>
      <xdr:col>107</xdr:col>
      <xdr:colOff>50800</xdr:colOff>
      <xdr:row>85</xdr:row>
      <xdr:rowOff>47625</xdr:rowOff>
    </xdr:to>
    <xdr:cxnSp macro="">
      <xdr:nvCxnSpPr>
        <xdr:cNvPr id="819" name="直線コネクタ 818">
          <a:extLst>
            <a:ext uri="{FF2B5EF4-FFF2-40B4-BE49-F238E27FC236}">
              <a16:creationId xmlns:a16="http://schemas.microsoft.com/office/drawing/2014/main" id="{C484AD22-B468-422D-BE2E-AAC14B301607}"/>
            </a:ext>
          </a:extLst>
        </xdr:cNvPr>
        <xdr:cNvCxnSpPr/>
      </xdr:nvCxnSpPr>
      <xdr:spPr>
        <a:xfrm flipV="1">
          <a:off x="19545300" y="14618970"/>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2539</xdr:rowOff>
    </xdr:from>
    <xdr:to>
      <xdr:col>98</xdr:col>
      <xdr:colOff>38100</xdr:colOff>
      <xdr:row>85</xdr:row>
      <xdr:rowOff>104139</xdr:rowOff>
    </xdr:to>
    <xdr:sp macro="" textlink="">
      <xdr:nvSpPr>
        <xdr:cNvPr id="820" name="楕円 819">
          <a:extLst>
            <a:ext uri="{FF2B5EF4-FFF2-40B4-BE49-F238E27FC236}">
              <a16:creationId xmlns:a16="http://schemas.microsoft.com/office/drawing/2014/main" id="{39E44600-B014-4563-96C1-106FB9FE904B}"/>
            </a:ext>
          </a:extLst>
        </xdr:cNvPr>
        <xdr:cNvSpPr/>
      </xdr:nvSpPr>
      <xdr:spPr>
        <a:xfrm>
          <a:off x="18605500" y="14575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47625</xdr:rowOff>
    </xdr:from>
    <xdr:to>
      <xdr:col>102</xdr:col>
      <xdr:colOff>114300</xdr:colOff>
      <xdr:row>85</xdr:row>
      <xdr:rowOff>53339</xdr:rowOff>
    </xdr:to>
    <xdr:cxnSp macro="">
      <xdr:nvCxnSpPr>
        <xdr:cNvPr id="821" name="直線コネクタ 820">
          <a:extLst>
            <a:ext uri="{FF2B5EF4-FFF2-40B4-BE49-F238E27FC236}">
              <a16:creationId xmlns:a16="http://schemas.microsoft.com/office/drawing/2014/main" id="{12E15CB6-0F93-4EF4-87A5-12621A578E3A}"/>
            </a:ext>
          </a:extLst>
        </xdr:cNvPr>
        <xdr:cNvCxnSpPr/>
      </xdr:nvCxnSpPr>
      <xdr:spPr>
        <a:xfrm flipV="1">
          <a:off x="18656300" y="14620875"/>
          <a:ext cx="889000" cy="5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85</xdr:row>
      <xdr:rowOff>99077</xdr:rowOff>
    </xdr:from>
    <xdr:ext cx="469744" cy="259045"/>
    <xdr:sp macro="" textlink="">
      <xdr:nvSpPr>
        <xdr:cNvPr id="822" name="n_1aveValue【消防施設】&#10;一人当たり面積">
          <a:extLst>
            <a:ext uri="{FF2B5EF4-FFF2-40B4-BE49-F238E27FC236}">
              <a16:creationId xmlns:a16="http://schemas.microsoft.com/office/drawing/2014/main" id="{440C3FA0-BFC0-4622-9504-E3524031F61A}"/>
            </a:ext>
          </a:extLst>
        </xdr:cNvPr>
        <xdr:cNvSpPr txBox="1"/>
      </xdr:nvSpPr>
      <xdr:spPr>
        <a:xfrm>
          <a:off x="21075727" y="14672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112413</xdr:rowOff>
    </xdr:from>
    <xdr:ext cx="469744" cy="259045"/>
    <xdr:sp macro="" textlink="">
      <xdr:nvSpPr>
        <xdr:cNvPr id="823" name="n_2aveValue【消防施設】&#10;一人当たり面積">
          <a:extLst>
            <a:ext uri="{FF2B5EF4-FFF2-40B4-BE49-F238E27FC236}">
              <a16:creationId xmlns:a16="http://schemas.microsoft.com/office/drawing/2014/main" id="{9FE222F7-3703-4E7D-BD59-3587C5766E1C}"/>
            </a:ext>
          </a:extLst>
        </xdr:cNvPr>
        <xdr:cNvSpPr txBox="1"/>
      </xdr:nvSpPr>
      <xdr:spPr>
        <a:xfrm>
          <a:off x="20199427" y="146856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108602</xdr:rowOff>
    </xdr:from>
    <xdr:ext cx="469744" cy="259045"/>
    <xdr:sp macro="" textlink="">
      <xdr:nvSpPr>
        <xdr:cNvPr id="824" name="n_3aveValue【消防施設】&#10;一人当たり面積">
          <a:extLst>
            <a:ext uri="{FF2B5EF4-FFF2-40B4-BE49-F238E27FC236}">
              <a16:creationId xmlns:a16="http://schemas.microsoft.com/office/drawing/2014/main" id="{E382FA9D-17E2-4FFE-B3C2-C7D8C16C5264}"/>
            </a:ext>
          </a:extLst>
        </xdr:cNvPr>
        <xdr:cNvSpPr txBox="1"/>
      </xdr:nvSpPr>
      <xdr:spPr>
        <a:xfrm>
          <a:off x="19310427" y="146818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120032</xdr:rowOff>
    </xdr:from>
    <xdr:ext cx="469744" cy="259045"/>
    <xdr:sp macro="" textlink="">
      <xdr:nvSpPr>
        <xdr:cNvPr id="825" name="n_4aveValue【消防施設】&#10;一人当たり面積">
          <a:extLst>
            <a:ext uri="{FF2B5EF4-FFF2-40B4-BE49-F238E27FC236}">
              <a16:creationId xmlns:a16="http://schemas.microsoft.com/office/drawing/2014/main" id="{5759D223-8435-48D8-8501-24B0FD204921}"/>
            </a:ext>
          </a:extLst>
        </xdr:cNvPr>
        <xdr:cNvSpPr txBox="1"/>
      </xdr:nvSpPr>
      <xdr:spPr>
        <a:xfrm>
          <a:off x="18421427" y="146932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83</xdr:row>
      <xdr:rowOff>107332</xdr:rowOff>
    </xdr:from>
    <xdr:ext cx="469744" cy="259045"/>
    <xdr:sp macro="" textlink="">
      <xdr:nvSpPr>
        <xdr:cNvPr id="826" name="n_1mainValue【消防施設】&#10;一人当たり面積">
          <a:extLst>
            <a:ext uri="{FF2B5EF4-FFF2-40B4-BE49-F238E27FC236}">
              <a16:creationId xmlns:a16="http://schemas.microsoft.com/office/drawing/2014/main" id="{65048433-4690-4582-AC39-0C0FB11893E0}"/>
            </a:ext>
          </a:extLst>
        </xdr:cNvPr>
        <xdr:cNvSpPr txBox="1"/>
      </xdr:nvSpPr>
      <xdr:spPr>
        <a:xfrm>
          <a:off x="21075727" y="14337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113047</xdr:rowOff>
    </xdr:from>
    <xdr:ext cx="469744" cy="259045"/>
    <xdr:sp macro="" textlink="">
      <xdr:nvSpPr>
        <xdr:cNvPr id="827" name="n_2mainValue【消防施設】&#10;一人当たり面積">
          <a:extLst>
            <a:ext uri="{FF2B5EF4-FFF2-40B4-BE49-F238E27FC236}">
              <a16:creationId xmlns:a16="http://schemas.microsoft.com/office/drawing/2014/main" id="{FE4FDBE1-B262-409A-86FE-A2F83AE3B6AA}"/>
            </a:ext>
          </a:extLst>
        </xdr:cNvPr>
        <xdr:cNvSpPr txBox="1"/>
      </xdr:nvSpPr>
      <xdr:spPr>
        <a:xfrm>
          <a:off x="20199427" y="14343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114952</xdr:rowOff>
    </xdr:from>
    <xdr:ext cx="469744" cy="259045"/>
    <xdr:sp macro="" textlink="">
      <xdr:nvSpPr>
        <xdr:cNvPr id="828" name="n_3mainValue【消防施設】&#10;一人当たり面積">
          <a:extLst>
            <a:ext uri="{FF2B5EF4-FFF2-40B4-BE49-F238E27FC236}">
              <a16:creationId xmlns:a16="http://schemas.microsoft.com/office/drawing/2014/main" id="{F530F19F-7CA5-491B-9E69-F86E76798541}"/>
            </a:ext>
          </a:extLst>
        </xdr:cNvPr>
        <xdr:cNvSpPr txBox="1"/>
      </xdr:nvSpPr>
      <xdr:spPr>
        <a:xfrm>
          <a:off x="19310427" y="143453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120666</xdr:rowOff>
    </xdr:from>
    <xdr:ext cx="469744" cy="259045"/>
    <xdr:sp macro="" textlink="">
      <xdr:nvSpPr>
        <xdr:cNvPr id="829" name="n_4mainValue【消防施設】&#10;一人当たり面積">
          <a:extLst>
            <a:ext uri="{FF2B5EF4-FFF2-40B4-BE49-F238E27FC236}">
              <a16:creationId xmlns:a16="http://schemas.microsoft.com/office/drawing/2014/main" id="{565522C1-FC1E-497A-837A-8B00902C3ED2}"/>
            </a:ext>
          </a:extLst>
        </xdr:cNvPr>
        <xdr:cNvSpPr txBox="1"/>
      </xdr:nvSpPr>
      <xdr:spPr>
        <a:xfrm>
          <a:off x="18421427" y="143510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30" name="正方形/長方形 829">
          <a:extLst>
            <a:ext uri="{FF2B5EF4-FFF2-40B4-BE49-F238E27FC236}">
              <a16:creationId xmlns:a16="http://schemas.microsoft.com/office/drawing/2014/main" id="{E2E401EC-7D4D-4BF1-90EC-3B8D6C00BF4D}"/>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31" name="正方形/長方形 830">
          <a:extLst>
            <a:ext uri="{FF2B5EF4-FFF2-40B4-BE49-F238E27FC236}">
              <a16:creationId xmlns:a16="http://schemas.microsoft.com/office/drawing/2014/main" id="{07CA9DEE-DAF6-4E6E-BC51-AB04D95121A4}"/>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32" name="正方形/長方形 831">
          <a:extLst>
            <a:ext uri="{FF2B5EF4-FFF2-40B4-BE49-F238E27FC236}">
              <a16:creationId xmlns:a16="http://schemas.microsoft.com/office/drawing/2014/main" id="{C250B284-9CED-48E8-BF95-963E9B459A3B}"/>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33" name="正方形/長方形 832">
          <a:extLst>
            <a:ext uri="{FF2B5EF4-FFF2-40B4-BE49-F238E27FC236}">
              <a16:creationId xmlns:a16="http://schemas.microsoft.com/office/drawing/2014/main" id="{9F124719-7EF6-4644-A9D4-2BFF9792B82A}"/>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34" name="正方形/長方形 833">
          <a:extLst>
            <a:ext uri="{FF2B5EF4-FFF2-40B4-BE49-F238E27FC236}">
              <a16:creationId xmlns:a16="http://schemas.microsoft.com/office/drawing/2014/main" id="{8D9F79E2-BCC7-4CA2-B364-960CC5E5E4CE}"/>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35" name="正方形/長方形 834">
          <a:extLst>
            <a:ext uri="{FF2B5EF4-FFF2-40B4-BE49-F238E27FC236}">
              <a16:creationId xmlns:a16="http://schemas.microsoft.com/office/drawing/2014/main" id="{F81046A3-11E7-44BD-9C24-F5F5A707761A}"/>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36" name="正方形/長方形 835">
          <a:extLst>
            <a:ext uri="{FF2B5EF4-FFF2-40B4-BE49-F238E27FC236}">
              <a16:creationId xmlns:a16="http://schemas.microsoft.com/office/drawing/2014/main" id="{DD226D8D-93ED-4487-8F86-059A4EF652D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37" name="正方形/長方形 836">
          <a:extLst>
            <a:ext uri="{FF2B5EF4-FFF2-40B4-BE49-F238E27FC236}">
              <a16:creationId xmlns:a16="http://schemas.microsoft.com/office/drawing/2014/main" id="{EA807536-F999-40ED-9379-70B599F97188}"/>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38" name="テキスト ボックス 837">
          <a:extLst>
            <a:ext uri="{FF2B5EF4-FFF2-40B4-BE49-F238E27FC236}">
              <a16:creationId xmlns:a16="http://schemas.microsoft.com/office/drawing/2014/main" id="{D6038338-1D76-488D-B2B1-5D139BB8572A}"/>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39" name="直線コネクタ 838">
          <a:extLst>
            <a:ext uri="{FF2B5EF4-FFF2-40B4-BE49-F238E27FC236}">
              <a16:creationId xmlns:a16="http://schemas.microsoft.com/office/drawing/2014/main" id="{73F9C75E-E704-4DA8-A868-FAE0CB3C4B5D}"/>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40" name="テキスト ボックス 839">
          <a:extLst>
            <a:ext uri="{FF2B5EF4-FFF2-40B4-BE49-F238E27FC236}">
              <a16:creationId xmlns:a16="http://schemas.microsoft.com/office/drawing/2014/main" id="{6393E4C2-CB7A-4173-B47F-6F4EA269E96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841" name="直線コネクタ 840">
          <a:extLst>
            <a:ext uri="{FF2B5EF4-FFF2-40B4-BE49-F238E27FC236}">
              <a16:creationId xmlns:a16="http://schemas.microsoft.com/office/drawing/2014/main" id="{4AF7A175-6C0F-4764-833A-C066DBC0097A}"/>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842" name="テキスト ボックス 841">
          <a:extLst>
            <a:ext uri="{FF2B5EF4-FFF2-40B4-BE49-F238E27FC236}">
              <a16:creationId xmlns:a16="http://schemas.microsoft.com/office/drawing/2014/main" id="{CEB24F56-89E0-428F-816A-DC017D78B6E1}"/>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843" name="直線コネクタ 842">
          <a:extLst>
            <a:ext uri="{FF2B5EF4-FFF2-40B4-BE49-F238E27FC236}">
              <a16:creationId xmlns:a16="http://schemas.microsoft.com/office/drawing/2014/main" id="{02924929-F5AF-48B1-AC0D-9BC41CD4F13D}"/>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844" name="テキスト ボックス 843">
          <a:extLst>
            <a:ext uri="{FF2B5EF4-FFF2-40B4-BE49-F238E27FC236}">
              <a16:creationId xmlns:a16="http://schemas.microsoft.com/office/drawing/2014/main" id="{E02C86E1-0145-476D-AA7A-FF2D7051B408}"/>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845" name="直線コネクタ 844">
          <a:extLst>
            <a:ext uri="{FF2B5EF4-FFF2-40B4-BE49-F238E27FC236}">
              <a16:creationId xmlns:a16="http://schemas.microsoft.com/office/drawing/2014/main" id="{BA0DBC02-3E54-4860-83CF-0A01B64E3BFA}"/>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846" name="テキスト ボックス 845">
          <a:extLst>
            <a:ext uri="{FF2B5EF4-FFF2-40B4-BE49-F238E27FC236}">
              <a16:creationId xmlns:a16="http://schemas.microsoft.com/office/drawing/2014/main" id="{EFF24738-F6FF-4D3B-8449-8BC94E9FDB07}"/>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847" name="直線コネクタ 846">
          <a:extLst>
            <a:ext uri="{FF2B5EF4-FFF2-40B4-BE49-F238E27FC236}">
              <a16:creationId xmlns:a16="http://schemas.microsoft.com/office/drawing/2014/main" id="{C8A4682B-5EFE-4D39-8116-01AD0E93782A}"/>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848" name="テキスト ボックス 847">
          <a:extLst>
            <a:ext uri="{FF2B5EF4-FFF2-40B4-BE49-F238E27FC236}">
              <a16:creationId xmlns:a16="http://schemas.microsoft.com/office/drawing/2014/main" id="{87A45DD6-25A6-4540-878A-85B76ED4EF51}"/>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849" name="直線コネクタ 848">
          <a:extLst>
            <a:ext uri="{FF2B5EF4-FFF2-40B4-BE49-F238E27FC236}">
              <a16:creationId xmlns:a16="http://schemas.microsoft.com/office/drawing/2014/main" id="{91C48D47-3A78-4030-A3F5-B226693B1DA7}"/>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99</xdr:row>
      <xdr:rowOff>29227</xdr:rowOff>
    </xdr:from>
    <xdr:ext cx="338939" cy="259045"/>
    <xdr:sp macro="" textlink="">
      <xdr:nvSpPr>
        <xdr:cNvPr id="850" name="テキスト ボックス 849">
          <a:extLst>
            <a:ext uri="{FF2B5EF4-FFF2-40B4-BE49-F238E27FC236}">
              <a16:creationId xmlns:a16="http://schemas.microsoft.com/office/drawing/2014/main" id="{1F030A8D-4ECC-4C13-AA7D-12719528D57E}"/>
            </a:ext>
          </a:extLst>
        </xdr:cNvPr>
        <xdr:cNvSpPr txBox="1"/>
      </xdr:nvSpPr>
      <xdr:spPr>
        <a:xfrm>
          <a:off x="12107061" y="1700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51" name="直線コネクタ 850">
          <a:extLst>
            <a:ext uri="{FF2B5EF4-FFF2-40B4-BE49-F238E27FC236}">
              <a16:creationId xmlns:a16="http://schemas.microsoft.com/office/drawing/2014/main" id="{6F132B0B-B900-41AC-84E0-1C5DB189E40C}"/>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52" name="【庁舎】&#10;有形固定資産減価償却率グラフ枠">
          <a:extLst>
            <a:ext uri="{FF2B5EF4-FFF2-40B4-BE49-F238E27FC236}">
              <a16:creationId xmlns:a16="http://schemas.microsoft.com/office/drawing/2014/main" id="{849BD7C6-675B-42C2-9347-13EF4EE4EC9A}"/>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0</xdr:rowOff>
    </xdr:from>
    <xdr:to>
      <xdr:col>85</xdr:col>
      <xdr:colOff>126364</xdr:colOff>
      <xdr:row>107</xdr:row>
      <xdr:rowOff>69850</xdr:rowOff>
    </xdr:to>
    <xdr:cxnSp macro="">
      <xdr:nvCxnSpPr>
        <xdr:cNvPr id="853" name="直線コネクタ 852">
          <a:extLst>
            <a:ext uri="{FF2B5EF4-FFF2-40B4-BE49-F238E27FC236}">
              <a16:creationId xmlns:a16="http://schemas.microsoft.com/office/drawing/2014/main" id="{2131E954-4F3D-4CF5-BEF8-35D56538395E}"/>
            </a:ext>
          </a:extLst>
        </xdr:cNvPr>
        <xdr:cNvCxnSpPr/>
      </xdr:nvCxnSpPr>
      <xdr:spPr>
        <a:xfrm flipV="1">
          <a:off x="16318864" y="1714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107</xdr:row>
      <xdr:rowOff>73677</xdr:rowOff>
    </xdr:from>
    <xdr:ext cx="469744" cy="259045"/>
    <xdr:sp macro="" textlink="">
      <xdr:nvSpPr>
        <xdr:cNvPr id="854" name="【庁舎】&#10;有形固定資産減価償却率最小値テキスト">
          <a:extLst>
            <a:ext uri="{FF2B5EF4-FFF2-40B4-BE49-F238E27FC236}">
              <a16:creationId xmlns:a16="http://schemas.microsoft.com/office/drawing/2014/main" id="{DD0A7B6B-3F7B-4D89-97FD-AC96D88193E7}"/>
            </a:ext>
          </a:extLst>
        </xdr:cNvPr>
        <xdr:cNvSpPr txBox="1"/>
      </xdr:nvSpPr>
      <xdr:spPr>
        <a:xfrm>
          <a:off x="16357600" y="1841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107</xdr:row>
      <xdr:rowOff>69850</xdr:rowOff>
    </xdr:from>
    <xdr:to>
      <xdr:col>86</xdr:col>
      <xdr:colOff>25400</xdr:colOff>
      <xdr:row>107</xdr:row>
      <xdr:rowOff>69850</xdr:rowOff>
    </xdr:to>
    <xdr:cxnSp macro="">
      <xdr:nvCxnSpPr>
        <xdr:cNvPr id="855" name="直線コネクタ 854">
          <a:extLst>
            <a:ext uri="{FF2B5EF4-FFF2-40B4-BE49-F238E27FC236}">
              <a16:creationId xmlns:a16="http://schemas.microsoft.com/office/drawing/2014/main" id="{3E8508C5-FFC7-4E5E-9AEC-27D0909E0364}"/>
            </a:ext>
          </a:extLst>
        </xdr:cNvPr>
        <xdr:cNvCxnSpPr/>
      </xdr:nvCxnSpPr>
      <xdr:spPr>
        <a:xfrm>
          <a:off x="16230600" y="1841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118127</xdr:rowOff>
    </xdr:from>
    <xdr:ext cx="340478" cy="259045"/>
    <xdr:sp macro="" textlink="">
      <xdr:nvSpPr>
        <xdr:cNvPr id="856" name="【庁舎】&#10;有形固定資産減価償却率最大値テキスト">
          <a:extLst>
            <a:ext uri="{FF2B5EF4-FFF2-40B4-BE49-F238E27FC236}">
              <a16:creationId xmlns:a16="http://schemas.microsoft.com/office/drawing/2014/main" id="{3F90B486-36A0-447A-9C2F-3307F8C76A31}"/>
            </a:ext>
          </a:extLst>
        </xdr:cNvPr>
        <xdr:cNvSpPr txBox="1"/>
      </xdr:nvSpPr>
      <xdr:spPr>
        <a:xfrm>
          <a:off x="16357600" y="1692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0</xdr:rowOff>
    </xdr:from>
    <xdr:to>
      <xdr:col>86</xdr:col>
      <xdr:colOff>25400</xdr:colOff>
      <xdr:row>100</xdr:row>
      <xdr:rowOff>0</xdr:rowOff>
    </xdr:to>
    <xdr:cxnSp macro="">
      <xdr:nvCxnSpPr>
        <xdr:cNvPr id="857" name="直線コネクタ 856">
          <a:extLst>
            <a:ext uri="{FF2B5EF4-FFF2-40B4-BE49-F238E27FC236}">
              <a16:creationId xmlns:a16="http://schemas.microsoft.com/office/drawing/2014/main" id="{556D1183-D90A-4A79-B646-D944219C2FC6}"/>
            </a:ext>
          </a:extLst>
        </xdr:cNvPr>
        <xdr:cNvCxnSpPr/>
      </xdr:nvCxnSpPr>
      <xdr:spPr>
        <a:xfrm>
          <a:off x="16230600" y="1714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33038</xdr:rowOff>
    </xdr:from>
    <xdr:ext cx="405111" cy="259045"/>
    <xdr:sp macro="" textlink="">
      <xdr:nvSpPr>
        <xdr:cNvPr id="858" name="【庁舎】&#10;有形固定資産減価償却率平均値テキスト">
          <a:extLst>
            <a:ext uri="{FF2B5EF4-FFF2-40B4-BE49-F238E27FC236}">
              <a16:creationId xmlns:a16="http://schemas.microsoft.com/office/drawing/2014/main" id="{40129443-5BA0-4CFE-827B-6D3F867BC965}"/>
            </a:ext>
          </a:extLst>
        </xdr:cNvPr>
        <xdr:cNvSpPr txBox="1"/>
      </xdr:nvSpPr>
      <xdr:spPr>
        <a:xfrm>
          <a:off x="16357600" y="1769238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54611</xdr:rowOff>
    </xdr:from>
    <xdr:to>
      <xdr:col>85</xdr:col>
      <xdr:colOff>177800</xdr:colOff>
      <xdr:row>103</xdr:row>
      <xdr:rowOff>156211</xdr:rowOff>
    </xdr:to>
    <xdr:sp macro="" textlink="">
      <xdr:nvSpPr>
        <xdr:cNvPr id="859" name="フローチャート: 判断 858">
          <a:extLst>
            <a:ext uri="{FF2B5EF4-FFF2-40B4-BE49-F238E27FC236}">
              <a16:creationId xmlns:a16="http://schemas.microsoft.com/office/drawing/2014/main" id="{88543233-FD64-47E2-B669-44B00DE5397D}"/>
            </a:ext>
          </a:extLst>
        </xdr:cNvPr>
        <xdr:cNvSpPr/>
      </xdr:nvSpPr>
      <xdr:spPr>
        <a:xfrm>
          <a:off x="16268700" y="17713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59689</xdr:rowOff>
    </xdr:from>
    <xdr:to>
      <xdr:col>81</xdr:col>
      <xdr:colOff>101600</xdr:colOff>
      <xdr:row>103</xdr:row>
      <xdr:rowOff>161289</xdr:rowOff>
    </xdr:to>
    <xdr:sp macro="" textlink="">
      <xdr:nvSpPr>
        <xdr:cNvPr id="860" name="フローチャート: 判断 859">
          <a:extLst>
            <a:ext uri="{FF2B5EF4-FFF2-40B4-BE49-F238E27FC236}">
              <a16:creationId xmlns:a16="http://schemas.microsoft.com/office/drawing/2014/main" id="{ED99B05E-4140-4E49-8E63-BA6C984AC0DE}"/>
            </a:ext>
          </a:extLst>
        </xdr:cNvPr>
        <xdr:cNvSpPr/>
      </xdr:nvSpPr>
      <xdr:spPr>
        <a:xfrm>
          <a:off x="15430500" y="17719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52070</xdr:rowOff>
    </xdr:from>
    <xdr:to>
      <xdr:col>76</xdr:col>
      <xdr:colOff>165100</xdr:colOff>
      <xdr:row>103</xdr:row>
      <xdr:rowOff>153670</xdr:rowOff>
    </xdr:to>
    <xdr:sp macro="" textlink="">
      <xdr:nvSpPr>
        <xdr:cNvPr id="861" name="フローチャート: 判断 860">
          <a:extLst>
            <a:ext uri="{FF2B5EF4-FFF2-40B4-BE49-F238E27FC236}">
              <a16:creationId xmlns:a16="http://schemas.microsoft.com/office/drawing/2014/main" id="{BB8ECF7D-555F-4C51-8DFB-1416EAF11317}"/>
            </a:ext>
          </a:extLst>
        </xdr:cNvPr>
        <xdr:cNvSpPr/>
      </xdr:nvSpPr>
      <xdr:spPr>
        <a:xfrm>
          <a:off x="14541500" y="17711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53339</xdr:rowOff>
    </xdr:from>
    <xdr:to>
      <xdr:col>72</xdr:col>
      <xdr:colOff>38100</xdr:colOff>
      <xdr:row>103</xdr:row>
      <xdr:rowOff>154939</xdr:rowOff>
    </xdr:to>
    <xdr:sp macro="" textlink="">
      <xdr:nvSpPr>
        <xdr:cNvPr id="862" name="フローチャート: 判断 861">
          <a:extLst>
            <a:ext uri="{FF2B5EF4-FFF2-40B4-BE49-F238E27FC236}">
              <a16:creationId xmlns:a16="http://schemas.microsoft.com/office/drawing/2014/main" id="{DA6DF2C8-2A85-40F9-933D-FA4E815B4367}"/>
            </a:ext>
          </a:extLst>
        </xdr:cNvPr>
        <xdr:cNvSpPr/>
      </xdr:nvSpPr>
      <xdr:spPr>
        <a:xfrm>
          <a:off x="13652500" y="17712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121920</xdr:rowOff>
    </xdr:from>
    <xdr:to>
      <xdr:col>67</xdr:col>
      <xdr:colOff>101600</xdr:colOff>
      <xdr:row>104</xdr:row>
      <xdr:rowOff>52070</xdr:rowOff>
    </xdr:to>
    <xdr:sp macro="" textlink="">
      <xdr:nvSpPr>
        <xdr:cNvPr id="863" name="フローチャート: 判断 862">
          <a:extLst>
            <a:ext uri="{FF2B5EF4-FFF2-40B4-BE49-F238E27FC236}">
              <a16:creationId xmlns:a16="http://schemas.microsoft.com/office/drawing/2014/main" id="{33E19BC5-1DF9-4278-9FF3-A50105667F3E}"/>
            </a:ext>
          </a:extLst>
        </xdr:cNvPr>
        <xdr:cNvSpPr/>
      </xdr:nvSpPr>
      <xdr:spPr>
        <a:xfrm>
          <a:off x="12763500" y="17781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64" name="テキスト ボックス 863">
          <a:extLst>
            <a:ext uri="{FF2B5EF4-FFF2-40B4-BE49-F238E27FC236}">
              <a16:creationId xmlns:a16="http://schemas.microsoft.com/office/drawing/2014/main" id="{59A7328F-6475-4D39-92BF-70930B48C035}"/>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65" name="テキスト ボックス 864">
          <a:extLst>
            <a:ext uri="{FF2B5EF4-FFF2-40B4-BE49-F238E27FC236}">
              <a16:creationId xmlns:a16="http://schemas.microsoft.com/office/drawing/2014/main" id="{E0636DF8-F769-49E9-9115-6BB78ED56963}"/>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66" name="テキスト ボックス 865">
          <a:extLst>
            <a:ext uri="{FF2B5EF4-FFF2-40B4-BE49-F238E27FC236}">
              <a16:creationId xmlns:a16="http://schemas.microsoft.com/office/drawing/2014/main" id="{F28D6A02-B378-41D7-8B05-FC93E2112E0A}"/>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67" name="テキスト ボックス 866">
          <a:extLst>
            <a:ext uri="{FF2B5EF4-FFF2-40B4-BE49-F238E27FC236}">
              <a16:creationId xmlns:a16="http://schemas.microsoft.com/office/drawing/2014/main" id="{A5E83A06-FD34-4406-A00D-5AD6E73F63EC}"/>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68" name="テキスト ボックス 867">
          <a:extLst>
            <a:ext uri="{FF2B5EF4-FFF2-40B4-BE49-F238E27FC236}">
              <a16:creationId xmlns:a16="http://schemas.microsoft.com/office/drawing/2014/main" id="{D1996987-9777-4845-8C9D-3F8ED8DEADB3}"/>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101</xdr:row>
      <xdr:rowOff>41911</xdr:rowOff>
    </xdr:from>
    <xdr:to>
      <xdr:col>85</xdr:col>
      <xdr:colOff>177800</xdr:colOff>
      <xdr:row>101</xdr:row>
      <xdr:rowOff>143511</xdr:rowOff>
    </xdr:to>
    <xdr:sp macro="" textlink="">
      <xdr:nvSpPr>
        <xdr:cNvPr id="869" name="楕円 868">
          <a:extLst>
            <a:ext uri="{FF2B5EF4-FFF2-40B4-BE49-F238E27FC236}">
              <a16:creationId xmlns:a16="http://schemas.microsoft.com/office/drawing/2014/main" id="{9BF5BA8B-FA10-4F0E-B7D7-DFF33A9E4E6B}"/>
            </a:ext>
          </a:extLst>
        </xdr:cNvPr>
        <xdr:cNvSpPr/>
      </xdr:nvSpPr>
      <xdr:spPr>
        <a:xfrm>
          <a:off x="16268700" y="17358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100</xdr:row>
      <xdr:rowOff>64788</xdr:rowOff>
    </xdr:from>
    <xdr:ext cx="405111" cy="259045"/>
    <xdr:sp macro="" textlink="">
      <xdr:nvSpPr>
        <xdr:cNvPr id="870" name="【庁舎】&#10;有形固定資産減価償却率該当値テキスト">
          <a:extLst>
            <a:ext uri="{FF2B5EF4-FFF2-40B4-BE49-F238E27FC236}">
              <a16:creationId xmlns:a16="http://schemas.microsoft.com/office/drawing/2014/main" id="{A0B836CA-1512-4E24-8BB0-4A62A2CE1608}"/>
            </a:ext>
          </a:extLst>
        </xdr:cNvPr>
        <xdr:cNvSpPr txBox="1"/>
      </xdr:nvSpPr>
      <xdr:spPr>
        <a:xfrm>
          <a:off x="16357600" y="172097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100</xdr:row>
      <xdr:rowOff>163830</xdr:rowOff>
    </xdr:from>
    <xdr:to>
      <xdr:col>81</xdr:col>
      <xdr:colOff>101600</xdr:colOff>
      <xdr:row>101</xdr:row>
      <xdr:rowOff>93980</xdr:rowOff>
    </xdr:to>
    <xdr:sp macro="" textlink="">
      <xdr:nvSpPr>
        <xdr:cNvPr id="871" name="楕円 870">
          <a:extLst>
            <a:ext uri="{FF2B5EF4-FFF2-40B4-BE49-F238E27FC236}">
              <a16:creationId xmlns:a16="http://schemas.microsoft.com/office/drawing/2014/main" id="{350205C4-2E90-4B17-A36C-5A03EF37C759}"/>
            </a:ext>
          </a:extLst>
        </xdr:cNvPr>
        <xdr:cNvSpPr/>
      </xdr:nvSpPr>
      <xdr:spPr>
        <a:xfrm>
          <a:off x="15430500" y="17308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101</xdr:row>
      <xdr:rowOff>43180</xdr:rowOff>
    </xdr:from>
    <xdr:to>
      <xdr:col>85</xdr:col>
      <xdr:colOff>127000</xdr:colOff>
      <xdr:row>101</xdr:row>
      <xdr:rowOff>92711</xdr:rowOff>
    </xdr:to>
    <xdr:cxnSp macro="">
      <xdr:nvCxnSpPr>
        <xdr:cNvPr id="872" name="直線コネクタ 871">
          <a:extLst>
            <a:ext uri="{FF2B5EF4-FFF2-40B4-BE49-F238E27FC236}">
              <a16:creationId xmlns:a16="http://schemas.microsoft.com/office/drawing/2014/main" id="{1CD01CE7-410C-414C-9885-48ECEE6BB3E7}"/>
            </a:ext>
          </a:extLst>
        </xdr:cNvPr>
        <xdr:cNvCxnSpPr/>
      </xdr:nvCxnSpPr>
      <xdr:spPr>
        <a:xfrm>
          <a:off x="15481300" y="17359630"/>
          <a:ext cx="838200" cy="49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100</xdr:row>
      <xdr:rowOff>114300</xdr:rowOff>
    </xdr:from>
    <xdr:to>
      <xdr:col>76</xdr:col>
      <xdr:colOff>165100</xdr:colOff>
      <xdr:row>101</xdr:row>
      <xdr:rowOff>44450</xdr:rowOff>
    </xdr:to>
    <xdr:sp macro="" textlink="">
      <xdr:nvSpPr>
        <xdr:cNvPr id="873" name="楕円 872">
          <a:extLst>
            <a:ext uri="{FF2B5EF4-FFF2-40B4-BE49-F238E27FC236}">
              <a16:creationId xmlns:a16="http://schemas.microsoft.com/office/drawing/2014/main" id="{70BCE9A9-B37E-431D-BE81-3F306F406169}"/>
            </a:ext>
          </a:extLst>
        </xdr:cNvPr>
        <xdr:cNvSpPr/>
      </xdr:nvSpPr>
      <xdr:spPr>
        <a:xfrm>
          <a:off x="14541500" y="17259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100</xdr:row>
      <xdr:rowOff>165100</xdr:rowOff>
    </xdr:from>
    <xdr:to>
      <xdr:col>81</xdr:col>
      <xdr:colOff>50800</xdr:colOff>
      <xdr:row>101</xdr:row>
      <xdr:rowOff>43180</xdr:rowOff>
    </xdr:to>
    <xdr:cxnSp macro="">
      <xdr:nvCxnSpPr>
        <xdr:cNvPr id="874" name="直線コネクタ 873">
          <a:extLst>
            <a:ext uri="{FF2B5EF4-FFF2-40B4-BE49-F238E27FC236}">
              <a16:creationId xmlns:a16="http://schemas.microsoft.com/office/drawing/2014/main" id="{853DE144-F978-47D2-9D3B-F0C637ACADB4}"/>
            </a:ext>
          </a:extLst>
        </xdr:cNvPr>
        <xdr:cNvCxnSpPr/>
      </xdr:nvCxnSpPr>
      <xdr:spPr>
        <a:xfrm>
          <a:off x="14592300" y="17310100"/>
          <a:ext cx="8890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100</xdr:row>
      <xdr:rowOff>83820</xdr:rowOff>
    </xdr:from>
    <xdr:to>
      <xdr:col>72</xdr:col>
      <xdr:colOff>38100</xdr:colOff>
      <xdr:row>101</xdr:row>
      <xdr:rowOff>13970</xdr:rowOff>
    </xdr:to>
    <xdr:sp macro="" textlink="">
      <xdr:nvSpPr>
        <xdr:cNvPr id="875" name="楕円 874">
          <a:extLst>
            <a:ext uri="{FF2B5EF4-FFF2-40B4-BE49-F238E27FC236}">
              <a16:creationId xmlns:a16="http://schemas.microsoft.com/office/drawing/2014/main" id="{9A4C376A-DD5C-41B6-B3E8-058F857FFFFD}"/>
            </a:ext>
          </a:extLst>
        </xdr:cNvPr>
        <xdr:cNvSpPr/>
      </xdr:nvSpPr>
      <xdr:spPr>
        <a:xfrm>
          <a:off x="13652500" y="17228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100</xdr:row>
      <xdr:rowOff>134620</xdr:rowOff>
    </xdr:from>
    <xdr:to>
      <xdr:col>76</xdr:col>
      <xdr:colOff>114300</xdr:colOff>
      <xdr:row>100</xdr:row>
      <xdr:rowOff>165100</xdr:rowOff>
    </xdr:to>
    <xdr:cxnSp macro="">
      <xdr:nvCxnSpPr>
        <xdr:cNvPr id="876" name="直線コネクタ 875">
          <a:extLst>
            <a:ext uri="{FF2B5EF4-FFF2-40B4-BE49-F238E27FC236}">
              <a16:creationId xmlns:a16="http://schemas.microsoft.com/office/drawing/2014/main" id="{3DBB2B4C-32EF-4E1B-B3AE-602DC8870E65}"/>
            </a:ext>
          </a:extLst>
        </xdr:cNvPr>
        <xdr:cNvCxnSpPr/>
      </xdr:nvCxnSpPr>
      <xdr:spPr>
        <a:xfrm>
          <a:off x="13703300" y="1727962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100</xdr:row>
      <xdr:rowOff>161289</xdr:rowOff>
    </xdr:from>
    <xdr:to>
      <xdr:col>67</xdr:col>
      <xdr:colOff>101600</xdr:colOff>
      <xdr:row>101</xdr:row>
      <xdr:rowOff>91439</xdr:rowOff>
    </xdr:to>
    <xdr:sp macro="" textlink="">
      <xdr:nvSpPr>
        <xdr:cNvPr id="877" name="楕円 876">
          <a:extLst>
            <a:ext uri="{FF2B5EF4-FFF2-40B4-BE49-F238E27FC236}">
              <a16:creationId xmlns:a16="http://schemas.microsoft.com/office/drawing/2014/main" id="{147A5633-AFCC-4336-A8AF-652CE1E311E6}"/>
            </a:ext>
          </a:extLst>
        </xdr:cNvPr>
        <xdr:cNvSpPr/>
      </xdr:nvSpPr>
      <xdr:spPr>
        <a:xfrm>
          <a:off x="12763500" y="17306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100</xdr:row>
      <xdr:rowOff>134620</xdr:rowOff>
    </xdr:from>
    <xdr:to>
      <xdr:col>71</xdr:col>
      <xdr:colOff>177800</xdr:colOff>
      <xdr:row>101</xdr:row>
      <xdr:rowOff>40639</xdr:rowOff>
    </xdr:to>
    <xdr:cxnSp macro="">
      <xdr:nvCxnSpPr>
        <xdr:cNvPr id="878" name="直線コネクタ 877">
          <a:extLst>
            <a:ext uri="{FF2B5EF4-FFF2-40B4-BE49-F238E27FC236}">
              <a16:creationId xmlns:a16="http://schemas.microsoft.com/office/drawing/2014/main" id="{737C7AFA-C6F3-4A5C-8A20-AFBD4F016735}"/>
            </a:ext>
          </a:extLst>
        </xdr:cNvPr>
        <xdr:cNvCxnSpPr/>
      </xdr:nvCxnSpPr>
      <xdr:spPr>
        <a:xfrm flipV="1">
          <a:off x="12814300" y="17279620"/>
          <a:ext cx="889000" cy="774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152416</xdr:rowOff>
    </xdr:from>
    <xdr:ext cx="405111" cy="259045"/>
    <xdr:sp macro="" textlink="">
      <xdr:nvSpPr>
        <xdr:cNvPr id="879" name="n_1aveValue【庁舎】&#10;有形固定資産減価償却率">
          <a:extLst>
            <a:ext uri="{FF2B5EF4-FFF2-40B4-BE49-F238E27FC236}">
              <a16:creationId xmlns:a16="http://schemas.microsoft.com/office/drawing/2014/main" id="{AB096FB6-21B1-4B66-A25C-8F9AB2D8F325}"/>
            </a:ext>
          </a:extLst>
        </xdr:cNvPr>
        <xdr:cNvSpPr txBox="1"/>
      </xdr:nvSpPr>
      <xdr:spPr>
        <a:xfrm>
          <a:off x="15266044" y="178117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144797</xdr:rowOff>
    </xdr:from>
    <xdr:ext cx="405111" cy="259045"/>
    <xdr:sp macro="" textlink="">
      <xdr:nvSpPr>
        <xdr:cNvPr id="880" name="n_2aveValue【庁舎】&#10;有形固定資産減価償却率">
          <a:extLst>
            <a:ext uri="{FF2B5EF4-FFF2-40B4-BE49-F238E27FC236}">
              <a16:creationId xmlns:a16="http://schemas.microsoft.com/office/drawing/2014/main" id="{CF2A2CD7-B73E-43F5-855D-5B4176571F55}"/>
            </a:ext>
          </a:extLst>
        </xdr:cNvPr>
        <xdr:cNvSpPr txBox="1"/>
      </xdr:nvSpPr>
      <xdr:spPr>
        <a:xfrm>
          <a:off x="14389744" y="17804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146066</xdr:rowOff>
    </xdr:from>
    <xdr:ext cx="405111" cy="259045"/>
    <xdr:sp macro="" textlink="">
      <xdr:nvSpPr>
        <xdr:cNvPr id="881" name="n_3aveValue【庁舎】&#10;有形固定資産減価償却率">
          <a:extLst>
            <a:ext uri="{FF2B5EF4-FFF2-40B4-BE49-F238E27FC236}">
              <a16:creationId xmlns:a16="http://schemas.microsoft.com/office/drawing/2014/main" id="{A3048CA8-F0A5-43F9-9AE5-FE8502408FFA}"/>
            </a:ext>
          </a:extLst>
        </xdr:cNvPr>
        <xdr:cNvSpPr txBox="1"/>
      </xdr:nvSpPr>
      <xdr:spPr>
        <a:xfrm>
          <a:off x="13500744" y="178054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43197</xdr:rowOff>
    </xdr:from>
    <xdr:ext cx="405111" cy="259045"/>
    <xdr:sp macro="" textlink="">
      <xdr:nvSpPr>
        <xdr:cNvPr id="882" name="n_4aveValue【庁舎】&#10;有形固定資産減価償却率">
          <a:extLst>
            <a:ext uri="{FF2B5EF4-FFF2-40B4-BE49-F238E27FC236}">
              <a16:creationId xmlns:a16="http://schemas.microsoft.com/office/drawing/2014/main" id="{1BB3A168-F345-4509-948A-6D95B9854FA2}"/>
            </a:ext>
          </a:extLst>
        </xdr:cNvPr>
        <xdr:cNvSpPr txBox="1"/>
      </xdr:nvSpPr>
      <xdr:spPr>
        <a:xfrm>
          <a:off x="12611744" y="17873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99</xdr:row>
      <xdr:rowOff>110507</xdr:rowOff>
    </xdr:from>
    <xdr:ext cx="405111" cy="259045"/>
    <xdr:sp macro="" textlink="">
      <xdr:nvSpPr>
        <xdr:cNvPr id="883" name="n_1mainValue【庁舎】&#10;有形固定資産減価償却率">
          <a:extLst>
            <a:ext uri="{FF2B5EF4-FFF2-40B4-BE49-F238E27FC236}">
              <a16:creationId xmlns:a16="http://schemas.microsoft.com/office/drawing/2014/main" id="{C9CDA603-E9D6-4A69-B71B-28522C4FF094}"/>
            </a:ext>
          </a:extLst>
        </xdr:cNvPr>
        <xdr:cNvSpPr txBox="1"/>
      </xdr:nvSpPr>
      <xdr:spPr>
        <a:xfrm>
          <a:off x="15266044" y="17084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99</xdr:row>
      <xdr:rowOff>60977</xdr:rowOff>
    </xdr:from>
    <xdr:ext cx="405111" cy="259045"/>
    <xdr:sp macro="" textlink="">
      <xdr:nvSpPr>
        <xdr:cNvPr id="884" name="n_2mainValue【庁舎】&#10;有形固定資産減価償却率">
          <a:extLst>
            <a:ext uri="{FF2B5EF4-FFF2-40B4-BE49-F238E27FC236}">
              <a16:creationId xmlns:a16="http://schemas.microsoft.com/office/drawing/2014/main" id="{0444C1BF-ECDB-408D-A840-426F57DC0109}"/>
            </a:ext>
          </a:extLst>
        </xdr:cNvPr>
        <xdr:cNvSpPr txBox="1"/>
      </xdr:nvSpPr>
      <xdr:spPr>
        <a:xfrm>
          <a:off x="14389744" y="17034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99</xdr:row>
      <xdr:rowOff>30497</xdr:rowOff>
    </xdr:from>
    <xdr:ext cx="405111" cy="259045"/>
    <xdr:sp macro="" textlink="">
      <xdr:nvSpPr>
        <xdr:cNvPr id="885" name="n_3mainValue【庁舎】&#10;有形固定資産減価償却率">
          <a:extLst>
            <a:ext uri="{FF2B5EF4-FFF2-40B4-BE49-F238E27FC236}">
              <a16:creationId xmlns:a16="http://schemas.microsoft.com/office/drawing/2014/main" id="{CE9E5BB3-312E-467A-95C2-04582DBEC42F}"/>
            </a:ext>
          </a:extLst>
        </xdr:cNvPr>
        <xdr:cNvSpPr txBox="1"/>
      </xdr:nvSpPr>
      <xdr:spPr>
        <a:xfrm>
          <a:off x="13500744" y="17004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99</xdr:row>
      <xdr:rowOff>107966</xdr:rowOff>
    </xdr:from>
    <xdr:ext cx="405111" cy="259045"/>
    <xdr:sp macro="" textlink="">
      <xdr:nvSpPr>
        <xdr:cNvPr id="886" name="n_4mainValue【庁舎】&#10;有形固定資産減価償却率">
          <a:extLst>
            <a:ext uri="{FF2B5EF4-FFF2-40B4-BE49-F238E27FC236}">
              <a16:creationId xmlns:a16="http://schemas.microsoft.com/office/drawing/2014/main" id="{E3ABA7A8-660C-452D-9F84-E4A1E97308E9}"/>
            </a:ext>
          </a:extLst>
        </xdr:cNvPr>
        <xdr:cNvSpPr txBox="1"/>
      </xdr:nvSpPr>
      <xdr:spPr>
        <a:xfrm>
          <a:off x="12611744" y="170815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87" name="正方形/長方形 886">
          <a:extLst>
            <a:ext uri="{FF2B5EF4-FFF2-40B4-BE49-F238E27FC236}">
              <a16:creationId xmlns:a16="http://schemas.microsoft.com/office/drawing/2014/main" id="{0F3D6FAF-6409-4530-A321-D85CB27C0194}"/>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88" name="正方形/長方形 887">
          <a:extLst>
            <a:ext uri="{FF2B5EF4-FFF2-40B4-BE49-F238E27FC236}">
              <a16:creationId xmlns:a16="http://schemas.microsoft.com/office/drawing/2014/main" id="{9352023B-F806-4D0A-B908-6B5D143F2E79}"/>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89" name="正方形/長方形 888">
          <a:extLst>
            <a:ext uri="{FF2B5EF4-FFF2-40B4-BE49-F238E27FC236}">
              <a16:creationId xmlns:a16="http://schemas.microsoft.com/office/drawing/2014/main" id="{02D45623-460A-4A29-BF26-7326CD39D4F8}"/>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90" name="正方形/長方形 889">
          <a:extLst>
            <a:ext uri="{FF2B5EF4-FFF2-40B4-BE49-F238E27FC236}">
              <a16:creationId xmlns:a16="http://schemas.microsoft.com/office/drawing/2014/main" id="{05496915-2224-4137-8135-536552A27A17}"/>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91" name="正方形/長方形 890">
          <a:extLst>
            <a:ext uri="{FF2B5EF4-FFF2-40B4-BE49-F238E27FC236}">
              <a16:creationId xmlns:a16="http://schemas.microsoft.com/office/drawing/2014/main" id="{D80D3DE7-9280-4F00-A283-9F38533AB158}"/>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92" name="正方形/長方形 891">
          <a:extLst>
            <a:ext uri="{FF2B5EF4-FFF2-40B4-BE49-F238E27FC236}">
              <a16:creationId xmlns:a16="http://schemas.microsoft.com/office/drawing/2014/main" id="{DAF0084F-EFB8-4BF2-829A-62A4C48D1E53}"/>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93" name="正方形/長方形 892">
          <a:extLst>
            <a:ext uri="{FF2B5EF4-FFF2-40B4-BE49-F238E27FC236}">
              <a16:creationId xmlns:a16="http://schemas.microsoft.com/office/drawing/2014/main" id="{09EC1C14-82F8-4F42-BC96-7503EFABD8F5}"/>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94" name="正方形/長方形 893">
          <a:extLst>
            <a:ext uri="{FF2B5EF4-FFF2-40B4-BE49-F238E27FC236}">
              <a16:creationId xmlns:a16="http://schemas.microsoft.com/office/drawing/2014/main" id="{6A40FDA2-F0CE-4304-9520-C95188687C4B}"/>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95" name="テキスト ボックス 894">
          <a:extLst>
            <a:ext uri="{FF2B5EF4-FFF2-40B4-BE49-F238E27FC236}">
              <a16:creationId xmlns:a16="http://schemas.microsoft.com/office/drawing/2014/main" id="{C5C7A92E-D489-467C-A570-58DB3C8D46C8}"/>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96" name="直線コネクタ 895">
          <a:extLst>
            <a:ext uri="{FF2B5EF4-FFF2-40B4-BE49-F238E27FC236}">
              <a16:creationId xmlns:a16="http://schemas.microsoft.com/office/drawing/2014/main" id="{0F1CC262-DB1C-40CE-B2E3-68A133803402}"/>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macro="" textlink="">
      <xdr:nvSpPr>
        <xdr:cNvPr id="897" name="テキスト ボックス 896">
          <a:extLst>
            <a:ext uri="{FF2B5EF4-FFF2-40B4-BE49-F238E27FC236}">
              <a16:creationId xmlns:a16="http://schemas.microsoft.com/office/drawing/2014/main" id="{76D71FA2-B92B-4DC1-9D18-B2D03D531A87}"/>
            </a:ext>
          </a:extLst>
        </xdr:cNvPr>
        <xdr:cNvSpPr txBox="1"/>
      </xdr:nvSpPr>
      <xdr:spPr>
        <a:xfrm>
          <a:off x="17820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108</xdr:row>
      <xdr:rowOff>152400</xdr:rowOff>
    </xdr:from>
    <xdr:to>
      <xdr:col>120</xdr:col>
      <xdr:colOff>114300</xdr:colOff>
      <xdr:row>108</xdr:row>
      <xdr:rowOff>152400</xdr:rowOff>
    </xdr:to>
    <xdr:cxnSp macro="">
      <xdr:nvCxnSpPr>
        <xdr:cNvPr id="898" name="直線コネクタ 897">
          <a:extLst>
            <a:ext uri="{FF2B5EF4-FFF2-40B4-BE49-F238E27FC236}">
              <a16:creationId xmlns:a16="http://schemas.microsoft.com/office/drawing/2014/main" id="{020D4BD6-D6AE-431C-8023-987704F30F0B}"/>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899" name="テキスト ボックス 898">
          <a:extLst>
            <a:ext uri="{FF2B5EF4-FFF2-40B4-BE49-F238E27FC236}">
              <a16:creationId xmlns:a16="http://schemas.microsoft.com/office/drawing/2014/main" id="{CE1ABC12-CCF3-4362-B47C-17985C33DD05}"/>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900" name="直線コネクタ 899">
          <a:extLst>
            <a:ext uri="{FF2B5EF4-FFF2-40B4-BE49-F238E27FC236}">
              <a16:creationId xmlns:a16="http://schemas.microsoft.com/office/drawing/2014/main" id="{0BFECC03-35A4-4B0F-A570-5BDAB20F4470}"/>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901" name="テキスト ボックス 900">
          <a:extLst>
            <a:ext uri="{FF2B5EF4-FFF2-40B4-BE49-F238E27FC236}">
              <a16:creationId xmlns:a16="http://schemas.microsoft.com/office/drawing/2014/main" id="{5500F9EA-F15A-4DB0-99A1-DF5BC4D0228E}"/>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902" name="直線コネクタ 901">
          <a:extLst>
            <a:ext uri="{FF2B5EF4-FFF2-40B4-BE49-F238E27FC236}">
              <a16:creationId xmlns:a16="http://schemas.microsoft.com/office/drawing/2014/main" id="{D1D36E10-C2F4-43F5-ADB9-B1436387213A}"/>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903" name="テキスト ボックス 902">
          <a:extLst>
            <a:ext uri="{FF2B5EF4-FFF2-40B4-BE49-F238E27FC236}">
              <a16:creationId xmlns:a16="http://schemas.microsoft.com/office/drawing/2014/main" id="{0E051415-9F11-4452-8A28-22545DE4C27E}"/>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904" name="直線コネクタ 903">
          <a:extLst>
            <a:ext uri="{FF2B5EF4-FFF2-40B4-BE49-F238E27FC236}">
              <a16:creationId xmlns:a16="http://schemas.microsoft.com/office/drawing/2014/main" id="{8397197C-F3BE-43BB-983F-081F7EFBD62C}"/>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905" name="テキスト ボックス 904">
          <a:extLst>
            <a:ext uri="{FF2B5EF4-FFF2-40B4-BE49-F238E27FC236}">
              <a16:creationId xmlns:a16="http://schemas.microsoft.com/office/drawing/2014/main" id="{DB90B7C5-4C90-4C6E-99AD-CDE30D9476C3}"/>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906" name="直線コネクタ 905">
          <a:extLst>
            <a:ext uri="{FF2B5EF4-FFF2-40B4-BE49-F238E27FC236}">
              <a16:creationId xmlns:a16="http://schemas.microsoft.com/office/drawing/2014/main" id="{BA388A6C-ACDF-4312-B5A5-C71B12E77B08}"/>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907" name="テキスト ボックス 906">
          <a:extLst>
            <a:ext uri="{FF2B5EF4-FFF2-40B4-BE49-F238E27FC236}">
              <a16:creationId xmlns:a16="http://schemas.microsoft.com/office/drawing/2014/main" id="{F45E9744-535D-477C-939F-33281390A3B6}"/>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08" name="直線コネクタ 907">
          <a:extLst>
            <a:ext uri="{FF2B5EF4-FFF2-40B4-BE49-F238E27FC236}">
              <a16:creationId xmlns:a16="http://schemas.microsoft.com/office/drawing/2014/main" id="{9C1B69AB-D168-4571-92B7-CDC39C495C32}"/>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09" name="テキスト ボックス 908">
          <a:extLst>
            <a:ext uri="{FF2B5EF4-FFF2-40B4-BE49-F238E27FC236}">
              <a16:creationId xmlns:a16="http://schemas.microsoft.com/office/drawing/2014/main" id="{E0A0E029-DF7F-4B7C-AD6F-56348EB239A9}"/>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10" name="【庁舎】&#10;一人当たり面積グラフ枠">
          <a:extLst>
            <a:ext uri="{FF2B5EF4-FFF2-40B4-BE49-F238E27FC236}">
              <a16:creationId xmlns:a16="http://schemas.microsoft.com/office/drawing/2014/main" id="{2B573BF4-2342-4E81-8710-B215D964B9E4}"/>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106680</xdr:rowOff>
    </xdr:from>
    <xdr:to>
      <xdr:col>116</xdr:col>
      <xdr:colOff>62864</xdr:colOff>
      <xdr:row>109</xdr:row>
      <xdr:rowOff>30480</xdr:rowOff>
    </xdr:to>
    <xdr:cxnSp macro="">
      <xdr:nvCxnSpPr>
        <xdr:cNvPr id="911" name="直線コネクタ 910">
          <a:extLst>
            <a:ext uri="{FF2B5EF4-FFF2-40B4-BE49-F238E27FC236}">
              <a16:creationId xmlns:a16="http://schemas.microsoft.com/office/drawing/2014/main" id="{53658694-E307-4E0D-9E2D-B9CF1031C0D8}"/>
            </a:ext>
          </a:extLst>
        </xdr:cNvPr>
        <xdr:cNvCxnSpPr/>
      </xdr:nvCxnSpPr>
      <xdr:spPr>
        <a:xfrm flipV="1">
          <a:off x="22160864" y="17080230"/>
          <a:ext cx="0" cy="1638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34307</xdr:rowOff>
    </xdr:from>
    <xdr:ext cx="469744" cy="259045"/>
    <xdr:sp macro="" textlink="">
      <xdr:nvSpPr>
        <xdr:cNvPr id="912" name="【庁舎】&#10;一人当たり面積最小値テキスト">
          <a:extLst>
            <a:ext uri="{FF2B5EF4-FFF2-40B4-BE49-F238E27FC236}">
              <a16:creationId xmlns:a16="http://schemas.microsoft.com/office/drawing/2014/main" id="{27C155EF-5FFD-4EB6-A728-9F0B10ADA5F6}"/>
            </a:ext>
          </a:extLst>
        </xdr:cNvPr>
        <xdr:cNvSpPr txBox="1"/>
      </xdr:nvSpPr>
      <xdr:spPr>
        <a:xfrm>
          <a:off x="22199600" y="18722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30480</xdr:rowOff>
    </xdr:from>
    <xdr:to>
      <xdr:col>116</xdr:col>
      <xdr:colOff>152400</xdr:colOff>
      <xdr:row>109</xdr:row>
      <xdr:rowOff>30480</xdr:rowOff>
    </xdr:to>
    <xdr:cxnSp macro="">
      <xdr:nvCxnSpPr>
        <xdr:cNvPr id="913" name="直線コネクタ 912">
          <a:extLst>
            <a:ext uri="{FF2B5EF4-FFF2-40B4-BE49-F238E27FC236}">
              <a16:creationId xmlns:a16="http://schemas.microsoft.com/office/drawing/2014/main" id="{9860BE52-ED71-4B52-8321-50B19EAC89C9}"/>
            </a:ext>
          </a:extLst>
        </xdr:cNvPr>
        <xdr:cNvCxnSpPr/>
      </xdr:nvCxnSpPr>
      <xdr:spPr>
        <a:xfrm>
          <a:off x="22072600" y="187185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53357</xdr:rowOff>
    </xdr:from>
    <xdr:ext cx="469744" cy="259045"/>
    <xdr:sp macro="" textlink="">
      <xdr:nvSpPr>
        <xdr:cNvPr id="914" name="【庁舎】&#10;一人当たり面積最大値テキスト">
          <a:extLst>
            <a:ext uri="{FF2B5EF4-FFF2-40B4-BE49-F238E27FC236}">
              <a16:creationId xmlns:a16="http://schemas.microsoft.com/office/drawing/2014/main" id="{48913E7C-7A88-466D-88E6-B80412869532}"/>
            </a:ext>
          </a:extLst>
        </xdr:cNvPr>
        <xdr:cNvSpPr txBox="1"/>
      </xdr:nvSpPr>
      <xdr:spPr>
        <a:xfrm>
          <a:off x="22199600" y="16855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106680</xdr:rowOff>
    </xdr:from>
    <xdr:to>
      <xdr:col>116</xdr:col>
      <xdr:colOff>152400</xdr:colOff>
      <xdr:row>99</xdr:row>
      <xdr:rowOff>106680</xdr:rowOff>
    </xdr:to>
    <xdr:cxnSp macro="">
      <xdr:nvCxnSpPr>
        <xdr:cNvPr id="915" name="直線コネクタ 914">
          <a:extLst>
            <a:ext uri="{FF2B5EF4-FFF2-40B4-BE49-F238E27FC236}">
              <a16:creationId xmlns:a16="http://schemas.microsoft.com/office/drawing/2014/main" id="{21FC1EB1-6D90-4954-B2DF-B0D89A4BC459}"/>
            </a:ext>
          </a:extLst>
        </xdr:cNvPr>
        <xdr:cNvCxnSpPr/>
      </xdr:nvCxnSpPr>
      <xdr:spPr>
        <a:xfrm>
          <a:off x="22072600" y="170802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19702</xdr:rowOff>
    </xdr:from>
    <xdr:ext cx="469744" cy="259045"/>
    <xdr:sp macro="" textlink="">
      <xdr:nvSpPr>
        <xdr:cNvPr id="916" name="【庁舎】&#10;一人当たり面積平均値テキスト">
          <a:extLst>
            <a:ext uri="{FF2B5EF4-FFF2-40B4-BE49-F238E27FC236}">
              <a16:creationId xmlns:a16="http://schemas.microsoft.com/office/drawing/2014/main" id="{63F3427C-6359-4E9B-A19E-589185E087E2}"/>
            </a:ext>
          </a:extLst>
        </xdr:cNvPr>
        <xdr:cNvSpPr txBox="1"/>
      </xdr:nvSpPr>
      <xdr:spPr>
        <a:xfrm>
          <a:off x="22199600" y="1819340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168275</xdr:rowOff>
    </xdr:from>
    <xdr:to>
      <xdr:col>116</xdr:col>
      <xdr:colOff>114300</xdr:colOff>
      <xdr:row>107</xdr:row>
      <xdr:rowOff>98425</xdr:rowOff>
    </xdr:to>
    <xdr:sp macro="" textlink="">
      <xdr:nvSpPr>
        <xdr:cNvPr id="917" name="フローチャート: 判断 916">
          <a:extLst>
            <a:ext uri="{FF2B5EF4-FFF2-40B4-BE49-F238E27FC236}">
              <a16:creationId xmlns:a16="http://schemas.microsoft.com/office/drawing/2014/main" id="{D2917BCD-C7E7-4D0B-B11D-2835A59F97AB}"/>
            </a:ext>
          </a:extLst>
        </xdr:cNvPr>
        <xdr:cNvSpPr/>
      </xdr:nvSpPr>
      <xdr:spPr>
        <a:xfrm>
          <a:off x="22110700" y="18341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19686</xdr:rowOff>
    </xdr:from>
    <xdr:to>
      <xdr:col>112</xdr:col>
      <xdr:colOff>38100</xdr:colOff>
      <xdr:row>107</xdr:row>
      <xdr:rowOff>121286</xdr:rowOff>
    </xdr:to>
    <xdr:sp macro="" textlink="">
      <xdr:nvSpPr>
        <xdr:cNvPr id="918" name="フローチャート: 判断 917">
          <a:extLst>
            <a:ext uri="{FF2B5EF4-FFF2-40B4-BE49-F238E27FC236}">
              <a16:creationId xmlns:a16="http://schemas.microsoft.com/office/drawing/2014/main" id="{0DB3C4CE-3196-46B8-BF51-F8AF3060BB6E}"/>
            </a:ext>
          </a:extLst>
        </xdr:cNvPr>
        <xdr:cNvSpPr/>
      </xdr:nvSpPr>
      <xdr:spPr>
        <a:xfrm>
          <a:off x="21272500" y="18364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10161</xdr:rowOff>
    </xdr:from>
    <xdr:to>
      <xdr:col>107</xdr:col>
      <xdr:colOff>101600</xdr:colOff>
      <xdr:row>107</xdr:row>
      <xdr:rowOff>111761</xdr:rowOff>
    </xdr:to>
    <xdr:sp macro="" textlink="">
      <xdr:nvSpPr>
        <xdr:cNvPr id="919" name="フローチャート: 判断 918">
          <a:extLst>
            <a:ext uri="{FF2B5EF4-FFF2-40B4-BE49-F238E27FC236}">
              <a16:creationId xmlns:a16="http://schemas.microsoft.com/office/drawing/2014/main" id="{E08BFB24-2B8F-46E4-9519-F1DFBC8ED732}"/>
            </a:ext>
          </a:extLst>
        </xdr:cNvPr>
        <xdr:cNvSpPr/>
      </xdr:nvSpPr>
      <xdr:spPr>
        <a:xfrm>
          <a:off x="20383500" y="18355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12064</xdr:rowOff>
    </xdr:from>
    <xdr:to>
      <xdr:col>102</xdr:col>
      <xdr:colOff>165100</xdr:colOff>
      <xdr:row>107</xdr:row>
      <xdr:rowOff>113664</xdr:rowOff>
    </xdr:to>
    <xdr:sp macro="" textlink="">
      <xdr:nvSpPr>
        <xdr:cNvPr id="920" name="フローチャート: 判断 919">
          <a:extLst>
            <a:ext uri="{FF2B5EF4-FFF2-40B4-BE49-F238E27FC236}">
              <a16:creationId xmlns:a16="http://schemas.microsoft.com/office/drawing/2014/main" id="{B7ABD6E6-DE0E-44FE-A13D-E4A3AD31F988}"/>
            </a:ext>
          </a:extLst>
        </xdr:cNvPr>
        <xdr:cNvSpPr/>
      </xdr:nvSpPr>
      <xdr:spPr>
        <a:xfrm>
          <a:off x="19494500" y="18357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170180</xdr:rowOff>
    </xdr:from>
    <xdr:to>
      <xdr:col>98</xdr:col>
      <xdr:colOff>38100</xdr:colOff>
      <xdr:row>107</xdr:row>
      <xdr:rowOff>100330</xdr:rowOff>
    </xdr:to>
    <xdr:sp macro="" textlink="">
      <xdr:nvSpPr>
        <xdr:cNvPr id="921" name="フローチャート: 判断 920">
          <a:extLst>
            <a:ext uri="{FF2B5EF4-FFF2-40B4-BE49-F238E27FC236}">
              <a16:creationId xmlns:a16="http://schemas.microsoft.com/office/drawing/2014/main" id="{E31658E0-007D-4CD0-B85D-824E31DE76A7}"/>
            </a:ext>
          </a:extLst>
        </xdr:cNvPr>
        <xdr:cNvSpPr/>
      </xdr:nvSpPr>
      <xdr:spPr>
        <a:xfrm>
          <a:off x="18605500" y="18343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22" name="テキスト ボックス 921">
          <a:extLst>
            <a:ext uri="{FF2B5EF4-FFF2-40B4-BE49-F238E27FC236}">
              <a16:creationId xmlns:a16="http://schemas.microsoft.com/office/drawing/2014/main" id="{E58E6C25-7D4C-4669-AC0E-F71417233D5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23" name="テキスト ボックス 922">
          <a:extLst>
            <a:ext uri="{FF2B5EF4-FFF2-40B4-BE49-F238E27FC236}">
              <a16:creationId xmlns:a16="http://schemas.microsoft.com/office/drawing/2014/main" id="{77CC0F5C-A446-4594-B06F-488BAD06FED2}"/>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24" name="テキスト ボックス 923">
          <a:extLst>
            <a:ext uri="{FF2B5EF4-FFF2-40B4-BE49-F238E27FC236}">
              <a16:creationId xmlns:a16="http://schemas.microsoft.com/office/drawing/2014/main" id="{D0B49E3F-58B9-4FAF-B9E6-3999CB6BF12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25" name="テキスト ボックス 924">
          <a:extLst>
            <a:ext uri="{FF2B5EF4-FFF2-40B4-BE49-F238E27FC236}">
              <a16:creationId xmlns:a16="http://schemas.microsoft.com/office/drawing/2014/main" id="{9555AEB9-ED6A-4206-A2C1-73A9E225C475}"/>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26" name="テキスト ボックス 925">
          <a:extLst>
            <a:ext uri="{FF2B5EF4-FFF2-40B4-BE49-F238E27FC236}">
              <a16:creationId xmlns:a16="http://schemas.microsoft.com/office/drawing/2014/main" id="{ECC0BFB7-6B55-4B74-8C20-0D7BCA97CC3C}"/>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108</xdr:row>
      <xdr:rowOff>95886</xdr:rowOff>
    </xdr:from>
    <xdr:to>
      <xdr:col>116</xdr:col>
      <xdr:colOff>114300</xdr:colOff>
      <xdr:row>109</xdr:row>
      <xdr:rowOff>26036</xdr:rowOff>
    </xdr:to>
    <xdr:sp macro="" textlink="">
      <xdr:nvSpPr>
        <xdr:cNvPr id="927" name="楕円 926">
          <a:extLst>
            <a:ext uri="{FF2B5EF4-FFF2-40B4-BE49-F238E27FC236}">
              <a16:creationId xmlns:a16="http://schemas.microsoft.com/office/drawing/2014/main" id="{B5ED3FAB-9C0B-4476-8F72-C3D0B1D7AAB6}"/>
            </a:ext>
          </a:extLst>
        </xdr:cNvPr>
        <xdr:cNvSpPr/>
      </xdr:nvSpPr>
      <xdr:spPr>
        <a:xfrm>
          <a:off x="22110700" y="18612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108</xdr:row>
      <xdr:rowOff>10813</xdr:rowOff>
    </xdr:from>
    <xdr:ext cx="469744" cy="259045"/>
    <xdr:sp macro="" textlink="">
      <xdr:nvSpPr>
        <xdr:cNvPr id="928" name="【庁舎】&#10;一人当たり面積該当値テキスト">
          <a:extLst>
            <a:ext uri="{FF2B5EF4-FFF2-40B4-BE49-F238E27FC236}">
              <a16:creationId xmlns:a16="http://schemas.microsoft.com/office/drawing/2014/main" id="{6D6C22D5-9343-4DF2-BBE3-095824118662}"/>
            </a:ext>
          </a:extLst>
        </xdr:cNvPr>
        <xdr:cNvSpPr txBox="1"/>
      </xdr:nvSpPr>
      <xdr:spPr>
        <a:xfrm>
          <a:off x="22199600" y="185274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108</xdr:row>
      <xdr:rowOff>107314</xdr:rowOff>
    </xdr:from>
    <xdr:to>
      <xdr:col>112</xdr:col>
      <xdr:colOff>38100</xdr:colOff>
      <xdr:row>109</xdr:row>
      <xdr:rowOff>37464</xdr:rowOff>
    </xdr:to>
    <xdr:sp macro="" textlink="">
      <xdr:nvSpPr>
        <xdr:cNvPr id="929" name="楕円 928">
          <a:extLst>
            <a:ext uri="{FF2B5EF4-FFF2-40B4-BE49-F238E27FC236}">
              <a16:creationId xmlns:a16="http://schemas.microsoft.com/office/drawing/2014/main" id="{7ACBEF85-A225-4884-A20F-EE793E50ECD9}"/>
            </a:ext>
          </a:extLst>
        </xdr:cNvPr>
        <xdr:cNvSpPr/>
      </xdr:nvSpPr>
      <xdr:spPr>
        <a:xfrm>
          <a:off x="21272500" y="18623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146686</xdr:rowOff>
    </xdr:from>
    <xdr:to>
      <xdr:col>116</xdr:col>
      <xdr:colOff>63500</xdr:colOff>
      <xdr:row>108</xdr:row>
      <xdr:rowOff>158114</xdr:rowOff>
    </xdr:to>
    <xdr:cxnSp macro="">
      <xdr:nvCxnSpPr>
        <xdr:cNvPr id="930" name="直線コネクタ 929">
          <a:extLst>
            <a:ext uri="{FF2B5EF4-FFF2-40B4-BE49-F238E27FC236}">
              <a16:creationId xmlns:a16="http://schemas.microsoft.com/office/drawing/2014/main" id="{BAB8CD6A-02F2-4CA8-8DF2-976DDF13F865}"/>
            </a:ext>
          </a:extLst>
        </xdr:cNvPr>
        <xdr:cNvCxnSpPr/>
      </xdr:nvCxnSpPr>
      <xdr:spPr>
        <a:xfrm flipV="1">
          <a:off x="21323300" y="18663286"/>
          <a:ext cx="838200" cy="11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108</xdr:row>
      <xdr:rowOff>116839</xdr:rowOff>
    </xdr:from>
    <xdr:to>
      <xdr:col>107</xdr:col>
      <xdr:colOff>101600</xdr:colOff>
      <xdr:row>109</xdr:row>
      <xdr:rowOff>46989</xdr:rowOff>
    </xdr:to>
    <xdr:sp macro="" textlink="">
      <xdr:nvSpPr>
        <xdr:cNvPr id="931" name="楕円 930">
          <a:extLst>
            <a:ext uri="{FF2B5EF4-FFF2-40B4-BE49-F238E27FC236}">
              <a16:creationId xmlns:a16="http://schemas.microsoft.com/office/drawing/2014/main" id="{C1C3D591-FDE3-4EE6-BEFC-C9B2C926CB43}"/>
            </a:ext>
          </a:extLst>
        </xdr:cNvPr>
        <xdr:cNvSpPr/>
      </xdr:nvSpPr>
      <xdr:spPr>
        <a:xfrm>
          <a:off x="20383500" y="18633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158114</xdr:rowOff>
    </xdr:from>
    <xdr:to>
      <xdr:col>111</xdr:col>
      <xdr:colOff>177800</xdr:colOff>
      <xdr:row>108</xdr:row>
      <xdr:rowOff>167639</xdr:rowOff>
    </xdr:to>
    <xdr:cxnSp macro="">
      <xdr:nvCxnSpPr>
        <xdr:cNvPr id="932" name="直線コネクタ 931">
          <a:extLst>
            <a:ext uri="{FF2B5EF4-FFF2-40B4-BE49-F238E27FC236}">
              <a16:creationId xmlns:a16="http://schemas.microsoft.com/office/drawing/2014/main" id="{49F2A650-16B2-4D9B-BA0A-4F55FF6EDABE}"/>
            </a:ext>
          </a:extLst>
        </xdr:cNvPr>
        <xdr:cNvCxnSpPr/>
      </xdr:nvCxnSpPr>
      <xdr:spPr>
        <a:xfrm flipV="1">
          <a:off x="20434300" y="18674714"/>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108</xdr:row>
      <xdr:rowOff>120650</xdr:rowOff>
    </xdr:from>
    <xdr:to>
      <xdr:col>102</xdr:col>
      <xdr:colOff>165100</xdr:colOff>
      <xdr:row>109</xdr:row>
      <xdr:rowOff>50800</xdr:rowOff>
    </xdr:to>
    <xdr:sp macro="" textlink="">
      <xdr:nvSpPr>
        <xdr:cNvPr id="933" name="楕円 932">
          <a:extLst>
            <a:ext uri="{FF2B5EF4-FFF2-40B4-BE49-F238E27FC236}">
              <a16:creationId xmlns:a16="http://schemas.microsoft.com/office/drawing/2014/main" id="{DF6EF79A-A1AF-4D6F-98A6-206CBBB17CF3}"/>
            </a:ext>
          </a:extLst>
        </xdr:cNvPr>
        <xdr:cNvSpPr/>
      </xdr:nvSpPr>
      <xdr:spPr>
        <a:xfrm>
          <a:off x="19494500" y="18637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167639</xdr:rowOff>
    </xdr:from>
    <xdr:to>
      <xdr:col>107</xdr:col>
      <xdr:colOff>50800</xdr:colOff>
      <xdr:row>109</xdr:row>
      <xdr:rowOff>0</xdr:rowOff>
    </xdr:to>
    <xdr:cxnSp macro="">
      <xdr:nvCxnSpPr>
        <xdr:cNvPr id="934" name="直線コネクタ 933">
          <a:extLst>
            <a:ext uri="{FF2B5EF4-FFF2-40B4-BE49-F238E27FC236}">
              <a16:creationId xmlns:a16="http://schemas.microsoft.com/office/drawing/2014/main" id="{C3F975F3-A310-4D25-8091-CBF445F5F6B4}"/>
            </a:ext>
          </a:extLst>
        </xdr:cNvPr>
        <xdr:cNvCxnSpPr/>
      </xdr:nvCxnSpPr>
      <xdr:spPr>
        <a:xfrm flipV="1">
          <a:off x="19545300" y="18684239"/>
          <a:ext cx="8890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156845</xdr:rowOff>
    </xdr:from>
    <xdr:to>
      <xdr:col>98</xdr:col>
      <xdr:colOff>38100</xdr:colOff>
      <xdr:row>107</xdr:row>
      <xdr:rowOff>86995</xdr:rowOff>
    </xdr:to>
    <xdr:sp macro="" textlink="">
      <xdr:nvSpPr>
        <xdr:cNvPr id="935" name="楕円 934">
          <a:extLst>
            <a:ext uri="{FF2B5EF4-FFF2-40B4-BE49-F238E27FC236}">
              <a16:creationId xmlns:a16="http://schemas.microsoft.com/office/drawing/2014/main" id="{CD1F8607-1996-40F4-A518-C079529C67B7}"/>
            </a:ext>
          </a:extLst>
        </xdr:cNvPr>
        <xdr:cNvSpPr/>
      </xdr:nvSpPr>
      <xdr:spPr>
        <a:xfrm>
          <a:off x="18605500" y="18330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36195</xdr:rowOff>
    </xdr:from>
    <xdr:to>
      <xdr:col>102</xdr:col>
      <xdr:colOff>114300</xdr:colOff>
      <xdr:row>109</xdr:row>
      <xdr:rowOff>0</xdr:rowOff>
    </xdr:to>
    <xdr:cxnSp macro="">
      <xdr:nvCxnSpPr>
        <xdr:cNvPr id="936" name="直線コネクタ 935">
          <a:extLst>
            <a:ext uri="{FF2B5EF4-FFF2-40B4-BE49-F238E27FC236}">
              <a16:creationId xmlns:a16="http://schemas.microsoft.com/office/drawing/2014/main" id="{4C2C7E51-C7A5-424C-BC9B-0978CAD050BB}"/>
            </a:ext>
          </a:extLst>
        </xdr:cNvPr>
        <xdr:cNvCxnSpPr/>
      </xdr:nvCxnSpPr>
      <xdr:spPr>
        <a:xfrm>
          <a:off x="18656300" y="18381345"/>
          <a:ext cx="889000" cy="3067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137813</xdr:rowOff>
    </xdr:from>
    <xdr:ext cx="469744" cy="259045"/>
    <xdr:sp macro="" textlink="">
      <xdr:nvSpPr>
        <xdr:cNvPr id="937" name="n_1aveValue【庁舎】&#10;一人当たり面積">
          <a:extLst>
            <a:ext uri="{FF2B5EF4-FFF2-40B4-BE49-F238E27FC236}">
              <a16:creationId xmlns:a16="http://schemas.microsoft.com/office/drawing/2014/main" id="{E84C1B12-5094-4A38-AC9E-F11E146A3DD8}"/>
            </a:ext>
          </a:extLst>
        </xdr:cNvPr>
        <xdr:cNvSpPr txBox="1"/>
      </xdr:nvSpPr>
      <xdr:spPr>
        <a:xfrm>
          <a:off x="21075727" y="181400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128288</xdr:rowOff>
    </xdr:from>
    <xdr:ext cx="469744" cy="259045"/>
    <xdr:sp macro="" textlink="">
      <xdr:nvSpPr>
        <xdr:cNvPr id="938" name="n_2aveValue【庁舎】&#10;一人当たり面積">
          <a:extLst>
            <a:ext uri="{FF2B5EF4-FFF2-40B4-BE49-F238E27FC236}">
              <a16:creationId xmlns:a16="http://schemas.microsoft.com/office/drawing/2014/main" id="{2D92D9D2-6347-4E36-82BF-EF8BCF7FCBCA}"/>
            </a:ext>
          </a:extLst>
        </xdr:cNvPr>
        <xdr:cNvSpPr txBox="1"/>
      </xdr:nvSpPr>
      <xdr:spPr>
        <a:xfrm>
          <a:off x="20199427" y="18130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130191</xdr:rowOff>
    </xdr:from>
    <xdr:ext cx="469744" cy="259045"/>
    <xdr:sp macro="" textlink="">
      <xdr:nvSpPr>
        <xdr:cNvPr id="939" name="n_3aveValue【庁舎】&#10;一人当たり面積">
          <a:extLst>
            <a:ext uri="{FF2B5EF4-FFF2-40B4-BE49-F238E27FC236}">
              <a16:creationId xmlns:a16="http://schemas.microsoft.com/office/drawing/2014/main" id="{93E3417D-3F5C-41B7-B627-B25A92E5468A}"/>
            </a:ext>
          </a:extLst>
        </xdr:cNvPr>
        <xdr:cNvSpPr txBox="1"/>
      </xdr:nvSpPr>
      <xdr:spPr>
        <a:xfrm>
          <a:off x="19310427" y="181324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91457</xdr:rowOff>
    </xdr:from>
    <xdr:ext cx="469744" cy="259045"/>
    <xdr:sp macro="" textlink="">
      <xdr:nvSpPr>
        <xdr:cNvPr id="940" name="n_4aveValue【庁舎】&#10;一人当たり面積">
          <a:extLst>
            <a:ext uri="{FF2B5EF4-FFF2-40B4-BE49-F238E27FC236}">
              <a16:creationId xmlns:a16="http://schemas.microsoft.com/office/drawing/2014/main" id="{5B0E7B95-49E1-4783-BEE2-A81D55DE53BB}"/>
            </a:ext>
          </a:extLst>
        </xdr:cNvPr>
        <xdr:cNvSpPr txBox="1"/>
      </xdr:nvSpPr>
      <xdr:spPr>
        <a:xfrm>
          <a:off x="18421427" y="18436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109</xdr:row>
      <xdr:rowOff>28591</xdr:rowOff>
    </xdr:from>
    <xdr:ext cx="469744" cy="259045"/>
    <xdr:sp macro="" textlink="">
      <xdr:nvSpPr>
        <xdr:cNvPr id="941" name="n_1mainValue【庁舎】&#10;一人当たり面積">
          <a:extLst>
            <a:ext uri="{FF2B5EF4-FFF2-40B4-BE49-F238E27FC236}">
              <a16:creationId xmlns:a16="http://schemas.microsoft.com/office/drawing/2014/main" id="{481BB3E8-79EB-40CB-A5AA-4FA9AE234C15}"/>
            </a:ext>
          </a:extLst>
        </xdr:cNvPr>
        <xdr:cNvSpPr txBox="1"/>
      </xdr:nvSpPr>
      <xdr:spPr>
        <a:xfrm>
          <a:off x="21075727" y="187166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109</xdr:row>
      <xdr:rowOff>38116</xdr:rowOff>
    </xdr:from>
    <xdr:ext cx="469744" cy="259045"/>
    <xdr:sp macro="" textlink="">
      <xdr:nvSpPr>
        <xdr:cNvPr id="942" name="n_2mainValue【庁舎】&#10;一人当たり面積">
          <a:extLst>
            <a:ext uri="{FF2B5EF4-FFF2-40B4-BE49-F238E27FC236}">
              <a16:creationId xmlns:a16="http://schemas.microsoft.com/office/drawing/2014/main" id="{967D01FD-E895-4615-B251-B8CEB9EBEBEA}"/>
            </a:ext>
          </a:extLst>
        </xdr:cNvPr>
        <xdr:cNvSpPr txBox="1"/>
      </xdr:nvSpPr>
      <xdr:spPr>
        <a:xfrm>
          <a:off x="20199427" y="18726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109</xdr:row>
      <xdr:rowOff>41927</xdr:rowOff>
    </xdr:from>
    <xdr:ext cx="469744" cy="259045"/>
    <xdr:sp macro="" textlink="">
      <xdr:nvSpPr>
        <xdr:cNvPr id="943" name="n_3mainValue【庁舎】&#10;一人当たり面積">
          <a:extLst>
            <a:ext uri="{FF2B5EF4-FFF2-40B4-BE49-F238E27FC236}">
              <a16:creationId xmlns:a16="http://schemas.microsoft.com/office/drawing/2014/main" id="{BC2E6E30-3AD7-4A40-9F39-FC9F4FB0A01C}"/>
            </a:ext>
          </a:extLst>
        </xdr:cNvPr>
        <xdr:cNvSpPr txBox="1"/>
      </xdr:nvSpPr>
      <xdr:spPr>
        <a:xfrm>
          <a:off x="19310427" y="18729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103522</xdr:rowOff>
    </xdr:from>
    <xdr:ext cx="469744" cy="259045"/>
    <xdr:sp macro="" textlink="">
      <xdr:nvSpPr>
        <xdr:cNvPr id="944" name="n_4mainValue【庁舎】&#10;一人当たり面積">
          <a:extLst>
            <a:ext uri="{FF2B5EF4-FFF2-40B4-BE49-F238E27FC236}">
              <a16:creationId xmlns:a16="http://schemas.microsoft.com/office/drawing/2014/main" id="{53A8C41E-9B1C-45D8-B5F1-C6E50B7F2A42}"/>
            </a:ext>
          </a:extLst>
        </xdr:cNvPr>
        <xdr:cNvSpPr txBox="1"/>
      </xdr:nvSpPr>
      <xdr:spPr>
        <a:xfrm>
          <a:off x="18421427" y="181057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45" name="正方形/長方形 944">
          <a:extLst>
            <a:ext uri="{FF2B5EF4-FFF2-40B4-BE49-F238E27FC236}">
              <a16:creationId xmlns:a16="http://schemas.microsoft.com/office/drawing/2014/main" id="{B21619A2-18FF-47FC-B6B7-C56EBEEEBBCF}"/>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46" name="正方形/長方形 945">
          <a:extLst>
            <a:ext uri="{FF2B5EF4-FFF2-40B4-BE49-F238E27FC236}">
              <a16:creationId xmlns:a16="http://schemas.microsoft.com/office/drawing/2014/main" id="{EAABB1A2-DFAC-4190-8550-BA3C889BFB55}"/>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47" name="テキスト ボックス 946">
          <a:extLst>
            <a:ext uri="{FF2B5EF4-FFF2-40B4-BE49-F238E27FC236}">
              <a16:creationId xmlns:a16="http://schemas.microsoft.com/office/drawing/2014/main" id="{2447884C-4096-4D22-AFB8-B4D99FC8FB4E}"/>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庁舎に関しては令和</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年度に庁舎建設事業により完成したため、表示のある令和</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年度以降は有形固定資産減価償却率は減少し、類似団体内平均値をよりも少ない比率で推移している。また翌年度に旧庁舎を取り壊したため、令和</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年度に一人当たり面積は減少している。合併前の各庁舎にそれぞれ本庁、支所機能を持たせていたものが、集約化されたため事務の効率化が図れたことに加え、手続きの一元化により住民サービスの向上を図ることができた。また、図書館に関しては、文化施設の一部分を活用していたが、庁舎建設事業により役目を終えた旧支所の利活用として移転を令和</a:t>
          </a:r>
          <a:r>
            <a:rPr kumimoji="1" lang="en-US" altLang="ja-JP" sz="1300">
              <a:latin typeface="ＭＳ Ｐゴシック" panose="020B0600070205080204" pitchFamily="50" charset="-128"/>
              <a:ea typeface="ＭＳ Ｐゴシック" panose="020B0600070205080204" pitchFamily="50" charset="-128"/>
            </a:rPr>
            <a:t>7</a:t>
          </a:r>
          <a:r>
            <a:rPr kumimoji="1" lang="ja-JP" altLang="en-US" sz="1300">
              <a:latin typeface="ＭＳ Ｐゴシック" panose="020B0600070205080204" pitchFamily="50" charset="-128"/>
              <a:ea typeface="ＭＳ Ｐゴシック" panose="020B0600070205080204" pitchFamily="50" charset="-128"/>
            </a:rPr>
            <a:t>年度に予定しており、面積が</a:t>
          </a:r>
          <a:r>
            <a:rPr kumimoji="1" lang="en-US" altLang="ja-JP" sz="1300">
              <a:latin typeface="ＭＳ Ｐゴシック" panose="020B0600070205080204" pitchFamily="50" charset="-128"/>
              <a:ea typeface="ＭＳ Ｐゴシック" panose="020B0600070205080204" pitchFamily="50" charset="-128"/>
            </a:rPr>
            <a:t>8</a:t>
          </a:r>
          <a:r>
            <a:rPr kumimoji="1" lang="ja-JP" altLang="en-US" sz="1300">
              <a:latin typeface="ＭＳ Ｐゴシック" panose="020B0600070205080204" pitchFamily="50" charset="-128"/>
              <a:ea typeface="ＭＳ Ｐゴシック" panose="020B0600070205080204" pitchFamily="50" charset="-128"/>
            </a:rPr>
            <a:t>倍となると見込まれるため、一人当たり面積は類似団体平均を上回る予定である。福祉施設は社会福祉施設の改修事業を行い旧町単位で運営していた施設の統合を行ったため、有形固定資産減価償却率が改善している。今後は、使用されなくなった方の社会福祉施設は売却を予定しており、今後ますますの有形固定資産減価償却率の改善が見込まれる。体育施設・プールについては、各施設老朽化していることに加え、統廃合が進んでいない。今後、減価償却費を含めた維持費用や利用人数を考慮した事務事業評価を行い、各施設の今後の在り方を検討する予定であ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pageSetUpPr fitToPage="1"/>
  </sheetPr>
  <dimension ref="A1:DO56"/>
  <sheetViews>
    <sheetView showGridLines="0" tabSelected="1" workbookViewId="0"/>
  </sheetViews>
  <sheetFormatPr defaultColWidth="0" defaultRowHeight="11.25" zeroHeight="1" x14ac:dyDescent="0.15"/>
  <cols>
    <col min="1" max="11" width="2.125" style="162" customWidth="1"/>
    <col min="12" max="12" width="2.25" style="162" customWidth="1"/>
    <col min="13" max="17" width="2.375" style="162" customWidth="1"/>
    <col min="18" max="119" width="2.125" style="162" customWidth="1"/>
    <col min="120" max="16384" width="0" style="162" hidden="1"/>
  </cols>
  <sheetData>
    <row r="1" spans="1:119" ht="33" customHeight="1" x14ac:dyDescent="0.15">
      <c r="B1" s="414" t="s">
        <v>76</v>
      </c>
      <c r="C1" s="414"/>
      <c r="D1" s="414"/>
      <c r="E1" s="414"/>
      <c r="F1" s="414"/>
      <c r="G1" s="414"/>
      <c r="H1" s="414"/>
      <c r="I1" s="414"/>
      <c r="J1" s="414"/>
      <c r="K1" s="414"/>
      <c r="L1" s="414"/>
      <c r="M1" s="414"/>
      <c r="N1" s="414"/>
      <c r="O1" s="414"/>
      <c r="P1" s="414"/>
      <c r="Q1" s="414"/>
      <c r="R1" s="414"/>
      <c r="S1" s="414"/>
      <c r="T1" s="414"/>
      <c r="U1" s="414"/>
      <c r="V1" s="414"/>
      <c r="W1" s="414"/>
      <c r="X1" s="414"/>
      <c r="Y1" s="414"/>
      <c r="Z1" s="414"/>
      <c r="AA1" s="414"/>
      <c r="AB1" s="414"/>
      <c r="AC1" s="414"/>
      <c r="AD1" s="414"/>
      <c r="AE1" s="414"/>
      <c r="AF1" s="414"/>
      <c r="AG1" s="414"/>
      <c r="AH1" s="414"/>
      <c r="AI1" s="414"/>
      <c r="AJ1" s="414"/>
      <c r="AK1" s="414"/>
      <c r="AL1" s="414"/>
      <c r="AM1" s="414"/>
      <c r="AN1" s="414"/>
      <c r="AO1" s="414"/>
      <c r="AP1" s="414"/>
      <c r="AQ1" s="414"/>
      <c r="AR1" s="414"/>
      <c r="AS1" s="414"/>
      <c r="AT1" s="414"/>
      <c r="AU1" s="414"/>
      <c r="AV1" s="414"/>
      <c r="AW1" s="414"/>
      <c r="AX1" s="414"/>
      <c r="AY1" s="414"/>
      <c r="AZ1" s="414"/>
      <c r="BA1" s="414"/>
      <c r="BB1" s="414"/>
      <c r="BC1" s="414"/>
      <c r="BD1" s="414"/>
      <c r="BE1" s="414"/>
      <c r="BF1" s="414"/>
      <c r="BG1" s="414"/>
      <c r="BH1" s="414"/>
      <c r="BI1" s="414"/>
      <c r="BJ1" s="414"/>
      <c r="BK1" s="414"/>
      <c r="BL1" s="414"/>
      <c r="BM1" s="414"/>
      <c r="BN1" s="414"/>
      <c r="BO1" s="414"/>
      <c r="BP1" s="414"/>
      <c r="BQ1" s="414"/>
      <c r="BR1" s="414"/>
      <c r="BS1" s="414"/>
      <c r="BT1" s="414"/>
      <c r="BU1" s="414"/>
      <c r="BV1" s="414"/>
      <c r="BW1" s="414"/>
      <c r="BX1" s="414"/>
      <c r="BY1" s="414"/>
      <c r="BZ1" s="414"/>
      <c r="CA1" s="414"/>
      <c r="CB1" s="414"/>
      <c r="CC1" s="414"/>
      <c r="CD1" s="414"/>
      <c r="CE1" s="414"/>
      <c r="CF1" s="414"/>
      <c r="CG1" s="414"/>
      <c r="CH1" s="414"/>
      <c r="CI1" s="414"/>
      <c r="CJ1" s="414"/>
      <c r="CK1" s="414"/>
      <c r="CL1" s="414"/>
      <c r="CM1" s="414"/>
      <c r="CN1" s="414"/>
      <c r="CO1" s="414"/>
      <c r="CP1" s="414"/>
      <c r="CQ1" s="414"/>
      <c r="CR1" s="414"/>
      <c r="CS1" s="414"/>
      <c r="CT1" s="414"/>
      <c r="CU1" s="414"/>
      <c r="CV1" s="414"/>
      <c r="CW1" s="414"/>
      <c r="CX1" s="414"/>
      <c r="CY1" s="414"/>
      <c r="CZ1" s="414"/>
      <c r="DA1" s="414"/>
      <c r="DB1" s="414"/>
      <c r="DC1" s="414"/>
      <c r="DD1" s="414"/>
      <c r="DE1" s="414"/>
      <c r="DF1" s="414"/>
      <c r="DG1" s="414"/>
      <c r="DH1" s="414"/>
      <c r="DI1" s="414"/>
      <c r="DJ1" s="163"/>
      <c r="DK1" s="163"/>
      <c r="DL1" s="163"/>
      <c r="DM1" s="163"/>
      <c r="DN1" s="163"/>
      <c r="DO1" s="163"/>
    </row>
    <row r="2" spans="1:119" ht="24.75" thickBot="1" x14ac:dyDescent="0.2">
      <c r="B2" s="164" t="s">
        <v>77</v>
      </c>
      <c r="C2" s="164"/>
      <c r="D2" s="165"/>
    </row>
    <row r="3" spans="1:119" ht="18.75" customHeight="1" thickBot="1" x14ac:dyDescent="0.2">
      <c r="A3" s="163"/>
      <c r="B3" s="415" t="s">
        <v>78</v>
      </c>
      <c r="C3" s="416"/>
      <c r="D3" s="416"/>
      <c r="E3" s="417"/>
      <c r="F3" s="417"/>
      <c r="G3" s="417"/>
      <c r="H3" s="417"/>
      <c r="I3" s="417"/>
      <c r="J3" s="417"/>
      <c r="K3" s="417"/>
      <c r="L3" s="417" t="s">
        <v>79</v>
      </c>
      <c r="M3" s="417"/>
      <c r="N3" s="417"/>
      <c r="O3" s="417"/>
      <c r="P3" s="417"/>
      <c r="Q3" s="417"/>
      <c r="R3" s="424"/>
      <c r="S3" s="424"/>
      <c r="T3" s="424"/>
      <c r="U3" s="424"/>
      <c r="V3" s="425"/>
      <c r="W3" s="399" t="s">
        <v>80</v>
      </c>
      <c r="X3" s="400"/>
      <c r="Y3" s="400"/>
      <c r="Z3" s="400"/>
      <c r="AA3" s="400"/>
      <c r="AB3" s="416"/>
      <c r="AC3" s="424" t="s">
        <v>81</v>
      </c>
      <c r="AD3" s="400"/>
      <c r="AE3" s="400"/>
      <c r="AF3" s="400"/>
      <c r="AG3" s="400"/>
      <c r="AH3" s="400"/>
      <c r="AI3" s="400"/>
      <c r="AJ3" s="400"/>
      <c r="AK3" s="400"/>
      <c r="AL3" s="401"/>
      <c r="AM3" s="399" t="s">
        <v>82</v>
      </c>
      <c r="AN3" s="400"/>
      <c r="AO3" s="400"/>
      <c r="AP3" s="400"/>
      <c r="AQ3" s="400"/>
      <c r="AR3" s="400"/>
      <c r="AS3" s="400"/>
      <c r="AT3" s="400"/>
      <c r="AU3" s="400"/>
      <c r="AV3" s="400"/>
      <c r="AW3" s="400"/>
      <c r="AX3" s="401"/>
      <c r="AY3" s="436" t="s">
        <v>1</v>
      </c>
      <c r="AZ3" s="437"/>
      <c r="BA3" s="437"/>
      <c r="BB3" s="437"/>
      <c r="BC3" s="437"/>
      <c r="BD3" s="437"/>
      <c r="BE3" s="437"/>
      <c r="BF3" s="437"/>
      <c r="BG3" s="437"/>
      <c r="BH3" s="437"/>
      <c r="BI3" s="437"/>
      <c r="BJ3" s="437"/>
      <c r="BK3" s="437"/>
      <c r="BL3" s="437"/>
      <c r="BM3" s="438"/>
      <c r="BN3" s="399" t="s">
        <v>83</v>
      </c>
      <c r="BO3" s="400"/>
      <c r="BP3" s="400"/>
      <c r="BQ3" s="400"/>
      <c r="BR3" s="400"/>
      <c r="BS3" s="400"/>
      <c r="BT3" s="400"/>
      <c r="BU3" s="401"/>
      <c r="BV3" s="399" t="s">
        <v>84</v>
      </c>
      <c r="BW3" s="400"/>
      <c r="BX3" s="400"/>
      <c r="BY3" s="400"/>
      <c r="BZ3" s="400"/>
      <c r="CA3" s="400"/>
      <c r="CB3" s="400"/>
      <c r="CC3" s="401"/>
      <c r="CD3" s="436" t="s">
        <v>1</v>
      </c>
      <c r="CE3" s="437"/>
      <c r="CF3" s="437"/>
      <c r="CG3" s="437"/>
      <c r="CH3" s="437"/>
      <c r="CI3" s="437"/>
      <c r="CJ3" s="437"/>
      <c r="CK3" s="437"/>
      <c r="CL3" s="437"/>
      <c r="CM3" s="437"/>
      <c r="CN3" s="437"/>
      <c r="CO3" s="437"/>
      <c r="CP3" s="437"/>
      <c r="CQ3" s="437"/>
      <c r="CR3" s="437"/>
      <c r="CS3" s="438"/>
      <c r="CT3" s="399" t="s">
        <v>85</v>
      </c>
      <c r="CU3" s="400"/>
      <c r="CV3" s="400"/>
      <c r="CW3" s="400"/>
      <c r="CX3" s="400"/>
      <c r="CY3" s="400"/>
      <c r="CZ3" s="400"/>
      <c r="DA3" s="401"/>
      <c r="DB3" s="399" t="s">
        <v>86</v>
      </c>
      <c r="DC3" s="400"/>
      <c r="DD3" s="400"/>
      <c r="DE3" s="400"/>
      <c r="DF3" s="400"/>
      <c r="DG3" s="400"/>
      <c r="DH3" s="400"/>
      <c r="DI3" s="401"/>
    </row>
    <row r="4" spans="1:119" ht="18.75" customHeight="1" x14ac:dyDescent="0.15">
      <c r="A4" s="163"/>
      <c r="B4" s="418"/>
      <c r="C4" s="419"/>
      <c r="D4" s="419"/>
      <c r="E4" s="420"/>
      <c r="F4" s="420"/>
      <c r="G4" s="420"/>
      <c r="H4" s="420"/>
      <c r="I4" s="420"/>
      <c r="J4" s="420"/>
      <c r="K4" s="420"/>
      <c r="L4" s="420"/>
      <c r="M4" s="420"/>
      <c r="N4" s="420"/>
      <c r="O4" s="420"/>
      <c r="P4" s="420"/>
      <c r="Q4" s="420"/>
      <c r="R4" s="426"/>
      <c r="S4" s="426"/>
      <c r="T4" s="426"/>
      <c r="U4" s="426"/>
      <c r="V4" s="427"/>
      <c r="W4" s="430"/>
      <c r="X4" s="431"/>
      <c r="Y4" s="431"/>
      <c r="Z4" s="431"/>
      <c r="AA4" s="431"/>
      <c r="AB4" s="419"/>
      <c r="AC4" s="426"/>
      <c r="AD4" s="431"/>
      <c r="AE4" s="431"/>
      <c r="AF4" s="431"/>
      <c r="AG4" s="431"/>
      <c r="AH4" s="431"/>
      <c r="AI4" s="431"/>
      <c r="AJ4" s="431"/>
      <c r="AK4" s="431"/>
      <c r="AL4" s="434"/>
      <c r="AM4" s="432"/>
      <c r="AN4" s="433"/>
      <c r="AO4" s="433"/>
      <c r="AP4" s="433"/>
      <c r="AQ4" s="433"/>
      <c r="AR4" s="433"/>
      <c r="AS4" s="433"/>
      <c r="AT4" s="433"/>
      <c r="AU4" s="433"/>
      <c r="AV4" s="433"/>
      <c r="AW4" s="433"/>
      <c r="AX4" s="435"/>
      <c r="AY4" s="402" t="s">
        <v>87</v>
      </c>
      <c r="AZ4" s="403"/>
      <c r="BA4" s="403"/>
      <c r="BB4" s="403"/>
      <c r="BC4" s="403"/>
      <c r="BD4" s="403"/>
      <c r="BE4" s="403"/>
      <c r="BF4" s="403"/>
      <c r="BG4" s="403"/>
      <c r="BH4" s="403"/>
      <c r="BI4" s="403"/>
      <c r="BJ4" s="403"/>
      <c r="BK4" s="403"/>
      <c r="BL4" s="403"/>
      <c r="BM4" s="404"/>
      <c r="BN4" s="405">
        <v>13284923</v>
      </c>
      <c r="BO4" s="406"/>
      <c r="BP4" s="406"/>
      <c r="BQ4" s="406"/>
      <c r="BR4" s="406"/>
      <c r="BS4" s="406"/>
      <c r="BT4" s="406"/>
      <c r="BU4" s="407"/>
      <c r="BV4" s="405">
        <v>12694911</v>
      </c>
      <c r="BW4" s="406"/>
      <c r="BX4" s="406"/>
      <c r="BY4" s="406"/>
      <c r="BZ4" s="406"/>
      <c r="CA4" s="406"/>
      <c r="CB4" s="406"/>
      <c r="CC4" s="407"/>
      <c r="CD4" s="408" t="s">
        <v>88</v>
      </c>
      <c r="CE4" s="409"/>
      <c r="CF4" s="409"/>
      <c r="CG4" s="409"/>
      <c r="CH4" s="409"/>
      <c r="CI4" s="409"/>
      <c r="CJ4" s="409"/>
      <c r="CK4" s="409"/>
      <c r="CL4" s="409"/>
      <c r="CM4" s="409"/>
      <c r="CN4" s="409"/>
      <c r="CO4" s="409"/>
      <c r="CP4" s="409"/>
      <c r="CQ4" s="409"/>
      <c r="CR4" s="409"/>
      <c r="CS4" s="410"/>
      <c r="CT4" s="411">
        <v>14.3</v>
      </c>
      <c r="CU4" s="412"/>
      <c r="CV4" s="412"/>
      <c r="CW4" s="412"/>
      <c r="CX4" s="412"/>
      <c r="CY4" s="412"/>
      <c r="CZ4" s="412"/>
      <c r="DA4" s="413"/>
      <c r="DB4" s="411">
        <v>11.5</v>
      </c>
      <c r="DC4" s="412"/>
      <c r="DD4" s="412"/>
      <c r="DE4" s="412"/>
      <c r="DF4" s="412"/>
      <c r="DG4" s="412"/>
      <c r="DH4" s="412"/>
      <c r="DI4" s="413"/>
    </row>
    <row r="5" spans="1:119" ht="18.75" customHeight="1" x14ac:dyDescent="0.15">
      <c r="A5" s="163"/>
      <c r="B5" s="421"/>
      <c r="C5" s="422"/>
      <c r="D5" s="422"/>
      <c r="E5" s="423"/>
      <c r="F5" s="423"/>
      <c r="G5" s="423"/>
      <c r="H5" s="423"/>
      <c r="I5" s="423"/>
      <c r="J5" s="423"/>
      <c r="K5" s="423"/>
      <c r="L5" s="423"/>
      <c r="M5" s="423"/>
      <c r="N5" s="423"/>
      <c r="O5" s="423"/>
      <c r="P5" s="423"/>
      <c r="Q5" s="423"/>
      <c r="R5" s="428"/>
      <c r="S5" s="428"/>
      <c r="T5" s="428"/>
      <c r="U5" s="428"/>
      <c r="V5" s="429"/>
      <c r="W5" s="432"/>
      <c r="X5" s="433"/>
      <c r="Y5" s="433"/>
      <c r="Z5" s="433"/>
      <c r="AA5" s="433"/>
      <c r="AB5" s="422"/>
      <c r="AC5" s="428"/>
      <c r="AD5" s="433"/>
      <c r="AE5" s="433"/>
      <c r="AF5" s="433"/>
      <c r="AG5" s="433"/>
      <c r="AH5" s="433"/>
      <c r="AI5" s="433"/>
      <c r="AJ5" s="433"/>
      <c r="AK5" s="433"/>
      <c r="AL5" s="435"/>
      <c r="AM5" s="471" t="s">
        <v>89</v>
      </c>
      <c r="AN5" s="472"/>
      <c r="AO5" s="472"/>
      <c r="AP5" s="472"/>
      <c r="AQ5" s="472"/>
      <c r="AR5" s="472"/>
      <c r="AS5" s="472"/>
      <c r="AT5" s="473"/>
      <c r="AU5" s="474" t="s">
        <v>90</v>
      </c>
      <c r="AV5" s="475"/>
      <c r="AW5" s="475"/>
      <c r="AX5" s="475"/>
      <c r="AY5" s="476" t="s">
        <v>91</v>
      </c>
      <c r="AZ5" s="477"/>
      <c r="BA5" s="477"/>
      <c r="BB5" s="477"/>
      <c r="BC5" s="477"/>
      <c r="BD5" s="477"/>
      <c r="BE5" s="477"/>
      <c r="BF5" s="477"/>
      <c r="BG5" s="477"/>
      <c r="BH5" s="477"/>
      <c r="BI5" s="477"/>
      <c r="BJ5" s="477"/>
      <c r="BK5" s="477"/>
      <c r="BL5" s="477"/>
      <c r="BM5" s="478"/>
      <c r="BN5" s="442">
        <v>12369876</v>
      </c>
      <c r="BO5" s="443"/>
      <c r="BP5" s="443"/>
      <c r="BQ5" s="443"/>
      <c r="BR5" s="443"/>
      <c r="BS5" s="443"/>
      <c r="BT5" s="443"/>
      <c r="BU5" s="444"/>
      <c r="BV5" s="442">
        <v>11967846</v>
      </c>
      <c r="BW5" s="443"/>
      <c r="BX5" s="443"/>
      <c r="BY5" s="443"/>
      <c r="BZ5" s="443"/>
      <c r="CA5" s="443"/>
      <c r="CB5" s="443"/>
      <c r="CC5" s="444"/>
      <c r="CD5" s="445" t="s">
        <v>92</v>
      </c>
      <c r="CE5" s="446"/>
      <c r="CF5" s="446"/>
      <c r="CG5" s="446"/>
      <c r="CH5" s="446"/>
      <c r="CI5" s="446"/>
      <c r="CJ5" s="446"/>
      <c r="CK5" s="446"/>
      <c r="CL5" s="446"/>
      <c r="CM5" s="446"/>
      <c r="CN5" s="446"/>
      <c r="CO5" s="446"/>
      <c r="CP5" s="446"/>
      <c r="CQ5" s="446"/>
      <c r="CR5" s="446"/>
      <c r="CS5" s="447"/>
      <c r="CT5" s="439">
        <v>99.3</v>
      </c>
      <c r="CU5" s="440"/>
      <c r="CV5" s="440"/>
      <c r="CW5" s="440"/>
      <c r="CX5" s="440"/>
      <c r="CY5" s="440"/>
      <c r="CZ5" s="440"/>
      <c r="DA5" s="441"/>
      <c r="DB5" s="439">
        <v>99.8</v>
      </c>
      <c r="DC5" s="440"/>
      <c r="DD5" s="440"/>
      <c r="DE5" s="440"/>
      <c r="DF5" s="440"/>
      <c r="DG5" s="440"/>
      <c r="DH5" s="440"/>
      <c r="DI5" s="441"/>
    </row>
    <row r="6" spans="1:119" ht="18.75" customHeight="1" x14ac:dyDescent="0.15">
      <c r="A6" s="163"/>
      <c r="B6" s="448" t="s">
        <v>93</v>
      </c>
      <c r="C6" s="449"/>
      <c r="D6" s="449"/>
      <c r="E6" s="450"/>
      <c r="F6" s="450"/>
      <c r="G6" s="450"/>
      <c r="H6" s="450"/>
      <c r="I6" s="450"/>
      <c r="J6" s="450"/>
      <c r="K6" s="450"/>
      <c r="L6" s="450" t="s">
        <v>94</v>
      </c>
      <c r="M6" s="450"/>
      <c r="N6" s="450"/>
      <c r="O6" s="450"/>
      <c r="P6" s="450"/>
      <c r="Q6" s="450"/>
      <c r="R6" s="454"/>
      <c r="S6" s="454"/>
      <c r="T6" s="454"/>
      <c r="U6" s="454"/>
      <c r="V6" s="455"/>
      <c r="W6" s="458" t="s">
        <v>95</v>
      </c>
      <c r="X6" s="459"/>
      <c r="Y6" s="459"/>
      <c r="Z6" s="459"/>
      <c r="AA6" s="459"/>
      <c r="AB6" s="449"/>
      <c r="AC6" s="462" t="s">
        <v>96</v>
      </c>
      <c r="AD6" s="463"/>
      <c r="AE6" s="463"/>
      <c r="AF6" s="463"/>
      <c r="AG6" s="463"/>
      <c r="AH6" s="463"/>
      <c r="AI6" s="463"/>
      <c r="AJ6" s="463"/>
      <c r="AK6" s="463"/>
      <c r="AL6" s="464"/>
      <c r="AM6" s="471" t="s">
        <v>97</v>
      </c>
      <c r="AN6" s="472"/>
      <c r="AO6" s="472"/>
      <c r="AP6" s="472"/>
      <c r="AQ6" s="472"/>
      <c r="AR6" s="472"/>
      <c r="AS6" s="472"/>
      <c r="AT6" s="473"/>
      <c r="AU6" s="474" t="s">
        <v>90</v>
      </c>
      <c r="AV6" s="475"/>
      <c r="AW6" s="475"/>
      <c r="AX6" s="475"/>
      <c r="AY6" s="476" t="s">
        <v>98</v>
      </c>
      <c r="AZ6" s="477"/>
      <c r="BA6" s="477"/>
      <c r="BB6" s="477"/>
      <c r="BC6" s="477"/>
      <c r="BD6" s="477"/>
      <c r="BE6" s="477"/>
      <c r="BF6" s="477"/>
      <c r="BG6" s="477"/>
      <c r="BH6" s="477"/>
      <c r="BI6" s="477"/>
      <c r="BJ6" s="477"/>
      <c r="BK6" s="477"/>
      <c r="BL6" s="477"/>
      <c r="BM6" s="478"/>
      <c r="BN6" s="442">
        <v>915047</v>
      </c>
      <c r="BO6" s="443"/>
      <c r="BP6" s="443"/>
      <c r="BQ6" s="443"/>
      <c r="BR6" s="443"/>
      <c r="BS6" s="443"/>
      <c r="BT6" s="443"/>
      <c r="BU6" s="444"/>
      <c r="BV6" s="442">
        <v>727065</v>
      </c>
      <c r="BW6" s="443"/>
      <c r="BX6" s="443"/>
      <c r="BY6" s="443"/>
      <c r="BZ6" s="443"/>
      <c r="CA6" s="443"/>
      <c r="CB6" s="443"/>
      <c r="CC6" s="444"/>
      <c r="CD6" s="445" t="s">
        <v>99</v>
      </c>
      <c r="CE6" s="446"/>
      <c r="CF6" s="446"/>
      <c r="CG6" s="446"/>
      <c r="CH6" s="446"/>
      <c r="CI6" s="446"/>
      <c r="CJ6" s="446"/>
      <c r="CK6" s="446"/>
      <c r="CL6" s="446"/>
      <c r="CM6" s="446"/>
      <c r="CN6" s="446"/>
      <c r="CO6" s="446"/>
      <c r="CP6" s="446"/>
      <c r="CQ6" s="446"/>
      <c r="CR6" s="446"/>
      <c r="CS6" s="447"/>
      <c r="CT6" s="479">
        <v>99.6</v>
      </c>
      <c r="CU6" s="480"/>
      <c r="CV6" s="480"/>
      <c r="CW6" s="480"/>
      <c r="CX6" s="480"/>
      <c r="CY6" s="480"/>
      <c r="CZ6" s="480"/>
      <c r="DA6" s="481"/>
      <c r="DB6" s="479">
        <v>100.3</v>
      </c>
      <c r="DC6" s="480"/>
      <c r="DD6" s="480"/>
      <c r="DE6" s="480"/>
      <c r="DF6" s="480"/>
      <c r="DG6" s="480"/>
      <c r="DH6" s="480"/>
      <c r="DI6" s="481"/>
    </row>
    <row r="7" spans="1:119" ht="18.75" customHeight="1" x14ac:dyDescent="0.15">
      <c r="A7" s="163"/>
      <c r="B7" s="418"/>
      <c r="C7" s="419"/>
      <c r="D7" s="419"/>
      <c r="E7" s="420"/>
      <c r="F7" s="420"/>
      <c r="G7" s="420"/>
      <c r="H7" s="420"/>
      <c r="I7" s="420"/>
      <c r="J7" s="420"/>
      <c r="K7" s="420"/>
      <c r="L7" s="420"/>
      <c r="M7" s="420"/>
      <c r="N7" s="420"/>
      <c r="O7" s="420"/>
      <c r="P7" s="420"/>
      <c r="Q7" s="420"/>
      <c r="R7" s="426"/>
      <c r="S7" s="426"/>
      <c r="T7" s="426"/>
      <c r="U7" s="426"/>
      <c r="V7" s="427"/>
      <c r="W7" s="430"/>
      <c r="X7" s="431"/>
      <c r="Y7" s="431"/>
      <c r="Z7" s="431"/>
      <c r="AA7" s="431"/>
      <c r="AB7" s="419"/>
      <c r="AC7" s="465"/>
      <c r="AD7" s="466"/>
      <c r="AE7" s="466"/>
      <c r="AF7" s="466"/>
      <c r="AG7" s="466"/>
      <c r="AH7" s="466"/>
      <c r="AI7" s="466"/>
      <c r="AJ7" s="466"/>
      <c r="AK7" s="466"/>
      <c r="AL7" s="467"/>
      <c r="AM7" s="471" t="s">
        <v>100</v>
      </c>
      <c r="AN7" s="472"/>
      <c r="AO7" s="472"/>
      <c r="AP7" s="472"/>
      <c r="AQ7" s="472"/>
      <c r="AR7" s="472"/>
      <c r="AS7" s="472"/>
      <c r="AT7" s="473"/>
      <c r="AU7" s="474" t="s">
        <v>90</v>
      </c>
      <c r="AV7" s="475"/>
      <c r="AW7" s="475"/>
      <c r="AX7" s="475"/>
      <c r="AY7" s="476" t="s">
        <v>101</v>
      </c>
      <c r="AZ7" s="477"/>
      <c r="BA7" s="477"/>
      <c r="BB7" s="477"/>
      <c r="BC7" s="477"/>
      <c r="BD7" s="477"/>
      <c r="BE7" s="477"/>
      <c r="BF7" s="477"/>
      <c r="BG7" s="477"/>
      <c r="BH7" s="477"/>
      <c r="BI7" s="477"/>
      <c r="BJ7" s="477"/>
      <c r="BK7" s="477"/>
      <c r="BL7" s="477"/>
      <c r="BM7" s="478"/>
      <c r="BN7" s="442">
        <v>34173</v>
      </c>
      <c r="BO7" s="443"/>
      <c r="BP7" s="443"/>
      <c r="BQ7" s="443"/>
      <c r="BR7" s="443"/>
      <c r="BS7" s="443"/>
      <c r="BT7" s="443"/>
      <c r="BU7" s="444"/>
      <c r="BV7" s="442">
        <v>24392</v>
      </c>
      <c r="BW7" s="443"/>
      <c r="BX7" s="443"/>
      <c r="BY7" s="443"/>
      <c r="BZ7" s="443"/>
      <c r="CA7" s="443"/>
      <c r="CB7" s="443"/>
      <c r="CC7" s="444"/>
      <c r="CD7" s="445" t="s">
        <v>102</v>
      </c>
      <c r="CE7" s="446"/>
      <c r="CF7" s="446"/>
      <c r="CG7" s="446"/>
      <c r="CH7" s="446"/>
      <c r="CI7" s="446"/>
      <c r="CJ7" s="446"/>
      <c r="CK7" s="446"/>
      <c r="CL7" s="446"/>
      <c r="CM7" s="446"/>
      <c r="CN7" s="446"/>
      <c r="CO7" s="446"/>
      <c r="CP7" s="446"/>
      <c r="CQ7" s="446"/>
      <c r="CR7" s="446"/>
      <c r="CS7" s="447"/>
      <c r="CT7" s="442">
        <v>6178802</v>
      </c>
      <c r="CU7" s="443"/>
      <c r="CV7" s="443"/>
      <c r="CW7" s="443"/>
      <c r="CX7" s="443"/>
      <c r="CY7" s="443"/>
      <c r="CZ7" s="443"/>
      <c r="DA7" s="444"/>
      <c r="DB7" s="442">
        <v>6094588</v>
      </c>
      <c r="DC7" s="443"/>
      <c r="DD7" s="443"/>
      <c r="DE7" s="443"/>
      <c r="DF7" s="443"/>
      <c r="DG7" s="443"/>
      <c r="DH7" s="443"/>
      <c r="DI7" s="444"/>
    </row>
    <row r="8" spans="1:119" ht="18.75" customHeight="1" thickBot="1" x14ac:dyDescent="0.2">
      <c r="A8" s="163"/>
      <c r="B8" s="451"/>
      <c r="C8" s="452"/>
      <c r="D8" s="452"/>
      <c r="E8" s="453"/>
      <c r="F8" s="453"/>
      <c r="G8" s="453"/>
      <c r="H8" s="453"/>
      <c r="I8" s="453"/>
      <c r="J8" s="453"/>
      <c r="K8" s="453"/>
      <c r="L8" s="453"/>
      <c r="M8" s="453"/>
      <c r="N8" s="453"/>
      <c r="O8" s="453"/>
      <c r="P8" s="453"/>
      <c r="Q8" s="453"/>
      <c r="R8" s="456"/>
      <c r="S8" s="456"/>
      <c r="T8" s="456"/>
      <c r="U8" s="456"/>
      <c r="V8" s="457"/>
      <c r="W8" s="460"/>
      <c r="X8" s="461"/>
      <c r="Y8" s="461"/>
      <c r="Z8" s="461"/>
      <c r="AA8" s="461"/>
      <c r="AB8" s="452"/>
      <c r="AC8" s="468"/>
      <c r="AD8" s="469"/>
      <c r="AE8" s="469"/>
      <c r="AF8" s="469"/>
      <c r="AG8" s="469"/>
      <c r="AH8" s="469"/>
      <c r="AI8" s="469"/>
      <c r="AJ8" s="469"/>
      <c r="AK8" s="469"/>
      <c r="AL8" s="470"/>
      <c r="AM8" s="471" t="s">
        <v>103</v>
      </c>
      <c r="AN8" s="472"/>
      <c r="AO8" s="472"/>
      <c r="AP8" s="472"/>
      <c r="AQ8" s="472"/>
      <c r="AR8" s="472"/>
      <c r="AS8" s="472"/>
      <c r="AT8" s="473"/>
      <c r="AU8" s="474" t="s">
        <v>90</v>
      </c>
      <c r="AV8" s="475"/>
      <c r="AW8" s="475"/>
      <c r="AX8" s="475"/>
      <c r="AY8" s="476" t="s">
        <v>104</v>
      </c>
      <c r="AZ8" s="477"/>
      <c r="BA8" s="477"/>
      <c r="BB8" s="477"/>
      <c r="BC8" s="477"/>
      <c r="BD8" s="477"/>
      <c r="BE8" s="477"/>
      <c r="BF8" s="477"/>
      <c r="BG8" s="477"/>
      <c r="BH8" s="477"/>
      <c r="BI8" s="477"/>
      <c r="BJ8" s="477"/>
      <c r="BK8" s="477"/>
      <c r="BL8" s="477"/>
      <c r="BM8" s="478"/>
      <c r="BN8" s="442">
        <v>880874</v>
      </c>
      <c r="BO8" s="443"/>
      <c r="BP8" s="443"/>
      <c r="BQ8" s="443"/>
      <c r="BR8" s="443"/>
      <c r="BS8" s="443"/>
      <c r="BT8" s="443"/>
      <c r="BU8" s="444"/>
      <c r="BV8" s="442">
        <v>702673</v>
      </c>
      <c r="BW8" s="443"/>
      <c r="BX8" s="443"/>
      <c r="BY8" s="443"/>
      <c r="BZ8" s="443"/>
      <c r="CA8" s="443"/>
      <c r="CB8" s="443"/>
      <c r="CC8" s="444"/>
      <c r="CD8" s="445" t="s">
        <v>105</v>
      </c>
      <c r="CE8" s="446"/>
      <c r="CF8" s="446"/>
      <c r="CG8" s="446"/>
      <c r="CH8" s="446"/>
      <c r="CI8" s="446"/>
      <c r="CJ8" s="446"/>
      <c r="CK8" s="446"/>
      <c r="CL8" s="446"/>
      <c r="CM8" s="446"/>
      <c r="CN8" s="446"/>
      <c r="CO8" s="446"/>
      <c r="CP8" s="446"/>
      <c r="CQ8" s="446"/>
      <c r="CR8" s="446"/>
      <c r="CS8" s="447"/>
      <c r="CT8" s="482">
        <v>0.32</v>
      </c>
      <c r="CU8" s="483"/>
      <c r="CV8" s="483"/>
      <c r="CW8" s="483"/>
      <c r="CX8" s="483"/>
      <c r="CY8" s="483"/>
      <c r="CZ8" s="483"/>
      <c r="DA8" s="484"/>
      <c r="DB8" s="482">
        <v>0.32</v>
      </c>
      <c r="DC8" s="483"/>
      <c r="DD8" s="483"/>
      <c r="DE8" s="483"/>
      <c r="DF8" s="483"/>
      <c r="DG8" s="483"/>
      <c r="DH8" s="483"/>
      <c r="DI8" s="484"/>
    </row>
    <row r="9" spans="1:119" ht="18.75" customHeight="1" thickBot="1" x14ac:dyDescent="0.2">
      <c r="A9" s="163"/>
      <c r="B9" s="436" t="s">
        <v>106</v>
      </c>
      <c r="C9" s="437"/>
      <c r="D9" s="437"/>
      <c r="E9" s="437"/>
      <c r="F9" s="437"/>
      <c r="G9" s="437"/>
      <c r="H9" s="437"/>
      <c r="I9" s="437"/>
      <c r="J9" s="437"/>
      <c r="K9" s="485"/>
      <c r="L9" s="486" t="s">
        <v>107</v>
      </c>
      <c r="M9" s="487"/>
      <c r="N9" s="487"/>
      <c r="O9" s="487"/>
      <c r="P9" s="487"/>
      <c r="Q9" s="488"/>
      <c r="R9" s="489">
        <v>17189</v>
      </c>
      <c r="S9" s="490"/>
      <c r="T9" s="490"/>
      <c r="U9" s="490"/>
      <c r="V9" s="491"/>
      <c r="W9" s="399" t="s">
        <v>108</v>
      </c>
      <c r="X9" s="400"/>
      <c r="Y9" s="400"/>
      <c r="Z9" s="400"/>
      <c r="AA9" s="400"/>
      <c r="AB9" s="400"/>
      <c r="AC9" s="400"/>
      <c r="AD9" s="400"/>
      <c r="AE9" s="400"/>
      <c r="AF9" s="400"/>
      <c r="AG9" s="400"/>
      <c r="AH9" s="400"/>
      <c r="AI9" s="400"/>
      <c r="AJ9" s="400"/>
      <c r="AK9" s="400"/>
      <c r="AL9" s="401"/>
      <c r="AM9" s="471" t="s">
        <v>109</v>
      </c>
      <c r="AN9" s="472"/>
      <c r="AO9" s="472"/>
      <c r="AP9" s="472"/>
      <c r="AQ9" s="472"/>
      <c r="AR9" s="472"/>
      <c r="AS9" s="472"/>
      <c r="AT9" s="473"/>
      <c r="AU9" s="474" t="s">
        <v>90</v>
      </c>
      <c r="AV9" s="475"/>
      <c r="AW9" s="475"/>
      <c r="AX9" s="475"/>
      <c r="AY9" s="476" t="s">
        <v>110</v>
      </c>
      <c r="AZ9" s="477"/>
      <c r="BA9" s="477"/>
      <c r="BB9" s="477"/>
      <c r="BC9" s="477"/>
      <c r="BD9" s="477"/>
      <c r="BE9" s="477"/>
      <c r="BF9" s="477"/>
      <c r="BG9" s="477"/>
      <c r="BH9" s="477"/>
      <c r="BI9" s="477"/>
      <c r="BJ9" s="477"/>
      <c r="BK9" s="477"/>
      <c r="BL9" s="477"/>
      <c r="BM9" s="478"/>
      <c r="BN9" s="442">
        <v>178201</v>
      </c>
      <c r="BO9" s="443"/>
      <c r="BP9" s="443"/>
      <c r="BQ9" s="443"/>
      <c r="BR9" s="443"/>
      <c r="BS9" s="443"/>
      <c r="BT9" s="443"/>
      <c r="BU9" s="444"/>
      <c r="BV9" s="442">
        <v>175295</v>
      </c>
      <c r="BW9" s="443"/>
      <c r="BX9" s="443"/>
      <c r="BY9" s="443"/>
      <c r="BZ9" s="443"/>
      <c r="CA9" s="443"/>
      <c r="CB9" s="443"/>
      <c r="CC9" s="444"/>
      <c r="CD9" s="445" t="s">
        <v>111</v>
      </c>
      <c r="CE9" s="446"/>
      <c r="CF9" s="446"/>
      <c r="CG9" s="446"/>
      <c r="CH9" s="446"/>
      <c r="CI9" s="446"/>
      <c r="CJ9" s="446"/>
      <c r="CK9" s="446"/>
      <c r="CL9" s="446"/>
      <c r="CM9" s="446"/>
      <c r="CN9" s="446"/>
      <c r="CO9" s="446"/>
      <c r="CP9" s="446"/>
      <c r="CQ9" s="446"/>
      <c r="CR9" s="446"/>
      <c r="CS9" s="447"/>
      <c r="CT9" s="439">
        <v>12.1</v>
      </c>
      <c r="CU9" s="440"/>
      <c r="CV9" s="440"/>
      <c r="CW9" s="440"/>
      <c r="CX9" s="440"/>
      <c r="CY9" s="440"/>
      <c r="CZ9" s="440"/>
      <c r="DA9" s="441"/>
      <c r="DB9" s="439">
        <v>13.6</v>
      </c>
      <c r="DC9" s="440"/>
      <c r="DD9" s="440"/>
      <c r="DE9" s="440"/>
      <c r="DF9" s="440"/>
      <c r="DG9" s="440"/>
      <c r="DH9" s="440"/>
      <c r="DI9" s="441"/>
    </row>
    <row r="10" spans="1:119" ht="18.75" customHeight="1" thickBot="1" x14ac:dyDescent="0.2">
      <c r="A10" s="163"/>
      <c r="B10" s="436"/>
      <c r="C10" s="437"/>
      <c r="D10" s="437"/>
      <c r="E10" s="437"/>
      <c r="F10" s="437"/>
      <c r="G10" s="437"/>
      <c r="H10" s="437"/>
      <c r="I10" s="437"/>
      <c r="J10" s="437"/>
      <c r="K10" s="485"/>
      <c r="L10" s="492" t="s">
        <v>112</v>
      </c>
      <c r="M10" s="472"/>
      <c r="N10" s="472"/>
      <c r="O10" s="472"/>
      <c r="P10" s="472"/>
      <c r="Q10" s="473"/>
      <c r="R10" s="493">
        <v>18587</v>
      </c>
      <c r="S10" s="494"/>
      <c r="T10" s="494"/>
      <c r="U10" s="494"/>
      <c r="V10" s="495"/>
      <c r="W10" s="430"/>
      <c r="X10" s="431"/>
      <c r="Y10" s="431"/>
      <c r="Z10" s="431"/>
      <c r="AA10" s="431"/>
      <c r="AB10" s="431"/>
      <c r="AC10" s="431"/>
      <c r="AD10" s="431"/>
      <c r="AE10" s="431"/>
      <c r="AF10" s="431"/>
      <c r="AG10" s="431"/>
      <c r="AH10" s="431"/>
      <c r="AI10" s="431"/>
      <c r="AJ10" s="431"/>
      <c r="AK10" s="431"/>
      <c r="AL10" s="434"/>
      <c r="AM10" s="471" t="s">
        <v>113</v>
      </c>
      <c r="AN10" s="472"/>
      <c r="AO10" s="472"/>
      <c r="AP10" s="472"/>
      <c r="AQ10" s="472"/>
      <c r="AR10" s="472"/>
      <c r="AS10" s="472"/>
      <c r="AT10" s="473"/>
      <c r="AU10" s="474" t="s">
        <v>114</v>
      </c>
      <c r="AV10" s="475"/>
      <c r="AW10" s="475"/>
      <c r="AX10" s="475"/>
      <c r="AY10" s="476" t="s">
        <v>115</v>
      </c>
      <c r="AZ10" s="477"/>
      <c r="BA10" s="477"/>
      <c r="BB10" s="477"/>
      <c r="BC10" s="477"/>
      <c r="BD10" s="477"/>
      <c r="BE10" s="477"/>
      <c r="BF10" s="477"/>
      <c r="BG10" s="477"/>
      <c r="BH10" s="477"/>
      <c r="BI10" s="477"/>
      <c r="BJ10" s="477"/>
      <c r="BK10" s="477"/>
      <c r="BL10" s="477"/>
      <c r="BM10" s="478"/>
      <c r="BN10" s="442">
        <v>59914</v>
      </c>
      <c r="BO10" s="443"/>
      <c r="BP10" s="443"/>
      <c r="BQ10" s="443"/>
      <c r="BR10" s="443"/>
      <c r="BS10" s="443"/>
      <c r="BT10" s="443"/>
      <c r="BU10" s="444"/>
      <c r="BV10" s="442">
        <v>2329</v>
      </c>
      <c r="BW10" s="443"/>
      <c r="BX10" s="443"/>
      <c r="BY10" s="443"/>
      <c r="BZ10" s="443"/>
      <c r="CA10" s="443"/>
      <c r="CB10" s="443"/>
      <c r="CC10" s="444"/>
      <c r="CD10" s="166" t="s">
        <v>116</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
      <c r="A11" s="163"/>
      <c r="B11" s="436"/>
      <c r="C11" s="437"/>
      <c r="D11" s="437"/>
      <c r="E11" s="437"/>
      <c r="F11" s="437"/>
      <c r="G11" s="437"/>
      <c r="H11" s="437"/>
      <c r="I11" s="437"/>
      <c r="J11" s="437"/>
      <c r="K11" s="485"/>
      <c r="L11" s="496" t="s">
        <v>117</v>
      </c>
      <c r="M11" s="497"/>
      <c r="N11" s="497"/>
      <c r="O11" s="497"/>
      <c r="P11" s="497"/>
      <c r="Q11" s="498"/>
      <c r="R11" s="499" t="s">
        <v>118</v>
      </c>
      <c r="S11" s="500"/>
      <c r="T11" s="500"/>
      <c r="U11" s="500"/>
      <c r="V11" s="501"/>
      <c r="W11" s="430"/>
      <c r="X11" s="431"/>
      <c r="Y11" s="431"/>
      <c r="Z11" s="431"/>
      <c r="AA11" s="431"/>
      <c r="AB11" s="431"/>
      <c r="AC11" s="431"/>
      <c r="AD11" s="431"/>
      <c r="AE11" s="431"/>
      <c r="AF11" s="431"/>
      <c r="AG11" s="431"/>
      <c r="AH11" s="431"/>
      <c r="AI11" s="431"/>
      <c r="AJ11" s="431"/>
      <c r="AK11" s="431"/>
      <c r="AL11" s="434"/>
      <c r="AM11" s="471" t="s">
        <v>119</v>
      </c>
      <c r="AN11" s="472"/>
      <c r="AO11" s="472"/>
      <c r="AP11" s="472"/>
      <c r="AQ11" s="472"/>
      <c r="AR11" s="472"/>
      <c r="AS11" s="472"/>
      <c r="AT11" s="473"/>
      <c r="AU11" s="474" t="s">
        <v>114</v>
      </c>
      <c r="AV11" s="475"/>
      <c r="AW11" s="475"/>
      <c r="AX11" s="475"/>
      <c r="AY11" s="476" t="s">
        <v>120</v>
      </c>
      <c r="AZ11" s="477"/>
      <c r="BA11" s="477"/>
      <c r="BB11" s="477"/>
      <c r="BC11" s="477"/>
      <c r="BD11" s="477"/>
      <c r="BE11" s="477"/>
      <c r="BF11" s="477"/>
      <c r="BG11" s="477"/>
      <c r="BH11" s="477"/>
      <c r="BI11" s="477"/>
      <c r="BJ11" s="477"/>
      <c r="BK11" s="477"/>
      <c r="BL11" s="477"/>
      <c r="BM11" s="478"/>
      <c r="BN11" s="442">
        <v>0</v>
      </c>
      <c r="BO11" s="443"/>
      <c r="BP11" s="443"/>
      <c r="BQ11" s="443"/>
      <c r="BR11" s="443"/>
      <c r="BS11" s="443"/>
      <c r="BT11" s="443"/>
      <c r="BU11" s="444"/>
      <c r="BV11" s="442">
        <v>0</v>
      </c>
      <c r="BW11" s="443"/>
      <c r="BX11" s="443"/>
      <c r="BY11" s="443"/>
      <c r="BZ11" s="443"/>
      <c r="CA11" s="443"/>
      <c r="CB11" s="443"/>
      <c r="CC11" s="444"/>
      <c r="CD11" s="445" t="s">
        <v>121</v>
      </c>
      <c r="CE11" s="446"/>
      <c r="CF11" s="446"/>
      <c r="CG11" s="446"/>
      <c r="CH11" s="446"/>
      <c r="CI11" s="446"/>
      <c r="CJ11" s="446"/>
      <c r="CK11" s="446"/>
      <c r="CL11" s="446"/>
      <c r="CM11" s="446"/>
      <c r="CN11" s="446"/>
      <c r="CO11" s="446"/>
      <c r="CP11" s="446"/>
      <c r="CQ11" s="446"/>
      <c r="CR11" s="446"/>
      <c r="CS11" s="447"/>
      <c r="CT11" s="482" t="s">
        <v>122</v>
      </c>
      <c r="CU11" s="483"/>
      <c r="CV11" s="483"/>
      <c r="CW11" s="483"/>
      <c r="CX11" s="483"/>
      <c r="CY11" s="483"/>
      <c r="CZ11" s="483"/>
      <c r="DA11" s="484"/>
      <c r="DB11" s="482" t="s">
        <v>122</v>
      </c>
      <c r="DC11" s="483"/>
      <c r="DD11" s="483"/>
      <c r="DE11" s="483"/>
      <c r="DF11" s="483"/>
      <c r="DG11" s="483"/>
      <c r="DH11" s="483"/>
      <c r="DI11" s="484"/>
    </row>
    <row r="12" spans="1:119" ht="18.75" customHeight="1" x14ac:dyDescent="0.15">
      <c r="A12" s="163"/>
      <c r="B12" s="502" t="s">
        <v>123</v>
      </c>
      <c r="C12" s="503"/>
      <c r="D12" s="503"/>
      <c r="E12" s="503"/>
      <c r="F12" s="503"/>
      <c r="G12" s="503"/>
      <c r="H12" s="503"/>
      <c r="I12" s="503"/>
      <c r="J12" s="503"/>
      <c r="K12" s="504"/>
      <c r="L12" s="511" t="s">
        <v>124</v>
      </c>
      <c r="M12" s="512"/>
      <c r="N12" s="512"/>
      <c r="O12" s="512"/>
      <c r="P12" s="512"/>
      <c r="Q12" s="513"/>
      <c r="R12" s="514">
        <v>16434</v>
      </c>
      <c r="S12" s="515"/>
      <c r="T12" s="515"/>
      <c r="U12" s="515"/>
      <c r="V12" s="516"/>
      <c r="W12" s="517" t="s">
        <v>1</v>
      </c>
      <c r="X12" s="475"/>
      <c r="Y12" s="475"/>
      <c r="Z12" s="475"/>
      <c r="AA12" s="475"/>
      <c r="AB12" s="518"/>
      <c r="AC12" s="519" t="s">
        <v>125</v>
      </c>
      <c r="AD12" s="520"/>
      <c r="AE12" s="520"/>
      <c r="AF12" s="520"/>
      <c r="AG12" s="521"/>
      <c r="AH12" s="519" t="s">
        <v>126</v>
      </c>
      <c r="AI12" s="520"/>
      <c r="AJ12" s="520"/>
      <c r="AK12" s="520"/>
      <c r="AL12" s="522"/>
      <c r="AM12" s="471" t="s">
        <v>127</v>
      </c>
      <c r="AN12" s="472"/>
      <c r="AO12" s="472"/>
      <c r="AP12" s="472"/>
      <c r="AQ12" s="472"/>
      <c r="AR12" s="472"/>
      <c r="AS12" s="472"/>
      <c r="AT12" s="473"/>
      <c r="AU12" s="474" t="s">
        <v>114</v>
      </c>
      <c r="AV12" s="475"/>
      <c r="AW12" s="475"/>
      <c r="AX12" s="475"/>
      <c r="AY12" s="476" t="s">
        <v>128</v>
      </c>
      <c r="AZ12" s="477"/>
      <c r="BA12" s="477"/>
      <c r="BB12" s="477"/>
      <c r="BC12" s="477"/>
      <c r="BD12" s="477"/>
      <c r="BE12" s="477"/>
      <c r="BF12" s="477"/>
      <c r="BG12" s="477"/>
      <c r="BH12" s="477"/>
      <c r="BI12" s="477"/>
      <c r="BJ12" s="477"/>
      <c r="BK12" s="477"/>
      <c r="BL12" s="477"/>
      <c r="BM12" s="478"/>
      <c r="BN12" s="442">
        <v>0</v>
      </c>
      <c r="BO12" s="443"/>
      <c r="BP12" s="443"/>
      <c r="BQ12" s="443"/>
      <c r="BR12" s="443"/>
      <c r="BS12" s="443"/>
      <c r="BT12" s="443"/>
      <c r="BU12" s="444"/>
      <c r="BV12" s="442">
        <v>0</v>
      </c>
      <c r="BW12" s="443"/>
      <c r="BX12" s="443"/>
      <c r="BY12" s="443"/>
      <c r="BZ12" s="443"/>
      <c r="CA12" s="443"/>
      <c r="CB12" s="443"/>
      <c r="CC12" s="444"/>
      <c r="CD12" s="445" t="s">
        <v>129</v>
      </c>
      <c r="CE12" s="446"/>
      <c r="CF12" s="446"/>
      <c r="CG12" s="446"/>
      <c r="CH12" s="446"/>
      <c r="CI12" s="446"/>
      <c r="CJ12" s="446"/>
      <c r="CK12" s="446"/>
      <c r="CL12" s="446"/>
      <c r="CM12" s="446"/>
      <c r="CN12" s="446"/>
      <c r="CO12" s="446"/>
      <c r="CP12" s="446"/>
      <c r="CQ12" s="446"/>
      <c r="CR12" s="446"/>
      <c r="CS12" s="447"/>
      <c r="CT12" s="482" t="s">
        <v>122</v>
      </c>
      <c r="CU12" s="483"/>
      <c r="CV12" s="483"/>
      <c r="CW12" s="483"/>
      <c r="CX12" s="483"/>
      <c r="CY12" s="483"/>
      <c r="CZ12" s="483"/>
      <c r="DA12" s="484"/>
      <c r="DB12" s="482" t="s">
        <v>122</v>
      </c>
      <c r="DC12" s="483"/>
      <c r="DD12" s="483"/>
      <c r="DE12" s="483"/>
      <c r="DF12" s="483"/>
      <c r="DG12" s="483"/>
      <c r="DH12" s="483"/>
      <c r="DI12" s="484"/>
    </row>
    <row r="13" spans="1:119" ht="18.75" customHeight="1" x14ac:dyDescent="0.15">
      <c r="A13" s="163"/>
      <c r="B13" s="505"/>
      <c r="C13" s="506"/>
      <c r="D13" s="506"/>
      <c r="E13" s="506"/>
      <c r="F13" s="506"/>
      <c r="G13" s="506"/>
      <c r="H13" s="506"/>
      <c r="I13" s="506"/>
      <c r="J13" s="506"/>
      <c r="K13" s="507"/>
      <c r="L13" s="172"/>
      <c r="M13" s="533" t="s">
        <v>130</v>
      </c>
      <c r="N13" s="534"/>
      <c r="O13" s="534"/>
      <c r="P13" s="534"/>
      <c r="Q13" s="535"/>
      <c r="R13" s="526">
        <v>16238</v>
      </c>
      <c r="S13" s="527"/>
      <c r="T13" s="527"/>
      <c r="U13" s="527"/>
      <c r="V13" s="528"/>
      <c r="W13" s="458" t="s">
        <v>131</v>
      </c>
      <c r="X13" s="459"/>
      <c r="Y13" s="459"/>
      <c r="Z13" s="459"/>
      <c r="AA13" s="459"/>
      <c r="AB13" s="449"/>
      <c r="AC13" s="493">
        <v>591</v>
      </c>
      <c r="AD13" s="494"/>
      <c r="AE13" s="494"/>
      <c r="AF13" s="494"/>
      <c r="AG13" s="536"/>
      <c r="AH13" s="493">
        <v>724</v>
      </c>
      <c r="AI13" s="494"/>
      <c r="AJ13" s="494"/>
      <c r="AK13" s="494"/>
      <c r="AL13" s="495"/>
      <c r="AM13" s="471" t="s">
        <v>132</v>
      </c>
      <c r="AN13" s="472"/>
      <c r="AO13" s="472"/>
      <c r="AP13" s="472"/>
      <c r="AQ13" s="472"/>
      <c r="AR13" s="472"/>
      <c r="AS13" s="472"/>
      <c r="AT13" s="473"/>
      <c r="AU13" s="474" t="s">
        <v>114</v>
      </c>
      <c r="AV13" s="475"/>
      <c r="AW13" s="475"/>
      <c r="AX13" s="475"/>
      <c r="AY13" s="476" t="s">
        <v>133</v>
      </c>
      <c r="AZ13" s="477"/>
      <c r="BA13" s="477"/>
      <c r="BB13" s="477"/>
      <c r="BC13" s="477"/>
      <c r="BD13" s="477"/>
      <c r="BE13" s="477"/>
      <c r="BF13" s="477"/>
      <c r="BG13" s="477"/>
      <c r="BH13" s="477"/>
      <c r="BI13" s="477"/>
      <c r="BJ13" s="477"/>
      <c r="BK13" s="477"/>
      <c r="BL13" s="477"/>
      <c r="BM13" s="478"/>
      <c r="BN13" s="442">
        <v>238115</v>
      </c>
      <c r="BO13" s="443"/>
      <c r="BP13" s="443"/>
      <c r="BQ13" s="443"/>
      <c r="BR13" s="443"/>
      <c r="BS13" s="443"/>
      <c r="BT13" s="443"/>
      <c r="BU13" s="444"/>
      <c r="BV13" s="442">
        <v>177624</v>
      </c>
      <c r="BW13" s="443"/>
      <c r="BX13" s="443"/>
      <c r="BY13" s="443"/>
      <c r="BZ13" s="443"/>
      <c r="CA13" s="443"/>
      <c r="CB13" s="443"/>
      <c r="CC13" s="444"/>
      <c r="CD13" s="445" t="s">
        <v>134</v>
      </c>
      <c r="CE13" s="446"/>
      <c r="CF13" s="446"/>
      <c r="CG13" s="446"/>
      <c r="CH13" s="446"/>
      <c r="CI13" s="446"/>
      <c r="CJ13" s="446"/>
      <c r="CK13" s="446"/>
      <c r="CL13" s="446"/>
      <c r="CM13" s="446"/>
      <c r="CN13" s="446"/>
      <c r="CO13" s="446"/>
      <c r="CP13" s="446"/>
      <c r="CQ13" s="446"/>
      <c r="CR13" s="446"/>
      <c r="CS13" s="447"/>
      <c r="CT13" s="439">
        <v>10.5</v>
      </c>
      <c r="CU13" s="440"/>
      <c r="CV13" s="440"/>
      <c r="CW13" s="440"/>
      <c r="CX13" s="440"/>
      <c r="CY13" s="440"/>
      <c r="CZ13" s="440"/>
      <c r="DA13" s="441"/>
      <c r="DB13" s="439">
        <v>10.6</v>
      </c>
      <c r="DC13" s="440"/>
      <c r="DD13" s="440"/>
      <c r="DE13" s="440"/>
      <c r="DF13" s="440"/>
      <c r="DG13" s="440"/>
      <c r="DH13" s="440"/>
      <c r="DI13" s="441"/>
    </row>
    <row r="14" spans="1:119" ht="18.75" customHeight="1" thickBot="1" x14ac:dyDescent="0.2">
      <c r="A14" s="163"/>
      <c r="B14" s="505"/>
      <c r="C14" s="506"/>
      <c r="D14" s="506"/>
      <c r="E14" s="506"/>
      <c r="F14" s="506"/>
      <c r="G14" s="506"/>
      <c r="H14" s="506"/>
      <c r="I14" s="506"/>
      <c r="J14" s="506"/>
      <c r="K14" s="507"/>
      <c r="L14" s="523" t="s">
        <v>135</v>
      </c>
      <c r="M14" s="524"/>
      <c r="N14" s="524"/>
      <c r="O14" s="524"/>
      <c r="P14" s="524"/>
      <c r="Q14" s="525"/>
      <c r="R14" s="526">
        <v>16866</v>
      </c>
      <c r="S14" s="527"/>
      <c r="T14" s="527"/>
      <c r="U14" s="527"/>
      <c r="V14" s="528"/>
      <c r="W14" s="432"/>
      <c r="X14" s="433"/>
      <c r="Y14" s="433"/>
      <c r="Z14" s="433"/>
      <c r="AA14" s="433"/>
      <c r="AB14" s="422"/>
      <c r="AC14" s="529">
        <v>7.9</v>
      </c>
      <c r="AD14" s="530"/>
      <c r="AE14" s="530"/>
      <c r="AF14" s="530"/>
      <c r="AG14" s="531"/>
      <c r="AH14" s="529">
        <v>8.8000000000000007</v>
      </c>
      <c r="AI14" s="530"/>
      <c r="AJ14" s="530"/>
      <c r="AK14" s="530"/>
      <c r="AL14" s="532"/>
      <c r="AM14" s="471"/>
      <c r="AN14" s="472"/>
      <c r="AO14" s="472"/>
      <c r="AP14" s="472"/>
      <c r="AQ14" s="472"/>
      <c r="AR14" s="472"/>
      <c r="AS14" s="472"/>
      <c r="AT14" s="473"/>
      <c r="AU14" s="474"/>
      <c r="AV14" s="475"/>
      <c r="AW14" s="475"/>
      <c r="AX14" s="475"/>
      <c r="AY14" s="476"/>
      <c r="AZ14" s="477"/>
      <c r="BA14" s="477"/>
      <c r="BB14" s="477"/>
      <c r="BC14" s="477"/>
      <c r="BD14" s="477"/>
      <c r="BE14" s="477"/>
      <c r="BF14" s="477"/>
      <c r="BG14" s="477"/>
      <c r="BH14" s="477"/>
      <c r="BI14" s="477"/>
      <c r="BJ14" s="477"/>
      <c r="BK14" s="477"/>
      <c r="BL14" s="477"/>
      <c r="BM14" s="478"/>
      <c r="BN14" s="442"/>
      <c r="BO14" s="443"/>
      <c r="BP14" s="443"/>
      <c r="BQ14" s="443"/>
      <c r="BR14" s="443"/>
      <c r="BS14" s="443"/>
      <c r="BT14" s="443"/>
      <c r="BU14" s="444"/>
      <c r="BV14" s="442"/>
      <c r="BW14" s="443"/>
      <c r="BX14" s="443"/>
      <c r="BY14" s="443"/>
      <c r="BZ14" s="443"/>
      <c r="CA14" s="443"/>
      <c r="CB14" s="443"/>
      <c r="CC14" s="444"/>
      <c r="CD14" s="537" t="s">
        <v>136</v>
      </c>
      <c r="CE14" s="538"/>
      <c r="CF14" s="538"/>
      <c r="CG14" s="538"/>
      <c r="CH14" s="538"/>
      <c r="CI14" s="538"/>
      <c r="CJ14" s="538"/>
      <c r="CK14" s="538"/>
      <c r="CL14" s="538"/>
      <c r="CM14" s="538"/>
      <c r="CN14" s="538"/>
      <c r="CO14" s="538"/>
      <c r="CP14" s="538"/>
      <c r="CQ14" s="538"/>
      <c r="CR14" s="538"/>
      <c r="CS14" s="539"/>
      <c r="CT14" s="540">
        <v>19.899999999999999</v>
      </c>
      <c r="CU14" s="541"/>
      <c r="CV14" s="541"/>
      <c r="CW14" s="541"/>
      <c r="CX14" s="541"/>
      <c r="CY14" s="541"/>
      <c r="CZ14" s="541"/>
      <c r="DA14" s="542"/>
      <c r="DB14" s="540">
        <v>25.9</v>
      </c>
      <c r="DC14" s="541"/>
      <c r="DD14" s="541"/>
      <c r="DE14" s="541"/>
      <c r="DF14" s="541"/>
      <c r="DG14" s="541"/>
      <c r="DH14" s="541"/>
      <c r="DI14" s="542"/>
    </row>
    <row r="15" spans="1:119" ht="18.75" customHeight="1" x14ac:dyDescent="0.15">
      <c r="A15" s="163"/>
      <c r="B15" s="505"/>
      <c r="C15" s="506"/>
      <c r="D15" s="506"/>
      <c r="E15" s="506"/>
      <c r="F15" s="506"/>
      <c r="G15" s="506"/>
      <c r="H15" s="506"/>
      <c r="I15" s="506"/>
      <c r="J15" s="506"/>
      <c r="K15" s="507"/>
      <c r="L15" s="172"/>
      <c r="M15" s="533" t="s">
        <v>130</v>
      </c>
      <c r="N15" s="534"/>
      <c r="O15" s="534"/>
      <c r="P15" s="534"/>
      <c r="Q15" s="535"/>
      <c r="R15" s="526">
        <v>16628</v>
      </c>
      <c r="S15" s="527"/>
      <c r="T15" s="527"/>
      <c r="U15" s="527"/>
      <c r="V15" s="528"/>
      <c r="W15" s="458" t="s">
        <v>137</v>
      </c>
      <c r="X15" s="459"/>
      <c r="Y15" s="459"/>
      <c r="Z15" s="459"/>
      <c r="AA15" s="459"/>
      <c r="AB15" s="449"/>
      <c r="AC15" s="493">
        <v>1887</v>
      </c>
      <c r="AD15" s="494"/>
      <c r="AE15" s="494"/>
      <c r="AF15" s="494"/>
      <c r="AG15" s="536"/>
      <c r="AH15" s="493">
        <v>2092</v>
      </c>
      <c r="AI15" s="494"/>
      <c r="AJ15" s="494"/>
      <c r="AK15" s="494"/>
      <c r="AL15" s="495"/>
      <c r="AM15" s="471"/>
      <c r="AN15" s="472"/>
      <c r="AO15" s="472"/>
      <c r="AP15" s="472"/>
      <c r="AQ15" s="472"/>
      <c r="AR15" s="472"/>
      <c r="AS15" s="472"/>
      <c r="AT15" s="473"/>
      <c r="AU15" s="474"/>
      <c r="AV15" s="475"/>
      <c r="AW15" s="475"/>
      <c r="AX15" s="475"/>
      <c r="AY15" s="402" t="s">
        <v>138</v>
      </c>
      <c r="AZ15" s="403"/>
      <c r="BA15" s="403"/>
      <c r="BB15" s="403"/>
      <c r="BC15" s="403"/>
      <c r="BD15" s="403"/>
      <c r="BE15" s="403"/>
      <c r="BF15" s="403"/>
      <c r="BG15" s="403"/>
      <c r="BH15" s="403"/>
      <c r="BI15" s="403"/>
      <c r="BJ15" s="403"/>
      <c r="BK15" s="403"/>
      <c r="BL15" s="403"/>
      <c r="BM15" s="404"/>
      <c r="BN15" s="405">
        <v>1816996</v>
      </c>
      <c r="BO15" s="406"/>
      <c r="BP15" s="406"/>
      <c r="BQ15" s="406"/>
      <c r="BR15" s="406"/>
      <c r="BS15" s="406"/>
      <c r="BT15" s="406"/>
      <c r="BU15" s="407"/>
      <c r="BV15" s="405">
        <v>1823407</v>
      </c>
      <c r="BW15" s="406"/>
      <c r="BX15" s="406"/>
      <c r="BY15" s="406"/>
      <c r="BZ15" s="406"/>
      <c r="CA15" s="406"/>
      <c r="CB15" s="406"/>
      <c r="CC15" s="407"/>
      <c r="CD15" s="543" t="s">
        <v>139</v>
      </c>
      <c r="CE15" s="544"/>
      <c r="CF15" s="544"/>
      <c r="CG15" s="544"/>
      <c r="CH15" s="544"/>
      <c r="CI15" s="544"/>
      <c r="CJ15" s="544"/>
      <c r="CK15" s="544"/>
      <c r="CL15" s="544"/>
      <c r="CM15" s="544"/>
      <c r="CN15" s="544"/>
      <c r="CO15" s="544"/>
      <c r="CP15" s="544"/>
      <c r="CQ15" s="544"/>
      <c r="CR15" s="544"/>
      <c r="CS15" s="545"/>
      <c r="CT15" s="173"/>
      <c r="CU15" s="174"/>
      <c r="CV15" s="174"/>
      <c r="CW15" s="174"/>
      <c r="CX15" s="174"/>
      <c r="CY15" s="174"/>
      <c r="CZ15" s="174"/>
      <c r="DA15" s="175"/>
      <c r="DB15" s="173"/>
      <c r="DC15" s="174"/>
      <c r="DD15" s="174"/>
      <c r="DE15" s="174"/>
      <c r="DF15" s="174"/>
      <c r="DG15" s="174"/>
      <c r="DH15" s="174"/>
      <c r="DI15" s="175"/>
    </row>
    <row r="16" spans="1:119" ht="18.75" customHeight="1" x14ac:dyDescent="0.15">
      <c r="A16" s="163"/>
      <c r="B16" s="505"/>
      <c r="C16" s="506"/>
      <c r="D16" s="506"/>
      <c r="E16" s="506"/>
      <c r="F16" s="506"/>
      <c r="G16" s="506"/>
      <c r="H16" s="506"/>
      <c r="I16" s="506"/>
      <c r="J16" s="506"/>
      <c r="K16" s="507"/>
      <c r="L16" s="523" t="s">
        <v>140</v>
      </c>
      <c r="M16" s="546"/>
      <c r="N16" s="546"/>
      <c r="O16" s="546"/>
      <c r="P16" s="546"/>
      <c r="Q16" s="547"/>
      <c r="R16" s="548" t="s">
        <v>141</v>
      </c>
      <c r="S16" s="549"/>
      <c r="T16" s="549"/>
      <c r="U16" s="549"/>
      <c r="V16" s="550"/>
      <c r="W16" s="432"/>
      <c r="X16" s="433"/>
      <c r="Y16" s="433"/>
      <c r="Z16" s="433"/>
      <c r="AA16" s="433"/>
      <c r="AB16" s="422"/>
      <c r="AC16" s="529">
        <v>25.1</v>
      </c>
      <c r="AD16" s="530"/>
      <c r="AE16" s="530"/>
      <c r="AF16" s="530"/>
      <c r="AG16" s="531"/>
      <c r="AH16" s="529">
        <v>25.5</v>
      </c>
      <c r="AI16" s="530"/>
      <c r="AJ16" s="530"/>
      <c r="AK16" s="530"/>
      <c r="AL16" s="532"/>
      <c r="AM16" s="471"/>
      <c r="AN16" s="472"/>
      <c r="AO16" s="472"/>
      <c r="AP16" s="472"/>
      <c r="AQ16" s="472"/>
      <c r="AR16" s="472"/>
      <c r="AS16" s="472"/>
      <c r="AT16" s="473"/>
      <c r="AU16" s="474"/>
      <c r="AV16" s="475"/>
      <c r="AW16" s="475"/>
      <c r="AX16" s="475"/>
      <c r="AY16" s="476" t="s">
        <v>142</v>
      </c>
      <c r="AZ16" s="477"/>
      <c r="BA16" s="477"/>
      <c r="BB16" s="477"/>
      <c r="BC16" s="477"/>
      <c r="BD16" s="477"/>
      <c r="BE16" s="477"/>
      <c r="BF16" s="477"/>
      <c r="BG16" s="477"/>
      <c r="BH16" s="477"/>
      <c r="BI16" s="477"/>
      <c r="BJ16" s="477"/>
      <c r="BK16" s="477"/>
      <c r="BL16" s="477"/>
      <c r="BM16" s="478"/>
      <c r="BN16" s="442">
        <v>5717383</v>
      </c>
      <c r="BO16" s="443"/>
      <c r="BP16" s="443"/>
      <c r="BQ16" s="443"/>
      <c r="BR16" s="443"/>
      <c r="BS16" s="443"/>
      <c r="BT16" s="443"/>
      <c r="BU16" s="444"/>
      <c r="BV16" s="442">
        <v>5640428</v>
      </c>
      <c r="BW16" s="443"/>
      <c r="BX16" s="443"/>
      <c r="BY16" s="443"/>
      <c r="BZ16" s="443"/>
      <c r="CA16" s="443"/>
      <c r="CB16" s="443"/>
      <c r="CC16" s="444"/>
      <c r="CD16" s="176"/>
      <c r="CE16" s="556"/>
      <c r="CF16" s="556"/>
      <c r="CG16" s="556"/>
      <c r="CH16" s="556"/>
      <c r="CI16" s="556"/>
      <c r="CJ16" s="556"/>
      <c r="CK16" s="556"/>
      <c r="CL16" s="556"/>
      <c r="CM16" s="556"/>
      <c r="CN16" s="556"/>
      <c r="CO16" s="556"/>
      <c r="CP16" s="556"/>
      <c r="CQ16" s="556"/>
      <c r="CR16" s="556"/>
      <c r="CS16" s="557"/>
      <c r="CT16" s="439"/>
      <c r="CU16" s="440"/>
      <c r="CV16" s="440"/>
      <c r="CW16" s="440"/>
      <c r="CX16" s="440"/>
      <c r="CY16" s="440"/>
      <c r="CZ16" s="440"/>
      <c r="DA16" s="441"/>
      <c r="DB16" s="439"/>
      <c r="DC16" s="440"/>
      <c r="DD16" s="440"/>
      <c r="DE16" s="440"/>
      <c r="DF16" s="440"/>
      <c r="DG16" s="440"/>
      <c r="DH16" s="440"/>
      <c r="DI16" s="441"/>
    </row>
    <row r="17" spans="1:113" ht="18.75" customHeight="1" thickBot="1" x14ac:dyDescent="0.2">
      <c r="A17" s="163"/>
      <c r="B17" s="508"/>
      <c r="C17" s="509"/>
      <c r="D17" s="509"/>
      <c r="E17" s="509"/>
      <c r="F17" s="509"/>
      <c r="G17" s="509"/>
      <c r="H17" s="509"/>
      <c r="I17" s="509"/>
      <c r="J17" s="509"/>
      <c r="K17" s="510"/>
      <c r="L17" s="177"/>
      <c r="M17" s="553" t="s">
        <v>143</v>
      </c>
      <c r="N17" s="554"/>
      <c r="O17" s="554"/>
      <c r="P17" s="554"/>
      <c r="Q17" s="555"/>
      <c r="R17" s="548" t="s">
        <v>144</v>
      </c>
      <c r="S17" s="549"/>
      <c r="T17" s="549"/>
      <c r="U17" s="549"/>
      <c r="V17" s="550"/>
      <c r="W17" s="458" t="s">
        <v>145</v>
      </c>
      <c r="X17" s="459"/>
      <c r="Y17" s="459"/>
      <c r="Z17" s="459"/>
      <c r="AA17" s="459"/>
      <c r="AB17" s="449"/>
      <c r="AC17" s="493">
        <v>5025</v>
      </c>
      <c r="AD17" s="494"/>
      <c r="AE17" s="494"/>
      <c r="AF17" s="494"/>
      <c r="AG17" s="536"/>
      <c r="AH17" s="493">
        <v>5394</v>
      </c>
      <c r="AI17" s="494"/>
      <c r="AJ17" s="494"/>
      <c r="AK17" s="494"/>
      <c r="AL17" s="495"/>
      <c r="AM17" s="471"/>
      <c r="AN17" s="472"/>
      <c r="AO17" s="472"/>
      <c r="AP17" s="472"/>
      <c r="AQ17" s="472"/>
      <c r="AR17" s="472"/>
      <c r="AS17" s="472"/>
      <c r="AT17" s="473"/>
      <c r="AU17" s="474"/>
      <c r="AV17" s="475"/>
      <c r="AW17" s="475"/>
      <c r="AX17" s="475"/>
      <c r="AY17" s="476" t="s">
        <v>146</v>
      </c>
      <c r="AZ17" s="477"/>
      <c r="BA17" s="477"/>
      <c r="BB17" s="477"/>
      <c r="BC17" s="477"/>
      <c r="BD17" s="477"/>
      <c r="BE17" s="477"/>
      <c r="BF17" s="477"/>
      <c r="BG17" s="477"/>
      <c r="BH17" s="477"/>
      <c r="BI17" s="477"/>
      <c r="BJ17" s="477"/>
      <c r="BK17" s="477"/>
      <c r="BL17" s="477"/>
      <c r="BM17" s="478"/>
      <c r="BN17" s="442">
        <v>2236882</v>
      </c>
      <c r="BO17" s="443"/>
      <c r="BP17" s="443"/>
      <c r="BQ17" s="443"/>
      <c r="BR17" s="443"/>
      <c r="BS17" s="443"/>
      <c r="BT17" s="443"/>
      <c r="BU17" s="444"/>
      <c r="BV17" s="442">
        <v>2245995</v>
      </c>
      <c r="BW17" s="443"/>
      <c r="BX17" s="443"/>
      <c r="BY17" s="443"/>
      <c r="BZ17" s="443"/>
      <c r="CA17" s="443"/>
      <c r="CB17" s="443"/>
      <c r="CC17" s="444"/>
      <c r="CD17" s="176"/>
      <c r="CE17" s="556"/>
      <c r="CF17" s="556"/>
      <c r="CG17" s="556"/>
      <c r="CH17" s="556"/>
      <c r="CI17" s="556"/>
      <c r="CJ17" s="556"/>
      <c r="CK17" s="556"/>
      <c r="CL17" s="556"/>
      <c r="CM17" s="556"/>
      <c r="CN17" s="556"/>
      <c r="CO17" s="556"/>
      <c r="CP17" s="556"/>
      <c r="CQ17" s="556"/>
      <c r="CR17" s="556"/>
      <c r="CS17" s="557"/>
      <c r="CT17" s="439"/>
      <c r="CU17" s="440"/>
      <c r="CV17" s="440"/>
      <c r="CW17" s="440"/>
      <c r="CX17" s="440"/>
      <c r="CY17" s="440"/>
      <c r="CZ17" s="440"/>
      <c r="DA17" s="441"/>
      <c r="DB17" s="439"/>
      <c r="DC17" s="440"/>
      <c r="DD17" s="440"/>
      <c r="DE17" s="440"/>
      <c r="DF17" s="440"/>
      <c r="DG17" s="440"/>
      <c r="DH17" s="440"/>
      <c r="DI17" s="441"/>
    </row>
    <row r="18" spans="1:113" ht="18.75" customHeight="1" thickBot="1" x14ac:dyDescent="0.2">
      <c r="A18" s="163"/>
      <c r="B18" s="564" t="s">
        <v>147</v>
      </c>
      <c r="C18" s="485"/>
      <c r="D18" s="485"/>
      <c r="E18" s="565"/>
      <c r="F18" s="565"/>
      <c r="G18" s="565"/>
      <c r="H18" s="565"/>
      <c r="I18" s="565"/>
      <c r="J18" s="565"/>
      <c r="K18" s="565"/>
      <c r="L18" s="566">
        <v>119.61</v>
      </c>
      <c r="M18" s="566"/>
      <c r="N18" s="566"/>
      <c r="O18" s="566"/>
      <c r="P18" s="566"/>
      <c r="Q18" s="566"/>
      <c r="R18" s="567"/>
      <c r="S18" s="567"/>
      <c r="T18" s="567"/>
      <c r="U18" s="567"/>
      <c r="V18" s="568"/>
      <c r="W18" s="460"/>
      <c r="X18" s="461"/>
      <c r="Y18" s="461"/>
      <c r="Z18" s="461"/>
      <c r="AA18" s="461"/>
      <c r="AB18" s="452"/>
      <c r="AC18" s="569">
        <v>67</v>
      </c>
      <c r="AD18" s="570"/>
      <c r="AE18" s="570"/>
      <c r="AF18" s="570"/>
      <c r="AG18" s="571"/>
      <c r="AH18" s="569">
        <v>65.7</v>
      </c>
      <c r="AI18" s="570"/>
      <c r="AJ18" s="570"/>
      <c r="AK18" s="570"/>
      <c r="AL18" s="572"/>
      <c r="AM18" s="471"/>
      <c r="AN18" s="472"/>
      <c r="AO18" s="472"/>
      <c r="AP18" s="472"/>
      <c r="AQ18" s="472"/>
      <c r="AR18" s="472"/>
      <c r="AS18" s="472"/>
      <c r="AT18" s="473"/>
      <c r="AU18" s="474"/>
      <c r="AV18" s="475"/>
      <c r="AW18" s="475"/>
      <c r="AX18" s="475"/>
      <c r="AY18" s="476" t="s">
        <v>148</v>
      </c>
      <c r="AZ18" s="477"/>
      <c r="BA18" s="477"/>
      <c r="BB18" s="477"/>
      <c r="BC18" s="477"/>
      <c r="BD18" s="477"/>
      <c r="BE18" s="477"/>
      <c r="BF18" s="477"/>
      <c r="BG18" s="477"/>
      <c r="BH18" s="477"/>
      <c r="BI18" s="477"/>
      <c r="BJ18" s="477"/>
      <c r="BK18" s="477"/>
      <c r="BL18" s="477"/>
      <c r="BM18" s="478"/>
      <c r="BN18" s="442">
        <v>6448846</v>
      </c>
      <c r="BO18" s="443"/>
      <c r="BP18" s="443"/>
      <c r="BQ18" s="443"/>
      <c r="BR18" s="443"/>
      <c r="BS18" s="443"/>
      <c r="BT18" s="443"/>
      <c r="BU18" s="444"/>
      <c r="BV18" s="442">
        <v>6341496</v>
      </c>
      <c r="BW18" s="443"/>
      <c r="BX18" s="443"/>
      <c r="BY18" s="443"/>
      <c r="BZ18" s="443"/>
      <c r="CA18" s="443"/>
      <c r="CB18" s="443"/>
      <c r="CC18" s="444"/>
      <c r="CD18" s="176"/>
      <c r="CE18" s="556"/>
      <c r="CF18" s="556"/>
      <c r="CG18" s="556"/>
      <c r="CH18" s="556"/>
      <c r="CI18" s="556"/>
      <c r="CJ18" s="556"/>
      <c r="CK18" s="556"/>
      <c r="CL18" s="556"/>
      <c r="CM18" s="556"/>
      <c r="CN18" s="556"/>
      <c r="CO18" s="556"/>
      <c r="CP18" s="556"/>
      <c r="CQ18" s="556"/>
      <c r="CR18" s="556"/>
      <c r="CS18" s="557"/>
      <c r="CT18" s="439"/>
      <c r="CU18" s="440"/>
      <c r="CV18" s="440"/>
      <c r="CW18" s="440"/>
      <c r="CX18" s="440"/>
      <c r="CY18" s="440"/>
      <c r="CZ18" s="440"/>
      <c r="DA18" s="441"/>
      <c r="DB18" s="439"/>
      <c r="DC18" s="440"/>
      <c r="DD18" s="440"/>
      <c r="DE18" s="440"/>
      <c r="DF18" s="440"/>
      <c r="DG18" s="440"/>
      <c r="DH18" s="440"/>
      <c r="DI18" s="441"/>
    </row>
    <row r="19" spans="1:113" ht="18.75" customHeight="1" thickBot="1" x14ac:dyDescent="0.2">
      <c r="A19" s="163"/>
      <c r="B19" s="564" t="s">
        <v>149</v>
      </c>
      <c r="C19" s="485"/>
      <c r="D19" s="485"/>
      <c r="E19" s="565"/>
      <c r="F19" s="565"/>
      <c r="G19" s="565"/>
      <c r="H19" s="565"/>
      <c r="I19" s="565"/>
      <c r="J19" s="565"/>
      <c r="K19" s="565"/>
      <c r="L19" s="573">
        <v>144</v>
      </c>
      <c r="M19" s="573"/>
      <c r="N19" s="573"/>
      <c r="O19" s="573"/>
      <c r="P19" s="573"/>
      <c r="Q19" s="573"/>
      <c r="R19" s="574"/>
      <c r="S19" s="574"/>
      <c r="T19" s="574"/>
      <c r="U19" s="574"/>
      <c r="V19" s="575"/>
      <c r="W19" s="399"/>
      <c r="X19" s="400"/>
      <c r="Y19" s="400"/>
      <c r="Z19" s="400"/>
      <c r="AA19" s="400"/>
      <c r="AB19" s="400"/>
      <c r="AC19" s="551"/>
      <c r="AD19" s="551"/>
      <c r="AE19" s="551"/>
      <c r="AF19" s="551"/>
      <c r="AG19" s="551"/>
      <c r="AH19" s="551"/>
      <c r="AI19" s="551"/>
      <c r="AJ19" s="551"/>
      <c r="AK19" s="551"/>
      <c r="AL19" s="552"/>
      <c r="AM19" s="471"/>
      <c r="AN19" s="472"/>
      <c r="AO19" s="472"/>
      <c r="AP19" s="472"/>
      <c r="AQ19" s="472"/>
      <c r="AR19" s="472"/>
      <c r="AS19" s="472"/>
      <c r="AT19" s="473"/>
      <c r="AU19" s="474"/>
      <c r="AV19" s="475"/>
      <c r="AW19" s="475"/>
      <c r="AX19" s="475"/>
      <c r="AY19" s="476" t="s">
        <v>150</v>
      </c>
      <c r="AZ19" s="477"/>
      <c r="BA19" s="477"/>
      <c r="BB19" s="477"/>
      <c r="BC19" s="477"/>
      <c r="BD19" s="477"/>
      <c r="BE19" s="477"/>
      <c r="BF19" s="477"/>
      <c r="BG19" s="477"/>
      <c r="BH19" s="477"/>
      <c r="BI19" s="477"/>
      <c r="BJ19" s="477"/>
      <c r="BK19" s="477"/>
      <c r="BL19" s="477"/>
      <c r="BM19" s="478"/>
      <c r="BN19" s="442">
        <v>9519153</v>
      </c>
      <c r="BO19" s="443"/>
      <c r="BP19" s="443"/>
      <c r="BQ19" s="443"/>
      <c r="BR19" s="443"/>
      <c r="BS19" s="443"/>
      <c r="BT19" s="443"/>
      <c r="BU19" s="444"/>
      <c r="BV19" s="442">
        <v>9220837</v>
      </c>
      <c r="BW19" s="443"/>
      <c r="BX19" s="443"/>
      <c r="BY19" s="443"/>
      <c r="BZ19" s="443"/>
      <c r="CA19" s="443"/>
      <c r="CB19" s="443"/>
      <c r="CC19" s="444"/>
      <c r="CD19" s="176"/>
      <c r="CE19" s="556"/>
      <c r="CF19" s="556"/>
      <c r="CG19" s="556"/>
      <c r="CH19" s="556"/>
      <c r="CI19" s="556"/>
      <c r="CJ19" s="556"/>
      <c r="CK19" s="556"/>
      <c r="CL19" s="556"/>
      <c r="CM19" s="556"/>
      <c r="CN19" s="556"/>
      <c r="CO19" s="556"/>
      <c r="CP19" s="556"/>
      <c r="CQ19" s="556"/>
      <c r="CR19" s="556"/>
      <c r="CS19" s="557"/>
      <c r="CT19" s="439"/>
      <c r="CU19" s="440"/>
      <c r="CV19" s="440"/>
      <c r="CW19" s="440"/>
      <c r="CX19" s="440"/>
      <c r="CY19" s="440"/>
      <c r="CZ19" s="440"/>
      <c r="DA19" s="441"/>
      <c r="DB19" s="439"/>
      <c r="DC19" s="440"/>
      <c r="DD19" s="440"/>
      <c r="DE19" s="440"/>
      <c r="DF19" s="440"/>
      <c r="DG19" s="440"/>
      <c r="DH19" s="440"/>
      <c r="DI19" s="441"/>
    </row>
    <row r="20" spans="1:113" ht="18.75" customHeight="1" thickBot="1" x14ac:dyDescent="0.2">
      <c r="A20" s="163"/>
      <c r="B20" s="564" t="s">
        <v>151</v>
      </c>
      <c r="C20" s="485"/>
      <c r="D20" s="485"/>
      <c r="E20" s="565"/>
      <c r="F20" s="565"/>
      <c r="G20" s="565"/>
      <c r="H20" s="565"/>
      <c r="I20" s="565"/>
      <c r="J20" s="565"/>
      <c r="K20" s="565"/>
      <c r="L20" s="573">
        <v>6963</v>
      </c>
      <c r="M20" s="573"/>
      <c r="N20" s="573"/>
      <c r="O20" s="573"/>
      <c r="P20" s="573"/>
      <c r="Q20" s="573"/>
      <c r="R20" s="574"/>
      <c r="S20" s="574"/>
      <c r="T20" s="574"/>
      <c r="U20" s="574"/>
      <c r="V20" s="575"/>
      <c r="W20" s="460"/>
      <c r="X20" s="461"/>
      <c r="Y20" s="461"/>
      <c r="Z20" s="461"/>
      <c r="AA20" s="461"/>
      <c r="AB20" s="461"/>
      <c r="AC20" s="576"/>
      <c r="AD20" s="576"/>
      <c r="AE20" s="576"/>
      <c r="AF20" s="576"/>
      <c r="AG20" s="576"/>
      <c r="AH20" s="576"/>
      <c r="AI20" s="576"/>
      <c r="AJ20" s="576"/>
      <c r="AK20" s="576"/>
      <c r="AL20" s="577"/>
      <c r="AM20" s="578"/>
      <c r="AN20" s="497"/>
      <c r="AO20" s="497"/>
      <c r="AP20" s="497"/>
      <c r="AQ20" s="497"/>
      <c r="AR20" s="497"/>
      <c r="AS20" s="497"/>
      <c r="AT20" s="498"/>
      <c r="AU20" s="579"/>
      <c r="AV20" s="580"/>
      <c r="AW20" s="580"/>
      <c r="AX20" s="581"/>
      <c r="AY20" s="476"/>
      <c r="AZ20" s="477"/>
      <c r="BA20" s="477"/>
      <c r="BB20" s="477"/>
      <c r="BC20" s="477"/>
      <c r="BD20" s="477"/>
      <c r="BE20" s="477"/>
      <c r="BF20" s="477"/>
      <c r="BG20" s="477"/>
      <c r="BH20" s="477"/>
      <c r="BI20" s="477"/>
      <c r="BJ20" s="477"/>
      <c r="BK20" s="477"/>
      <c r="BL20" s="477"/>
      <c r="BM20" s="478"/>
      <c r="BN20" s="442"/>
      <c r="BO20" s="443"/>
      <c r="BP20" s="443"/>
      <c r="BQ20" s="443"/>
      <c r="BR20" s="443"/>
      <c r="BS20" s="443"/>
      <c r="BT20" s="443"/>
      <c r="BU20" s="444"/>
      <c r="BV20" s="442"/>
      <c r="BW20" s="443"/>
      <c r="BX20" s="443"/>
      <c r="BY20" s="443"/>
      <c r="BZ20" s="443"/>
      <c r="CA20" s="443"/>
      <c r="CB20" s="443"/>
      <c r="CC20" s="444"/>
      <c r="CD20" s="176"/>
      <c r="CE20" s="556"/>
      <c r="CF20" s="556"/>
      <c r="CG20" s="556"/>
      <c r="CH20" s="556"/>
      <c r="CI20" s="556"/>
      <c r="CJ20" s="556"/>
      <c r="CK20" s="556"/>
      <c r="CL20" s="556"/>
      <c r="CM20" s="556"/>
      <c r="CN20" s="556"/>
      <c r="CO20" s="556"/>
      <c r="CP20" s="556"/>
      <c r="CQ20" s="556"/>
      <c r="CR20" s="556"/>
      <c r="CS20" s="557"/>
      <c r="CT20" s="439"/>
      <c r="CU20" s="440"/>
      <c r="CV20" s="440"/>
      <c r="CW20" s="440"/>
      <c r="CX20" s="440"/>
      <c r="CY20" s="440"/>
      <c r="CZ20" s="440"/>
      <c r="DA20" s="441"/>
      <c r="DB20" s="439"/>
      <c r="DC20" s="440"/>
      <c r="DD20" s="440"/>
      <c r="DE20" s="440"/>
      <c r="DF20" s="440"/>
      <c r="DG20" s="440"/>
      <c r="DH20" s="440"/>
      <c r="DI20" s="441"/>
    </row>
    <row r="21" spans="1:113" ht="18.75" customHeight="1" thickBot="1" x14ac:dyDescent="0.2">
      <c r="A21" s="163"/>
      <c r="B21" s="582" t="s">
        <v>152</v>
      </c>
      <c r="C21" s="583"/>
      <c r="D21" s="583"/>
      <c r="E21" s="583"/>
      <c r="F21" s="583"/>
      <c r="G21" s="583"/>
      <c r="H21" s="583"/>
      <c r="I21" s="583"/>
      <c r="J21" s="583"/>
      <c r="K21" s="583"/>
      <c r="L21" s="583"/>
      <c r="M21" s="583"/>
      <c r="N21" s="583"/>
      <c r="O21" s="583"/>
      <c r="P21" s="583"/>
      <c r="Q21" s="583"/>
      <c r="R21" s="583"/>
      <c r="S21" s="583"/>
      <c r="T21" s="583"/>
      <c r="U21" s="583"/>
      <c r="V21" s="583"/>
      <c r="W21" s="583"/>
      <c r="X21" s="583"/>
      <c r="Y21" s="583"/>
      <c r="Z21" s="583"/>
      <c r="AA21" s="583"/>
      <c r="AB21" s="583"/>
      <c r="AC21" s="583"/>
      <c r="AD21" s="583"/>
      <c r="AE21" s="583"/>
      <c r="AF21" s="583"/>
      <c r="AG21" s="583"/>
      <c r="AH21" s="583"/>
      <c r="AI21" s="583"/>
      <c r="AJ21" s="583"/>
      <c r="AK21" s="583"/>
      <c r="AL21" s="583"/>
      <c r="AM21" s="583"/>
      <c r="AN21" s="583"/>
      <c r="AO21" s="583"/>
      <c r="AP21" s="583"/>
      <c r="AQ21" s="583"/>
      <c r="AR21" s="583"/>
      <c r="AS21" s="583"/>
      <c r="AT21" s="583"/>
      <c r="AU21" s="583"/>
      <c r="AV21" s="583"/>
      <c r="AW21" s="583"/>
      <c r="AX21" s="584"/>
      <c r="AY21" s="558"/>
      <c r="AZ21" s="559"/>
      <c r="BA21" s="559"/>
      <c r="BB21" s="559"/>
      <c r="BC21" s="559"/>
      <c r="BD21" s="559"/>
      <c r="BE21" s="559"/>
      <c r="BF21" s="559"/>
      <c r="BG21" s="559"/>
      <c r="BH21" s="559"/>
      <c r="BI21" s="559"/>
      <c r="BJ21" s="559"/>
      <c r="BK21" s="559"/>
      <c r="BL21" s="559"/>
      <c r="BM21" s="560"/>
      <c r="BN21" s="561"/>
      <c r="BO21" s="562"/>
      <c r="BP21" s="562"/>
      <c r="BQ21" s="562"/>
      <c r="BR21" s="562"/>
      <c r="BS21" s="562"/>
      <c r="BT21" s="562"/>
      <c r="BU21" s="563"/>
      <c r="BV21" s="561"/>
      <c r="BW21" s="562"/>
      <c r="BX21" s="562"/>
      <c r="BY21" s="562"/>
      <c r="BZ21" s="562"/>
      <c r="CA21" s="562"/>
      <c r="CB21" s="562"/>
      <c r="CC21" s="563"/>
      <c r="CD21" s="176"/>
      <c r="CE21" s="556"/>
      <c r="CF21" s="556"/>
      <c r="CG21" s="556"/>
      <c r="CH21" s="556"/>
      <c r="CI21" s="556"/>
      <c r="CJ21" s="556"/>
      <c r="CK21" s="556"/>
      <c r="CL21" s="556"/>
      <c r="CM21" s="556"/>
      <c r="CN21" s="556"/>
      <c r="CO21" s="556"/>
      <c r="CP21" s="556"/>
      <c r="CQ21" s="556"/>
      <c r="CR21" s="556"/>
      <c r="CS21" s="557"/>
      <c r="CT21" s="439"/>
      <c r="CU21" s="440"/>
      <c r="CV21" s="440"/>
      <c r="CW21" s="440"/>
      <c r="CX21" s="440"/>
      <c r="CY21" s="440"/>
      <c r="CZ21" s="440"/>
      <c r="DA21" s="441"/>
      <c r="DB21" s="439"/>
      <c r="DC21" s="440"/>
      <c r="DD21" s="440"/>
      <c r="DE21" s="440"/>
      <c r="DF21" s="440"/>
      <c r="DG21" s="440"/>
      <c r="DH21" s="440"/>
      <c r="DI21" s="441"/>
    </row>
    <row r="22" spans="1:113" ht="18.75" customHeight="1" x14ac:dyDescent="0.15">
      <c r="A22" s="163"/>
      <c r="B22" s="612" t="s">
        <v>153</v>
      </c>
      <c r="C22" s="586"/>
      <c r="D22" s="587"/>
      <c r="E22" s="454" t="s">
        <v>1</v>
      </c>
      <c r="F22" s="459"/>
      <c r="G22" s="459"/>
      <c r="H22" s="459"/>
      <c r="I22" s="459"/>
      <c r="J22" s="459"/>
      <c r="K22" s="449"/>
      <c r="L22" s="454" t="s">
        <v>154</v>
      </c>
      <c r="M22" s="459"/>
      <c r="N22" s="459"/>
      <c r="O22" s="459"/>
      <c r="P22" s="449"/>
      <c r="Q22" s="617" t="s">
        <v>155</v>
      </c>
      <c r="R22" s="618"/>
      <c r="S22" s="618"/>
      <c r="T22" s="618"/>
      <c r="U22" s="618"/>
      <c r="V22" s="619"/>
      <c r="W22" s="585" t="s">
        <v>156</v>
      </c>
      <c r="X22" s="586"/>
      <c r="Y22" s="587"/>
      <c r="Z22" s="454" t="s">
        <v>1</v>
      </c>
      <c r="AA22" s="459"/>
      <c r="AB22" s="459"/>
      <c r="AC22" s="459"/>
      <c r="AD22" s="459"/>
      <c r="AE22" s="459"/>
      <c r="AF22" s="459"/>
      <c r="AG22" s="449"/>
      <c r="AH22" s="623" t="s">
        <v>157</v>
      </c>
      <c r="AI22" s="459"/>
      <c r="AJ22" s="459"/>
      <c r="AK22" s="459"/>
      <c r="AL22" s="449"/>
      <c r="AM22" s="623" t="s">
        <v>158</v>
      </c>
      <c r="AN22" s="624"/>
      <c r="AO22" s="624"/>
      <c r="AP22" s="624"/>
      <c r="AQ22" s="624"/>
      <c r="AR22" s="625"/>
      <c r="AS22" s="617" t="s">
        <v>155</v>
      </c>
      <c r="AT22" s="618"/>
      <c r="AU22" s="618"/>
      <c r="AV22" s="618"/>
      <c r="AW22" s="618"/>
      <c r="AX22" s="629"/>
      <c r="AY22" s="402" t="s">
        <v>159</v>
      </c>
      <c r="AZ22" s="403"/>
      <c r="BA22" s="403"/>
      <c r="BB22" s="403"/>
      <c r="BC22" s="403"/>
      <c r="BD22" s="403"/>
      <c r="BE22" s="403"/>
      <c r="BF22" s="403"/>
      <c r="BG22" s="403"/>
      <c r="BH22" s="403"/>
      <c r="BI22" s="403"/>
      <c r="BJ22" s="403"/>
      <c r="BK22" s="403"/>
      <c r="BL22" s="403"/>
      <c r="BM22" s="404"/>
      <c r="BN22" s="405">
        <v>11311320</v>
      </c>
      <c r="BO22" s="406"/>
      <c r="BP22" s="406"/>
      <c r="BQ22" s="406"/>
      <c r="BR22" s="406"/>
      <c r="BS22" s="406"/>
      <c r="BT22" s="406"/>
      <c r="BU22" s="407"/>
      <c r="BV22" s="405">
        <v>11410398</v>
      </c>
      <c r="BW22" s="406"/>
      <c r="BX22" s="406"/>
      <c r="BY22" s="406"/>
      <c r="BZ22" s="406"/>
      <c r="CA22" s="406"/>
      <c r="CB22" s="406"/>
      <c r="CC22" s="407"/>
      <c r="CD22" s="176"/>
      <c r="CE22" s="556"/>
      <c r="CF22" s="556"/>
      <c r="CG22" s="556"/>
      <c r="CH22" s="556"/>
      <c r="CI22" s="556"/>
      <c r="CJ22" s="556"/>
      <c r="CK22" s="556"/>
      <c r="CL22" s="556"/>
      <c r="CM22" s="556"/>
      <c r="CN22" s="556"/>
      <c r="CO22" s="556"/>
      <c r="CP22" s="556"/>
      <c r="CQ22" s="556"/>
      <c r="CR22" s="556"/>
      <c r="CS22" s="557"/>
      <c r="CT22" s="439"/>
      <c r="CU22" s="440"/>
      <c r="CV22" s="440"/>
      <c r="CW22" s="440"/>
      <c r="CX22" s="440"/>
      <c r="CY22" s="440"/>
      <c r="CZ22" s="440"/>
      <c r="DA22" s="441"/>
      <c r="DB22" s="439"/>
      <c r="DC22" s="440"/>
      <c r="DD22" s="440"/>
      <c r="DE22" s="440"/>
      <c r="DF22" s="440"/>
      <c r="DG22" s="440"/>
      <c r="DH22" s="440"/>
      <c r="DI22" s="441"/>
    </row>
    <row r="23" spans="1:113" ht="18.75" customHeight="1" x14ac:dyDescent="0.15">
      <c r="A23" s="163"/>
      <c r="B23" s="613"/>
      <c r="C23" s="589"/>
      <c r="D23" s="590"/>
      <c r="E23" s="428"/>
      <c r="F23" s="433"/>
      <c r="G23" s="433"/>
      <c r="H23" s="433"/>
      <c r="I23" s="433"/>
      <c r="J23" s="433"/>
      <c r="K23" s="422"/>
      <c r="L23" s="428"/>
      <c r="M23" s="433"/>
      <c r="N23" s="433"/>
      <c r="O23" s="433"/>
      <c r="P23" s="422"/>
      <c r="Q23" s="620"/>
      <c r="R23" s="621"/>
      <c r="S23" s="621"/>
      <c r="T23" s="621"/>
      <c r="U23" s="621"/>
      <c r="V23" s="622"/>
      <c r="W23" s="588"/>
      <c r="X23" s="589"/>
      <c r="Y23" s="590"/>
      <c r="Z23" s="428"/>
      <c r="AA23" s="433"/>
      <c r="AB23" s="433"/>
      <c r="AC23" s="433"/>
      <c r="AD23" s="433"/>
      <c r="AE23" s="433"/>
      <c r="AF23" s="433"/>
      <c r="AG23" s="422"/>
      <c r="AH23" s="428"/>
      <c r="AI23" s="433"/>
      <c r="AJ23" s="433"/>
      <c r="AK23" s="433"/>
      <c r="AL23" s="422"/>
      <c r="AM23" s="626"/>
      <c r="AN23" s="627"/>
      <c r="AO23" s="627"/>
      <c r="AP23" s="627"/>
      <c r="AQ23" s="627"/>
      <c r="AR23" s="628"/>
      <c r="AS23" s="620"/>
      <c r="AT23" s="621"/>
      <c r="AU23" s="621"/>
      <c r="AV23" s="621"/>
      <c r="AW23" s="621"/>
      <c r="AX23" s="630"/>
      <c r="AY23" s="476" t="s">
        <v>160</v>
      </c>
      <c r="AZ23" s="477"/>
      <c r="BA23" s="477"/>
      <c r="BB23" s="477"/>
      <c r="BC23" s="477"/>
      <c r="BD23" s="477"/>
      <c r="BE23" s="477"/>
      <c r="BF23" s="477"/>
      <c r="BG23" s="477"/>
      <c r="BH23" s="477"/>
      <c r="BI23" s="477"/>
      <c r="BJ23" s="477"/>
      <c r="BK23" s="477"/>
      <c r="BL23" s="477"/>
      <c r="BM23" s="478"/>
      <c r="BN23" s="442">
        <v>9688221</v>
      </c>
      <c r="BO23" s="443"/>
      <c r="BP23" s="443"/>
      <c r="BQ23" s="443"/>
      <c r="BR23" s="443"/>
      <c r="BS23" s="443"/>
      <c r="BT23" s="443"/>
      <c r="BU23" s="444"/>
      <c r="BV23" s="442">
        <v>9919908</v>
      </c>
      <c r="BW23" s="443"/>
      <c r="BX23" s="443"/>
      <c r="BY23" s="443"/>
      <c r="BZ23" s="443"/>
      <c r="CA23" s="443"/>
      <c r="CB23" s="443"/>
      <c r="CC23" s="444"/>
      <c r="CD23" s="176"/>
      <c r="CE23" s="556"/>
      <c r="CF23" s="556"/>
      <c r="CG23" s="556"/>
      <c r="CH23" s="556"/>
      <c r="CI23" s="556"/>
      <c r="CJ23" s="556"/>
      <c r="CK23" s="556"/>
      <c r="CL23" s="556"/>
      <c r="CM23" s="556"/>
      <c r="CN23" s="556"/>
      <c r="CO23" s="556"/>
      <c r="CP23" s="556"/>
      <c r="CQ23" s="556"/>
      <c r="CR23" s="556"/>
      <c r="CS23" s="557"/>
      <c r="CT23" s="439"/>
      <c r="CU23" s="440"/>
      <c r="CV23" s="440"/>
      <c r="CW23" s="440"/>
      <c r="CX23" s="440"/>
      <c r="CY23" s="440"/>
      <c r="CZ23" s="440"/>
      <c r="DA23" s="441"/>
      <c r="DB23" s="439"/>
      <c r="DC23" s="440"/>
      <c r="DD23" s="440"/>
      <c r="DE23" s="440"/>
      <c r="DF23" s="440"/>
      <c r="DG23" s="440"/>
      <c r="DH23" s="440"/>
      <c r="DI23" s="441"/>
    </row>
    <row r="24" spans="1:113" ht="18.75" customHeight="1" thickBot="1" x14ac:dyDescent="0.2">
      <c r="A24" s="163"/>
      <c r="B24" s="613"/>
      <c r="C24" s="589"/>
      <c r="D24" s="590"/>
      <c r="E24" s="492" t="s">
        <v>161</v>
      </c>
      <c r="F24" s="472"/>
      <c r="G24" s="472"/>
      <c r="H24" s="472"/>
      <c r="I24" s="472"/>
      <c r="J24" s="472"/>
      <c r="K24" s="473"/>
      <c r="L24" s="493">
        <v>1</v>
      </c>
      <c r="M24" s="494"/>
      <c r="N24" s="494"/>
      <c r="O24" s="494"/>
      <c r="P24" s="536"/>
      <c r="Q24" s="493">
        <v>7460</v>
      </c>
      <c r="R24" s="494"/>
      <c r="S24" s="494"/>
      <c r="T24" s="494"/>
      <c r="U24" s="494"/>
      <c r="V24" s="536"/>
      <c r="W24" s="588"/>
      <c r="X24" s="589"/>
      <c r="Y24" s="590"/>
      <c r="Z24" s="492" t="s">
        <v>162</v>
      </c>
      <c r="AA24" s="472"/>
      <c r="AB24" s="472"/>
      <c r="AC24" s="472"/>
      <c r="AD24" s="472"/>
      <c r="AE24" s="472"/>
      <c r="AF24" s="472"/>
      <c r="AG24" s="473"/>
      <c r="AH24" s="493">
        <v>190</v>
      </c>
      <c r="AI24" s="494"/>
      <c r="AJ24" s="494"/>
      <c r="AK24" s="494"/>
      <c r="AL24" s="536"/>
      <c r="AM24" s="493">
        <v>583300</v>
      </c>
      <c r="AN24" s="494"/>
      <c r="AO24" s="494"/>
      <c r="AP24" s="494"/>
      <c r="AQ24" s="494"/>
      <c r="AR24" s="536"/>
      <c r="AS24" s="493">
        <v>3070</v>
      </c>
      <c r="AT24" s="494"/>
      <c r="AU24" s="494"/>
      <c r="AV24" s="494"/>
      <c r="AW24" s="494"/>
      <c r="AX24" s="495"/>
      <c r="AY24" s="558" t="s">
        <v>163</v>
      </c>
      <c r="AZ24" s="559"/>
      <c r="BA24" s="559"/>
      <c r="BB24" s="559"/>
      <c r="BC24" s="559"/>
      <c r="BD24" s="559"/>
      <c r="BE24" s="559"/>
      <c r="BF24" s="559"/>
      <c r="BG24" s="559"/>
      <c r="BH24" s="559"/>
      <c r="BI24" s="559"/>
      <c r="BJ24" s="559"/>
      <c r="BK24" s="559"/>
      <c r="BL24" s="559"/>
      <c r="BM24" s="560"/>
      <c r="BN24" s="442">
        <v>10116517</v>
      </c>
      <c r="BO24" s="443"/>
      <c r="BP24" s="443"/>
      <c r="BQ24" s="443"/>
      <c r="BR24" s="443"/>
      <c r="BS24" s="443"/>
      <c r="BT24" s="443"/>
      <c r="BU24" s="444"/>
      <c r="BV24" s="442">
        <v>9890314</v>
      </c>
      <c r="BW24" s="443"/>
      <c r="BX24" s="443"/>
      <c r="BY24" s="443"/>
      <c r="BZ24" s="443"/>
      <c r="CA24" s="443"/>
      <c r="CB24" s="443"/>
      <c r="CC24" s="444"/>
      <c r="CD24" s="176"/>
      <c r="CE24" s="556"/>
      <c r="CF24" s="556"/>
      <c r="CG24" s="556"/>
      <c r="CH24" s="556"/>
      <c r="CI24" s="556"/>
      <c r="CJ24" s="556"/>
      <c r="CK24" s="556"/>
      <c r="CL24" s="556"/>
      <c r="CM24" s="556"/>
      <c r="CN24" s="556"/>
      <c r="CO24" s="556"/>
      <c r="CP24" s="556"/>
      <c r="CQ24" s="556"/>
      <c r="CR24" s="556"/>
      <c r="CS24" s="557"/>
      <c r="CT24" s="439"/>
      <c r="CU24" s="440"/>
      <c r="CV24" s="440"/>
      <c r="CW24" s="440"/>
      <c r="CX24" s="440"/>
      <c r="CY24" s="440"/>
      <c r="CZ24" s="440"/>
      <c r="DA24" s="441"/>
      <c r="DB24" s="439"/>
      <c r="DC24" s="440"/>
      <c r="DD24" s="440"/>
      <c r="DE24" s="440"/>
      <c r="DF24" s="440"/>
      <c r="DG24" s="440"/>
      <c r="DH24" s="440"/>
      <c r="DI24" s="441"/>
    </row>
    <row r="25" spans="1:113" ht="18.75" customHeight="1" x14ac:dyDescent="0.15">
      <c r="A25" s="163"/>
      <c r="B25" s="613"/>
      <c r="C25" s="589"/>
      <c r="D25" s="590"/>
      <c r="E25" s="492" t="s">
        <v>164</v>
      </c>
      <c r="F25" s="472"/>
      <c r="G25" s="472"/>
      <c r="H25" s="472"/>
      <c r="I25" s="472"/>
      <c r="J25" s="472"/>
      <c r="K25" s="473"/>
      <c r="L25" s="493">
        <v>1</v>
      </c>
      <c r="M25" s="494"/>
      <c r="N25" s="494"/>
      <c r="O25" s="494"/>
      <c r="P25" s="536"/>
      <c r="Q25" s="493">
        <v>5970</v>
      </c>
      <c r="R25" s="494"/>
      <c r="S25" s="494"/>
      <c r="T25" s="494"/>
      <c r="U25" s="494"/>
      <c r="V25" s="536"/>
      <c r="W25" s="588"/>
      <c r="X25" s="589"/>
      <c r="Y25" s="590"/>
      <c r="Z25" s="492" t="s">
        <v>165</v>
      </c>
      <c r="AA25" s="472"/>
      <c r="AB25" s="472"/>
      <c r="AC25" s="472"/>
      <c r="AD25" s="472"/>
      <c r="AE25" s="472"/>
      <c r="AF25" s="472"/>
      <c r="AG25" s="473"/>
      <c r="AH25" s="493" t="s">
        <v>122</v>
      </c>
      <c r="AI25" s="494"/>
      <c r="AJ25" s="494"/>
      <c r="AK25" s="494"/>
      <c r="AL25" s="536"/>
      <c r="AM25" s="493" t="s">
        <v>122</v>
      </c>
      <c r="AN25" s="494"/>
      <c r="AO25" s="494"/>
      <c r="AP25" s="494"/>
      <c r="AQ25" s="494"/>
      <c r="AR25" s="536"/>
      <c r="AS25" s="493" t="s">
        <v>122</v>
      </c>
      <c r="AT25" s="494"/>
      <c r="AU25" s="494"/>
      <c r="AV25" s="494"/>
      <c r="AW25" s="494"/>
      <c r="AX25" s="495"/>
      <c r="AY25" s="402" t="s">
        <v>166</v>
      </c>
      <c r="AZ25" s="403"/>
      <c r="BA25" s="403"/>
      <c r="BB25" s="403"/>
      <c r="BC25" s="403"/>
      <c r="BD25" s="403"/>
      <c r="BE25" s="403"/>
      <c r="BF25" s="403"/>
      <c r="BG25" s="403"/>
      <c r="BH25" s="403"/>
      <c r="BI25" s="403"/>
      <c r="BJ25" s="403"/>
      <c r="BK25" s="403"/>
      <c r="BL25" s="403"/>
      <c r="BM25" s="404"/>
      <c r="BN25" s="405">
        <v>721402</v>
      </c>
      <c r="BO25" s="406"/>
      <c r="BP25" s="406"/>
      <c r="BQ25" s="406"/>
      <c r="BR25" s="406"/>
      <c r="BS25" s="406"/>
      <c r="BT25" s="406"/>
      <c r="BU25" s="407"/>
      <c r="BV25" s="405">
        <v>155718</v>
      </c>
      <c r="BW25" s="406"/>
      <c r="BX25" s="406"/>
      <c r="BY25" s="406"/>
      <c r="BZ25" s="406"/>
      <c r="CA25" s="406"/>
      <c r="CB25" s="406"/>
      <c r="CC25" s="407"/>
      <c r="CD25" s="176"/>
      <c r="CE25" s="556"/>
      <c r="CF25" s="556"/>
      <c r="CG25" s="556"/>
      <c r="CH25" s="556"/>
      <c r="CI25" s="556"/>
      <c r="CJ25" s="556"/>
      <c r="CK25" s="556"/>
      <c r="CL25" s="556"/>
      <c r="CM25" s="556"/>
      <c r="CN25" s="556"/>
      <c r="CO25" s="556"/>
      <c r="CP25" s="556"/>
      <c r="CQ25" s="556"/>
      <c r="CR25" s="556"/>
      <c r="CS25" s="557"/>
      <c r="CT25" s="439"/>
      <c r="CU25" s="440"/>
      <c r="CV25" s="440"/>
      <c r="CW25" s="440"/>
      <c r="CX25" s="440"/>
      <c r="CY25" s="440"/>
      <c r="CZ25" s="440"/>
      <c r="DA25" s="441"/>
      <c r="DB25" s="439"/>
      <c r="DC25" s="440"/>
      <c r="DD25" s="440"/>
      <c r="DE25" s="440"/>
      <c r="DF25" s="440"/>
      <c r="DG25" s="440"/>
      <c r="DH25" s="440"/>
      <c r="DI25" s="441"/>
    </row>
    <row r="26" spans="1:113" ht="18.75" customHeight="1" x14ac:dyDescent="0.15">
      <c r="A26" s="163"/>
      <c r="B26" s="613"/>
      <c r="C26" s="589"/>
      <c r="D26" s="590"/>
      <c r="E26" s="492" t="s">
        <v>167</v>
      </c>
      <c r="F26" s="472"/>
      <c r="G26" s="472"/>
      <c r="H26" s="472"/>
      <c r="I26" s="472"/>
      <c r="J26" s="472"/>
      <c r="K26" s="473"/>
      <c r="L26" s="493">
        <v>1</v>
      </c>
      <c r="M26" s="494"/>
      <c r="N26" s="494"/>
      <c r="O26" s="494"/>
      <c r="P26" s="536"/>
      <c r="Q26" s="493">
        <v>5200</v>
      </c>
      <c r="R26" s="494"/>
      <c r="S26" s="494"/>
      <c r="T26" s="494"/>
      <c r="U26" s="494"/>
      <c r="V26" s="536"/>
      <c r="W26" s="588"/>
      <c r="X26" s="589"/>
      <c r="Y26" s="590"/>
      <c r="Z26" s="492" t="s">
        <v>168</v>
      </c>
      <c r="AA26" s="594"/>
      <c r="AB26" s="594"/>
      <c r="AC26" s="594"/>
      <c r="AD26" s="594"/>
      <c r="AE26" s="594"/>
      <c r="AF26" s="594"/>
      <c r="AG26" s="595"/>
      <c r="AH26" s="493">
        <v>17</v>
      </c>
      <c r="AI26" s="494"/>
      <c r="AJ26" s="494"/>
      <c r="AK26" s="494"/>
      <c r="AL26" s="536"/>
      <c r="AM26" s="493">
        <v>55573</v>
      </c>
      <c r="AN26" s="494"/>
      <c r="AO26" s="494"/>
      <c r="AP26" s="494"/>
      <c r="AQ26" s="494"/>
      <c r="AR26" s="536"/>
      <c r="AS26" s="493">
        <v>3269</v>
      </c>
      <c r="AT26" s="494"/>
      <c r="AU26" s="494"/>
      <c r="AV26" s="494"/>
      <c r="AW26" s="494"/>
      <c r="AX26" s="495"/>
      <c r="AY26" s="445" t="s">
        <v>169</v>
      </c>
      <c r="AZ26" s="446"/>
      <c r="BA26" s="446"/>
      <c r="BB26" s="446"/>
      <c r="BC26" s="446"/>
      <c r="BD26" s="446"/>
      <c r="BE26" s="446"/>
      <c r="BF26" s="446"/>
      <c r="BG26" s="446"/>
      <c r="BH26" s="446"/>
      <c r="BI26" s="446"/>
      <c r="BJ26" s="446"/>
      <c r="BK26" s="446"/>
      <c r="BL26" s="446"/>
      <c r="BM26" s="447"/>
      <c r="BN26" s="442" t="s">
        <v>122</v>
      </c>
      <c r="BO26" s="443"/>
      <c r="BP26" s="443"/>
      <c r="BQ26" s="443"/>
      <c r="BR26" s="443"/>
      <c r="BS26" s="443"/>
      <c r="BT26" s="443"/>
      <c r="BU26" s="444"/>
      <c r="BV26" s="442" t="s">
        <v>122</v>
      </c>
      <c r="BW26" s="443"/>
      <c r="BX26" s="443"/>
      <c r="BY26" s="443"/>
      <c r="BZ26" s="443"/>
      <c r="CA26" s="443"/>
      <c r="CB26" s="443"/>
      <c r="CC26" s="444"/>
      <c r="CD26" s="176"/>
      <c r="CE26" s="556"/>
      <c r="CF26" s="556"/>
      <c r="CG26" s="556"/>
      <c r="CH26" s="556"/>
      <c r="CI26" s="556"/>
      <c r="CJ26" s="556"/>
      <c r="CK26" s="556"/>
      <c r="CL26" s="556"/>
      <c r="CM26" s="556"/>
      <c r="CN26" s="556"/>
      <c r="CO26" s="556"/>
      <c r="CP26" s="556"/>
      <c r="CQ26" s="556"/>
      <c r="CR26" s="556"/>
      <c r="CS26" s="557"/>
      <c r="CT26" s="439"/>
      <c r="CU26" s="440"/>
      <c r="CV26" s="440"/>
      <c r="CW26" s="440"/>
      <c r="CX26" s="440"/>
      <c r="CY26" s="440"/>
      <c r="CZ26" s="440"/>
      <c r="DA26" s="441"/>
      <c r="DB26" s="439"/>
      <c r="DC26" s="440"/>
      <c r="DD26" s="440"/>
      <c r="DE26" s="440"/>
      <c r="DF26" s="440"/>
      <c r="DG26" s="440"/>
      <c r="DH26" s="440"/>
      <c r="DI26" s="441"/>
    </row>
    <row r="27" spans="1:113" ht="18.75" customHeight="1" thickBot="1" x14ac:dyDescent="0.2">
      <c r="A27" s="163"/>
      <c r="B27" s="613"/>
      <c r="C27" s="589"/>
      <c r="D27" s="590"/>
      <c r="E27" s="492" t="s">
        <v>170</v>
      </c>
      <c r="F27" s="472"/>
      <c r="G27" s="472"/>
      <c r="H27" s="472"/>
      <c r="I27" s="472"/>
      <c r="J27" s="472"/>
      <c r="K27" s="473"/>
      <c r="L27" s="493">
        <v>1</v>
      </c>
      <c r="M27" s="494"/>
      <c r="N27" s="494"/>
      <c r="O27" s="494"/>
      <c r="P27" s="536"/>
      <c r="Q27" s="493">
        <v>3210</v>
      </c>
      <c r="R27" s="494"/>
      <c r="S27" s="494"/>
      <c r="T27" s="494"/>
      <c r="U27" s="494"/>
      <c r="V27" s="536"/>
      <c r="W27" s="588"/>
      <c r="X27" s="589"/>
      <c r="Y27" s="590"/>
      <c r="Z27" s="492" t="s">
        <v>171</v>
      </c>
      <c r="AA27" s="472"/>
      <c r="AB27" s="472"/>
      <c r="AC27" s="472"/>
      <c r="AD27" s="472"/>
      <c r="AE27" s="472"/>
      <c r="AF27" s="472"/>
      <c r="AG27" s="473"/>
      <c r="AH27" s="493" t="s">
        <v>122</v>
      </c>
      <c r="AI27" s="494"/>
      <c r="AJ27" s="494"/>
      <c r="AK27" s="494"/>
      <c r="AL27" s="536"/>
      <c r="AM27" s="493" t="s">
        <v>122</v>
      </c>
      <c r="AN27" s="494"/>
      <c r="AO27" s="494"/>
      <c r="AP27" s="494"/>
      <c r="AQ27" s="494"/>
      <c r="AR27" s="536"/>
      <c r="AS27" s="493" t="s">
        <v>122</v>
      </c>
      <c r="AT27" s="494"/>
      <c r="AU27" s="494"/>
      <c r="AV27" s="494"/>
      <c r="AW27" s="494"/>
      <c r="AX27" s="495"/>
      <c r="AY27" s="537" t="s">
        <v>172</v>
      </c>
      <c r="AZ27" s="538"/>
      <c r="BA27" s="538"/>
      <c r="BB27" s="538"/>
      <c r="BC27" s="538"/>
      <c r="BD27" s="538"/>
      <c r="BE27" s="538"/>
      <c r="BF27" s="538"/>
      <c r="BG27" s="538"/>
      <c r="BH27" s="538"/>
      <c r="BI27" s="538"/>
      <c r="BJ27" s="538"/>
      <c r="BK27" s="538"/>
      <c r="BL27" s="538"/>
      <c r="BM27" s="539"/>
      <c r="BN27" s="561" t="s">
        <v>122</v>
      </c>
      <c r="BO27" s="562"/>
      <c r="BP27" s="562"/>
      <c r="BQ27" s="562"/>
      <c r="BR27" s="562"/>
      <c r="BS27" s="562"/>
      <c r="BT27" s="562"/>
      <c r="BU27" s="563"/>
      <c r="BV27" s="561" t="s">
        <v>122</v>
      </c>
      <c r="BW27" s="562"/>
      <c r="BX27" s="562"/>
      <c r="BY27" s="562"/>
      <c r="BZ27" s="562"/>
      <c r="CA27" s="562"/>
      <c r="CB27" s="562"/>
      <c r="CC27" s="563"/>
      <c r="CD27" s="178"/>
      <c r="CE27" s="556"/>
      <c r="CF27" s="556"/>
      <c r="CG27" s="556"/>
      <c r="CH27" s="556"/>
      <c r="CI27" s="556"/>
      <c r="CJ27" s="556"/>
      <c r="CK27" s="556"/>
      <c r="CL27" s="556"/>
      <c r="CM27" s="556"/>
      <c r="CN27" s="556"/>
      <c r="CO27" s="556"/>
      <c r="CP27" s="556"/>
      <c r="CQ27" s="556"/>
      <c r="CR27" s="556"/>
      <c r="CS27" s="557"/>
      <c r="CT27" s="439"/>
      <c r="CU27" s="440"/>
      <c r="CV27" s="440"/>
      <c r="CW27" s="440"/>
      <c r="CX27" s="440"/>
      <c r="CY27" s="440"/>
      <c r="CZ27" s="440"/>
      <c r="DA27" s="441"/>
      <c r="DB27" s="439"/>
      <c r="DC27" s="440"/>
      <c r="DD27" s="440"/>
      <c r="DE27" s="440"/>
      <c r="DF27" s="440"/>
      <c r="DG27" s="440"/>
      <c r="DH27" s="440"/>
      <c r="DI27" s="441"/>
    </row>
    <row r="28" spans="1:113" ht="18.75" customHeight="1" x14ac:dyDescent="0.15">
      <c r="A28" s="163"/>
      <c r="B28" s="613"/>
      <c r="C28" s="589"/>
      <c r="D28" s="590"/>
      <c r="E28" s="492" t="s">
        <v>173</v>
      </c>
      <c r="F28" s="472"/>
      <c r="G28" s="472"/>
      <c r="H28" s="472"/>
      <c r="I28" s="472"/>
      <c r="J28" s="472"/>
      <c r="K28" s="473"/>
      <c r="L28" s="493">
        <v>1</v>
      </c>
      <c r="M28" s="494"/>
      <c r="N28" s="494"/>
      <c r="O28" s="494"/>
      <c r="P28" s="536"/>
      <c r="Q28" s="493">
        <v>2760</v>
      </c>
      <c r="R28" s="494"/>
      <c r="S28" s="494"/>
      <c r="T28" s="494"/>
      <c r="U28" s="494"/>
      <c r="V28" s="536"/>
      <c r="W28" s="588"/>
      <c r="X28" s="589"/>
      <c r="Y28" s="590"/>
      <c r="Z28" s="492" t="s">
        <v>174</v>
      </c>
      <c r="AA28" s="472"/>
      <c r="AB28" s="472"/>
      <c r="AC28" s="472"/>
      <c r="AD28" s="472"/>
      <c r="AE28" s="472"/>
      <c r="AF28" s="472"/>
      <c r="AG28" s="473"/>
      <c r="AH28" s="493" t="s">
        <v>122</v>
      </c>
      <c r="AI28" s="494"/>
      <c r="AJ28" s="494"/>
      <c r="AK28" s="494"/>
      <c r="AL28" s="536"/>
      <c r="AM28" s="493" t="s">
        <v>122</v>
      </c>
      <c r="AN28" s="494"/>
      <c r="AO28" s="494"/>
      <c r="AP28" s="494"/>
      <c r="AQ28" s="494"/>
      <c r="AR28" s="536"/>
      <c r="AS28" s="493" t="s">
        <v>122</v>
      </c>
      <c r="AT28" s="494"/>
      <c r="AU28" s="494"/>
      <c r="AV28" s="494"/>
      <c r="AW28" s="494"/>
      <c r="AX28" s="495"/>
      <c r="AY28" s="596" t="s">
        <v>175</v>
      </c>
      <c r="AZ28" s="597"/>
      <c r="BA28" s="597"/>
      <c r="BB28" s="598"/>
      <c r="BC28" s="402" t="s">
        <v>46</v>
      </c>
      <c r="BD28" s="403"/>
      <c r="BE28" s="403"/>
      <c r="BF28" s="403"/>
      <c r="BG28" s="403"/>
      <c r="BH28" s="403"/>
      <c r="BI28" s="403"/>
      <c r="BJ28" s="403"/>
      <c r="BK28" s="403"/>
      <c r="BL28" s="403"/>
      <c r="BM28" s="404"/>
      <c r="BN28" s="405">
        <v>1930847</v>
      </c>
      <c r="BO28" s="406"/>
      <c r="BP28" s="406"/>
      <c r="BQ28" s="406"/>
      <c r="BR28" s="406"/>
      <c r="BS28" s="406"/>
      <c r="BT28" s="406"/>
      <c r="BU28" s="407"/>
      <c r="BV28" s="405">
        <v>1870933</v>
      </c>
      <c r="BW28" s="406"/>
      <c r="BX28" s="406"/>
      <c r="BY28" s="406"/>
      <c r="BZ28" s="406"/>
      <c r="CA28" s="406"/>
      <c r="CB28" s="406"/>
      <c r="CC28" s="407"/>
      <c r="CD28" s="176"/>
      <c r="CE28" s="556"/>
      <c r="CF28" s="556"/>
      <c r="CG28" s="556"/>
      <c r="CH28" s="556"/>
      <c r="CI28" s="556"/>
      <c r="CJ28" s="556"/>
      <c r="CK28" s="556"/>
      <c r="CL28" s="556"/>
      <c r="CM28" s="556"/>
      <c r="CN28" s="556"/>
      <c r="CO28" s="556"/>
      <c r="CP28" s="556"/>
      <c r="CQ28" s="556"/>
      <c r="CR28" s="556"/>
      <c r="CS28" s="557"/>
      <c r="CT28" s="439"/>
      <c r="CU28" s="440"/>
      <c r="CV28" s="440"/>
      <c r="CW28" s="440"/>
      <c r="CX28" s="440"/>
      <c r="CY28" s="440"/>
      <c r="CZ28" s="440"/>
      <c r="DA28" s="441"/>
      <c r="DB28" s="439"/>
      <c r="DC28" s="440"/>
      <c r="DD28" s="440"/>
      <c r="DE28" s="440"/>
      <c r="DF28" s="440"/>
      <c r="DG28" s="440"/>
      <c r="DH28" s="440"/>
      <c r="DI28" s="441"/>
    </row>
    <row r="29" spans="1:113" ht="18.75" customHeight="1" x14ac:dyDescent="0.15">
      <c r="A29" s="163"/>
      <c r="B29" s="613"/>
      <c r="C29" s="589"/>
      <c r="D29" s="590"/>
      <c r="E29" s="492" t="s">
        <v>176</v>
      </c>
      <c r="F29" s="472"/>
      <c r="G29" s="472"/>
      <c r="H29" s="472"/>
      <c r="I29" s="472"/>
      <c r="J29" s="472"/>
      <c r="K29" s="473"/>
      <c r="L29" s="493">
        <v>12</v>
      </c>
      <c r="M29" s="494"/>
      <c r="N29" s="494"/>
      <c r="O29" s="494"/>
      <c r="P29" s="536"/>
      <c r="Q29" s="493">
        <v>2610</v>
      </c>
      <c r="R29" s="494"/>
      <c r="S29" s="494"/>
      <c r="T29" s="494"/>
      <c r="U29" s="494"/>
      <c r="V29" s="536"/>
      <c r="W29" s="591"/>
      <c r="X29" s="592"/>
      <c r="Y29" s="593"/>
      <c r="Z29" s="492" t="s">
        <v>177</v>
      </c>
      <c r="AA29" s="472"/>
      <c r="AB29" s="472"/>
      <c r="AC29" s="472"/>
      <c r="AD29" s="472"/>
      <c r="AE29" s="472"/>
      <c r="AF29" s="472"/>
      <c r="AG29" s="473"/>
      <c r="AH29" s="493">
        <v>190</v>
      </c>
      <c r="AI29" s="494"/>
      <c r="AJ29" s="494"/>
      <c r="AK29" s="494"/>
      <c r="AL29" s="536"/>
      <c r="AM29" s="493">
        <v>583300</v>
      </c>
      <c r="AN29" s="494"/>
      <c r="AO29" s="494"/>
      <c r="AP29" s="494"/>
      <c r="AQ29" s="494"/>
      <c r="AR29" s="536"/>
      <c r="AS29" s="493">
        <v>3070</v>
      </c>
      <c r="AT29" s="494"/>
      <c r="AU29" s="494"/>
      <c r="AV29" s="494"/>
      <c r="AW29" s="494"/>
      <c r="AX29" s="495"/>
      <c r="AY29" s="599"/>
      <c r="AZ29" s="600"/>
      <c r="BA29" s="600"/>
      <c r="BB29" s="601"/>
      <c r="BC29" s="476" t="s">
        <v>178</v>
      </c>
      <c r="BD29" s="477"/>
      <c r="BE29" s="477"/>
      <c r="BF29" s="477"/>
      <c r="BG29" s="477"/>
      <c r="BH29" s="477"/>
      <c r="BI29" s="477"/>
      <c r="BJ29" s="477"/>
      <c r="BK29" s="477"/>
      <c r="BL29" s="477"/>
      <c r="BM29" s="478"/>
      <c r="BN29" s="442">
        <v>1084875</v>
      </c>
      <c r="BO29" s="443"/>
      <c r="BP29" s="443"/>
      <c r="BQ29" s="443"/>
      <c r="BR29" s="443"/>
      <c r="BS29" s="443"/>
      <c r="BT29" s="443"/>
      <c r="BU29" s="444"/>
      <c r="BV29" s="442">
        <v>1083073</v>
      </c>
      <c r="BW29" s="443"/>
      <c r="BX29" s="443"/>
      <c r="BY29" s="443"/>
      <c r="BZ29" s="443"/>
      <c r="CA29" s="443"/>
      <c r="CB29" s="443"/>
      <c r="CC29" s="444"/>
      <c r="CD29" s="178"/>
      <c r="CE29" s="556"/>
      <c r="CF29" s="556"/>
      <c r="CG29" s="556"/>
      <c r="CH29" s="556"/>
      <c r="CI29" s="556"/>
      <c r="CJ29" s="556"/>
      <c r="CK29" s="556"/>
      <c r="CL29" s="556"/>
      <c r="CM29" s="556"/>
      <c r="CN29" s="556"/>
      <c r="CO29" s="556"/>
      <c r="CP29" s="556"/>
      <c r="CQ29" s="556"/>
      <c r="CR29" s="556"/>
      <c r="CS29" s="557"/>
      <c r="CT29" s="439"/>
      <c r="CU29" s="440"/>
      <c r="CV29" s="440"/>
      <c r="CW29" s="440"/>
      <c r="CX29" s="440"/>
      <c r="CY29" s="440"/>
      <c r="CZ29" s="440"/>
      <c r="DA29" s="441"/>
      <c r="DB29" s="439"/>
      <c r="DC29" s="440"/>
      <c r="DD29" s="440"/>
      <c r="DE29" s="440"/>
      <c r="DF29" s="440"/>
      <c r="DG29" s="440"/>
      <c r="DH29" s="440"/>
      <c r="DI29" s="441"/>
    </row>
    <row r="30" spans="1:113" ht="18.75" customHeight="1" thickBot="1" x14ac:dyDescent="0.2">
      <c r="A30" s="163"/>
      <c r="B30" s="614"/>
      <c r="C30" s="615"/>
      <c r="D30" s="616"/>
      <c r="E30" s="496"/>
      <c r="F30" s="497"/>
      <c r="G30" s="497"/>
      <c r="H30" s="497"/>
      <c r="I30" s="497"/>
      <c r="J30" s="497"/>
      <c r="K30" s="498"/>
      <c r="L30" s="606"/>
      <c r="M30" s="607"/>
      <c r="N30" s="607"/>
      <c r="O30" s="607"/>
      <c r="P30" s="608"/>
      <c r="Q30" s="606"/>
      <c r="R30" s="607"/>
      <c r="S30" s="607"/>
      <c r="T30" s="607"/>
      <c r="U30" s="607"/>
      <c r="V30" s="608"/>
      <c r="W30" s="609" t="s">
        <v>179</v>
      </c>
      <c r="X30" s="610"/>
      <c r="Y30" s="610"/>
      <c r="Z30" s="610"/>
      <c r="AA30" s="610"/>
      <c r="AB30" s="610"/>
      <c r="AC30" s="610"/>
      <c r="AD30" s="610"/>
      <c r="AE30" s="610"/>
      <c r="AF30" s="610"/>
      <c r="AG30" s="611"/>
      <c r="AH30" s="569">
        <v>98.2</v>
      </c>
      <c r="AI30" s="570"/>
      <c r="AJ30" s="570"/>
      <c r="AK30" s="570"/>
      <c r="AL30" s="570"/>
      <c r="AM30" s="570"/>
      <c r="AN30" s="570"/>
      <c r="AO30" s="570"/>
      <c r="AP30" s="570"/>
      <c r="AQ30" s="570"/>
      <c r="AR30" s="570"/>
      <c r="AS30" s="570"/>
      <c r="AT30" s="570"/>
      <c r="AU30" s="570"/>
      <c r="AV30" s="570"/>
      <c r="AW30" s="570"/>
      <c r="AX30" s="572"/>
      <c r="AY30" s="602"/>
      <c r="AZ30" s="603"/>
      <c r="BA30" s="603"/>
      <c r="BB30" s="604"/>
      <c r="BC30" s="558" t="s">
        <v>48</v>
      </c>
      <c r="BD30" s="559"/>
      <c r="BE30" s="559"/>
      <c r="BF30" s="559"/>
      <c r="BG30" s="559"/>
      <c r="BH30" s="559"/>
      <c r="BI30" s="559"/>
      <c r="BJ30" s="559"/>
      <c r="BK30" s="559"/>
      <c r="BL30" s="559"/>
      <c r="BM30" s="560"/>
      <c r="BN30" s="561">
        <v>4447087</v>
      </c>
      <c r="BO30" s="562"/>
      <c r="BP30" s="562"/>
      <c r="BQ30" s="562"/>
      <c r="BR30" s="562"/>
      <c r="BS30" s="562"/>
      <c r="BT30" s="562"/>
      <c r="BU30" s="563"/>
      <c r="BV30" s="561">
        <v>4076903</v>
      </c>
      <c r="BW30" s="562"/>
      <c r="BX30" s="562"/>
      <c r="BY30" s="562"/>
      <c r="BZ30" s="562"/>
      <c r="CA30" s="562"/>
      <c r="CB30" s="562"/>
      <c r="CC30" s="563"/>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15">
      <c r="A31" s="163"/>
      <c r="B31" s="185"/>
      <c r="DI31" s="186"/>
    </row>
    <row r="32" spans="1:113" ht="13.5" customHeight="1" x14ac:dyDescent="0.15">
      <c r="A32" s="163"/>
      <c r="B32" s="187"/>
      <c r="C32" s="605" t="s">
        <v>180</v>
      </c>
      <c r="D32" s="605"/>
      <c r="E32" s="605"/>
      <c r="F32" s="605"/>
      <c r="G32" s="605"/>
      <c r="H32" s="605"/>
      <c r="I32" s="605"/>
      <c r="J32" s="605"/>
      <c r="K32" s="605"/>
      <c r="L32" s="605"/>
      <c r="M32" s="605"/>
      <c r="N32" s="605"/>
      <c r="O32" s="605"/>
      <c r="P32" s="605"/>
      <c r="Q32" s="605"/>
      <c r="R32" s="605"/>
      <c r="S32" s="605"/>
      <c r="U32" s="446" t="s">
        <v>181</v>
      </c>
      <c r="V32" s="446"/>
      <c r="W32" s="446"/>
      <c r="X32" s="446"/>
      <c r="Y32" s="446"/>
      <c r="Z32" s="446"/>
      <c r="AA32" s="446"/>
      <c r="AB32" s="446"/>
      <c r="AC32" s="446"/>
      <c r="AD32" s="446"/>
      <c r="AE32" s="446"/>
      <c r="AF32" s="446"/>
      <c r="AG32" s="446"/>
      <c r="AH32" s="446"/>
      <c r="AI32" s="446"/>
      <c r="AJ32" s="446"/>
      <c r="AK32" s="446"/>
      <c r="AM32" s="446" t="s">
        <v>182</v>
      </c>
      <c r="AN32" s="446"/>
      <c r="AO32" s="446"/>
      <c r="AP32" s="446"/>
      <c r="AQ32" s="446"/>
      <c r="AR32" s="446"/>
      <c r="AS32" s="446"/>
      <c r="AT32" s="446"/>
      <c r="AU32" s="446"/>
      <c r="AV32" s="446"/>
      <c r="AW32" s="446"/>
      <c r="AX32" s="446"/>
      <c r="AY32" s="446"/>
      <c r="AZ32" s="446"/>
      <c r="BA32" s="446"/>
      <c r="BB32" s="446"/>
      <c r="BC32" s="446"/>
      <c r="BE32" s="446" t="s">
        <v>183</v>
      </c>
      <c r="BF32" s="446"/>
      <c r="BG32" s="446"/>
      <c r="BH32" s="446"/>
      <c r="BI32" s="446"/>
      <c r="BJ32" s="446"/>
      <c r="BK32" s="446"/>
      <c r="BL32" s="446"/>
      <c r="BM32" s="446"/>
      <c r="BN32" s="446"/>
      <c r="BO32" s="446"/>
      <c r="BP32" s="446"/>
      <c r="BQ32" s="446"/>
      <c r="BR32" s="446"/>
      <c r="BS32" s="446"/>
      <c r="BT32" s="446"/>
      <c r="BU32" s="446"/>
      <c r="BW32" s="446" t="s">
        <v>184</v>
      </c>
      <c r="BX32" s="446"/>
      <c r="BY32" s="446"/>
      <c r="BZ32" s="446"/>
      <c r="CA32" s="446"/>
      <c r="CB32" s="446"/>
      <c r="CC32" s="446"/>
      <c r="CD32" s="446"/>
      <c r="CE32" s="446"/>
      <c r="CF32" s="446"/>
      <c r="CG32" s="446"/>
      <c r="CH32" s="446"/>
      <c r="CI32" s="446"/>
      <c r="CJ32" s="446"/>
      <c r="CK32" s="446"/>
      <c r="CL32" s="446"/>
      <c r="CM32" s="446"/>
      <c r="CO32" s="446" t="s">
        <v>185</v>
      </c>
      <c r="CP32" s="446"/>
      <c r="CQ32" s="446"/>
      <c r="CR32" s="446"/>
      <c r="CS32" s="446"/>
      <c r="CT32" s="446"/>
      <c r="CU32" s="446"/>
      <c r="CV32" s="446"/>
      <c r="CW32" s="446"/>
      <c r="CX32" s="446"/>
      <c r="CY32" s="446"/>
      <c r="CZ32" s="446"/>
      <c r="DA32" s="446"/>
      <c r="DB32" s="446"/>
      <c r="DC32" s="446"/>
      <c r="DD32" s="446"/>
      <c r="DE32" s="446"/>
      <c r="DI32" s="186"/>
    </row>
    <row r="33" spans="1:113" ht="13.5" customHeight="1" x14ac:dyDescent="0.15">
      <c r="A33" s="163"/>
      <c r="B33" s="187"/>
      <c r="C33" s="466" t="s">
        <v>186</v>
      </c>
      <c r="D33" s="466"/>
      <c r="E33" s="431" t="s">
        <v>187</v>
      </c>
      <c r="F33" s="431"/>
      <c r="G33" s="431"/>
      <c r="H33" s="431"/>
      <c r="I33" s="431"/>
      <c r="J33" s="431"/>
      <c r="K33" s="431"/>
      <c r="L33" s="431"/>
      <c r="M33" s="431"/>
      <c r="N33" s="431"/>
      <c r="O33" s="431"/>
      <c r="P33" s="431"/>
      <c r="Q33" s="431"/>
      <c r="R33" s="431"/>
      <c r="S33" s="431"/>
      <c r="T33" s="188"/>
      <c r="U33" s="466" t="s">
        <v>186</v>
      </c>
      <c r="V33" s="466"/>
      <c r="W33" s="431" t="s">
        <v>187</v>
      </c>
      <c r="X33" s="431"/>
      <c r="Y33" s="431"/>
      <c r="Z33" s="431"/>
      <c r="AA33" s="431"/>
      <c r="AB33" s="431"/>
      <c r="AC33" s="431"/>
      <c r="AD33" s="431"/>
      <c r="AE33" s="431"/>
      <c r="AF33" s="431"/>
      <c r="AG33" s="431"/>
      <c r="AH33" s="431"/>
      <c r="AI33" s="431"/>
      <c r="AJ33" s="431"/>
      <c r="AK33" s="431"/>
      <c r="AL33" s="188"/>
      <c r="AM33" s="466" t="s">
        <v>186</v>
      </c>
      <c r="AN33" s="466"/>
      <c r="AO33" s="431" t="s">
        <v>187</v>
      </c>
      <c r="AP33" s="431"/>
      <c r="AQ33" s="431"/>
      <c r="AR33" s="431"/>
      <c r="AS33" s="431"/>
      <c r="AT33" s="431"/>
      <c r="AU33" s="431"/>
      <c r="AV33" s="431"/>
      <c r="AW33" s="431"/>
      <c r="AX33" s="431"/>
      <c r="AY33" s="431"/>
      <c r="AZ33" s="431"/>
      <c r="BA33" s="431"/>
      <c r="BB33" s="431"/>
      <c r="BC33" s="431"/>
      <c r="BD33" s="189"/>
      <c r="BE33" s="431" t="s">
        <v>188</v>
      </c>
      <c r="BF33" s="431"/>
      <c r="BG33" s="431" t="s">
        <v>189</v>
      </c>
      <c r="BH33" s="431"/>
      <c r="BI33" s="431"/>
      <c r="BJ33" s="431"/>
      <c r="BK33" s="431"/>
      <c r="BL33" s="431"/>
      <c r="BM33" s="431"/>
      <c r="BN33" s="431"/>
      <c r="BO33" s="431"/>
      <c r="BP33" s="431"/>
      <c r="BQ33" s="431"/>
      <c r="BR33" s="431"/>
      <c r="BS33" s="431"/>
      <c r="BT33" s="431"/>
      <c r="BU33" s="431"/>
      <c r="BV33" s="189"/>
      <c r="BW33" s="466" t="s">
        <v>188</v>
      </c>
      <c r="BX33" s="466"/>
      <c r="BY33" s="431" t="s">
        <v>190</v>
      </c>
      <c r="BZ33" s="431"/>
      <c r="CA33" s="431"/>
      <c r="CB33" s="431"/>
      <c r="CC33" s="431"/>
      <c r="CD33" s="431"/>
      <c r="CE33" s="431"/>
      <c r="CF33" s="431"/>
      <c r="CG33" s="431"/>
      <c r="CH33" s="431"/>
      <c r="CI33" s="431"/>
      <c r="CJ33" s="431"/>
      <c r="CK33" s="431"/>
      <c r="CL33" s="431"/>
      <c r="CM33" s="431"/>
      <c r="CN33" s="188"/>
      <c r="CO33" s="466" t="s">
        <v>186</v>
      </c>
      <c r="CP33" s="466"/>
      <c r="CQ33" s="431" t="s">
        <v>191</v>
      </c>
      <c r="CR33" s="431"/>
      <c r="CS33" s="431"/>
      <c r="CT33" s="431"/>
      <c r="CU33" s="431"/>
      <c r="CV33" s="431"/>
      <c r="CW33" s="431"/>
      <c r="CX33" s="431"/>
      <c r="CY33" s="431"/>
      <c r="CZ33" s="431"/>
      <c r="DA33" s="431"/>
      <c r="DB33" s="431"/>
      <c r="DC33" s="431"/>
      <c r="DD33" s="431"/>
      <c r="DE33" s="431"/>
      <c r="DF33" s="188"/>
      <c r="DG33" s="631" t="s">
        <v>192</v>
      </c>
      <c r="DH33" s="631"/>
      <c r="DI33" s="190"/>
    </row>
    <row r="34" spans="1:113" ht="32.25" customHeight="1" x14ac:dyDescent="0.15">
      <c r="A34" s="163"/>
      <c r="B34" s="187"/>
      <c r="C34" s="632">
        <f>IF(E34="","",1)</f>
        <v>1</v>
      </c>
      <c r="D34" s="632"/>
      <c r="E34" s="633" t="str">
        <f>IF('各会計、関係団体の財政状況及び健全化判断比率'!B7="","",'各会計、関係団体の財政状況及び健全化判断比率'!B7)</f>
        <v>一般会計</v>
      </c>
      <c r="F34" s="633"/>
      <c r="G34" s="633"/>
      <c r="H34" s="633"/>
      <c r="I34" s="633"/>
      <c r="J34" s="633"/>
      <c r="K34" s="633"/>
      <c r="L34" s="633"/>
      <c r="M34" s="633"/>
      <c r="N34" s="633"/>
      <c r="O34" s="633"/>
      <c r="P34" s="633"/>
      <c r="Q34" s="633"/>
      <c r="R34" s="633"/>
      <c r="S34" s="633"/>
      <c r="T34" s="163"/>
      <c r="U34" s="632">
        <f>IF(W34="","",MAX(C34:D43)+1)</f>
        <v>6</v>
      </c>
      <c r="V34" s="632"/>
      <c r="W34" s="633" t="str">
        <f>IF('各会計、関係団体の財政状況及び健全化判断比率'!B28="","",'各会計、関係団体の財政状況及び健全化判断比率'!B28)</f>
        <v>国民健康保険特別会計</v>
      </c>
      <c r="X34" s="633"/>
      <c r="Y34" s="633"/>
      <c r="Z34" s="633"/>
      <c r="AA34" s="633"/>
      <c r="AB34" s="633"/>
      <c r="AC34" s="633"/>
      <c r="AD34" s="633"/>
      <c r="AE34" s="633"/>
      <c r="AF34" s="633"/>
      <c r="AG34" s="633"/>
      <c r="AH34" s="633"/>
      <c r="AI34" s="633"/>
      <c r="AJ34" s="633"/>
      <c r="AK34" s="633"/>
      <c r="AL34" s="163"/>
      <c r="AM34" s="632">
        <f>IF(AO34="","",MAX(C34:D43,U34:V43)+1)</f>
        <v>8</v>
      </c>
      <c r="AN34" s="632"/>
      <c r="AO34" s="633" t="str">
        <f>IF('各会計、関係団体の財政状況及び健全化判断比率'!B30="","",'各会計、関係団体の財政状況及び健全化判断比率'!B30)</f>
        <v>水道事業会計</v>
      </c>
      <c r="AP34" s="633"/>
      <c r="AQ34" s="633"/>
      <c r="AR34" s="633"/>
      <c r="AS34" s="633"/>
      <c r="AT34" s="633"/>
      <c r="AU34" s="633"/>
      <c r="AV34" s="633"/>
      <c r="AW34" s="633"/>
      <c r="AX34" s="633"/>
      <c r="AY34" s="633"/>
      <c r="AZ34" s="633"/>
      <c r="BA34" s="633"/>
      <c r="BB34" s="633"/>
      <c r="BC34" s="633"/>
      <c r="BD34" s="163"/>
      <c r="BE34" s="632" t="str">
        <f>IF(BG34="","",MAX(C34:D43,U34:V43,AM34:AN43)+1)</f>
        <v/>
      </c>
      <c r="BF34" s="632"/>
      <c r="BG34" s="633"/>
      <c r="BH34" s="633"/>
      <c r="BI34" s="633"/>
      <c r="BJ34" s="633"/>
      <c r="BK34" s="633"/>
      <c r="BL34" s="633"/>
      <c r="BM34" s="633"/>
      <c r="BN34" s="633"/>
      <c r="BO34" s="633"/>
      <c r="BP34" s="633"/>
      <c r="BQ34" s="633"/>
      <c r="BR34" s="633"/>
      <c r="BS34" s="633"/>
      <c r="BT34" s="633"/>
      <c r="BU34" s="633"/>
      <c r="BV34" s="163"/>
      <c r="BW34" s="632" t="str">
        <f>IF(BY34="","",MAX(C34:D43,U34:V43,AM34:AN43,BE34:BF43)+1)</f>
        <v/>
      </c>
      <c r="BX34" s="632"/>
      <c r="BY34" s="633" t="str">
        <f>IF('各会計、関係団体の財政状況及び健全化判断比率'!B68="","",'各会計、関係団体の財政状況及び健全化判断比率'!B68)</f>
        <v/>
      </c>
      <c r="BZ34" s="633"/>
      <c r="CA34" s="633"/>
      <c r="CB34" s="633"/>
      <c r="CC34" s="633"/>
      <c r="CD34" s="633"/>
      <c r="CE34" s="633"/>
      <c r="CF34" s="633"/>
      <c r="CG34" s="633"/>
      <c r="CH34" s="633"/>
      <c r="CI34" s="633"/>
      <c r="CJ34" s="633"/>
      <c r="CK34" s="633"/>
      <c r="CL34" s="633"/>
      <c r="CM34" s="633"/>
      <c r="CN34" s="163"/>
      <c r="CO34" s="632">
        <f>IF(CQ34="","",MAX(C34:D43,U34:V43,AM34:AN43,BE34:BF43,BW34:BX43)+1)</f>
        <v>10</v>
      </c>
      <c r="CP34" s="632"/>
      <c r="CQ34" s="633" t="str">
        <f>IF('各会計、関係団体の財政状況及び健全化判断比率'!BS7="","",'各会計、関係団体の財政状況及び健全化判断比率'!BS7)</f>
        <v>東九州コミュニティー放送</v>
      </c>
      <c r="CR34" s="633"/>
      <c r="CS34" s="633"/>
      <c r="CT34" s="633"/>
      <c r="CU34" s="633"/>
      <c r="CV34" s="633"/>
      <c r="CW34" s="633"/>
      <c r="CX34" s="633"/>
      <c r="CY34" s="633"/>
      <c r="CZ34" s="633"/>
      <c r="DA34" s="633"/>
      <c r="DB34" s="633"/>
      <c r="DC34" s="633"/>
      <c r="DD34" s="633"/>
      <c r="DE34" s="633"/>
      <c r="DG34" s="634" t="str">
        <f>IF('各会計、関係団体の財政状況及び健全化判断比率'!BR7="","",'各会計、関係団体の財政状況及び健全化判断比率'!BR7)</f>
        <v/>
      </c>
      <c r="DH34" s="634"/>
      <c r="DI34" s="190"/>
    </row>
    <row r="35" spans="1:113" ht="32.25" customHeight="1" x14ac:dyDescent="0.15">
      <c r="A35" s="163"/>
      <c r="B35" s="187"/>
      <c r="C35" s="632">
        <f>IF(E35="","",C34+1)</f>
        <v>2</v>
      </c>
      <c r="D35" s="632"/>
      <c r="E35" s="633" t="str">
        <f>IF('各会計、関係団体の財政状況及び健全化判断比率'!B8="","",'各会計、関係団体の財政状況及び健全化判断比率'!B8)</f>
        <v>住宅新築資金等貸付事業特別会計</v>
      </c>
      <c r="F35" s="633"/>
      <c r="G35" s="633"/>
      <c r="H35" s="633"/>
      <c r="I35" s="633"/>
      <c r="J35" s="633"/>
      <c r="K35" s="633"/>
      <c r="L35" s="633"/>
      <c r="M35" s="633"/>
      <c r="N35" s="633"/>
      <c r="O35" s="633"/>
      <c r="P35" s="633"/>
      <c r="Q35" s="633"/>
      <c r="R35" s="633"/>
      <c r="S35" s="633"/>
      <c r="T35" s="163"/>
      <c r="U35" s="632">
        <f>IF(W35="","",U34+1)</f>
        <v>7</v>
      </c>
      <c r="V35" s="632"/>
      <c r="W35" s="633" t="str">
        <f>IF('各会計、関係団体の財政状況及び健全化判断比率'!B29="","",'各会計、関係団体の財政状況及び健全化判断比率'!B29)</f>
        <v>後期高齢者医療特別会計</v>
      </c>
      <c r="X35" s="633"/>
      <c r="Y35" s="633"/>
      <c r="Z35" s="633"/>
      <c r="AA35" s="633"/>
      <c r="AB35" s="633"/>
      <c r="AC35" s="633"/>
      <c r="AD35" s="633"/>
      <c r="AE35" s="633"/>
      <c r="AF35" s="633"/>
      <c r="AG35" s="633"/>
      <c r="AH35" s="633"/>
      <c r="AI35" s="633"/>
      <c r="AJ35" s="633"/>
      <c r="AK35" s="633"/>
      <c r="AL35" s="163"/>
      <c r="AM35" s="632">
        <f t="shared" ref="AM35:AM43" si="0">IF(AO35="","",AM34+1)</f>
        <v>9</v>
      </c>
      <c r="AN35" s="632"/>
      <c r="AO35" s="633" t="str">
        <f>IF('各会計、関係団体の財政状況及び健全化判断比率'!B31="","",'各会計、関係団体の財政状況及び健全化判断比率'!B31)</f>
        <v>下水道事業会計</v>
      </c>
      <c r="AP35" s="633"/>
      <c r="AQ35" s="633"/>
      <c r="AR35" s="633"/>
      <c r="AS35" s="633"/>
      <c r="AT35" s="633"/>
      <c r="AU35" s="633"/>
      <c r="AV35" s="633"/>
      <c r="AW35" s="633"/>
      <c r="AX35" s="633"/>
      <c r="AY35" s="633"/>
      <c r="AZ35" s="633"/>
      <c r="BA35" s="633"/>
      <c r="BB35" s="633"/>
      <c r="BC35" s="633"/>
      <c r="BD35" s="163"/>
      <c r="BE35" s="632" t="str">
        <f t="shared" ref="BE35:BE43" si="1">IF(BG35="","",BE34+1)</f>
        <v/>
      </c>
      <c r="BF35" s="632"/>
      <c r="BG35" s="633"/>
      <c r="BH35" s="633"/>
      <c r="BI35" s="633"/>
      <c r="BJ35" s="633"/>
      <c r="BK35" s="633"/>
      <c r="BL35" s="633"/>
      <c r="BM35" s="633"/>
      <c r="BN35" s="633"/>
      <c r="BO35" s="633"/>
      <c r="BP35" s="633"/>
      <c r="BQ35" s="633"/>
      <c r="BR35" s="633"/>
      <c r="BS35" s="633"/>
      <c r="BT35" s="633"/>
      <c r="BU35" s="633"/>
      <c r="BV35" s="163"/>
      <c r="BW35" s="632" t="str">
        <f t="shared" ref="BW35:BW43" si="2">IF(BY35="","",BW34+1)</f>
        <v/>
      </c>
      <c r="BX35" s="632"/>
      <c r="BY35" s="633" t="str">
        <f>IF('各会計、関係団体の財政状況及び健全化判断比率'!B69="","",'各会計、関係団体の財政状況及び健全化判断比率'!B69)</f>
        <v/>
      </c>
      <c r="BZ35" s="633"/>
      <c r="CA35" s="633"/>
      <c r="CB35" s="633"/>
      <c r="CC35" s="633"/>
      <c r="CD35" s="633"/>
      <c r="CE35" s="633"/>
      <c r="CF35" s="633"/>
      <c r="CG35" s="633"/>
      <c r="CH35" s="633"/>
      <c r="CI35" s="633"/>
      <c r="CJ35" s="633"/>
      <c r="CK35" s="633"/>
      <c r="CL35" s="633"/>
      <c r="CM35" s="633"/>
      <c r="CN35" s="163"/>
      <c r="CO35" s="632">
        <f t="shared" ref="CO35:CO43" si="3">IF(CQ35="","",CO34+1)</f>
        <v>11</v>
      </c>
      <c r="CP35" s="632"/>
      <c r="CQ35" s="633" t="str">
        <f>IF('各会計、関係団体の財政状況及び健全化判断比率'!BS8="","",'各会計、関係団体の財政状況及び健全化判断比率'!BS8)</f>
        <v>しいだサンコー</v>
      </c>
      <c r="CR35" s="633"/>
      <c r="CS35" s="633"/>
      <c r="CT35" s="633"/>
      <c r="CU35" s="633"/>
      <c r="CV35" s="633"/>
      <c r="CW35" s="633"/>
      <c r="CX35" s="633"/>
      <c r="CY35" s="633"/>
      <c r="CZ35" s="633"/>
      <c r="DA35" s="633"/>
      <c r="DB35" s="633"/>
      <c r="DC35" s="633"/>
      <c r="DD35" s="633"/>
      <c r="DE35" s="633"/>
      <c r="DG35" s="634" t="str">
        <f>IF('各会計、関係団体の財政状況及び健全化判断比率'!BR8="","",'各会計、関係団体の財政状況及び健全化判断比率'!BR8)</f>
        <v/>
      </c>
      <c r="DH35" s="634"/>
      <c r="DI35" s="190"/>
    </row>
    <row r="36" spans="1:113" ht="32.25" customHeight="1" x14ac:dyDescent="0.15">
      <c r="A36" s="163"/>
      <c r="B36" s="187"/>
      <c r="C36" s="632">
        <f>IF(E36="","",C35+1)</f>
        <v>3</v>
      </c>
      <c r="D36" s="632"/>
      <c r="E36" s="633" t="str">
        <f>IF('各会計、関係団体の財政状況及び健全化判断比率'!B9="","",'各会計、関係団体の財政状況及び健全化判断比率'!B9)</f>
        <v>奨学金貸付事業特別会計</v>
      </c>
      <c r="F36" s="633"/>
      <c r="G36" s="633"/>
      <c r="H36" s="633"/>
      <c r="I36" s="633"/>
      <c r="J36" s="633"/>
      <c r="K36" s="633"/>
      <c r="L36" s="633"/>
      <c r="M36" s="633"/>
      <c r="N36" s="633"/>
      <c r="O36" s="633"/>
      <c r="P36" s="633"/>
      <c r="Q36" s="633"/>
      <c r="R36" s="633"/>
      <c r="S36" s="633"/>
      <c r="T36" s="163"/>
      <c r="U36" s="632" t="str">
        <f t="shared" ref="U36:U43" si="4">IF(W36="","",U35+1)</f>
        <v/>
      </c>
      <c r="V36" s="632"/>
      <c r="W36" s="633"/>
      <c r="X36" s="633"/>
      <c r="Y36" s="633"/>
      <c r="Z36" s="633"/>
      <c r="AA36" s="633"/>
      <c r="AB36" s="633"/>
      <c r="AC36" s="633"/>
      <c r="AD36" s="633"/>
      <c r="AE36" s="633"/>
      <c r="AF36" s="633"/>
      <c r="AG36" s="633"/>
      <c r="AH36" s="633"/>
      <c r="AI36" s="633"/>
      <c r="AJ36" s="633"/>
      <c r="AK36" s="633"/>
      <c r="AL36" s="163"/>
      <c r="AM36" s="632" t="str">
        <f t="shared" si="0"/>
        <v/>
      </c>
      <c r="AN36" s="632"/>
      <c r="AO36" s="633"/>
      <c r="AP36" s="633"/>
      <c r="AQ36" s="633"/>
      <c r="AR36" s="633"/>
      <c r="AS36" s="633"/>
      <c r="AT36" s="633"/>
      <c r="AU36" s="633"/>
      <c r="AV36" s="633"/>
      <c r="AW36" s="633"/>
      <c r="AX36" s="633"/>
      <c r="AY36" s="633"/>
      <c r="AZ36" s="633"/>
      <c r="BA36" s="633"/>
      <c r="BB36" s="633"/>
      <c r="BC36" s="633"/>
      <c r="BD36" s="163"/>
      <c r="BE36" s="632" t="str">
        <f t="shared" si="1"/>
        <v/>
      </c>
      <c r="BF36" s="632"/>
      <c r="BG36" s="633"/>
      <c r="BH36" s="633"/>
      <c r="BI36" s="633"/>
      <c r="BJ36" s="633"/>
      <c r="BK36" s="633"/>
      <c r="BL36" s="633"/>
      <c r="BM36" s="633"/>
      <c r="BN36" s="633"/>
      <c r="BO36" s="633"/>
      <c r="BP36" s="633"/>
      <c r="BQ36" s="633"/>
      <c r="BR36" s="633"/>
      <c r="BS36" s="633"/>
      <c r="BT36" s="633"/>
      <c r="BU36" s="633"/>
      <c r="BV36" s="163"/>
      <c r="BW36" s="632" t="str">
        <f t="shared" si="2"/>
        <v/>
      </c>
      <c r="BX36" s="632"/>
      <c r="BY36" s="633" t="str">
        <f>IF('各会計、関係団体の財政状況及び健全化判断比率'!B70="","",'各会計、関係団体の財政状況及び健全化判断比率'!B70)</f>
        <v/>
      </c>
      <c r="BZ36" s="633"/>
      <c r="CA36" s="633"/>
      <c r="CB36" s="633"/>
      <c r="CC36" s="633"/>
      <c r="CD36" s="633"/>
      <c r="CE36" s="633"/>
      <c r="CF36" s="633"/>
      <c r="CG36" s="633"/>
      <c r="CH36" s="633"/>
      <c r="CI36" s="633"/>
      <c r="CJ36" s="633"/>
      <c r="CK36" s="633"/>
      <c r="CL36" s="633"/>
      <c r="CM36" s="633"/>
      <c r="CN36" s="163"/>
      <c r="CO36" s="632">
        <f t="shared" si="3"/>
        <v>12</v>
      </c>
      <c r="CP36" s="632"/>
      <c r="CQ36" s="633" t="str">
        <f>IF('各会計、関係団体の財政状況及び健全化判断比率'!BS9="","",'各会計、関係団体の財政状況及び健全化判断比率'!BS9)</f>
        <v>ついきプロヴァンス</v>
      </c>
      <c r="CR36" s="633"/>
      <c r="CS36" s="633"/>
      <c r="CT36" s="633"/>
      <c r="CU36" s="633"/>
      <c r="CV36" s="633"/>
      <c r="CW36" s="633"/>
      <c r="CX36" s="633"/>
      <c r="CY36" s="633"/>
      <c r="CZ36" s="633"/>
      <c r="DA36" s="633"/>
      <c r="DB36" s="633"/>
      <c r="DC36" s="633"/>
      <c r="DD36" s="633"/>
      <c r="DE36" s="633"/>
      <c r="DG36" s="634" t="str">
        <f>IF('各会計、関係団体の財政状況及び健全化判断比率'!BR9="","",'各会計、関係団体の財政状況及び健全化判断比率'!BR9)</f>
        <v/>
      </c>
      <c r="DH36" s="634"/>
      <c r="DI36" s="190"/>
    </row>
    <row r="37" spans="1:113" ht="32.25" customHeight="1" x14ac:dyDescent="0.15">
      <c r="A37" s="163"/>
      <c r="B37" s="187"/>
      <c r="C37" s="632">
        <f>IF(E37="","",C36+1)</f>
        <v>4</v>
      </c>
      <c r="D37" s="632"/>
      <c r="E37" s="633" t="str">
        <f>IF('各会計、関係団体の財政状況及び健全化判断比率'!B10="","",'各会計、関係団体の財政状況及び健全化判断比率'!B10)</f>
        <v>椎田駅前周辺活性化促進事業特別会計</v>
      </c>
      <c r="F37" s="633"/>
      <c r="G37" s="633"/>
      <c r="H37" s="633"/>
      <c r="I37" s="633"/>
      <c r="J37" s="633"/>
      <c r="K37" s="633"/>
      <c r="L37" s="633"/>
      <c r="M37" s="633"/>
      <c r="N37" s="633"/>
      <c r="O37" s="633"/>
      <c r="P37" s="633"/>
      <c r="Q37" s="633"/>
      <c r="R37" s="633"/>
      <c r="S37" s="633"/>
      <c r="T37" s="163"/>
      <c r="U37" s="632" t="str">
        <f t="shared" si="4"/>
        <v/>
      </c>
      <c r="V37" s="632"/>
      <c r="W37" s="633"/>
      <c r="X37" s="633"/>
      <c r="Y37" s="633"/>
      <c r="Z37" s="633"/>
      <c r="AA37" s="633"/>
      <c r="AB37" s="633"/>
      <c r="AC37" s="633"/>
      <c r="AD37" s="633"/>
      <c r="AE37" s="633"/>
      <c r="AF37" s="633"/>
      <c r="AG37" s="633"/>
      <c r="AH37" s="633"/>
      <c r="AI37" s="633"/>
      <c r="AJ37" s="633"/>
      <c r="AK37" s="633"/>
      <c r="AL37" s="163"/>
      <c r="AM37" s="632" t="str">
        <f t="shared" si="0"/>
        <v/>
      </c>
      <c r="AN37" s="632"/>
      <c r="AO37" s="633"/>
      <c r="AP37" s="633"/>
      <c r="AQ37" s="633"/>
      <c r="AR37" s="633"/>
      <c r="AS37" s="633"/>
      <c r="AT37" s="633"/>
      <c r="AU37" s="633"/>
      <c r="AV37" s="633"/>
      <c r="AW37" s="633"/>
      <c r="AX37" s="633"/>
      <c r="AY37" s="633"/>
      <c r="AZ37" s="633"/>
      <c r="BA37" s="633"/>
      <c r="BB37" s="633"/>
      <c r="BC37" s="633"/>
      <c r="BD37" s="163"/>
      <c r="BE37" s="632" t="str">
        <f t="shared" si="1"/>
        <v/>
      </c>
      <c r="BF37" s="632"/>
      <c r="BG37" s="633"/>
      <c r="BH37" s="633"/>
      <c r="BI37" s="633"/>
      <c r="BJ37" s="633"/>
      <c r="BK37" s="633"/>
      <c r="BL37" s="633"/>
      <c r="BM37" s="633"/>
      <c r="BN37" s="633"/>
      <c r="BO37" s="633"/>
      <c r="BP37" s="633"/>
      <c r="BQ37" s="633"/>
      <c r="BR37" s="633"/>
      <c r="BS37" s="633"/>
      <c r="BT37" s="633"/>
      <c r="BU37" s="633"/>
      <c r="BV37" s="163"/>
      <c r="BW37" s="632" t="str">
        <f t="shared" si="2"/>
        <v/>
      </c>
      <c r="BX37" s="632"/>
      <c r="BY37" s="633" t="str">
        <f>IF('各会計、関係団体の財政状況及び健全化判断比率'!B71="","",'各会計、関係団体の財政状況及び健全化判断比率'!B71)</f>
        <v/>
      </c>
      <c r="BZ37" s="633"/>
      <c r="CA37" s="633"/>
      <c r="CB37" s="633"/>
      <c r="CC37" s="633"/>
      <c r="CD37" s="633"/>
      <c r="CE37" s="633"/>
      <c r="CF37" s="633"/>
      <c r="CG37" s="633"/>
      <c r="CH37" s="633"/>
      <c r="CI37" s="633"/>
      <c r="CJ37" s="633"/>
      <c r="CK37" s="633"/>
      <c r="CL37" s="633"/>
      <c r="CM37" s="633"/>
      <c r="CN37" s="163"/>
      <c r="CO37" s="632" t="str">
        <f t="shared" si="3"/>
        <v/>
      </c>
      <c r="CP37" s="632"/>
      <c r="CQ37" s="633" t="str">
        <f>IF('各会計、関係団体の財政状況及び健全化判断比率'!BS10="","",'各会計、関係団体の財政状況及び健全化判断比率'!BS10)</f>
        <v/>
      </c>
      <c r="CR37" s="633"/>
      <c r="CS37" s="633"/>
      <c r="CT37" s="633"/>
      <c r="CU37" s="633"/>
      <c r="CV37" s="633"/>
      <c r="CW37" s="633"/>
      <c r="CX37" s="633"/>
      <c r="CY37" s="633"/>
      <c r="CZ37" s="633"/>
      <c r="DA37" s="633"/>
      <c r="DB37" s="633"/>
      <c r="DC37" s="633"/>
      <c r="DD37" s="633"/>
      <c r="DE37" s="633"/>
      <c r="DG37" s="634" t="str">
        <f>IF('各会計、関係団体の財政状況及び健全化判断比率'!BR10="","",'各会計、関係団体の財政状況及び健全化判断比率'!BR10)</f>
        <v/>
      </c>
      <c r="DH37" s="634"/>
      <c r="DI37" s="190"/>
    </row>
    <row r="38" spans="1:113" ht="32.25" customHeight="1" x14ac:dyDescent="0.15">
      <c r="A38" s="163"/>
      <c r="B38" s="187"/>
      <c r="C38" s="632">
        <f t="shared" ref="C38:C43" si="5">IF(E38="","",C37+1)</f>
        <v>5</v>
      </c>
      <c r="D38" s="632"/>
      <c r="E38" s="633" t="str">
        <f>IF('各会計、関係団体の財政状況及び健全化判断比率'!B11="","",'各会計、関係団体の財政状況及び健全化判断比率'!B11)</f>
        <v>霊園事業特別会計</v>
      </c>
      <c r="F38" s="633"/>
      <c r="G38" s="633"/>
      <c r="H38" s="633"/>
      <c r="I38" s="633"/>
      <c r="J38" s="633"/>
      <c r="K38" s="633"/>
      <c r="L38" s="633"/>
      <c r="M38" s="633"/>
      <c r="N38" s="633"/>
      <c r="O38" s="633"/>
      <c r="P38" s="633"/>
      <c r="Q38" s="633"/>
      <c r="R38" s="633"/>
      <c r="S38" s="633"/>
      <c r="T38" s="163"/>
      <c r="U38" s="632" t="str">
        <f t="shared" si="4"/>
        <v/>
      </c>
      <c r="V38" s="632"/>
      <c r="W38" s="633"/>
      <c r="X38" s="633"/>
      <c r="Y38" s="633"/>
      <c r="Z38" s="633"/>
      <c r="AA38" s="633"/>
      <c r="AB38" s="633"/>
      <c r="AC38" s="633"/>
      <c r="AD38" s="633"/>
      <c r="AE38" s="633"/>
      <c r="AF38" s="633"/>
      <c r="AG38" s="633"/>
      <c r="AH38" s="633"/>
      <c r="AI38" s="633"/>
      <c r="AJ38" s="633"/>
      <c r="AK38" s="633"/>
      <c r="AL38" s="163"/>
      <c r="AM38" s="632" t="str">
        <f t="shared" si="0"/>
        <v/>
      </c>
      <c r="AN38" s="632"/>
      <c r="AO38" s="633"/>
      <c r="AP38" s="633"/>
      <c r="AQ38" s="633"/>
      <c r="AR38" s="633"/>
      <c r="AS38" s="633"/>
      <c r="AT38" s="633"/>
      <c r="AU38" s="633"/>
      <c r="AV38" s="633"/>
      <c r="AW38" s="633"/>
      <c r="AX38" s="633"/>
      <c r="AY38" s="633"/>
      <c r="AZ38" s="633"/>
      <c r="BA38" s="633"/>
      <c r="BB38" s="633"/>
      <c r="BC38" s="633"/>
      <c r="BD38" s="163"/>
      <c r="BE38" s="632" t="str">
        <f t="shared" si="1"/>
        <v/>
      </c>
      <c r="BF38" s="632"/>
      <c r="BG38" s="633"/>
      <c r="BH38" s="633"/>
      <c r="BI38" s="633"/>
      <c r="BJ38" s="633"/>
      <c r="BK38" s="633"/>
      <c r="BL38" s="633"/>
      <c r="BM38" s="633"/>
      <c r="BN38" s="633"/>
      <c r="BO38" s="633"/>
      <c r="BP38" s="633"/>
      <c r="BQ38" s="633"/>
      <c r="BR38" s="633"/>
      <c r="BS38" s="633"/>
      <c r="BT38" s="633"/>
      <c r="BU38" s="633"/>
      <c r="BV38" s="163"/>
      <c r="BW38" s="632" t="str">
        <f t="shared" si="2"/>
        <v/>
      </c>
      <c r="BX38" s="632"/>
      <c r="BY38" s="633" t="str">
        <f>IF('各会計、関係団体の財政状況及び健全化判断比率'!B72="","",'各会計、関係団体の財政状況及び健全化判断比率'!B72)</f>
        <v/>
      </c>
      <c r="BZ38" s="633"/>
      <c r="CA38" s="633"/>
      <c r="CB38" s="633"/>
      <c r="CC38" s="633"/>
      <c r="CD38" s="633"/>
      <c r="CE38" s="633"/>
      <c r="CF38" s="633"/>
      <c r="CG38" s="633"/>
      <c r="CH38" s="633"/>
      <c r="CI38" s="633"/>
      <c r="CJ38" s="633"/>
      <c r="CK38" s="633"/>
      <c r="CL38" s="633"/>
      <c r="CM38" s="633"/>
      <c r="CN38" s="163"/>
      <c r="CO38" s="632" t="str">
        <f t="shared" si="3"/>
        <v/>
      </c>
      <c r="CP38" s="632"/>
      <c r="CQ38" s="633" t="str">
        <f>IF('各会計、関係団体の財政状況及び健全化判断比率'!BS11="","",'各会計、関係団体の財政状況及び健全化判断比率'!BS11)</f>
        <v/>
      </c>
      <c r="CR38" s="633"/>
      <c r="CS38" s="633"/>
      <c r="CT38" s="633"/>
      <c r="CU38" s="633"/>
      <c r="CV38" s="633"/>
      <c r="CW38" s="633"/>
      <c r="CX38" s="633"/>
      <c r="CY38" s="633"/>
      <c r="CZ38" s="633"/>
      <c r="DA38" s="633"/>
      <c r="DB38" s="633"/>
      <c r="DC38" s="633"/>
      <c r="DD38" s="633"/>
      <c r="DE38" s="633"/>
      <c r="DG38" s="634" t="str">
        <f>IF('各会計、関係団体の財政状況及び健全化判断比率'!BR11="","",'各会計、関係団体の財政状況及び健全化判断比率'!BR11)</f>
        <v/>
      </c>
      <c r="DH38" s="634"/>
      <c r="DI38" s="190"/>
    </row>
    <row r="39" spans="1:113" ht="32.25" customHeight="1" x14ac:dyDescent="0.15">
      <c r="A39" s="163"/>
      <c r="B39" s="187"/>
      <c r="C39" s="632" t="str">
        <f t="shared" si="5"/>
        <v/>
      </c>
      <c r="D39" s="632"/>
      <c r="E39" s="633" t="str">
        <f>IF('各会計、関係団体の財政状況及び健全化判断比率'!B12="","",'各会計、関係団体の財政状況及び健全化判断比率'!B12)</f>
        <v/>
      </c>
      <c r="F39" s="633"/>
      <c r="G39" s="633"/>
      <c r="H39" s="633"/>
      <c r="I39" s="633"/>
      <c r="J39" s="633"/>
      <c r="K39" s="633"/>
      <c r="L39" s="633"/>
      <c r="M39" s="633"/>
      <c r="N39" s="633"/>
      <c r="O39" s="633"/>
      <c r="P39" s="633"/>
      <c r="Q39" s="633"/>
      <c r="R39" s="633"/>
      <c r="S39" s="633"/>
      <c r="T39" s="163"/>
      <c r="U39" s="632" t="str">
        <f t="shared" si="4"/>
        <v/>
      </c>
      <c r="V39" s="632"/>
      <c r="W39" s="633"/>
      <c r="X39" s="633"/>
      <c r="Y39" s="633"/>
      <c r="Z39" s="633"/>
      <c r="AA39" s="633"/>
      <c r="AB39" s="633"/>
      <c r="AC39" s="633"/>
      <c r="AD39" s="633"/>
      <c r="AE39" s="633"/>
      <c r="AF39" s="633"/>
      <c r="AG39" s="633"/>
      <c r="AH39" s="633"/>
      <c r="AI39" s="633"/>
      <c r="AJ39" s="633"/>
      <c r="AK39" s="633"/>
      <c r="AL39" s="163"/>
      <c r="AM39" s="632" t="str">
        <f t="shared" si="0"/>
        <v/>
      </c>
      <c r="AN39" s="632"/>
      <c r="AO39" s="633"/>
      <c r="AP39" s="633"/>
      <c r="AQ39" s="633"/>
      <c r="AR39" s="633"/>
      <c r="AS39" s="633"/>
      <c r="AT39" s="633"/>
      <c r="AU39" s="633"/>
      <c r="AV39" s="633"/>
      <c r="AW39" s="633"/>
      <c r="AX39" s="633"/>
      <c r="AY39" s="633"/>
      <c r="AZ39" s="633"/>
      <c r="BA39" s="633"/>
      <c r="BB39" s="633"/>
      <c r="BC39" s="633"/>
      <c r="BD39" s="163"/>
      <c r="BE39" s="632" t="str">
        <f t="shared" si="1"/>
        <v/>
      </c>
      <c r="BF39" s="632"/>
      <c r="BG39" s="633"/>
      <c r="BH39" s="633"/>
      <c r="BI39" s="633"/>
      <c r="BJ39" s="633"/>
      <c r="BK39" s="633"/>
      <c r="BL39" s="633"/>
      <c r="BM39" s="633"/>
      <c r="BN39" s="633"/>
      <c r="BO39" s="633"/>
      <c r="BP39" s="633"/>
      <c r="BQ39" s="633"/>
      <c r="BR39" s="633"/>
      <c r="BS39" s="633"/>
      <c r="BT39" s="633"/>
      <c r="BU39" s="633"/>
      <c r="BV39" s="163"/>
      <c r="BW39" s="632" t="str">
        <f t="shared" si="2"/>
        <v/>
      </c>
      <c r="BX39" s="632"/>
      <c r="BY39" s="633" t="str">
        <f>IF('各会計、関係団体の財政状況及び健全化判断比率'!B73="","",'各会計、関係団体の財政状況及び健全化判断比率'!B73)</f>
        <v/>
      </c>
      <c r="BZ39" s="633"/>
      <c r="CA39" s="633"/>
      <c r="CB39" s="633"/>
      <c r="CC39" s="633"/>
      <c r="CD39" s="633"/>
      <c r="CE39" s="633"/>
      <c r="CF39" s="633"/>
      <c r="CG39" s="633"/>
      <c r="CH39" s="633"/>
      <c r="CI39" s="633"/>
      <c r="CJ39" s="633"/>
      <c r="CK39" s="633"/>
      <c r="CL39" s="633"/>
      <c r="CM39" s="633"/>
      <c r="CN39" s="163"/>
      <c r="CO39" s="632" t="str">
        <f t="shared" si="3"/>
        <v/>
      </c>
      <c r="CP39" s="632"/>
      <c r="CQ39" s="633" t="str">
        <f>IF('各会計、関係団体の財政状況及び健全化判断比率'!BS12="","",'各会計、関係団体の財政状況及び健全化判断比率'!BS12)</f>
        <v/>
      </c>
      <c r="CR39" s="633"/>
      <c r="CS39" s="633"/>
      <c r="CT39" s="633"/>
      <c r="CU39" s="633"/>
      <c r="CV39" s="633"/>
      <c r="CW39" s="633"/>
      <c r="CX39" s="633"/>
      <c r="CY39" s="633"/>
      <c r="CZ39" s="633"/>
      <c r="DA39" s="633"/>
      <c r="DB39" s="633"/>
      <c r="DC39" s="633"/>
      <c r="DD39" s="633"/>
      <c r="DE39" s="633"/>
      <c r="DG39" s="634" t="str">
        <f>IF('各会計、関係団体の財政状況及び健全化判断比率'!BR12="","",'各会計、関係団体の財政状況及び健全化判断比率'!BR12)</f>
        <v/>
      </c>
      <c r="DH39" s="634"/>
      <c r="DI39" s="190"/>
    </row>
    <row r="40" spans="1:113" ht="32.25" customHeight="1" x14ac:dyDescent="0.15">
      <c r="A40" s="163"/>
      <c r="B40" s="187"/>
      <c r="C40" s="632" t="str">
        <f t="shared" si="5"/>
        <v/>
      </c>
      <c r="D40" s="632"/>
      <c r="E40" s="633" t="str">
        <f>IF('各会計、関係団体の財政状況及び健全化判断比率'!B13="","",'各会計、関係団体の財政状況及び健全化判断比率'!B13)</f>
        <v/>
      </c>
      <c r="F40" s="633"/>
      <c r="G40" s="633"/>
      <c r="H40" s="633"/>
      <c r="I40" s="633"/>
      <c r="J40" s="633"/>
      <c r="K40" s="633"/>
      <c r="L40" s="633"/>
      <c r="M40" s="633"/>
      <c r="N40" s="633"/>
      <c r="O40" s="633"/>
      <c r="P40" s="633"/>
      <c r="Q40" s="633"/>
      <c r="R40" s="633"/>
      <c r="S40" s="633"/>
      <c r="T40" s="163"/>
      <c r="U40" s="632" t="str">
        <f t="shared" si="4"/>
        <v/>
      </c>
      <c r="V40" s="632"/>
      <c r="W40" s="633"/>
      <c r="X40" s="633"/>
      <c r="Y40" s="633"/>
      <c r="Z40" s="633"/>
      <c r="AA40" s="633"/>
      <c r="AB40" s="633"/>
      <c r="AC40" s="633"/>
      <c r="AD40" s="633"/>
      <c r="AE40" s="633"/>
      <c r="AF40" s="633"/>
      <c r="AG40" s="633"/>
      <c r="AH40" s="633"/>
      <c r="AI40" s="633"/>
      <c r="AJ40" s="633"/>
      <c r="AK40" s="633"/>
      <c r="AL40" s="163"/>
      <c r="AM40" s="632" t="str">
        <f t="shared" si="0"/>
        <v/>
      </c>
      <c r="AN40" s="632"/>
      <c r="AO40" s="633"/>
      <c r="AP40" s="633"/>
      <c r="AQ40" s="633"/>
      <c r="AR40" s="633"/>
      <c r="AS40" s="633"/>
      <c r="AT40" s="633"/>
      <c r="AU40" s="633"/>
      <c r="AV40" s="633"/>
      <c r="AW40" s="633"/>
      <c r="AX40" s="633"/>
      <c r="AY40" s="633"/>
      <c r="AZ40" s="633"/>
      <c r="BA40" s="633"/>
      <c r="BB40" s="633"/>
      <c r="BC40" s="633"/>
      <c r="BD40" s="163"/>
      <c r="BE40" s="632" t="str">
        <f t="shared" si="1"/>
        <v/>
      </c>
      <c r="BF40" s="632"/>
      <c r="BG40" s="633"/>
      <c r="BH40" s="633"/>
      <c r="BI40" s="633"/>
      <c r="BJ40" s="633"/>
      <c r="BK40" s="633"/>
      <c r="BL40" s="633"/>
      <c r="BM40" s="633"/>
      <c r="BN40" s="633"/>
      <c r="BO40" s="633"/>
      <c r="BP40" s="633"/>
      <c r="BQ40" s="633"/>
      <c r="BR40" s="633"/>
      <c r="BS40" s="633"/>
      <c r="BT40" s="633"/>
      <c r="BU40" s="633"/>
      <c r="BV40" s="163"/>
      <c r="BW40" s="632" t="str">
        <f t="shared" si="2"/>
        <v/>
      </c>
      <c r="BX40" s="632"/>
      <c r="BY40" s="633" t="str">
        <f>IF('各会計、関係団体の財政状況及び健全化判断比率'!B74="","",'各会計、関係団体の財政状況及び健全化判断比率'!B74)</f>
        <v/>
      </c>
      <c r="BZ40" s="633"/>
      <c r="CA40" s="633"/>
      <c r="CB40" s="633"/>
      <c r="CC40" s="633"/>
      <c r="CD40" s="633"/>
      <c r="CE40" s="633"/>
      <c r="CF40" s="633"/>
      <c r="CG40" s="633"/>
      <c r="CH40" s="633"/>
      <c r="CI40" s="633"/>
      <c r="CJ40" s="633"/>
      <c r="CK40" s="633"/>
      <c r="CL40" s="633"/>
      <c r="CM40" s="633"/>
      <c r="CN40" s="163"/>
      <c r="CO40" s="632" t="str">
        <f t="shared" si="3"/>
        <v/>
      </c>
      <c r="CP40" s="632"/>
      <c r="CQ40" s="633" t="str">
        <f>IF('各会計、関係団体の財政状況及び健全化判断比率'!BS13="","",'各会計、関係団体の財政状況及び健全化判断比率'!BS13)</f>
        <v/>
      </c>
      <c r="CR40" s="633"/>
      <c r="CS40" s="633"/>
      <c r="CT40" s="633"/>
      <c r="CU40" s="633"/>
      <c r="CV40" s="633"/>
      <c r="CW40" s="633"/>
      <c r="CX40" s="633"/>
      <c r="CY40" s="633"/>
      <c r="CZ40" s="633"/>
      <c r="DA40" s="633"/>
      <c r="DB40" s="633"/>
      <c r="DC40" s="633"/>
      <c r="DD40" s="633"/>
      <c r="DE40" s="633"/>
      <c r="DG40" s="634" t="str">
        <f>IF('各会計、関係団体の財政状況及び健全化判断比率'!BR13="","",'各会計、関係団体の財政状況及び健全化判断比率'!BR13)</f>
        <v/>
      </c>
      <c r="DH40" s="634"/>
      <c r="DI40" s="190"/>
    </row>
    <row r="41" spans="1:113" ht="32.25" customHeight="1" x14ac:dyDescent="0.15">
      <c r="A41" s="163"/>
      <c r="B41" s="187"/>
      <c r="C41" s="632" t="str">
        <f t="shared" si="5"/>
        <v/>
      </c>
      <c r="D41" s="632"/>
      <c r="E41" s="633" t="str">
        <f>IF('各会計、関係団体の財政状況及び健全化判断比率'!B14="","",'各会計、関係団体の財政状況及び健全化判断比率'!B14)</f>
        <v/>
      </c>
      <c r="F41" s="633"/>
      <c r="G41" s="633"/>
      <c r="H41" s="633"/>
      <c r="I41" s="633"/>
      <c r="J41" s="633"/>
      <c r="K41" s="633"/>
      <c r="L41" s="633"/>
      <c r="M41" s="633"/>
      <c r="N41" s="633"/>
      <c r="O41" s="633"/>
      <c r="P41" s="633"/>
      <c r="Q41" s="633"/>
      <c r="R41" s="633"/>
      <c r="S41" s="633"/>
      <c r="T41" s="163"/>
      <c r="U41" s="632" t="str">
        <f t="shared" si="4"/>
        <v/>
      </c>
      <c r="V41" s="632"/>
      <c r="W41" s="633"/>
      <c r="X41" s="633"/>
      <c r="Y41" s="633"/>
      <c r="Z41" s="633"/>
      <c r="AA41" s="633"/>
      <c r="AB41" s="633"/>
      <c r="AC41" s="633"/>
      <c r="AD41" s="633"/>
      <c r="AE41" s="633"/>
      <c r="AF41" s="633"/>
      <c r="AG41" s="633"/>
      <c r="AH41" s="633"/>
      <c r="AI41" s="633"/>
      <c r="AJ41" s="633"/>
      <c r="AK41" s="633"/>
      <c r="AL41" s="163"/>
      <c r="AM41" s="632" t="str">
        <f t="shared" si="0"/>
        <v/>
      </c>
      <c r="AN41" s="632"/>
      <c r="AO41" s="633"/>
      <c r="AP41" s="633"/>
      <c r="AQ41" s="633"/>
      <c r="AR41" s="633"/>
      <c r="AS41" s="633"/>
      <c r="AT41" s="633"/>
      <c r="AU41" s="633"/>
      <c r="AV41" s="633"/>
      <c r="AW41" s="633"/>
      <c r="AX41" s="633"/>
      <c r="AY41" s="633"/>
      <c r="AZ41" s="633"/>
      <c r="BA41" s="633"/>
      <c r="BB41" s="633"/>
      <c r="BC41" s="633"/>
      <c r="BD41" s="163"/>
      <c r="BE41" s="632" t="str">
        <f t="shared" si="1"/>
        <v/>
      </c>
      <c r="BF41" s="632"/>
      <c r="BG41" s="633"/>
      <c r="BH41" s="633"/>
      <c r="BI41" s="633"/>
      <c r="BJ41" s="633"/>
      <c r="BK41" s="633"/>
      <c r="BL41" s="633"/>
      <c r="BM41" s="633"/>
      <c r="BN41" s="633"/>
      <c r="BO41" s="633"/>
      <c r="BP41" s="633"/>
      <c r="BQ41" s="633"/>
      <c r="BR41" s="633"/>
      <c r="BS41" s="633"/>
      <c r="BT41" s="633"/>
      <c r="BU41" s="633"/>
      <c r="BV41" s="163"/>
      <c r="BW41" s="632" t="str">
        <f t="shared" si="2"/>
        <v/>
      </c>
      <c r="BX41" s="632"/>
      <c r="BY41" s="633" t="str">
        <f>IF('各会計、関係団体の財政状況及び健全化判断比率'!B75="","",'各会計、関係団体の財政状況及び健全化判断比率'!B75)</f>
        <v/>
      </c>
      <c r="BZ41" s="633"/>
      <c r="CA41" s="633"/>
      <c r="CB41" s="633"/>
      <c r="CC41" s="633"/>
      <c r="CD41" s="633"/>
      <c r="CE41" s="633"/>
      <c r="CF41" s="633"/>
      <c r="CG41" s="633"/>
      <c r="CH41" s="633"/>
      <c r="CI41" s="633"/>
      <c r="CJ41" s="633"/>
      <c r="CK41" s="633"/>
      <c r="CL41" s="633"/>
      <c r="CM41" s="633"/>
      <c r="CN41" s="163"/>
      <c r="CO41" s="632" t="str">
        <f t="shared" si="3"/>
        <v/>
      </c>
      <c r="CP41" s="632"/>
      <c r="CQ41" s="633" t="str">
        <f>IF('各会計、関係団体の財政状況及び健全化判断比率'!BS14="","",'各会計、関係団体の財政状況及び健全化判断比率'!BS14)</f>
        <v/>
      </c>
      <c r="CR41" s="633"/>
      <c r="CS41" s="633"/>
      <c r="CT41" s="633"/>
      <c r="CU41" s="633"/>
      <c r="CV41" s="633"/>
      <c r="CW41" s="633"/>
      <c r="CX41" s="633"/>
      <c r="CY41" s="633"/>
      <c r="CZ41" s="633"/>
      <c r="DA41" s="633"/>
      <c r="DB41" s="633"/>
      <c r="DC41" s="633"/>
      <c r="DD41" s="633"/>
      <c r="DE41" s="633"/>
      <c r="DG41" s="634" t="str">
        <f>IF('各会計、関係団体の財政状況及び健全化判断比率'!BR14="","",'各会計、関係団体の財政状況及び健全化判断比率'!BR14)</f>
        <v/>
      </c>
      <c r="DH41" s="634"/>
      <c r="DI41" s="190"/>
    </row>
    <row r="42" spans="1:113" ht="32.25" customHeight="1" x14ac:dyDescent="0.15">
      <c r="B42" s="187"/>
      <c r="C42" s="632" t="str">
        <f t="shared" si="5"/>
        <v/>
      </c>
      <c r="D42" s="632"/>
      <c r="E42" s="633" t="str">
        <f>IF('各会計、関係団体の財政状況及び健全化判断比率'!B15="","",'各会計、関係団体の財政状況及び健全化判断比率'!B15)</f>
        <v/>
      </c>
      <c r="F42" s="633"/>
      <c r="G42" s="633"/>
      <c r="H42" s="633"/>
      <c r="I42" s="633"/>
      <c r="J42" s="633"/>
      <c r="K42" s="633"/>
      <c r="L42" s="633"/>
      <c r="M42" s="633"/>
      <c r="N42" s="633"/>
      <c r="O42" s="633"/>
      <c r="P42" s="633"/>
      <c r="Q42" s="633"/>
      <c r="R42" s="633"/>
      <c r="S42" s="633"/>
      <c r="T42" s="163"/>
      <c r="U42" s="632" t="str">
        <f t="shared" si="4"/>
        <v/>
      </c>
      <c r="V42" s="632"/>
      <c r="W42" s="633"/>
      <c r="X42" s="633"/>
      <c r="Y42" s="633"/>
      <c r="Z42" s="633"/>
      <c r="AA42" s="633"/>
      <c r="AB42" s="633"/>
      <c r="AC42" s="633"/>
      <c r="AD42" s="633"/>
      <c r="AE42" s="633"/>
      <c r="AF42" s="633"/>
      <c r="AG42" s="633"/>
      <c r="AH42" s="633"/>
      <c r="AI42" s="633"/>
      <c r="AJ42" s="633"/>
      <c r="AK42" s="633"/>
      <c r="AL42" s="163"/>
      <c r="AM42" s="632" t="str">
        <f t="shared" si="0"/>
        <v/>
      </c>
      <c r="AN42" s="632"/>
      <c r="AO42" s="633"/>
      <c r="AP42" s="633"/>
      <c r="AQ42" s="633"/>
      <c r="AR42" s="633"/>
      <c r="AS42" s="633"/>
      <c r="AT42" s="633"/>
      <c r="AU42" s="633"/>
      <c r="AV42" s="633"/>
      <c r="AW42" s="633"/>
      <c r="AX42" s="633"/>
      <c r="AY42" s="633"/>
      <c r="AZ42" s="633"/>
      <c r="BA42" s="633"/>
      <c r="BB42" s="633"/>
      <c r="BC42" s="633"/>
      <c r="BD42" s="163"/>
      <c r="BE42" s="632" t="str">
        <f t="shared" si="1"/>
        <v/>
      </c>
      <c r="BF42" s="632"/>
      <c r="BG42" s="633"/>
      <c r="BH42" s="633"/>
      <c r="BI42" s="633"/>
      <c r="BJ42" s="633"/>
      <c r="BK42" s="633"/>
      <c r="BL42" s="633"/>
      <c r="BM42" s="633"/>
      <c r="BN42" s="633"/>
      <c r="BO42" s="633"/>
      <c r="BP42" s="633"/>
      <c r="BQ42" s="633"/>
      <c r="BR42" s="633"/>
      <c r="BS42" s="633"/>
      <c r="BT42" s="633"/>
      <c r="BU42" s="633"/>
      <c r="BV42" s="163"/>
      <c r="BW42" s="632" t="str">
        <f t="shared" si="2"/>
        <v/>
      </c>
      <c r="BX42" s="632"/>
      <c r="BY42" s="633" t="str">
        <f>IF('各会計、関係団体の財政状況及び健全化判断比率'!B76="","",'各会計、関係団体の財政状況及び健全化判断比率'!B76)</f>
        <v/>
      </c>
      <c r="BZ42" s="633"/>
      <c r="CA42" s="633"/>
      <c r="CB42" s="633"/>
      <c r="CC42" s="633"/>
      <c r="CD42" s="633"/>
      <c r="CE42" s="633"/>
      <c r="CF42" s="633"/>
      <c r="CG42" s="633"/>
      <c r="CH42" s="633"/>
      <c r="CI42" s="633"/>
      <c r="CJ42" s="633"/>
      <c r="CK42" s="633"/>
      <c r="CL42" s="633"/>
      <c r="CM42" s="633"/>
      <c r="CN42" s="163"/>
      <c r="CO42" s="632" t="str">
        <f t="shared" si="3"/>
        <v/>
      </c>
      <c r="CP42" s="632"/>
      <c r="CQ42" s="633" t="str">
        <f>IF('各会計、関係団体の財政状況及び健全化判断比率'!BS15="","",'各会計、関係団体の財政状況及び健全化判断比率'!BS15)</f>
        <v/>
      </c>
      <c r="CR42" s="633"/>
      <c r="CS42" s="633"/>
      <c r="CT42" s="633"/>
      <c r="CU42" s="633"/>
      <c r="CV42" s="633"/>
      <c r="CW42" s="633"/>
      <c r="CX42" s="633"/>
      <c r="CY42" s="633"/>
      <c r="CZ42" s="633"/>
      <c r="DA42" s="633"/>
      <c r="DB42" s="633"/>
      <c r="DC42" s="633"/>
      <c r="DD42" s="633"/>
      <c r="DE42" s="633"/>
      <c r="DG42" s="634" t="str">
        <f>IF('各会計、関係団体の財政状況及び健全化判断比率'!BR15="","",'各会計、関係団体の財政状況及び健全化判断比率'!BR15)</f>
        <v/>
      </c>
      <c r="DH42" s="634"/>
      <c r="DI42" s="190"/>
    </row>
    <row r="43" spans="1:113" ht="32.25" customHeight="1" x14ac:dyDescent="0.15">
      <c r="B43" s="187"/>
      <c r="C43" s="632" t="str">
        <f t="shared" si="5"/>
        <v/>
      </c>
      <c r="D43" s="632"/>
      <c r="E43" s="633" t="str">
        <f>IF('各会計、関係団体の財政状況及び健全化判断比率'!B16="","",'各会計、関係団体の財政状況及び健全化判断比率'!B16)</f>
        <v/>
      </c>
      <c r="F43" s="633"/>
      <c r="G43" s="633"/>
      <c r="H43" s="633"/>
      <c r="I43" s="633"/>
      <c r="J43" s="633"/>
      <c r="K43" s="633"/>
      <c r="L43" s="633"/>
      <c r="M43" s="633"/>
      <c r="N43" s="633"/>
      <c r="O43" s="633"/>
      <c r="P43" s="633"/>
      <c r="Q43" s="633"/>
      <c r="R43" s="633"/>
      <c r="S43" s="633"/>
      <c r="T43" s="163"/>
      <c r="U43" s="632" t="str">
        <f t="shared" si="4"/>
        <v/>
      </c>
      <c r="V43" s="632"/>
      <c r="W43" s="633"/>
      <c r="X43" s="633"/>
      <c r="Y43" s="633"/>
      <c r="Z43" s="633"/>
      <c r="AA43" s="633"/>
      <c r="AB43" s="633"/>
      <c r="AC43" s="633"/>
      <c r="AD43" s="633"/>
      <c r="AE43" s="633"/>
      <c r="AF43" s="633"/>
      <c r="AG43" s="633"/>
      <c r="AH43" s="633"/>
      <c r="AI43" s="633"/>
      <c r="AJ43" s="633"/>
      <c r="AK43" s="633"/>
      <c r="AL43" s="163"/>
      <c r="AM43" s="632" t="str">
        <f t="shared" si="0"/>
        <v/>
      </c>
      <c r="AN43" s="632"/>
      <c r="AO43" s="633"/>
      <c r="AP43" s="633"/>
      <c r="AQ43" s="633"/>
      <c r="AR43" s="633"/>
      <c r="AS43" s="633"/>
      <c r="AT43" s="633"/>
      <c r="AU43" s="633"/>
      <c r="AV43" s="633"/>
      <c r="AW43" s="633"/>
      <c r="AX43" s="633"/>
      <c r="AY43" s="633"/>
      <c r="AZ43" s="633"/>
      <c r="BA43" s="633"/>
      <c r="BB43" s="633"/>
      <c r="BC43" s="633"/>
      <c r="BD43" s="163"/>
      <c r="BE43" s="632" t="str">
        <f t="shared" si="1"/>
        <v/>
      </c>
      <c r="BF43" s="632"/>
      <c r="BG43" s="633"/>
      <c r="BH43" s="633"/>
      <c r="BI43" s="633"/>
      <c r="BJ43" s="633"/>
      <c r="BK43" s="633"/>
      <c r="BL43" s="633"/>
      <c r="BM43" s="633"/>
      <c r="BN43" s="633"/>
      <c r="BO43" s="633"/>
      <c r="BP43" s="633"/>
      <c r="BQ43" s="633"/>
      <c r="BR43" s="633"/>
      <c r="BS43" s="633"/>
      <c r="BT43" s="633"/>
      <c r="BU43" s="633"/>
      <c r="BV43" s="163"/>
      <c r="BW43" s="632" t="str">
        <f t="shared" si="2"/>
        <v/>
      </c>
      <c r="BX43" s="632"/>
      <c r="BY43" s="633" t="str">
        <f>IF('各会計、関係団体の財政状況及び健全化判断比率'!B77="","",'各会計、関係団体の財政状況及び健全化判断比率'!B77)</f>
        <v/>
      </c>
      <c r="BZ43" s="633"/>
      <c r="CA43" s="633"/>
      <c r="CB43" s="633"/>
      <c r="CC43" s="633"/>
      <c r="CD43" s="633"/>
      <c r="CE43" s="633"/>
      <c r="CF43" s="633"/>
      <c r="CG43" s="633"/>
      <c r="CH43" s="633"/>
      <c r="CI43" s="633"/>
      <c r="CJ43" s="633"/>
      <c r="CK43" s="633"/>
      <c r="CL43" s="633"/>
      <c r="CM43" s="633"/>
      <c r="CN43" s="163"/>
      <c r="CO43" s="632" t="str">
        <f t="shared" si="3"/>
        <v/>
      </c>
      <c r="CP43" s="632"/>
      <c r="CQ43" s="633" t="str">
        <f>IF('各会計、関係団体の財政状況及び健全化判断比率'!BS16="","",'各会計、関係団体の財政状況及び健全化判断比率'!BS16)</f>
        <v/>
      </c>
      <c r="CR43" s="633"/>
      <c r="CS43" s="633"/>
      <c r="CT43" s="633"/>
      <c r="CU43" s="633"/>
      <c r="CV43" s="633"/>
      <c r="CW43" s="633"/>
      <c r="CX43" s="633"/>
      <c r="CY43" s="633"/>
      <c r="CZ43" s="633"/>
      <c r="DA43" s="633"/>
      <c r="DB43" s="633"/>
      <c r="DC43" s="633"/>
      <c r="DD43" s="633"/>
      <c r="DE43" s="633"/>
      <c r="DG43" s="634" t="str">
        <f>IF('各会計、関係団体の財政状況及び健全化判断比率'!BR16="","",'各会計、関係団体の財政状況及び健全化判断比率'!BR16)</f>
        <v/>
      </c>
      <c r="DH43" s="634"/>
      <c r="DI43" s="190"/>
    </row>
    <row r="44" spans="1:113" ht="13.5" customHeight="1" thickBot="1" x14ac:dyDescent="0.2">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15"/>
    <row r="46" spans="1:113" x14ac:dyDescent="0.15">
      <c r="B46" s="162" t="s">
        <v>193</v>
      </c>
      <c r="E46" s="635" t="s">
        <v>194</v>
      </c>
      <c r="F46" s="635"/>
      <c r="G46" s="635"/>
      <c r="H46" s="635"/>
      <c r="I46" s="635"/>
      <c r="J46" s="635"/>
      <c r="K46" s="635"/>
      <c r="L46" s="635"/>
      <c r="M46" s="635"/>
      <c r="N46" s="635"/>
      <c r="O46" s="635"/>
      <c r="P46" s="635"/>
      <c r="Q46" s="635"/>
      <c r="R46" s="635"/>
      <c r="S46" s="635"/>
      <c r="T46" s="635"/>
      <c r="U46" s="635"/>
      <c r="V46" s="635"/>
      <c r="W46" s="635"/>
      <c r="X46" s="635"/>
      <c r="Y46" s="635"/>
      <c r="Z46" s="635"/>
      <c r="AA46" s="635"/>
      <c r="AB46" s="635"/>
      <c r="AC46" s="635"/>
      <c r="AD46" s="635"/>
      <c r="AE46" s="635"/>
      <c r="AF46" s="635"/>
      <c r="AG46" s="635"/>
      <c r="AH46" s="635"/>
      <c r="AI46" s="635"/>
      <c r="AJ46" s="635"/>
      <c r="AK46" s="635"/>
      <c r="AL46" s="635"/>
      <c r="AM46" s="635"/>
      <c r="AN46" s="635"/>
      <c r="AO46" s="635"/>
      <c r="AP46" s="635"/>
      <c r="AQ46" s="635"/>
      <c r="AR46" s="635"/>
      <c r="AS46" s="635"/>
      <c r="AT46" s="635"/>
      <c r="AU46" s="635"/>
      <c r="AV46" s="635"/>
      <c r="AW46" s="635"/>
      <c r="AX46" s="635"/>
      <c r="AY46" s="635"/>
      <c r="AZ46" s="635"/>
      <c r="BA46" s="635"/>
      <c r="BB46" s="635"/>
      <c r="BC46" s="635"/>
      <c r="BD46" s="635"/>
      <c r="BE46" s="635"/>
      <c r="BF46" s="635"/>
      <c r="BG46" s="635"/>
      <c r="BH46" s="635"/>
      <c r="BI46" s="635"/>
      <c r="BJ46" s="635"/>
      <c r="BK46" s="635"/>
      <c r="BL46" s="635"/>
      <c r="BM46" s="635"/>
      <c r="BN46" s="635"/>
      <c r="BO46" s="635"/>
      <c r="BP46" s="635"/>
      <c r="BQ46" s="635"/>
      <c r="BR46" s="635"/>
      <c r="BS46" s="635"/>
      <c r="BT46" s="635"/>
      <c r="BU46" s="635"/>
      <c r="BV46" s="635"/>
      <c r="BW46" s="635"/>
      <c r="BX46" s="635"/>
      <c r="BY46" s="635"/>
      <c r="BZ46" s="635"/>
      <c r="CA46" s="635"/>
      <c r="CB46" s="635"/>
      <c r="CC46" s="635"/>
      <c r="CD46" s="635"/>
      <c r="CE46" s="635"/>
      <c r="CF46" s="635"/>
      <c r="CG46" s="635"/>
      <c r="CH46" s="635"/>
      <c r="CI46" s="635"/>
      <c r="CJ46" s="635"/>
      <c r="CK46" s="635"/>
      <c r="CL46" s="635"/>
      <c r="CM46" s="635"/>
      <c r="CN46" s="635"/>
      <c r="CO46" s="635"/>
      <c r="CP46" s="635"/>
      <c r="CQ46" s="635"/>
      <c r="CR46" s="635"/>
      <c r="CS46" s="635"/>
      <c r="CT46" s="635"/>
      <c r="CU46" s="635"/>
      <c r="CV46" s="635"/>
      <c r="CW46" s="635"/>
      <c r="CX46" s="635"/>
      <c r="CY46" s="635"/>
      <c r="CZ46" s="635"/>
      <c r="DA46" s="635"/>
      <c r="DB46" s="635"/>
      <c r="DC46" s="635"/>
      <c r="DD46" s="635"/>
      <c r="DE46" s="635"/>
      <c r="DF46" s="635"/>
      <c r="DG46" s="635"/>
      <c r="DH46" s="635"/>
      <c r="DI46" s="635"/>
    </row>
    <row r="47" spans="1:113" x14ac:dyDescent="0.15">
      <c r="E47" s="635" t="s">
        <v>195</v>
      </c>
      <c r="F47" s="635"/>
      <c r="G47" s="635"/>
      <c r="H47" s="635"/>
      <c r="I47" s="635"/>
      <c r="J47" s="635"/>
      <c r="K47" s="635"/>
      <c r="L47" s="635"/>
      <c r="M47" s="635"/>
      <c r="N47" s="635"/>
      <c r="O47" s="635"/>
      <c r="P47" s="635"/>
      <c r="Q47" s="635"/>
      <c r="R47" s="635"/>
      <c r="S47" s="635"/>
      <c r="T47" s="635"/>
      <c r="U47" s="635"/>
      <c r="V47" s="635"/>
      <c r="W47" s="635"/>
      <c r="X47" s="635"/>
      <c r="Y47" s="635"/>
      <c r="Z47" s="635"/>
      <c r="AA47" s="635"/>
      <c r="AB47" s="635"/>
      <c r="AC47" s="635"/>
      <c r="AD47" s="635"/>
      <c r="AE47" s="635"/>
      <c r="AF47" s="635"/>
      <c r="AG47" s="635"/>
      <c r="AH47" s="635"/>
      <c r="AI47" s="635"/>
      <c r="AJ47" s="635"/>
      <c r="AK47" s="635"/>
      <c r="AL47" s="635"/>
      <c r="AM47" s="635"/>
      <c r="AN47" s="635"/>
      <c r="AO47" s="635"/>
      <c r="AP47" s="635"/>
      <c r="AQ47" s="635"/>
      <c r="AR47" s="635"/>
      <c r="AS47" s="635"/>
      <c r="AT47" s="635"/>
      <c r="AU47" s="635"/>
      <c r="AV47" s="635"/>
      <c r="AW47" s="635"/>
      <c r="AX47" s="635"/>
      <c r="AY47" s="635"/>
      <c r="AZ47" s="635"/>
      <c r="BA47" s="635"/>
      <c r="BB47" s="635"/>
      <c r="BC47" s="635"/>
      <c r="BD47" s="635"/>
      <c r="BE47" s="635"/>
      <c r="BF47" s="635"/>
      <c r="BG47" s="635"/>
      <c r="BH47" s="635"/>
      <c r="BI47" s="635"/>
      <c r="BJ47" s="635"/>
      <c r="BK47" s="635"/>
      <c r="BL47" s="635"/>
      <c r="BM47" s="635"/>
      <c r="BN47" s="635"/>
      <c r="BO47" s="635"/>
      <c r="BP47" s="635"/>
      <c r="BQ47" s="635"/>
      <c r="BR47" s="635"/>
      <c r="BS47" s="635"/>
      <c r="BT47" s="635"/>
      <c r="BU47" s="635"/>
      <c r="BV47" s="635"/>
      <c r="BW47" s="635"/>
      <c r="BX47" s="635"/>
      <c r="BY47" s="635"/>
      <c r="BZ47" s="635"/>
      <c r="CA47" s="635"/>
      <c r="CB47" s="635"/>
      <c r="CC47" s="635"/>
      <c r="CD47" s="635"/>
      <c r="CE47" s="635"/>
      <c r="CF47" s="635"/>
      <c r="CG47" s="635"/>
      <c r="CH47" s="635"/>
      <c r="CI47" s="635"/>
      <c r="CJ47" s="635"/>
      <c r="CK47" s="635"/>
      <c r="CL47" s="635"/>
      <c r="CM47" s="635"/>
      <c r="CN47" s="635"/>
      <c r="CO47" s="635"/>
      <c r="CP47" s="635"/>
      <c r="CQ47" s="635"/>
      <c r="CR47" s="635"/>
      <c r="CS47" s="635"/>
      <c r="CT47" s="635"/>
      <c r="CU47" s="635"/>
      <c r="CV47" s="635"/>
      <c r="CW47" s="635"/>
      <c r="CX47" s="635"/>
      <c r="CY47" s="635"/>
      <c r="CZ47" s="635"/>
      <c r="DA47" s="635"/>
      <c r="DB47" s="635"/>
      <c r="DC47" s="635"/>
      <c r="DD47" s="635"/>
      <c r="DE47" s="635"/>
      <c r="DF47" s="635"/>
      <c r="DG47" s="635"/>
      <c r="DH47" s="635"/>
      <c r="DI47" s="635"/>
    </row>
    <row r="48" spans="1:113" x14ac:dyDescent="0.15">
      <c r="E48" s="635" t="s">
        <v>196</v>
      </c>
      <c r="F48" s="635"/>
      <c r="G48" s="635"/>
      <c r="H48" s="635"/>
      <c r="I48" s="635"/>
      <c r="J48" s="635"/>
      <c r="K48" s="635"/>
      <c r="L48" s="635"/>
      <c r="M48" s="635"/>
      <c r="N48" s="635"/>
      <c r="O48" s="635"/>
      <c r="P48" s="635"/>
      <c r="Q48" s="635"/>
      <c r="R48" s="635"/>
      <c r="S48" s="635"/>
      <c r="T48" s="635"/>
      <c r="U48" s="635"/>
      <c r="V48" s="635"/>
      <c r="W48" s="635"/>
      <c r="X48" s="635"/>
      <c r="Y48" s="635"/>
      <c r="Z48" s="635"/>
      <c r="AA48" s="635"/>
      <c r="AB48" s="635"/>
      <c r="AC48" s="635"/>
      <c r="AD48" s="635"/>
      <c r="AE48" s="635"/>
      <c r="AF48" s="635"/>
      <c r="AG48" s="635"/>
      <c r="AH48" s="635"/>
      <c r="AI48" s="635"/>
      <c r="AJ48" s="635"/>
      <c r="AK48" s="635"/>
      <c r="AL48" s="635"/>
      <c r="AM48" s="635"/>
      <c r="AN48" s="635"/>
      <c r="AO48" s="635"/>
      <c r="AP48" s="635"/>
      <c r="AQ48" s="635"/>
      <c r="AR48" s="635"/>
      <c r="AS48" s="635"/>
      <c r="AT48" s="635"/>
      <c r="AU48" s="635"/>
      <c r="AV48" s="635"/>
      <c r="AW48" s="635"/>
      <c r="AX48" s="635"/>
      <c r="AY48" s="635"/>
      <c r="AZ48" s="635"/>
      <c r="BA48" s="635"/>
      <c r="BB48" s="635"/>
      <c r="BC48" s="635"/>
      <c r="BD48" s="635"/>
      <c r="BE48" s="635"/>
      <c r="BF48" s="635"/>
      <c r="BG48" s="635"/>
      <c r="BH48" s="635"/>
      <c r="BI48" s="635"/>
      <c r="BJ48" s="635"/>
      <c r="BK48" s="635"/>
      <c r="BL48" s="635"/>
      <c r="BM48" s="635"/>
      <c r="BN48" s="635"/>
      <c r="BO48" s="635"/>
      <c r="BP48" s="635"/>
      <c r="BQ48" s="635"/>
      <c r="BR48" s="635"/>
      <c r="BS48" s="635"/>
      <c r="BT48" s="635"/>
      <c r="BU48" s="635"/>
      <c r="BV48" s="635"/>
      <c r="BW48" s="635"/>
      <c r="BX48" s="635"/>
      <c r="BY48" s="635"/>
      <c r="BZ48" s="635"/>
      <c r="CA48" s="635"/>
      <c r="CB48" s="635"/>
      <c r="CC48" s="635"/>
      <c r="CD48" s="635"/>
      <c r="CE48" s="635"/>
      <c r="CF48" s="635"/>
      <c r="CG48" s="635"/>
      <c r="CH48" s="635"/>
      <c r="CI48" s="635"/>
      <c r="CJ48" s="635"/>
      <c r="CK48" s="635"/>
      <c r="CL48" s="635"/>
      <c r="CM48" s="635"/>
      <c r="CN48" s="635"/>
      <c r="CO48" s="635"/>
      <c r="CP48" s="635"/>
      <c r="CQ48" s="635"/>
      <c r="CR48" s="635"/>
      <c r="CS48" s="635"/>
      <c r="CT48" s="635"/>
      <c r="CU48" s="635"/>
      <c r="CV48" s="635"/>
      <c r="CW48" s="635"/>
      <c r="CX48" s="635"/>
      <c r="CY48" s="635"/>
      <c r="CZ48" s="635"/>
      <c r="DA48" s="635"/>
      <c r="DB48" s="635"/>
      <c r="DC48" s="635"/>
      <c r="DD48" s="635"/>
      <c r="DE48" s="635"/>
      <c r="DF48" s="635"/>
      <c r="DG48" s="635"/>
      <c r="DH48" s="635"/>
      <c r="DI48" s="635"/>
    </row>
    <row r="49" spans="5:113" x14ac:dyDescent="0.15">
      <c r="E49" s="636" t="s">
        <v>197</v>
      </c>
      <c r="F49" s="636"/>
      <c r="G49" s="636"/>
      <c r="H49" s="636"/>
      <c r="I49" s="636"/>
      <c r="J49" s="636"/>
      <c r="K49" s="636"/>
      <c r="L49" s="636"/>
      <c r="M49" s="636"/>
      <c r="N49" s="636"/>
      <c r="O49" s="636"/>
      <c r="P49" s="636"/>
      <c r="Q49" s="636"/>
      <c r="R49" s="636"/>
      <c r="S49" s="636"/>
      <c r="T49" s="636"/>
      <c r="U49" s="636"/>
      <c r="V49" s="636"/>
      <c r="W49" s="636"/>
      <c r="X49" s="636"/>
      <c r="Y49" s="636"/>
      <c r="Z49" s="636"/>
      <c r="AA49" s="636"/>
      <c r="AB49" s="636"/>
      <c r="AC49" s="636"/>
      <c r="AD49" s="636"/>
      <c r="AE49" s="636"/>
      <c r="AF49" s="636"/>
      <c r="AG49" s="636"/>
      <c r="AH49" s="636"/>
      <c r="AI49" s="636"/>
      <c r="AJ49" s="636"/>
      <c r="AK49" s="636"/>
      <c r="AL49" s="636"/>
      <c r="AM49" s="636"/>
      <c r="AN49" s="636"/>
      <c r="AO49" s="636"/>
      <c r="AP49" s="636"/>
      <c r="AQ49" s="636"/>
      <c r="AR49" s="636"/>
      <c r="AS49" s="636"/>
      <c r="AT49" s="636"/>
      <c r="AU49" s="636"/>
      <c r="AV49" s="636"/>
      <c r="AW49" s="636"/>
      <c r="AX49" s="636"/>
      <c r="AY49" s="636"/>
      <c r="AZ49" s="636"/>
      <c r="BA49" s="636"/>
      <c r="BB49" s="636"/>
      <c r="BC49" s="636"/>
      <c r="BD49" s="636"/>
      <c r="BE49" s="636"/>
      <c r="BF49" s="636"/>
      <c r="BG49" s="636"/>
      <c r="BH49" s="636"/>
      <c r="BI49" s="636"/>
      <c r="BJ49" s="636"/>
      <c r="BK49" s="636"/>
      <c r="BL49" s="636"/>
      <c r="BM49" s="636"/>
      <c r="BN49" s="636"/>
      <c r="BO49" s="636"/>
      <c r="BP49" s="636"/>
      <c r="BQ49" s="636"/>
      <c r="BR49" s="636"/>
      <c r="BS49" s="636"/>
      <c r="BT49" s="636"/>
      <c r="BU49" s="636"/>
      <c r="BV49" s="636"/>
      <c r="BW49" s="636"/>
      <c r="BX49" s="636"/>
      <c r="BY49" s="636"/>
      <c r="BZ49" s="636"/>
      <c r="CA49" s="636"/>
      <c r="CB49" s="636"/>
      <c r="CC49" s="636"/>
      <c r="CD49" s="636"/>
      <c r="CE49" s="636"/>
      <c r="CF49" s="636"/>
      <c r="CG49" s="636"/>
      <c r="CH49" s="636"/>
      <c r="CI49" s="636"/>
      <c r="CJ49" s="636"/>
      <c r="CK49" s="636"/>
      <c r="CL49" s="636"/>
      <c r="CM49" s="636"/>
      <c r="CN49" s="636"/>
      <c r="CO49" s="636"/>
      <c r="CP49" s="636"/>
      <c r="CQ49" s="636"/>
      <c r="CR49" s="636"/>
      <c r="CS49" s="636"/>
      <c r="CT49" s="636"/>
      <c r="CU49" s="636"/>
      <c r="CV49" s="636"/>
      <c r="CW49" s="636"/>
      <c r="CX49" s="636"/>
      <c r="CY49" s="636"/>
      <c r="CZ49" s="636"/>
      <c r="DA49" s="636"/>
      <c r="DB49" s="636"/>
      <c r="DC49" s="636"/>
      <c r="DD49" s="636"/>
      <c r="DE49" s="636"/>
      <c r="DF49" s="636"/>
      <c r="DG49" s="636"/>
      <c r="DH49" s="636"/>
      <c r="DI49" s="636"/>
    </row>
    <row r="50" spans="5:113" x14ac:dyDescent="0.15">
      <c r="E50" s="635" t="s">
        <v>198</v>
      </c>
      <c r="F50" s="635"/>
      <c r="G50" s="635"/>
      <c r="H50" s="635"/>
      <c r="I50" s="635"/>
      <c r="J50" s="635"/>
      <c r="K50" s="635"/>
      <c r="L50" s="635"/>
      <c r="M50" s="635"/>
      <c r="N50" s="635"/>
      <c r="O50" s="635"/>
      <c r="P50" s="635"/>
      <c r="Q50" s="635"/>
      <c r="R50" s="635"/>
      <c r="S50" s="635"/>
      <c r="T50" s="635"/>
      <c r="U50" s="635"/>
      <c r="V50" s="635"/>
      <c r="W50" s="635"/>
      <c r="X50" s="635"/>
      <c r="Y50" s="635"/>
      <c r="Z50" s="635"/>
      <c r="AA50" s="635"/>
      <c r="AB50" s="635"/>
      <c r="AC50" s="635"/>
      <c r="AD50" s="635"/>
      <c r="AE50" s="635"/>
      <c r="AF50" s="635"/>
      <c r="AG50" s="635"/>
      <c r="AH50" s="635"/>
      <c r="AI50" s="635"/>
      <c r="AJ50" s="635"/>
      <c r="AK50" s="635"/>
      <c r="AL50" s="635"/>
      <c r="AM50" s="635"/>
      <c r="AN50" s="635"/>
      <c r="AO50" s="635"/>
      <c r="AP50" s="635"/>
      <c r="AQ50" s="635"/>
      <c r="AR50" s="635"/>
      <c r="AS50" s="635"/>
      <c r="AT50" s="635"/>
      <c r="AU50" s="635"/>
      <c r="AV50" s="635"/>
      <c r="AW50" s="635"/>
      <c r="AX50" s="635"/>
      <c r="AY50" s="635"/>
      <c r="AZ50" s="635"/>
      <c r="BA50" s="635"/>
      <c r="BB50" s="635"/>
      <c r="BC50" s="635"/>
      <c r="BD50" s="635"/>
      <c r="BE50" s="635"/>
      <c r="BF50" s="635"/>
      <c r="BG50" s="635"/>
      <c r="BH50" s="635"/>
      <c r="BI50" s="635"/>
      <c r="BJ50" s="635"/>
      <c r="BK50" s="635"/>
      <c r="BL50" s="635"/>
      <c r="BM50" s="635"/>
      <c r="BN50" s="635"/>
      <c r="BO50" s="635"/>
      <c r="BP50" s="635"/>
      <c r="BQ50" s="635"/>
      <c r="BR50" s="635"/>
      <c r="BS50" s="635"/>
      <c r="BT50" s="635"/>
      <c r="BU50" s="635"/>
      <c r="BV50" s="635"/>
      <c r="BW50" s="635"/>
      <c r="BX50" s="635"/>
      <c r="BY50" s="635"/>
      <c r="BZ50" s="635"/>
      <c r="CA50" s="635"/>
      <c r="CB50" s="635"/>
      <c r="CC50" s="635"/>
      <c r="CD50" s="635"/>
      <c r="CE50" s="635"/>
      <c r="CF50" s="635"/>
      <c r="CG50" s="635"/>
      <c r="CH50" s="635"/>
      <c r="CI50" s="635"/>
      <c r="CJ50" s="635"/>
      <c r="CK50" s="635"/>
      <c r="CL50" s="635"/>
      <c r="CM50" s="635"/>
      <c r="CN50" s="635"/>
      <c r="CO50" s="635"/>
      <c r="CP50" s="635"/>
      <c r="CQ50" s="635"/>
      <c r="CR50" s="635"/>
      <c r="CS50" s="635"/>
      <c r="CT50" s="635"/>
      <c r="CU50" s="635"/>
      <c r="CV50" s="635"/>
      <c r="CW50" s="635"/>
      <c r="CX50" s="635"/>
      <c r="CY50" s="635"/>
      <c r="CZ50" s="635"/>
      <c r="DA50" s="635"/>
      <c r="DB50" s="635"/>
      <c r="DC50" s="635"/>
      <c r="DD50" s="635"/>
      <c r="DE50" s="635"/>
      <c r="DF50" s="635"/>
      <c r="DG50" s="635"/>
      <c r="DH50" s="635"/>
      <c r="DI50" s="635"/>
    </row>
    <row r="51" spans="5:113" x14ac:dyDescent="0.15">
      <c r="E51" s="635" t="s">
        <v>199</v>
      </c>
      <c r="F51" s="635"/>
      <c r="G51" s="635"/>
      <c r="H51" s="635"/>
      <c r="I51" s="635"/>
      <c r="J51" s="635"/>
      <c r="K51" s="635"/>
      <c r="L51" s="635"/>
      <c r="M51" s="635"/>
      <c r="N51" s="635"/>
      <c r="O51" s="635"/>
      <c r="P51" s="635"/>
      <c r="Q51" s="635"/>
      <c r="R51" s="635"/>
      <c r="S51" s="635"/>
      <c r="T51" s="635"/>
      <c r="U51" s="635"/>
      <c r="V51" s="635"/>
      <c r="W51" s="635"/>
      <c r="X51" s="635"/>
      <c r="Y51" s="635"/>
      <c r="Z51" s="635"/>
      <c r="AA51" s="635"/>
      <c r="AB51" s="635"/>
      <c r="AC51" s="635"/>
      <c r="AD51" s="635"/>
      <c r="AE51" s="635"/>
      <c r="AF51" s="635"/>
      <c r="AG51" s="635"/>
      <c r="AH51" s="635"/>
      <c r="AI51" s="635"/>
      <c r="AJ51" s="635"/>
      <c r="AK51" s="635"/>
      <c r="AL51" s="635"/>
      <c r="AM51" s="635"/>
      <c r="AN51" s="635"/>
      <c r="AO51" s="635"/>
      <c r="AP51" s="635"/>
      <c r="AQ51" s="635"/>
      <c r="AR51" s="635"/>
      <c r="AS51" s="635"/>
      <c r="AT51" s="635"/>
      <c r="AU51" s="635"/>
      <c r="AV51" s="635"/>
      <c r="AW51" s="635"/>
      <c r="AX51" s="635"/>
      <c r="AY51" s="635"/>
      <c r="AZ51" s="635"/>
      <c r="BA51" s="635"/>
      <c r="BB51" s="635"/>
      <c r="BC51" s="635"/>
      <c r="BD51" s="635"/>
      <c r="BE51" s="635"/>
      <c r="BF51" s="635"/>
      <c r="BG51" s="635"/>
      <c r="BH51" s="635"/>
      <c r="BI51" s="635"/>
      <c r="BJ51" s="635"/>
      <c r="BK51" s="635"/>
      <c r="BL51" s="635"/>
      <c r="BM51" s="635"/>
      <c r="BN51" s="635"/>
      <c r="BO51" s="635"/>
      <c r="BP51" s="635"/>
      <c r="BQ51" s="635"/>
      <c r="BR51" s="635"/>
      <c r="BS51" s="635"/>
      <c r="BT51" s="635"/>
      <c r="BU51" s="635"/>
      <c r="BV51" s="635"/>
      <c r="BW51" s="635"/>
      <c r="BX51" s="635"/>
      <c r="BY51" s="635"/>
      <c r="BZ51" s="635"/>
      <c r="CA51" s="635"/>
      <c r="CB51" s="635"/>
      <c r="CC51" s="635"/>
      <c r="CD51" s="635"/>
      <c r="CE51" s="635"/>
      <c r="CF51" s="635"/>
      <c r="CG51" s="635"/>
      <c r="CH51" s="635"/>
      <c r="CI51" s="635"/>
      <c r="CJ51" s="635"/>
      <c r="CK51" s="635"/>
      <c r="CL51" s="635"/>
      <c r="CM51" s="635"/>
      <c r="CN51" s="635"/>
      <c r="CO51" s="635"/>
      <c r="CP51" s="635"/>
      <c r="CQ51" s="635"/>
      <c r="CR51" s="635"/>
      <c r="CS51" s="635"/>
      <c r="CT51" s="635"/>
      <c r="CU51" s="635"/>
      <c r="CV51" s="635"/>
      <c r="CW51" s="635"/>
      <c r="CX51" s="635"/>
      <c r="CY51" s="635"/>
      <c r="CZ51" s="635"/>
      <c r="DA51" s="635"/>
      <c r="DB51" s="635"/>
      <c r="DC51" s="635"/>
      <c r="DD51" s="635"/>
      <c r="DE51" s="635"/>
      <c r="DF51" s="635"/>
      <c r="DG51" s="635"/>
      <c r="DH51" s="635"/>
      <c r="DI51" s="635"/>
    </row>
    <row r="52" spans="5:113" x14ac:dyDescent="0.15">
      <c r="E52" s="635" t="s">
        <v>200</v>
      </c>
      <c r="F52" s="635"/>
      <c r="G52" s="635"/>
      <c r="H52" s="635"/>
      <c r="I52" s="635"/>
      <c r="J52" s="635"/>
      <c r="K52" s="635"/>
      <c r="L52" s="635"/>
      <c r="M52" s="635"/>
      <c r="N52" s="635"/>
      <c r="O52" s="635"/>
      <c r="P52" s="635"/>
      <c r="Q52" s="635"/>
      <c r="R52" s="635"/>
      <c r="S52" s="635"/>
      <c r="T52" s="635"/>
      <c r="U52" s="635"/>
      <c r="V52" s="635"/>
      <c r="W52" s="635"/>
      <c r="X52" s="635"/>
      <c r="Y52" s="635"/>
      <c r="Z52" s="635"/>
      <c r="AA52" s="635"/>
      <c r="AB52" s="635"/>
      <c r="AC52" s="635"/>
      <c r="AD52" s="635"/>
      <c r="AE52" s="635"/>
      <c r="AF52" s="635"/>
      <c r="AG52" s="635"/>
      <c r="AH52" s="635"/>
      <c r="AI52" s="635"/>
      <c r="AJ52" s="635"/>
      <c r="AK52" s="635"/>
      <c r="AL52" s="635"/>
      <c r="AM52" s="635"/>
      <c r="AN52" s="635"/>
      <c r="AO52" s="635"/>
      <c r="AP52" s="635"/>
      <c r="AQ52" s="635"/>
      <c r="AR52" s="635"/>
      <c r="AS52" s="635"/>
      <c r="AT52" s="635"/>
      <c r="AU52" s="635"/>
      <c r="AV52" s="635"/>
      <c r="AW52" s="635"/>
      <c r="AX52" s="635"/>
      <c r="AY52" s="635"/>
      <c r="AZ52" s="635"/>
      <c r="BA52" s="635"/>
      <c r="BB52" s="635"/>
      <c r="BC52" s="635"/>
      <c r="BD52" s="635"/>
      <c r="BE52" s="635"/>
      <c r="BF52" s="635"/>
      <c r="BG52" s="635"/>
      <c r="BH52" s="635"/>
      <c r="BI52" s="635"/>
      <c r="BJ52" s="635"/>
      <c r="BK52" s="635"/>
      <c r="BL52" s="635"/>
      <c r="BM52" s="635"/>
      <c r="BN52" s="635"/>
      <c r="BO52" s="635"/>
      <c r="BP52" s="635"/>
      <c r="BQ52" s="635"/>
      <c r="BR52" s="635"/>
      <c r="BS52" s="635"/>
      <c r="BT52" s="635"/>
      <c r="BU52" s="635"/>
      <c r="BV52" s="635"/>
      <c r="BW52" s="635"/>
      <c r="BX52" s="635"/>
      <c r="BY52" s="635"/>
      <c r="BZ52" s="635"/>
      <c r="CA52" s="635"/>
      <c r="CB52" s="635"/>
      <c r="CC52" s="635"/>
      <c r="CD52" s="635"/>
      <c r="CE52" s="635"/>
      <c r="CF52" s="635"/>
      <c r="CG52" s="635"/>
      <c r="CH52" s="635"/>
      <c r="CI52" s="635"/>
      <c r="CJ52" s="635"/>
      <c r="CK52" s="635"/>
      <c r="CL52" s="635"/>
      <c r="CM52" s="635"/>
      <c r="CN52" s="635"/>
      <c r="CO52" s="635"/>
      <c r="CP52" s="635"/>
      <c r="CQ52" s="635"/>
      <c r="CR52" s="635"/>
      <c r="CS52" s="635"/>
      <c r="CT52" s="635"/>
      <c r="CU52" s="635"/>
      <c r="CV52" s="635"/>
      <c r="CW52" s="635"/>
      <c r="CX52" s="635"/>
      <c r="CY52" s="635"/>
      <c r="CZ52" s="635"/>
      <c r="DA52" s="635"/>
      <c r="DB52" s="635"/>
      <c r="DC52" s="635"/>
      <c r="DD52" s="635"/>
      <c r="DE52" s="635"/>
      <c r="DF52" s="635"/>
      <c r="DG52" s="635"/>
      <c r="DH52" s="635"/>
      <c r="DI52" s="635"/>
    </row>
    <row r="53" spans="5:113" x14ac:dyDescent="0.15">
      <c r="E53" s="635" t="s">
        <v>201</v>
      </c>
      <c r="F53" s="635"/>
      <c r="G53" s="635"/>
      <c r="H53" s="635"/>
      <c r="I53" s="635"/>
      <c r="J53" s="635"/>
      <c r="K53" s="635"/>
      <c r="L53" s="635"/>
      <c r="M53" s="635"/>
      <c r="N53" s="635"/>
      <c r="O53" s="635"/>
      <c r="P53" s="635"/>
      <c r="Q53" s="635"/>
      <c r="R53" s="635"/>
      <c r="S53" s="635"/>
      <c r="T53" s="635"/>
      <c r="U53" s="635"/>
      <c r="V53" s="635"/>
      <c r="W53" s="635"/>
      <c r="X53" s="635"/>
      <c r="Y53" s="635"/>
      <c r="Z53" s="635"/>
      <c r="AA53" s="635"/>
      <c r="AB53" s="635"/>
      <c r="AC53" s="635"/>
      <c r="AD53" s="635"/>
      <c r="AE53" s="635"/>
      <c r="AF53" s="635"/>
      <c r="AG53" s="635"/>
      <c r="AH53" s="635"/>
      <c r="AI53" s="635"/>
      <c r="AJ53" s="635"/>
      <c r="AK53" s="635"/>
      <c r="AL53" s="635"/>
      <c r="AM53" s="635"/>
      <c r="AN53" s="635"/>
      <c r="AO53" s="635"/>
      <c r="AP53" s="635"/>
      <c r="AQ53" s="635"/>
      <c r="AR53" s="635"/>
      <c r="AS53" s="635"/>
      <c r="AT53" s="635"/>
      <c r="AU53" s="635"/>
      <c r="AV53" s="635"/>
      <c r="AW53" s="635"/>
      <c r="AX53" s="635"/>
      <c r="AY53" s="635"/>
      <c r="AZ53" s="635"/>
      <c r="BA53" s="635"/>
      <c r="BB53" s="635"/>
      <c r="BC53" s="635"/>
      <c r="BD53" s="635"/>
      <c r="BE53" s="635"/>
      <c r="BF53" s="635"/>
      <c r="BG53" s="635"/>
      <c r="BH53" s="635"/>
      <c r="BI53" s="635"/>
      <c r="BJ53" s="635"/>
      <c r="BK53" s="635"/>
      <c r="BL53" s="635"/>
      <c r="BM53" s="635"/>
      <c r="BN53" s="635"/>
      <c r="BO53" s="635"/>
      <c r="BP53" s="635"/>
      <c r="BQ53" s="635"/>
      <c r="BR53" s="635"/>
      <c r="BS53" s="635"/>
      <c r="BT53" s="635"/>
      <c r="BU53" s="635"/>
      <c r="BV53" s="635"/>
      <c r="BW53" s="635"/>
      <c r="BX53" s="635"/>
      <c r="BY53" s="635"/>
      <c r="BZ53" s="635"/>
      <c r="CA53" s="635"/>
      <c r="CB53" s="635"/>
      <c r="CC53" s="635"/>
      <c r="CD53" s="635"/>
      <c r="CE53" s="635"/>
      <c r="CF53" s="635"/>
      <c r="CG53" s="635"/>
      <c r="CH53" s="635"/>
      <c r="CI53" s="635"/>
      <c r="CJ53" s="635"/>
      <c r="CK53" s="635"/>
      <c r="CL53" s="635"/>
      <c r="CM53" s="635"/>
      <c r="CN53" s="635"/>
      <c r="CO53" s="635"/>
      <c r="CP53" s="635"/>
      <c r="CQ53" s="635"/>
      <c r="CR53" s="635"/>
      <c r="CS53" s="635"/>
      <c r="CT53" s="635"/>
      <c r="CU53" s="635"/>
      <c r="CV53" s="635"/>
      <c r="CW53" s="635"/>
      <c r="CX53" s="635"/>
      <c r="CY53" s="635"/>
      <c r="CZ53" s="635"/>
      <c r="DA53" s="635"/>
      <c r="DB53" s="635"/>
      <c r="DC53" s="635"/>
      <c r="DD53" s="635"/>
      <c r="DE53" s="635"/>
      <c r="DF53" s="635"/>
      <c r="DG53" s="635"/>
      <c r="DH53" s="635"/>
      <c r="DI53" s="635"/>
    </row>
    <row r="54" spans="5:113" x14ac:dyDescent="0.15"/>
    <row r="55" spans="5:113" x14ac:dyDescent="0.15"/>
    <row r="56" spans="5:113" x14ac:dyDescent="0.15"/>
  </sheetData>
  <sheetProtection algorithmName="SHA-512" hashValue="od2v3LFpvHgiUplEVnZ9HZK261AaDHPM+w5onhroAHQlu9R8+r2d9StwSY1hvlNfa5cgakw9LTBKJKhN2xQe4g==" saltValue="bCHP7THYsDvLBqgXOhVnAA=="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6" orientation="landscape" cellComments="asDisplayed"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pageSetUpPr fitToPage="1"/>
  </sheetPr>
  <dimension ref="B1:EM49"/>
  <sheetViews>
    <sheetView showGridLines="0" workbookViewId="0"/>
  </sheetViews>
  <sheetFormatPr defaultColWidth="0" defaultRowHeight="11.25" customHeight="1" zeroHeight="1" x14ac:dyDescent="0.15"/>
  <cols>
    <col min="1" max="1" width="1.625" style="196" customWidth="1"/>
    <col min="2" max="2" width="2.375" style="196" customWidth="1"/>
    <col min="3" max="16" width="2.625" style="196" customWidth="1"/>
    <col min="17" max="17" width="2.375" style="196" customWidth="1"/>
    <col min="18" max="95" width="1.625" style="196" customWidth="1"/>
    <col min="96" max="133" width="1.625" style="208" customWidth="1"/>
    <col min="134" max="143" width="1.625" style="196" customWidth="1"/>
    <col min="144" max="16384" width="0" style="196" hidden="1"/>
  </cols>
  <sheetData>
    <row r="1" spans="2:143" ht="22.5" customHeight="1" thickBot="1" x14ac:dyDescent="0.2">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637" t="s">
        <v>202</v>
      </c>
      <c r="DI1" s="638"/>
      <c r="DJ1" s="638"/>
      <c r="DK1" s="638"/>
      <c r="DL1" s="638"/>
      <c r="DM1" s="638"/>
      <c r="DN1" s="639"/>
      <c r="DO1" s="196"/>
      <c r="DP1" s="637" t="s">
        <v>203</v>
      </c>
      <c r="DQ1" s="638"/>
      <c r="DR1" s="638"/>
      <c r="DS1" s="638"/>
      <c r="DT1" s="638"/>
      <c r="DU1" s="638"/>
      <c r="DV1" s="638"/>
      <c r="DW1" s="638"/>
      <c r="DX1" s="638"/>
      <c r="DY1" s="638"/>
      <c r="DZ1" s="638"/>
      <c r="EA1" s="638"/>
      <c r="EB1" s="638"/>
      <c r="EC1" s="639"/>
      <c r="ED1" s="195"/>
      <c r="EE1" s="195"/>
      <c r="EF1" s="195"/>
      <c r="EG1" s="195"/>
      <c r="EH1" s="195"/>
      <c r="EI1" s="195"/>
      <c r="EJ1" s="195"/>
      <c r="EK1" s="195"/>
      <c r="EL1" s="195"/>
      <c r="EM1" s="195"/>
    </row>
    <row r="2" spans="2:143" ht="22.5" customHeight="1" x14ac:dyDescent="0.15">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15">
      <c r="B3" s="640" t="s">
        <v>205</v>
      </c>
      <c r="C3" s="641"/>
      <c r="D3" s="641"/>
      <c r="E3" s="641"/>
      <c r="F3" s="641"/>
      <c r="G3" s="641"/>
      <c r="H3" s="641"/>
      <c r="I3" s="641"/>
      <c r="J3" s="641"/>
      <c r="K3" s="641"/>
      <c r="L3" s="641"/>
      <c r="M3" s="641"/>
      <c r="N3" s="641"/>
      <c r="O3" s="641"/>
      <c r="P3" s="641"/>
      <c r="Q3" s="641"/>
      <c r="R3" s="641"/>
      <c r="S3" s="641"/>
      <c r="T3" s="641"/>
      <c r="U3" s="641"/>
      <c r="V3" s="641"/>
      <c r="W3" s="641"/>
      <c r="X3" s="641"/>
      <c r="Y3" s="641"/>
      <c r="Z3" s="641"/>
      <c r="AA3" s="641"/>
      <c r="AB3" s="641"/>
      <c r="AC3" s="641"/>
      <c r="AD3" s="641"/>
      <c r="AE3" s="641"/>
      <c r="AF3" s="641"/>
      <c r="AG3" s="641"/>
      <c r="AH3" s="641"/>
      <c r="AI3" s="641"/>
      <c r="AJ3" s="641"/>
      <c r="AK3" s="641"/>
      <c r="AL3" s="641"/>
      <c r="AM3" s="641"/>
      <c r="AN3" s="641"/>
      <c r="AO3" s="641"/>
      <c r="AP3" s="640" t="s">
        <v>206</v>
      </c>
      <c r="AQ3" s="641"/>
      <c r="AR3" s="641"/>
      <c r="AS3" s="641"/>
      <c r="AT3" s="641"/>
      <c r="AU3" s="641"/>
      <c r="AV3" s="641"/>
      <c r="AW3" s="641"/>
      <c r="AX3" s="641"/>
      <c r="AY3" s="641"/>
      <c r="AZ3" s="641"/>
      <c r="BA3" s="641"/>
      <c r="BB3" s="641"/>
      <c r="BC3" s="641"/>
      <c r="BD3" s="641"/>
      <c r="BE3" s="641"/>
      <c r="BF3" s="641"/>
      <c r="BG3" s="641"/>
      <c r="BH3" s="641"/>
      <c r="BI3" s="641"/>
      <c r="BJ3" s="641"/>
      <c r="BK3" s="641"/>
      <c r="BL3" s="641"/>
      <c r="BM3" s="641"/>
      <c r="BN3" s="641"/>
      <c r="BO3" s="641"/>
      <c r="BP3" s="641"/>
      <c r="BQ3" s="641"/>
      <c r="BR3" s="641"/>
      <c r="BS3" s="641"/>
      <c r="BT3" s="641"/>
      <c r="BU3" s="641"/>
      <c r="BV3" s="641"/>
      <c r="BW3" s="641"/>
      <c r="BX3" s="641"/>
      <c r="BY3" s="641"/>
      <c r="BZ3" s="641"/>
      <c r="CA3" s="641"/>
      <c r="CB3" s="642"/>
      <c r="CD3" s="640" t="s">
        <v>207</v>
      </c>
      <c r="CE3" s="641"/>
      <c r="CF3" s="641"/>
      <c r="CG3" s="641"/>
      <c r="CH3" s="641"/>
      <c r="CI3" s="641"/>
      <c r="CJ3" s="641"/>
      <c r="CK3" s="641"/>
      <c r="CL3" s="641"/>
      <c r="CM3" s="641"/>
      <c r="CN3" s="641"/>
      <c r="CO3" s="641"/>
      <c r="CP3" s="641"/>
      <c r="CQ3" s="641"/>
      <c r="CR3" s="641"/>
      <c r="CS3" s="641"/>
      <c r="CT3" s="641"/>
      <c r="CU3" s="641"/>
      <c r="CV3" s="641"/>
      <c r="CW3" s="641"/>
      <c r="CX3" s="641"/>
      <c r="CY3" s="641"/>
      <c r="CZ3" s="641"/>
      <c r="DA3" s="641"/>
      <c r="DB3" s="641"/>
      <c r="DC3" s="641"/>
      <c r="DD3" s="641"/>
      <c r="DE3" s="641"/>
      <c r="DF3" s="641"/>
      <c r="DG3" s="641"/>
      <c r="DH3" s="641"/>
      <c r="DI3" s="641"/>
      <c r="DJ3" s="641"/>
      <c r="DK3" s="641"/>
      <c r="DL3" s="641"/>
      <c r="DM3" s="641"/>
      <c r="DN3" s="641"/>
      <c r="DO3" s="641"/>
      <c r="DP3" s="641"/>
      <c r="DQ3" s="641"/>
      <c r="DR3" s="641"/>
      <c r="DS3" s="641"/>
      <c r="DT3" s="641"/>
      <c r="DU3" s="641"/>
      <c r="DV3" s="641"/>
      <c r="DW3" s="641"/>
      <c r="DX3" s="641"/>
      <c r="DY3" s="641"/>
      <c r="DZ3" s="641"/>
      <c r="EA3" s="641"/>
      <c r="EB3" s="641"/>
      <c r="EC3" s="642"/>
    </row>
    <row r="4" spans="2:143" ht="11.25" customHeight="1" x14ac:dyDescent="0.15">
      <c r="B4" s="640" t="s">
        <v>1</v>
      </c>
      <c r="C4" s="641"/>
      <c r="D4" s="641"/>
      <c r="E4" s="641"/>
      <c r="F4" s="641"/>
      <c r="G4" s="641"/>
      <c r="H4" s="641"/>
      <c r="I4" s="641"/>
      <c r="J4" s="641"/>
      <c r="K4" s="641"/>
      <c r="L4" s="641"/>
      <c r="M4" s="641"/>
      <c r="N4" s="641"/>
      <c r="O4" s="641"/>
      <c r="P4" s="641"/>
      <c r="Q4" s="642"/>
      <c r="R4" s="640" t="s">
        <v>208</v>
      </c>
      <c r="S4" s="641"/>
      <c r="T4" s="641"/>
      <c r="U4" s="641"/>
      <c r="V4" s="641"/>
      <c r="W4" s="641"/>
      <c r="X4" s="641"/>
      <c r="Y4" s="642"/>
      <c r="Z4" s="640" t="s">
        <v>209</v>
      </c>
      <c r="AA4" s="641"/>
      <c r="AB4" s="641"/>
      <c r="AC4" s="642"/>
      <c r="AD4" s="640" t="s">
        <v>210</v>
      </c>
      <c r="AE4" s="641"/>
      <c r="AF4" s="641"/>
      <c r="AG4" s="641"/>
      <c r="AH4" s="641"/>
      <c r="AI4" s="641"/>
      <c r="AJ4" s="641"/>
      <c r="AK4" s="642"/>
      <c r="AL4" s="640" t="s">
        <v>209</v>
      </c>
      <c r="AM4" s="641"/>
      <c r="AN4" s="641"/>
      <c r="AO4" s="642"/>
      <c r="AP4" s="643" t="s">
        <v>211</v>
      </c>
      <c r="AQ4" s="643"/>
      <c r="AR4" s="643"/>
      <c r="AS4" s="643"/>
      <c r="AT4" s="643"/>
      <c r="AU4" s="643"/>
      <c r="AV4" s="643"/>
      <c r="AW4" s="643"/>
      <c r="AX4" s="643"/>
      <c r="AY4" s="643"/>
      <c r="AZ4" s="643"/>
      <c r="BA4" s="643"/>
      <c r="BB4" s="643"/>
      <c r="BC4" s="643"/>
      <c r="BD4" s="643"/>
      <c r="BE4" s="643"/>
      <c r="BF4" s="643"/>
      <c r="BG4" s="643" t="s">
        <v>212</v>
      </c>
      <c r="BH4" s="643"/>
      <c r="BI4" s="643"/>
      <c r="BJ4" s="643"/>
      <c r="BK4" s="643"/>
      <c r="BL4" s="643"/>
      <c r="BM4" s="643"/>
      <c r="BN4" s="643"/>
      <c r="BO4" s="643" t="s">
        <v>209</v>
      </c>
      <c r="BP4" s="643"/>
      <c r="BQ4" s="643"/>
      <c r="BR4" s="643"/>
      <c r="BS4" s="643" t="s">
        <v>213</v>
      </c>
      <c r="BT4" s="643"/>
      <c r="BU4" s="643"/>
      <c r="BV4" s="643"/>
      <c r="BW4" s="643"/>
      <c r="BX4" s="643"/>
      <c r="BY4" s="643"/>
      <c r="BZ4" s="643"/>
      <c r="CA4" s="643"/>
      <c r="CB4" s="643"/>
      <c r="CD4" s="640" t="s">
        <v>214</v>
      </c>
      <c r="CE4" s="641"/>
      <c r="CF4" s="641"/>
      <c r="CG4" s="641"/>
      <c r="CH4" s="641"/>
      <c r="CI4" s="641"/>
      <c r="CJ4" s="641"/>
      <c r="CK4" s="641"/>
      <c r="CL4" s="641"/>
      <c r="CM4" s="641"/>
      <c r="CN4" s="641"/>
      <c r="CO4" s="641"/>
      <c r="CP4" s="641"/>
      <c r="CQ4" s="641"/>
      <c r="CR4" s="641"/>
      <c r="CS4" s="641"/>
      <c r="CT4" s="641"/>
      <c r="CU4" s="641"/>
      <c r="CV4" s="641"/>
      <c r="CW4" s="641"/>
      <c r="CX4" s="641"/>
      <c r="CY4" s="641"/>
      <c r="CZ4" s="641"/>
      <c r="DA4" s="641"/>
      <c r="DB4" s="641"/>
      <c r="DC4" s="641"/>
      <c r="DD4" s="641"/>
      <c r="DE4" s="641"/>
      <c r="DF4" s="641"/>
      <c r="DG4" s="641"/>
      <c r="DH4" s="641"/>
      <c r="DI4" s="641"/>
      <c r="DJ4" s="641"/>
      <c r="DK4" s="641"/>
      <c r="DL4" s="641"/>
      <c r="DM4" s="641"/>
      <c r="DN4" s="641"/>
      <c r="DO4" s="641"/>
      <c r="DP4" s="641"/>
      <c r="DQ4" s="641"/>
      <c r="DR4" s="641"/>
      <c r="DS4" s="641"/>
      <c r="DT4" s="641"/>
      <c r="DU4" s="641"/>
      <c r="DV4" s="641"/>
      <c r="DW4" s="641"/>
      <c r="DX4" s="641"/>
      <c r="DY4" s="641"/>
      <c r="DZ4" s="641"/>
      <c r="EA4" s="641"/>
      <c r="EB4" s="641"/>
      <c r="EC4" s="642"/>
    </row>
    <row r="5" spans="2:143" ht="11.25" customHeight="1" x14ac:dyDescent="0.15">
      <c r="B5" s="644" t="s">
        <v>215</v>
      </c>
      <c r="C5" s="645"/>
      <c r="D5" s="645"/>
      <c r="E5" s="645"/>
      <c r="F5" s="645"/>
      <c r="G5" s="645"/>
      <c r="H5" s="645"/>
      <c r="I5" s="645"/>
      <c r="J5" s="645"/>
      <c r="K5" s="645"/>
      <c r="L5" s="645"/>
      <c r="M5" s="645"/>
      <c r="N5" s="645"/>
      <c r="O5" s="645"/>
      <c r="P5" s="645"/>
      <c r="Q5" s="646"/>
      <c r="R5" s="647">
        <v>1542560</v>
      </c>
      <c r="S5" s="648"/>
      <c r="T5" s="648"/>
      <c r="U5" s="648"/>
      <c r="V5" s="648"/>
      <c r="W5" s="648"/>
      <c r="X5" s="648"/>
      <c r="Y5" s="649"/>
      <c r="Z5" s="650">
        <v>11.6</v>
      </c>
      <c r="AA5" s="650"/>
      <c r="AB5" s="650"/>
      <c r="AC5" s="650"/>
      <c r="AD5" s="651">
        <v>1542560</v>
      </c>
      <c r="AE5" s="651"/>
      <c r="AF5" s="651"/>
      <c r="AG5" s="651"/>
      <c r="AH5" s="651"/>
      <c r="AI5" s="651"/>
      <c r="AJ5" s="651"/>
      <c r="AK5" s="651"/>
      <c r="AL5" s="652">
        <v>23.8</v>
      </c>
      <c r="AM5" s="653"/>
      <c r="AN5" s="653"/>
      <c r="AO5" s="654"/>
      <c r="AP5" s="644" t="s">
        <v>216</v>
      </c>
      <c r="AQ5" s="645"/>
      <c r="AR5" s="645"/>
      <c r="AS5" s="645"/>
      <c r="AT5" s="645"/>
      <c r="AU5" s="645"/>
      <c r="AV5" s="645"/>
      <c r="AW5" s="645"/>
      <c r="AX5" s="645"/>
      <c r="AY5" s="645"/>
      <c r="AZ5" s="645"/>
      <c r="BA5" s="645"/>
      <c r="BB5" s="645"/>
      <c r="BC5" s="645"/>
      <c r="BD5" s="645"/>
      <c r="BE5" s="645"/>
      <c r="BF5" s="646"/>
      <c r="BG5" s="658">
        <v>1542560</v>
      </c>
      <c r="BH5" s="659"/>
      <c r="BI5" s="659"/>
      <c r="BJ5" s="659"/>
      <c r="BK5" s="659"/>
      <c r="BL5" s="659"/>
      <c r="BM5" s="659"/>
      <c r="BN5" s="660"/>
      <c r="BO5" s="661">
        <v>100</v>
      </c>
      <c r="BP5" s="661"/>
      <c r="BQ5" s="661"/>
      <c r="BR5" s="661"/>
      <c r="BS5" s="662" t="s">
        <v>122</v>
      </c>
      <c r="BT5" s="662"/>
      <c r="BU5" s="662"/>
      <c r="BV5" s="662"/>
      <c r="BW5" s="662"/>
      <c r="BX5" s="662"/>
      <c r="BY5" s="662"/>
      <c r="BZ5" s="662"/>
      <c r="CA5" s="662"/>
      <c r="CB5" s="666"/>
      <c r="CD5" s="640" t="s">
        <v>211</v>
      </c>
      <c r="CE5" s="641"/>
      <c r="CF5" s="641"/>
      <c r="CG5" s="641"/>
      <c r="CH5" s="641"/>
      <c r="CI5" s="641"/>
      <c r="CJ5" s="641"/>
      <c r="CK5" s="641"/>
      <c r="CL5" s="641"/>
      <c r="CM5" s="641"/>
      <c r="CN5" s="641"/>
      <c r="CO5" s="641"/>
      <c r="CP5" s="641"/>
      <c r="CQ5" s="642"/>
      <c r="CR5" s="640" t="s">
        <v>217</v>
      </c>
      <c r="CS5" s="641"/>
      <c r="CT5" s="641"/>
      <c r="CU5" s="641"/>
      <c r="CV5" s="641"/>
      <c r="CW5" s="641"/>
      <c r="CX5" s="641"/>
      <c r="CY5" s="642"/>
      <c r="CZ5" s="640" t="s">
        <v>209</v>
      </c>
      <c r="DA5" s="641"/>
      <c r="DB5" s="641"/>
      <c r="DC5" s="642"/>
      <c r="DD5" s="640" t="s">
        <v>218</v>
      </c>
      <c r="DE5" s="641"/>
      <c r="DF5" s="641"/>
      <c r="DG5" s="641"/>
      <c r="DH5" s="641"/>
      <c r="DI5" s="641"/>
      <c r="DJ5" s="641"/>
      <c r="DK5" s="641"/>
      <c r="DL5" s="641"/>
      <c r="DM5" s="641"/>
      <c r="DN5" s="641"/>
      <c r="DO5" s="641"/>
      <c r="DP5" s="642"/>
      <c r="DQ5" s="640" t="s">
        <v>219</v>
      </c>
      <c r="DR5" s="641"/>
      <c r="DS5" s="641"/>
      <c r="DT5" s="641"/>
      <c r="DU5" s="641"/>
      <c r="DV5" s="641"/>
      <c r="DW5" s="641"/>
      <c r="DX5" s="641"/>
      <c r="DY5" s="641"/>
      <c r="DZ5" s="641"/>
      <c r="EA5" s="641"/>
      <c r="EB5" s="641"/>
      <c r="EC5" s="642"/>
    </row>
    <row r="6" spans="2:143" ht="11.25" customHeight="1" x14ac:dyDescent="0.15">
      <c r="B6" s="655" t="s">
        <v>220</v>
      </c>
      <c r="C6" s="656"/>
      <c r="D6" s="656"/>
      <c r="E6" s="656"/>
      <c r="F6" s="656"/>
      <c r="G6" s="656"/>
      <c r="H6" s="656"/>
      <c r="I6" s="656"/>
      <c r="J6" s="656"/>
      <c r="K6" s="656"/>
      <c r="L6" s="656"/>
      <c r="M6" s="656"/>
      <c r="N6" s="656"/>
      <c r="O6" s="656"/>
      <c r="P6" s="656"/>
      <c r="Q6" s="657"/>
      <c r="R6" s="658">
        <v>140645</v>
      </c>
      <c r="S6" s="659"/>
      <c r="T6" s="659"/>
      <c r="U6" s="659"/>
      <c r="V6" s="659"/>
      <c r="W6" s="659"/>
      <c r="X6" s="659"/>
      <c r="Y6" s="660"/>
      <c r="Z6" s="661">
        <v>1.1000000000000001</v>
      </c>
      <c r="AA6" s="661"/>
      <c r="AB6" s="661"/>
      <c r="AC6" s="661"/>
      <c r="AD6" s="662">
        <v>140645</v>
      </c>
      <c r="AE6" s="662"/>
      <c r="AF6" s="662"/>
      <c r="AG6" s="662"/>
      <c r="AH6" s="662"/>
      <c r="AI6" s="662"/>
      <c r="AJ6" s="662"/>
      <c r="AK6" s="662"/>
      <c r="AL6" s="663">
        <v>2.2000000000000002</v>
      </c>
      <c r="AM6" s="664"/>
      <c r="AN6" s="664"/>
      <c r="AO6" s="665"/>
      <c r="AP6" s="655" t="s">
        <v>221</v>
      </c>
      <c r="AQ6" s="656"/>
      <c r="AR6" s="656"/>
      <c r="AS6" s="656"/>
      <c r="AT6" s="656"/>
      <c r="AU6" s="656"/>
      <c r="AV6" s="656"/>
      <c r="AW6" s="656"/>
      <c r="AX6" s="656"/>
      <c r="AY6" s="656"/>
      <c r="AZ6" s="656"/>
      <c r="BA6" s="656"/>
      <c r="BB6" s="656"/>
      <c r="BC6" s="656"/>
      <c r="BD6" s="656"/>
      <c r="BE6" s="656"/>
      <c r="BF6" s="657"/>
      <c r="BG6" s="658">
        <v>1542560</v>
      </c>
      <c r="BH6" s="659"/>
      <c r="BI6" s="659"/>
      <c r="BJ6" s="659"/>
      <c r="BK6" s="659"/>
      <c r="BL6" s="659"/>
      <c r="BM6" s="659"/>
      <c r="BN6" s="660"/>
      <c r="BO6" s="661">
        <v>100</v>
      </c>
      <c r="BP6" s="661"/>
      <c r="BQ6" s="661"/>
      <c r="BR6" s="661"/>
      <c r="BS6" s="662" t="s">
        <v>122</v>
      </c>
      <c r="BT6" s="662"/>
      <c r="BU6" s="662"/>
      <c r="BV6" s="662"/>
      <c r="BW6" s="662"/>
      <c r="BX6" s="662"/>
      <c r="BY6" s="662"/>
      <c r="BZ6" s="662"/>
      <c r="CA6" s="662"/>
      <c r="CB6" s="666"/>
      <c r="CD6" s="644" t="s">
        <v>222</v>
      </c>
      <c r="CE6" s="645"/>
      <c r="CF6" s="645"/>
      <c r="CG6" s="645"/>
      <c r="CH6" s="645"/>
      <c r="CI6" s="645"/>
      <c r="CJ6" s="645"/>
      <c r="CK6" s="645"/>
      <c r="CL6" s="645"/>
      <c r="CM6" s="645"/>
      <c r="CN6" s="645"/>
      <c r="CO6" s="645"/>
      <c r="CP6" s="645"/>
      <c r="CQ6" s="646"/>
      <c r="CR6" s="658">
        <v>117343</v>
      </c>
      <c r="CS6" s="659"/>
      <c r="CT6" s="659"/>
      <c r="CU6" s="659"/>
      <c r="CV6" s="659"/>
      <c r="CW6" s="659"/>
      <c r="CX6" s="659"/>
      <c r="CY6" s="660"/>
      <c r="CZ6" s="652">
        <v>0.9</v>
      </c>
      <c r="DA6" s="653"/>
      <c r="DB6" s="653"/>
      <c r="DC6" s="669"/>
      <c r="DD6" s="667" t="s">
        <v>122</v>
      </c>
      <c r="DE6" s="659"/>
      <c r="DF6" s="659"/>
      <c r="DG6" s="659"/>
      <c r="DH6" s="659"/>
      <c r="DI6" s="659"/>
      <c r="DJ6" s="659"/>
      <c r="DK6" s="659"/>
      <c r="DL6" s="659"/>
      <c r="DM6" s="659"/>
      <c r="DN6" s="659"/>
      <c r="DO6" s="659"/>
      <c r="DP6" s="660"/>
      <c r="DQ6" s="667">
        <v>117343</v>
      </c>
      <c r="DR6" s="659"/>
      <c r="DS6" s="659"/>
      <c r="DT6" s="659"/>
      <c r="DU6" s="659"/>
      <c r="DV6" s="659"/>
      <c r="DW6" s="659"/>
      <c r="DX6" s="659"/>
      <c r="DY6" s="659"/>
      <c r="DZ6" s="659"/>
      <c r="EA6" s="659"/>
      <c r="EB6" s="659"/>
      <c r="EC6" s="668"/>
    </row>
    <row r="7" spans="2:143" ht="11.25" customHeight="1" x14ac:dyDescent="0.15">
      <c r="B7" s="655" t="s">
        <v>223</v>
      </c>
      <c r="C7" s="656"/>
      <c r="D7" s="656"/>
      <c r="E7" s="656"/>
      <c r="F7" s="656"/>
      <c r="G7" s="656"/>
      <c r="H7" s="656"/>
      <c r="I7" s="656"/>
      <c r="J7" s="656"/>
      <c r="K7" s="656"/>
      <c r="L7" s="656"/>
      <c r="M7" s="656"/>
      <c r="N7" s="656"/>
      <c r="O7" s="656"/>
      <c r="P7" s="656"/>
      <c r="Q7" s="657"/>
      <c r="R7" s="658">
        <v>642</v>
      </c>
      <c r="S7" s="659"/>
      <c r="T7" s="659"/>
      <c r="U7" s="659"/>
      <c r="V7" s="659"/>
      <c r="W7" s="659"/>
      <c r="X7" s="659"/>
      <c r="Y7" s="660"/>
      <c r="Z7" s="661">
        <v>0</v>
      </c>
      <c r="AA7" s="661"/>
      <c r="AB7" s="661"/>
      <c r="AC7" s="661"/>
      <c r="AD7" s="662">
        <v>642</v>
      </c>
      <c r="AE7" s="662"/>
      <c r="AF7" s="662"/>
      <c r="AG7" s="662"/>
      <c r="AH7" s="662"/>
      <c r="AI7" s="662"/>
      <c r="AJ7" s="662"/>
      <c r="AK7" s="662"/>
      <c r="AL7" s="663">
        <v>0</v>
      </c>
      <c r="AM7" s="664"/>
      <c r="AN7" s="664"/>
      <c r="AO7" s="665"/>
      <c r="AP7" s="655" t="s">
        <v>224</v>
      </c>
      <c r="AQ7" s="656"/>
      <c r="AR7" s="656"/>
      <c r="AS7" s="656"/>
      <c r="AT7" s="656"/>
      <c r="AU7" s="656"/>
      <c r="AV7" s="656"/>
      <c r="AW7" s="656"/>
      <c r="AX7" s="656"/>
      <c r="AY7" s="656"/>
      <c r="AZ7" s="656"/>
      <c r="BA7" s="656"/>
      <c r="BB7" s="656"/>
      <c r="BC7" s="656"/>
      <c r="BD7" s="656"/>
      <c r="BE7" s="656"/>
      <c r="BF7" s="657"/>
      <c r="BG7" s="658">
        <v>666542</v>
      </c>
      <c r="BH7" s="659"/>
      <c r="BI7" s="659"/>
      <c r="BJ7" s="659"/>
      <c r="BK7" s="659"/>
      <c r="BL7" s="659"/>
      <c r="BM7" s="659"/>
      <c r="BN7" s="660"/>
      <c r="BO7" s="661">
        <v>43.2</v>
      </c>
      <c r="BP7" s="661"/>
      <c r="BQ7" s="661"/>
      <c r="BR7" s="661"/>
      <c r="BS7" s="662" t="s">
        <v>122</v>
      </c>
      <c r="BT7" s="662"/>
      <c r="BU7" s="662"/>
      <c r="BV7" s="662"/>
      <c r="BW7" s="662"/>
      <c r="BX7" s="662"/>
      <c r="BY7" s="662"/>
      <c r="BZ7" s="662"/>
      <c r="CA7" s="662"/>
      <c r="CB7" s="666"/>
      <c r="CD7" s="655" t="s">
        <v>225</v>
      </c>
      <c r="CE7" s="656"/>
      <c r="CF7" s="656"/>
      <c r="CG7" s="656"/>
      <c r="CH7" s="656"/>
      <c r="CI7" s="656"/>
      <c r="CJ7" s="656"/>
      <c r="CK7" s="656"/>
      <c r="CL7" s="656"/>
      <c r="CM7" s="656"/>
      <c r="CN7" s="656"/>
      <c r="CO7" s="656"/>
      <c r="CP7" s="656"/>
      <c r="CQ7" s="657"/>
      <c r="CR7" s="658">
        <v>2012343</v>
      </c>
      <c r="CS7" s="659"/>
      <c r="CT7" s="659"/>
      <c r="CU7" s="659"/>
      <c r="CV7" s="659"/>
      <c r="CW7" s="659"/>
      <c r="CX7" s="659"/>
      <c r="CY7" s="660"/>
      <c r="CZ7" s="661">
        <v>16.3</v>
      </c>
      <c r="DA7" s="661"/>
      <c r="DB7" s="661"/>
      <c r="DC7" s="661"/>
      <c r="DD7" s="667">
        <v>20925</v>
      </c>
      <c r="DE7" s="659"/>
      <c r="DF7" s="659"/>
      <c r="DG7" s="659"/>
      <c r="DH7" s="659"/>
      <c r="DI7" s="659"/>
      <c r="DJ7" s="659"/>
      <c r="DK7" s="659"/>
      <c r="DL7" s="659"/>
      <c r="DM7" s="659"/>
      <c r="DN7" s="659"/>
      <c r="DO7" s="659"/>
      <c r="DP7" s="660"/>
      <c r="DQ7" s="667">
        <v>1706247</v>
      </c>
      <c r="DR7" s="659"/>
      <c r="DS7" s="659"/>
      <c r="DT7" s="659"/>
      <c r="DU7" s="659"/>
      <c r="DV7" s="659"/>
      <c r="DW7" s="659"/>
      <c r="DX7" s="659"/>
      <c r="DY7" s="659"/>
      <c r="DZ7" s="659"/>
      <c r="EA7" s="659"/>
      <c r="EB7" s="659"/>
      <c r="EC7" s="668"/>
    </row>
    <row r="8" spans="2:143" ht="11.25" customHeight="1" x14ac:dyDescent="0.15">
      <c r="B8" s="655" t="s">
        <v>226</v>
      </c>
      <c r="C8" s="656"/>
      <c r="D8" s="656"/>
      <c r="E8" s="656"/>
      <c r="F8" s="656"/>
      <c r="G8" s="656"/>
      <c r="H8" s="656"/>
      <c r="I8" s="656"/>
      <c r="J8" s="656"/>
      <c r="K8" s="656"/>
      <c r="L8" s="656"/>
      <c r="M8" s="656"/>
      <c r="N8" s="656"/>
      <c r="O8" s="656"/>
      <c r="P8" s="656"/>
      <c r="Q8" s="657"/>
      <c r="R8" s="658">
        <v>13224</v>
      </c>
      <c r="S8" s="659"/>
      <c r="T8" s="659"/>
      <c r="U8" s="659"/>
      <c r="V8" s="659"/>
      <c r="W8" s="659"/>
      <c r="X8" s="659"/>
      <c r="Y8" s="660"/>
      <c r="Z8" s="661">
        <v>0.1</v>
      </c>
      <c r="AA8" s="661"/>
      <c r="AB8" s="661"/>
      <c r="AC8" s="661"/>
      <c r="AD8" s="662">
        <v>13224</v>
      </c>
      <c r="AE8" s="662"/>
      <c r="AF8" s="662"/>
      <c r="AG8" s="662"/>
      <c r="AH8" s="662"/>
      <c r="AI8" s="662"/>
      <c r="AJ8" s="662"/>
      <c r="AK8" s="662"/>
      <c r="AL8" s="663">
        <v>0.2</v>
      </c>
      <c r="AM8" s="664"/>
      <c r="AN8" s="664"/>
      <c r="AO8" s="665"/>
      <c r="AP8" s="655" t="s">
        <v>227</v>
      </c>
      <c r="AQ8" s="656"/>
      <c r="AR8" s="656"/>
      <c r="AS8" s="656"/>
      <c r="AT8" s="656"/>
      <c r="AU8" s="656"/>
      <c r="AV8" s="656"/>
      <c r="AW8" s="656"/>
      <c r="AX8" s="656"/>
      <c r="AY8" s="656"/>
      <c r="AZ8" s="656"/>
      <c r="BA8" s="656"/>
      <c r="BB8" s="656"/>
      <c r="BC8" s="656"/>
      <c r="BD8" s="656"/>
      <c r="BE8" s="656"/>
      <c r="BF8" s="657"/>
      <c r="BG8" s="658">
        <v>23031</v>
      </c>
      <c r="BH8" s="659"/>
      <c r="BI8" s="659"/>
      <c r="BJ8" s="659"/>
      <c r="BK8" s="659"/>
      <c r="BL8" s="659"/>
      <c r="BM8" s="659"/>
      <c r="BN8" s="660"/>
      <c r="BO8" s="661">
        <v>1.5</v>
      </c>
      <c r="BP8" s="661"/>
      <c r="BQ8" s="661"/>
      <c r="BR8" s="661"/>
      <c r="BS8" s="662" t="s">
        <v>122</v>
      </c>
      <c r="BT8" s="662"/>
      <c r="BU8" s="662"/>
      <c r="BV8" s="662"/>
      <c r="BW8" s="662"/>
      <c r="BX8" s="662"/>
      <c r="BY8" s="662"/>
      <c r="BZ8" s="662"/>
      <c r="CA8" s="662"/>
      <c r="CB8" s="666"/>
      <c r="CD8" s="655" t="s">
        <v>228</v>
      </c>
      <c r="CE8" s="656"/>
      <c r="CF8" s="656"/>
      <c r="CG8" s="656"/>
      <c r="CH8" s="656"/>
      <c r="CI8" s="656"/>
      <c r="CJ8" s="656"/>
      <c r="CK8" s="656"/>
      <c r="CL8" s="656"/>
      <c r="CM8" s="656"/>
      <c r="CN8" s="656"/>
      <c r="CO8" s="656"/>
      <c r="CP8" s="656"/>
      <c r="CQ8" s="657"/>
      <c r="CR8" s="658">
        <v>3986430</v>
      </c>
      <c r="CS8" s="659"/>
      <c r="CT8" s="659"/>
      <c r="CU8" s="659"/>
      <c r="CV8" s="659"/>
      <c r="CW8" s="659"/>
      <c r="CX8" s="659"/>
      <c r="CY8" s="660"/>
      <c r="CZ8" s="661">
        <v>32.200000000000003</v>
      </c>
      <c r="DA8" s="661"/>
      <c r="DB8" s="661"/>
      <c r="DC8" s="661"/>
      <c r="DD8" s="667">
        <v>362130</v>
      </c>
      <c r="DE8" s="659"/>
      <c r="DF8" s="659"/>
      <c r="DG8" s="659"/>
      <c r="DH8" s="659"/>
      <c r="DI8" s="659"/>
      <c r="DJ8" s="659"/>
      <c r="DK8" s="659"/>
      <c r="DL8" s="659"/>
      <c r="DM8" s="659"/>
      <c r="DN8" s="659"/>
      <c r="DO8" s="659"/>
      <c r="DP8" s="660"/>
      <c r="DQ8" s="667">
        <v>2211563</v>
      </c>
      <c r="DR8" s="659"/>
      <c r="DS8" s="659"/>
      <c r="DT8" s="659"/>
      <c r="DU8" s="659"/>
      <c r="DV8" s="659"/>
      <c r="DW8" s="659"/>
      <c r="DX8" s="659"/>
      <c r="DY8" s="659"/>
      <c r="DZ8" s="659"/>
      <c r="EA8" s="659"/>
      <c r="EB8" s="659"/>
      <c r="EC8" s="668"/>
    </row>
    <row r="9" spans="2:143" ht="11.25" customHeight="1" x14ac:dyDescent="0.15">
      <c r="B9" s="655" t="s">
        <v>229</v>
      </c>
      <c r="C9" s="656"/>
      <c r="D9" s="656"/>
      <c r="E9" s="656"/>
      <c r="F9" s="656"/>
      <c r="G9" s="656"/>
      <c r="H9" s="656"/>
      <c r="I9" s="656"/>
      <c r="J9" s="656"/>
      <c r="K9" s="656"/>
      <c r="L9" s="656"/>
      <c r="M9" s="656"/>
      <c r="N9" s="656"/>
      <c r="O9" s="656"/>
      <c r="P9" s="656"/>
      <c r="Q9" s="657"/>
      <c r="R9" s="658">
        <v>18553</v>
      </c>
      <c r="S9" s="659"/>
      <c r="T9" s="659"/>
      <c r="U9" s="659"/>
      <c r="V9" s="659"/>
      <c r="W9" s="659"/>
      <c r="X9" s="659"/>
      <c r="Y9" s="660"/>
      <c r="Z9" s="661">
        <v>0.1</v>
      </c>
      <c r="AA9" s="661"/>
      <c r="AB9" s="661"/>
      <c r="AC9" s="661"/>
      <c r="AD9" s="662">
        <v>18553</v>
      </c>
      <c r="AE9" s="662"/>
      <c r="AF9" s="662"/>
      <c r="AG9" s="662"/>
      <c r="AH9" s="662"/>
      <c r="AI9" s="662"/>
      <c r="AJ9" s="662"/>
      <c r="AK9" s="662"/>
      <c r="AL9" s="663">
        <v>0.3</v>
      </c>
      <c r="AM9" s="664"/>
      <c r="AN9" s="664"/>
      <c r="AO9" s="665"/>
      <c r="AP9" s="655" t="s">
        <v>230</v>
      </c>
      <c r="AQ9" s="656"/>
      <c r="AR9" s="656"/>
      <c r="AS9" s="656"/>
      <c r="AT9" s="656"/>
      <c r="AU9" s="656"/>
      <c r="AV9" s="656"/>
      <c r="AW9" s="656"/>
      <c r="AX9" s="656"/>
      <c r="AY9" s="656"/>
      <c r="AZ9" s="656"/>
      <c r="BA9" s="656"/>
      <c r="BB9" s="656"/>
      <c r="BC9" s="656"/>
      <c r="BD9" s="656"/>
      <c r="BE9" s="656"/>
      <c r="BF9" s="657"/>
      <c r="BG9" s="658">
        <v>599421</v>
      </c>
      <c r="BH9" s="659"/>
      <c r="BI9" s="659"/>
      <c r="BJ9" s="659"/>
      <c r="BK9" s="659"/>
      <c r="BL9" s="659"/>
      <c r="BM9" s="659"/>
      <c r="BN9" s="660"/>
      <c r="BO9" s="661">
        <v>38.9</v>
      </c>
      <c r="BP9" s="661"/>
      <c r="BQ9" s="661"/>
      <c r="BR9" s="661"/>
      <c r="BS9" s="662" t="s">
        <v>122</v>
      </c>
      <c r="BT9" s="662"/>
      <c r="BU9" s="662"/>
      <c r="BV9" s="662"/>
      <c r="BW9" s="662"/>
      <c r="BX9" s="662"/>
      <c r="BY9" s="662"/>
      <c r="BZ9" s="662"/>
      <c r="CA9" s="662"/>
      <c r="CB9" s="666"/>
      <c r="CD9" s="655" t="s">
        <v>231</v>
      </c>
      <c r="CE9" s="656"/>
      <c r="CF9" s="656"/>
      <c r="CG9" s="656"/>
      <c r="CH9" s="656"/>
      <c r="CI9" s="656"/>
      <c r="CJ9" s="656"/>
      <c r="CK9" s="656"/>
      <c r="CL9" s="656"/>
      <c r="CM9" s="656"/>
      <c r="CN9" s="656"/>
      <c r="CO9" s="656"/>
      <c r="CP9" s="656"/>
      <c r="CQ9" s="657"/>
      <c r="CR9" s="658">
        <v>893482</v>
      </c>
      <c r="CS9" s="659"/>
      <c r="CT9" s="659"/>
      <c r="CU9" s="659"/>
      <c r="CV9" s="659"/>
      <c r="CW9" s="659"/>
      <c r="CX9" s="659"/>
      <c r="CY9" s="660"/>
      <c r="CZ9" s="661">
        <v>7.2</v>
      </c>
      <c r="DA9" s="661"/>
      <c r="DB9" s="661"/>
      <c r="DC9" s="661"/>
      <c r="DD9" s="667">
        <v>21390</v>
      </c>
      <c r="DE9" s="659"/>
      <c r="DF9" s="659"/>
      <c r="DG9" s="659"/>
      <c r="DH9" s="659"/>
      <c r="DI9" s="659"/>
      <c r="DJ9" s="659"/>
      <c r="DK9" s="659"/>
      <c r="DL9" s="659"/>
      <c r="DM9" s="659"/>
      <c r="DN9" s="659"/>
      <c r="DO9" s="659"/>
      <c r="DP9" s="660"/>
      <c r="DQ9" s="667">
        <v>637255</v>
      </c>
      <c r="DR9" s="659"/>
      <c r="DS9" s="659"/>
      <c r="DT9" s="659"/>
      <c r="DU9" s="659"/>
      <c r="DV9" s="659"/>
      <c r="DW9" s="659"/>
      <c r="DX9" s="659"/>
      <c r="DY9" s="659"/>
      <c r="DZ9" s="659"/>
      <c r="EA9" s="659"/>
      <c r="EB9" s="659"/>
      <c r="EC9" s="668"/>
    </row>
    <row r="10" spans="2:143" ht="11.25" customHeight="1" x14ac:dyDescent="0.15">
      <c r="B10" s="655" t="s">
        <v>232</v>
      </c>
      <c r="C10" s="656"/>
      <c r="D10" s="656"/>
      <c r="E10" s="656"/>
      <c r="F10" s="656"/>
      <c r="G10" s="656"/>
      <c r="H10" s="656"/>
      <c r="I10" s="656"/>
      <c r="J10" s="656"/>
      <c r="K10" s="656"/>
      <c r="L10" s="656"/>
      <c r="M10" s="656"/>
      <c r="N10" s="656"/>
      <c r="O10" s="656"/>
      <c r="P10" s="656"/>
      <c r="Q10" s="657"/>
      <c r="R10" s="658" t="s">
        <v>122</v>
      </c>
      <c r="S10" s="659"/>
      <c r="T10" s="659"/>
      <c r="U10" s="659"/>
      <c r="V10" s="659"/>
      <c r="W10" s="659"/>
      <c r="X10" s="659"/>
      <c r="Y10" s="660"/>
      <c r="Z10" s="661" t="s">
        <v>122</v>
      </c>
      <c r="AA10" s="661"/>
      <c r="AB10" s="661"/>
      <c r="AC10" s="661"/>
      <c r="AD10" s="662" t="s">
        <v>122</v>
      </c>
      <c r="AE10" s="662"/>
      <c r="AF10" s="662"/>
      <c r="AG10" s="662"/>
      <c r="AH10" s="662"/>
      <c r="AI10" s="662"/>
      <c r="AJ10" s="662"/>
      <c r="AK10" s="662"/>
      <c r="AL10" s="663" t="s">
        <v>122</v>
      </c>
      <c r="AM10" s="664"/>
      <c r="AN10" s="664"/>
      <c r="AO10" s="665"/>
      <c r="AP10" s="655" t="s">
        <v>233</v>
      </c>
      <c r="AQ10" s="656"/>
      <c r="AR10" s="656"/>
      <c r="AS10" s="656"/>
      <c r="AT10" s="656"/>
      <c r="AU10" s="656"/>
      <c r="AV10" s="656"/>
      <c r="AW10" s="656"/>
      <c r="AX10" s="656"/>
      <c r="AY10" s="656"/>
      <c r="AZ10" s="656"/>
      <c r="BA10" s="656"/>
      <c r="BB10" s="656"/>
      <c r="BC10" s="656"/>
      <c r="BD10" s="656"/>
      <c r="BE10" s="656"/>
      <c r="BF10" s="657"/>
      <c r="BG10" s="658">
        <v>26179</v>
      </c>
      <c r="BH10" s="659"/>
      <c r="BI10" s="659"/>
      <c r="BJ10" s="659"/>
      <c r="BK10" s="659"/>
      <c r="BL10" s="659"/>
      <c r="BM10" s="659"/>
      <c r="BN10" s="660"/>
      <c r="BO10" s="661">
        <v>1.7</v>
      </c>
      <c r="BP10" s="661"/>
      <c r="BQ10" s="661"/>
      <c r="BR10" s="661"/>
      <c r="BS10" s="662" t="s">
        <v>122</v>
      </c>
      <c r="BT10" s="662"/>
      <c r="BU10" s="662"/>
      <c r="BV10" s="662"/>
      <c r="BW10" s="662"/>
      <c r="BX10" s="662"/>
      <c r="BY10" s="662"/>
      <c r="BZ10" s="662"/>
      <c r="CA10" s="662"/>
      <c r="CB10" s="666"/>
      <c r="CD10" s="655" t="s">
        <v>234</v>
      </c>
      <c r="CE10" s="656"/>
      <c r="CF10" s="656"/>
      <c r="CG10" s="656"/>
      <c r="CH10" s="656"/>
      <c r="CI10" s="656"/>
      <c r="CJ10" s="656"/>
      <c r="CK10" s="656"/>
      <c r="CL10" s="656"/>
      <c r="CM10" s="656"/>
      <c r="CN10" s="656"/>
      <c r="CO10" s="656"/>
      <c r="CP10" s="656"/>
      <c r="CQ10" s="657"/>
      <c r="CR10" s="658" t="s">
        <v>122</v>
      </c>
      <c r="CS10" s="659"/>
      <c r="CT10" s="659"/>
      <c r="CU10" s="659"/>
      <c r="CV10" s="659"/>
      <c r="CW10" s="659"/>
      <c r="CX10" s="659"/>
      <c r="CY10" s="660"/>
      <c r="CZ10" s="661" t="s">
        <v>122</v>
      </c>
      <c r="DA10" s="661"/>
      <c r="DB10" s="661"/>
      <c r="DC10" s="661"/>
      <c r="DD10" s="667" t="s">
        <v>122</v>
      </c>
      <c r="DE10" s="659"/>
      <c r="DF10" s="659"/>
      <c r="DG10" s="659"/>
      <c r="DH10" s="659"/>
      <c r="DI10" s="659"/>
      <c r="DJ10" s="659"/>
      <c r="DK10" s="659"/>
      <c r="DL10" s="659"/>
      <c r="DM10" s="659"/>
      <c r="DN10" s="659"/>
      <c r="DO10" s="659"/>
      <c r="DP10" s="660"/>
      <c r="DQ10" s="667" t="s">
        <v>122</v>
      </c>
      <c r="DR10" s="659"/>
      <c r="DS10" s="659"/>
      <c r="DT10" s="659"/>
      <c r="DU10" s="659"/>
      <c r="DV10" s="659"/>
      <c r="DW10" s="659"/>
      <c r="DX10" s="659"/>
      <c r="DY10" s="659"/>
      <c r="DZ10" s="659"/>
      <c r="EA10" s="659"/>
      <c r="EB10" s="659"/>
      <c r="EC10" s="668"/>
    </row>
    <row r="11" spans="2:143" ht="11.25" customHeight="1" x14ac:dyDescent="0.15">
      <c r="B11" s="655" t="s">
        <v>235</v>
      </c>
      <c r="C11" s="656"/>
      <c r="D11" s="656"/>
      <c r="E11" s="656"/>
      <c r="F11" s="656"/>
      <c r="G11" s="656"/>
      <c r="H11" s="656"/>
      <c r="I11" s="656"/>
      <c r="J11" s="656"/>
      <c r="K11" s="656"/>
      <c r="L11" s="656"/>
      <c r="M11" s="656"/>
      <c r="N11" s="656"/>
      <c r="O11" s="656"/>
      <c r="P11" s="656"/>
      <c r="Q11" s="657"/>
      <c r="R11" s="658">
        <v>425672</v>
      </c>
      <c r="S11" s="659"/>
      <c r="T11" s="659"/>
      <c r="U11" s="659"/>
      <c r="V11" s="659"/>
      <c r="W11" s="659"/>
      <c r="X11" s="659"/>
      <c r="Y11" s="660"/>
      <c r="Z11" s="663">
        <v>3.2</v>
      </c>
      <c r="AA11" s="664"/>
      <c r="AB11" s="664"/>
      <c r="AC11" s="670"/>
      <c r="AD11" s="667">
        <v>425672</v>
      </c>
      <c r="AE11" s="659"/>
      <c r="AF11" s="659"/>
      <c r="AG11" s="659"/>
      <c r="AH11" s="659"/>
      <c r="AI11" s="659"/>
      <c r="AJ11" s="659"/>
      <c r="AK11" s="660"/>
      <c r="AL11" s="663">
        <v>6.6</v>
      </c>
      <c r="AM11" s="664"/>
      <c r="AN11" s="664"/>
      <c r="AO11" s="665"/>
      <c r="AP11" s="655" t="s">
        <v>236</v>
      </c>
      <c r="AQ11" s="656"/>
      <c r="AR11" s="656"/>
      <c r="AS11" s="656"/>
      <c r="AT11" s="656"/>
      <c r="AU11" s="656"/>
      <c r="AV11" s="656"/>
      <c r="AW11" s="656"/>
      <c r="AX11" s="656"/>
      <c r="AY11" s="656"/>
      <c r="AZ11" s="656"/>
      <c r="BA11" s="656"/>
      <c r="BB11" s="656"/>
      <c r="BC11" s="656"/>
      <c r="BD11" s="656"/>
      <c r="BE11" s="656"/>
      <c r="BF11" s="657"/>
      <c r="BG11" s="658">
        <v>17911</v>
      </c>
      <c r="BH11" s="659"/>
      <c r="BI11" s="659"/>
      <c r="BJ11" s="659"/>
      <c r="BK11" s="659"/>
      <c r="BL11" s="659"/>
      <c r="BM11" s="659"/>
      <c r="BN11" s="660"/>
      <c r="BO11" s="661">
        <v>1.2</v>
      </c>
      <c r="BP11" s="661"/>
      <c r="BQ11" s="661"/>
      <c r="BR11" s="661"/>
      <c r="BS11" s="662" t="s">
        <v>122</v>
      </c>
      <c r="BT11" s="662"/>
      <c r="BU11" s="662"/>
      <c r="BV11" s="662"/>
      <c r="BW11" s="662"/>
      <c r="BX11" s="662"/>
      <c r="BY11" s="662"/>
      <c r="BZ11" s="662"/>
      <c r="CA11" s="662"/>
      <c r="CB11" s="666"/>
      <c r="CD11" s="655" t="s">
        <v>237</v>
      </c>
      <c r="CE11" s="656"/>
      <c r="CF11" s="656"/>
      <c r="CG11" s="656"/>
      <c r="CH11" s="656"/>
      <c r="CI11" s="656"/>
      <c r="CJ11" s="656"/>
      <c r="CK11" s="656"/>
      <c r="CL11" s="656"/>
      <c r="CM11" s="656"/>
      <c r="CN11" s="656"/>
      <c r="CO11" s="656"/>
      <c r="CP11" s="656"/>
      <c r="CQ11" s="657"/>
      <c r="CR11" s="658">
        <v>639956</v>
      </c>
      <c r="CS11" s="659"/>
      <c r="CT11" s="659"/>
      <c r="CU11" s="659"/>
      <c r="CV11" s="659"/>
      <c r="CW11" s="659"/>
      <c r="CX11" s="659"/>
      <c r="CY11" s="660"/>
      <c r="CZ11" s="661">
        <v>5.2</v>
      </c>
      <c r="DA11" s="661"/>
      <c r="DB11" s="661"/>
      <c r="DC11" s="661"/>
      <c r="DD11" s="667">
        <v>276256</v>
      </c>
      <c r="DE11" s="659"/>
      <c r="DF11" s="659"/>
      <c r="DG11" s="659"/>
      <c r="DH11" s="659"/>
      <c r="DI11" s="659"/>
      <c r="DJ11" s="659"/>
      <c r="DK11" s="659"/>
      <c r="DL11" s="659"/>
      <c r="DM11" s="659"/>
      <c r="DN11" s="659"/>
      <c r="DO11" s="659"/>
      <c r="DP11" s="660"/>
      <c r="DQ11" s="667">
        <v>363682</v>
      </c>
      <c r="DR11" s="659"/>
      <c r="DS11" s="659"/>
      <c r="DT11" s="659"/>
      <c r="DU11" s="659"/>
      <c r="DV11" s="659"/>
      <c r="DW11" s="659"/>
      <c r="DX11" s="659"/>
      <c r="DY11" s="659"/>
      <c r="DZ11" s="659"/>
      <c r="EA11" s="659"/>
      <c r="EB11" s="659"/>
      <c r="EC11" s="668"/>
    </row>
    <row r="12" spans="2:143" ht="11.25" customHeight="1" x14ac:dyDescent="0.15">
      <c r="B12" s="655" t="s">
        <v>238</v>
      </c>
      <c r="C12" s="656"/>
      <c r="D12" s="656"/>
      <c r="E12" s="656"/>
      <c r="F12" s="656"/>
      <c r="G12" s="656"/>
      <c r="H12" s="656"/>
      <c r="I12" s="656"/>
      <c r="J12" s="656"/>
      <c r="K12" s="656"/>
      <c r="L12" s="656"/>
      <c r="M12" s="656"/>
      <c r="N12" s="656"/>
      <c r="O12" s="656"/>
      <c r="P12" s="656"/>
      <c r="Q12" s="657"/>
      <c r="R12" s="658">
        <v>11760</v>
      </c>
      <c r="S12" s="659"/>
      <c r="T12" s="659"/>
      <c r="U12" s="659"/>
      <c r="V12" s="659"/>
      <c r="W12" s="659"/>
      <c r="X12" s="659"/>
      <c r="Y12" s="660"/>
      <c r="Z12" s="661">
        <v>0.1</v>
      </c>
      <c r="AA12" s="661"/>
      <c r="AB12" s="661"/>
      <c r="AC12" s="661"/>
      <c r="AD12" s="662">
        <v>11760</v>
      </c>
      <c r="AE12" s="662"/>
      <c r="AF12" s="662"/>
      <c r="AG12" s="662"/>
      <c r="AH12" s="662"/>
      <c r="AI12" s="662"/>
      <c r="AJ12" s="662"/>
      <c r="AK12" s="662"/>
      <c r="AL12" s="663">
        <v>0.2</v>
      </c>
      <c r="AM12" s="664"/>
      <c r="AN12" s="664"/>
      <c r="AO12" s="665"/>
      <c r="AP12" s="655" t="s">
        <v>239</v>
      </c>
      <c r="AQ12" s="656"/>
      <c r="AR12" s="656"/>
      <c r="AS12" s="656"/>
      <c r="AT12" s="656"/>
      <c r="AU12" s="656"/>
      <c r="AV12" s="656"/>
      <c r="AW12" s="656"/>
      <c r="AX12" s="656"/>
      <c r="AY12" s="656"/>
      <c r="AZ12" s="656"/>
      <c r="BA12" s="656"/>
      <c r="BB12" s="656"/>
      <c r="BC12" s="656"/>
      <c r="BD12" s="656"/>
      <c r="BE12" s="656"/>
      <c r="BF12" s="657"/>
      <c r="BG12" s="658">
        <v>677762</v>
      </c>
      <c r="BH12" s="659"/>
      <c r="BI12" s="659"/>
      <c r="BJ12" s="659"/>
      <c r="BK12" s="659"/>
      <c r="BL12" s="659"/>
      <c r="BM12" s="659"/>
      <c r="BN12" s="660"/>
      <c r="BO12" s="661">
        <v>43.9</v>
      </c>
      <c r="BP12" s="661"/>
      <c r="BQ12" s="661"/>
      <c r="BR12" s="661"/>
      <c r="BS12" s="662" t="s">
        <v>122</v>
      </c>
      <c r="BT12" s="662"/>
      <c r="BU12" s="662"/>
      <c r="BV12" s="662"/>
      <c r="BW12" s="662"/>
      <c r="BX12" s="662"/>
      <c r="BY12" s="662"/>
      <c r="BZ12" s="662"/>
      <c r="CA12" s="662"/>
      <c r="CB12" s="666"/>
      <c r="CD12" s="655" t="s">
        <v>240</v>
      </c>
      <c r="CE12" s="656"/>
      <c r="CF12" s="656"/>
      <c r="CG12" s="656"/>
      <c r="CH12" s="656"/>
      <c r="CI12" s="656"/>
      <c r="CJ12" s="656"/>
      <c r="CK12" s="656"/>
      <c r="CL12" s="656"/>
      <c r="CM12" s="656"/>
      <c r="CN12" s="656"/>
      <c r="CO12" s="656"/>
      <c r="CP12" s="656"/>
      <c r="CQ12" s="657"/>
      <c r="CR12" s="658">
        <v>60233</v>
      </c>
      <c r="CS12" s="659"/>
      <c r="CT12" s="659"/>
      <c r="CU12" s="659"/>
      <c r="CV12" s="659"/>
      <c r="CW12" s="659"/>
      <c r="CX12" s="659"/>
      <c r="CY12" s="660"/>
      <c r="CZ12" s="661">
        <v>0.5</v>
      </c>
      <c r="DA12" s="661"/>
      <c r="DB12" s="661"/>
      <c r="DC12" s="661"/>
      <c r="DD12" s="667" t="s">
        <v>122</v>
      </c>
      <c r="DE12" s="659"/>
      <c r="DF12" s="659"/>
      <c r="DG12" s="659"/>
      <c r="DH12" s="659"/>
      <c r="DI12" s="659"/>
      <c r="DJ12" s="659"/>
      <c r="DK12" s="659"/>
      <c r="DL12" s="659"/>
      <c r="DM12" s="659"/>
      <c r="DN12" s="659"/>
      <c r="DO12" s="659"/>
      <c r="DP12" s="660"/>
      <c r="DQ12" s="667">
        <v>53210</v>
      </c>
      <c r="DR12" s="659"/>
      <c r="DS12" s="659"/>
      <c r="DT12" s="659"/>
      <c r="DU12" s="659"/>
      <c r="DV12" s="659"/>
      <c r="DW12" s="659"/>
      <c r="DX12" s="659"/>
      <c r="DY12" s="659"/>
      <c r="DZ12" s="659"/>
      <c r="EA12" s="659"/>
      <c r="EB12" s="659"/>
      <c r="EC12" s="668"/>
    </row>
    <row r="13" spans="2:143" ht="11.25" customHeight="1" x14ac:dyDescent="0.15">
      <c r="B13" s="655" t="s">
        <v>241</v>
      </c>
      <c r="C13" s="656"/>
      <c r="D13" s="656"/>
      <c r="E13" s="656"/>
      <c r="F13" s="656"/>
      <c r="G13" s="656"/>
      <c r="H13" s="656"/>
      <c r="I13" s="656"/>
      <c r="J13" s="656"/>
      <c r="K13" s="656"/>
      <c r="L13" s="656"/>
      <c r="M13" s="656"/>
      <c r="N13" s="656"/>
      <c r="O13" s="656"/>
      <c r="P13" s="656"/>
      <c r="Q13" s="657"/>
      <c r="R13" s="658" t="s">
        <v>122</v>
      </c>
      <c r="S13" s="659"/>
      <c r="T13" s="659"/>
      <c r="U13" s="659"/>
      <c r="V13" s="659"/>
      <c r="W13" s="659"/>
      <c r="X13" s="659"/>
      <c r="Y13" s="660"/>
      <c r="Z13" s="661" t="s">
        <v>122</v>
      </c>
      <c r="AA13" s="661"/>
      <c r="AB13" s="661"/>
      <c r="AC13" s="661"/>
      <c r="AD13" s="662" t="s">
        <v>122</v>
      </c>
      <c r="AE13" s="662"/>
      <c r="AF13" s="662"/>
      <c r="AG13" s="662"/>
      <c r="AH13" s="662"/>
      <c r="AI13" s="662"/>
      <c r="AJ13" s="662"/>
      <c r="AK13" s="662"/>
      <c r="AL13" s="663" t="s">
        <v>122</v>
      </c>
      <c r="AM13" s="664"/>
      <c r="AN13" s="664"/>
      <c r="AO13" s="665"/>
      <c r="AP13" s="655" t="s">
        <v>242</v>
      </c>
      <c r="AQ13" s="656"/>
      <c r="AR13" s="656"/>
      <c r="AS13" s="656"/>
      <c r="AT13" s="656"/>
      <c r="AU13" s="656"/>
      <c r="AV13" s="656"/>
      <c r="AW13" s="656"/>
      <c r="AX13" s="656"/>
      <c r="AY13" s="656"/>
      <c r="AZ13" s="656"/>
      <c r="BA13" s="656"/>
      <c r="BB13" s="656"/>
      <c r="BC13" s="656"/>
      <c r="BD13" s="656"/>
      <c r="BE13" s="656"/>
      <c r="BF13" s="657"/>
      <c r="BG13" s="658">
        <v>670219</v>
      </c>
      <c r="BH13" s="659"/>
      <c r="BI13" s="659"/>
      <c r="BJ13" s="659"/>
      <c r="BK13" s="659"/>
      <c r="BL13" s="659"/>
      <c r="BM13" s="659"/>
      <c r="BN13" s="660"/>
      <c r="BO13" s="661">
        <v>43.4</v>
      </c>
      <c r="BP13" s="661"/>
      <c r="BQ13" s="661"/>
      <c r="BR13" s="661"/>
      <c r="BS13" s="662" t="s">
        <v>122</v>
      </c>
      <c r="BT13" s="662"/>
      <c r="BU13" s="662"/>
      <c r="BV13" s="662"/>
      <c r="BW13" s="662"/>
      <c r="BX13" s="662"/>
      <c r="BY13" s="662"/>
      <c r="BZ13" s="662"/>
      <c r="CA13" s="662"/>
      <c r="CB13" s="666"/>
      <c r="CD13" s="655" t="s">
        <v>243</v>
      </c>
      <c r="CE13" s="656"/>
      <c r="CF13" s="656"/>
      <c r="CG13" s="656"/>
      <c r="CH13" s="656"/>
      <c r="CI13" s="656"/>
      <c r="CJ13" s="656"/>
      <c r="CK13" s="656"/>
      <c r="CL13" s="656"/>
      <c r="CM13" s="656"/>
      <c r="CN13" s="656"/>
      <c r="CO13" s="656"/>
      <c r="CP13" s="656"/>
      <c r="CQ13" s="657"/>
      <c r="CR13" s="658">
        <v>1149469</v>
      </c>
      <c r="CS13" s="659"/>
      <c r="CT13" s="659"/>
      <c r="CU13" s="659"/>
      <c r="CV13" s="659"/>
      <c r="CW13" s="659"/>
      <c r="CX13" s="659"/>
      <c r="CY13" s="660"/>
      <c r="CZ13" s="661">
        <v>9.3000000000000007</v>
      </c>
      <c r="DA13" s="661"/>
      <c r="DB13" s="661"/>
      <c r="DC13" s="661"/>
      <c r="DD13" s="667">
        <v>478889</v>
      </c>
      <c r="DE13" s="659"/>
      <c r="DF13" s="659"/>
      <c r="DG13" s="659"/>
      <c r="DH13" s="659"/>
      <c r="DI13" s="659"/>
      <c r="DJ13" s="659"/>
      <c r="DK13" s="659"/>
      <c r="DL13" s="659"/>
      <c r="DM13" s="659"/>
      <c r="DN13" s="659"/>
      <c r="DO13" s="659"/>
      <c r="DP13" s="660"/>
      <c r="DQ13" s="667">
        <v>730809</v>
      </c>
      <c r="DR13" s="659"/>
      <c r="DS13" s="659"/>
      <c r="DT13" s="659"/>
      <c r="DU13" s="659"/>
      <c r="DV13" s="659"/>
      <c r="DW13" s="659"/>
      <c r="DX13" s="659"/>
      <c r="DY13" s="659"/>
      <c r="DZ13" s="659"/>
      <c r="EA13" s="659"/>
      <c r="EB13" s="659"/>
      <c r="EC13" s="668"/>
    </row>
    <row r="14" spans="2:143" ht="11.25" customHeight="1" x14ac:dyDescent="0.15">
      <c r="B14" s="655" t="s">
        <v>244</v>
      </c>
      <c r="C14" s="656"/>
      <c r="D14" s="656"/>
      <c r="E14" s="656"/>
      <c r="F14" s="656"/>
      <c r="G14" s="656"/>
      <c r="H14" s="656"/>
      <c r="I14" s="656"/>
      <c r="J14" s="656"/>
      <c r="K14" s="656"/>
      <c r="L14" s="656"/>
      <c r="M14" s="656"/>
      <c r="N14" s="656"/>
      <c r="O14" s="656"/>
      <c r="P14" s="656"/>
      <c r="Q14" s="657"/>
      <c r="R14" s="658" t="s">
        <v>122</v>
      </c>
      <c r="S14" s="659"/>
      <c r="T14" s="659"/>
      <c r="U14" s="659"/>
      <c r="V14" s="659"/>
      <c r="W14" s="659"/>
      <c r="X14" s="659"/>
      <c r="Y14" s="660"/>
      <c r="Z14" s="661" t="s">
        <v>122</v>
      </c>
      <c r="AA14" s="661"/>
      <c r="AB14" s="661"/>
      <c r="AC14" s="661"/>
      <c r="AD14" s="662" t="s">
        <v>122</v>
      </c>
      <c r="AE14" s="662"/>
      <c r="AF14" s="662"/>
      <c r="AG14" s="662"/>
      <c r="AH14" s="662"/>
      <c r="AI14" s="662"/>
      <c r="AJ14" s="662"/>
      <c r="AK14" s="662"/>
      <c r="AL14" s="663" t="s">
        <v>122</v>
      </c>
      <c r="AM14" s="664"/>
      <c r="AN14" s="664"/>
      <c r="AO14" s="665"/>
      <c r="AP14" s="655" t="s">
        <v>245</v>
      </c>
      <c r="AQ14" s="656"/>
      <c r="AR14" s="656"/>
      <c r="AS14" s="656"/>
      <c r="AT14" s="656"/>
      <c r="AU14" s="656"/>
      <c r="AV14" s="656"/>
      <c r="AW14" s="656"/>
      <c r="AX14" s="656"/>
      <c r="AY14" s="656"/>
      <c r="AZ14" s="656"/>
      <c r="BA14" s="656"/>
      <c r="BB14" s="656"/>
      <c r="BC14" s="656"/>
      <c r="BD14" s="656"/>
      <c r="BE14" s="656"/>
      <c r="BF14" s="657"/>
      <c r="BG14" s="658">
        <v>73765</v>
      </c>
      <c r="BH14" s="659"/>
      <c r="BI14" s="659"/>
      <c r="BJ14" s="659"/>
      <c r="BK14" s="659"/>
      <c r="BL14" s="659"/>
      <c r="BM14" s="659"/>
      <c r="BN14" s="660"/>
      <c r="BO14" s="661">
        <v>4.8</v>
      </c>
      <c r="BP14" s="661"/>
      <c r="BQ14" s="661"/>
      <c r="BR14" s="661"/>
      <c r="BS14" s="662" t="s">
        <v>122</v>
      </c>
      <c r="BT14" s="662"/>
      <c r="BU14" s="662"/>
      <c r="BV14" s="662"/>
      <c r="BW14" s="662"/>
      <c r="BX14" s="662"/>
      <c r="BY14" s="662"/>
      <c r="BZ14" s="662"/>
      <c r="CA14" s="662"/>
      <c r="CB14" s="666"/>
      <c r="CD14" s="655" t="s">
        <v>246</v>
      </c>
      <c r="CE14" s="656"/>
      <c r="CF14" s="656"/>
      <c r="CG14" s="656"/>
      <c r="CH14" s="656"/>
      <c r="CI14" s="656"/>
      <c r="CJ14" s="656"/>
      <c r="CK14" s="656"/>
      <c r="CL14" s="656"/>
      <c r="CM14" s="656"/>
      <c r="CN14" s="656"/>
      <c r="CO14" s="656"/>
      <c r="CP14" s="656"/>
      <c r="CQ14" s="657"/>
      <c r="CR14" s="658">
        <v>353034</v>
      </c>
      <c r="CS14" s="659"/>
      <c r="CT14" s="659"/>
      <c r="CU14" s="659"/>
      <c r="CV14" s="659"/>
      <c r="CW14" s="659"/>
      <c r="CX14" s="659"/>
      <c r="CY14" s="660"/>
      <c r="CZ14" s="661">
        <v>2.9</v>
      </c>
      <c r="DA14" s="661"/>
      <c r="DB14" s="661"/>
      <c r="DC14" s="661"/>
      <c r="DD14" s="667">
        <v>550</v>
      </c>
      <c r="DE14" s="659"/>
      <c r="DF14" s="659"/>
      <c r="DG14" s="659"/>
      <c r="DH14" s="659"/>
      <c r="DI14" s="659"/>
      <c r="DJ14" s="659"/>
      <c r="DK14" s="659"/>
      <c r="DL14" s="659"/>
      <c r="DM14" s="659"/>
      <c r="DN14" s="659"/>
      <c r="DO14" s="659"/>
      <c r="DP14" s="660"/>
      <c r="DQ14" s="667">
        <v>326002</v>
      </c>
      <c r="DR14" s="659"/>
      <c r="DS14" s="659"/>
      <c r="DT14" s="659"/>
      <c r="DU14" s="659"/>
      <c r="DV14" s="659"/>
      <c r="DW14" s="659"/>
      <c r="DX14" s="659"/>
      <c r="DY14" s="659"/>
      <c r="DZ14" s="659"/>
      <c r="EA14" s="659"/>
      <c r="EB14" s="659"/>
      <c r="EC14" s="668"/>
    </row>
    <row r="15" spans="2:143" ht="11.25" customHeight="1" x14ac:dyDescent="0.15">
      <c r="B15" s="655" t="s">
        <v>247</v>
      </c>
      <c r="C15" s="656"/>
      <c r="D15" s="656"/>
      <c r="E15" s="656"/>
      <c r="F15" s="656"/>
      <c r="G15" s="656"/>
      <c r="H15" s="656"/>
      <c r="I15" s="656"/>
      <c r="J15" s="656"/>
      <c r="K15" s="656"/>
      <c r="L15" s="656"/>
      <c r="M15" s="656"/>
      <c r="N15" s="656"/>
      <c r="O15" s="656"/>
      <c r="P15" s="656"/>
      <c r="Q15" s="657"/>
      <c r="R15" s="658">
        <v>24355</v>
      </c>
      <c r="S15" s="659"/>
      <c r="T15" s="659"/>
      <c r="U15" s="659"/>
      <c r="V15" s="659"/>
      <c r="W15" s="659"/>
      <c r="X15" s="659"/>
      <c r="Y15" s="660"/>
      <c r="Z15" s="661">
        <v>0.2</v>
      </c>
      <c r="AA15" s="661"/>
      <c r="AB15" s="661"/>
      <c r="AC15" s="661"/>
      <c r="AD15" s="662">
        <v>24355</v>
      </c>
      <c r="AE15" s="662"/>
      <c r="AF15" s="662"/>
      <c r="AG15" s="662"/>
      <c r="AH15" s="662"/>
      <c r="AI15" s="662"/>
      <c r="AJ15" s="662"/>
      <c r="AK15" s="662"/>
      <c r="AL15" s="663">
        <v>0.4</v>
      </c>
      <c r="AM15" s="664"/>
      <c r="AN15" s="664"/>
      <c r="AO15" s="665"/>
      <c r="AP15" s="655" t="s">
        <v>248</v>
      </c>
      <c r="AQ15" s="656"/>
      <c r="AR15" s="656"/>
      <c r="AS15" s="656"/>
      <c r="AT15" s="656"/>
      <c r="AU15" s="656"/>
      <c r="AV15" s="656"/>
      <c r="AW15" s="656"/>
      <c r="AX15" s="656"/>
      <c r="AY15" s="656"/>
      <c r="AZ15" s="656"/>
      <c r="BA15" s="656"/>
      <c r="BB15" s="656"/>
      <c r="BC15" s="656"/>
      <c r="BD15" s="656"/>
      <c r="BE15" s="656"/>
      <c r="BF15" s="657"/>
      <c r="BG15" s="658">
        <v>124491</v>
      </c>
      <c r="BH15" s="659"/>
      <c r="BI15" s="659"/>
      <c r="BJ15" s="659"/>
      <c r="BK15" s="659"/>
      <c r="BL15" s="659"/>
      <c r="BM15" s="659"/>
      <c r="BN15" s="660"/>
      <c r="BO15" s="661">
        <v>8.1</v>
      </c>
      <c r="BP15" s="661"/>
      <c r="BQ15" s="661"/>
      <c r="BR15" s="661"/>
      <c r="BS15" s="662" t="s">
        <v>122</v>
      </c>
      <c r="BT15" s="662"/>
      <c r="BU15" s="662"/>
      <c r="BV15" s="662"/>
      <c r="BW15" s="662"/>
      <c r="BX15" s="662"/>
      <c r="BY15" s="662"/>
      <c r="BZ15" s="662"/>
      <c r="CA15" s="662"/>
      <c r="CB15" s="666"/>
      <c r="CD15" s="655" t="s">
        <v>249</v>
      </c>
      <c r="CE15" s="656"/>
      <c r="CF15" s="656"/>
      <c r="CG15" s="656"/>
      <c r="CH15" s="656"/>
      <c r="CI15" s="656"/>
      <c r="CJ15" s="656"/>
      <c r="CK15" s="656"/>
      <c r="CL15" s="656"/>
      <c r="CM15" s="656"/>
      <c r="CN15" s="656"/>
      <c r="CO15" s="656"/>
      <c r="CP15" s="656"/>
      <c r="CQ15" s="657"/>
      <c r="CR15" s="658">
        <v>1828892</v>
      </c>
      <c r="CS15" s="659"/>
      <c r="CT15" s="659"/>
      <c r="CU15" s="659"/>
      <c r="CV15" s="659"/>
      <c r="CW15" s="659"/>
      <c r="CX15" s="659"/>
      <c r="CY15" s="660"/>
      <c r="CZ15" s="661">
        <v>14.8</v>
      </c>
      <c r="DA15" s="661"/>
      <c r="DB15" s="661"/>
      <c r="DC15" s="661"/>
      <c r="DD15" s="667">
        <v>470702</v>
      </c>
      <c r="DE15" s="659"/>
      <c r="DF15" s="659"/>
      <c r="DG15" s="659"/>
      <c r="DH15" s="659"/>
      <c r="DI15" s="659"/>
      <c r="DJ15" s="659"/>
      <c r="DK15" s="659"/>
      <c r="DL15" s="659"/>
      <c r="DM15" s="659"/>
      <c r="DN15" s="659"/>
      <c r="DO15" s="659"/>
      <c r="DP15" s="660"/>
      <c r="DQ15" s="667">
        <v>1252967</v>
      </c>
      <c r="DR15" s="659"/>
      <c r="DS15" s="659"/>
      <c r="DT15" s="659"/>
      <c r="DU15" s="659"/>
      <c r="DV15" s="659"/>
      <c r="DW15" s="659"/>
      <c r="DX15" s="659"/>
      <c r="DY15" s="659"/>
      <c r="DZ15" s="659"/>
      <c r="EA15" s="659"/>
      <c r="EB15" s="659"/>
      <c r="EC15" s="668"/>
    </row>
    <row r="16" spans="2:143" ht="11.25" customHeight="1" x14ac:dyDescent="0.15">
      <c r="B16" s="655" t="s">
        <v>250</v>
      </c>
      <c r="C16" s="656"/>
      <c r="D16" s="656"/>
      <c r="E16" s="656"/>
      <c r="F16" s="656"/>
      <c r="G16" s="656"/>
      <c r="H16" s="656"/>
      <c r="I16" s="656"/>
      <c r="J16" s="656"/>
      <c r="K16" s="656"/>
      <c r="L16" s="656"/>
      <c r="M16" s="656"/>
      <c r="N16" s="656"/>
      <c r="O16" s="656"/>
      <c r="P16" s="656"/>
      <c r="Q16" s="657"/>
      <c r="R16" s="658">
        <v>41069</v>
      </c>
      <c r="S16" s="659"/>
      <c r="T16" s="659"/>
      <c r="U16" s="659"/>
      <c r="V16" s="659"/>
      <c r="W16" s="659"/>
      <c r="X16" s="659"/>
      <c r="Y16" s="660"/>
      <c r="Z16" s="661">
        <v>0.3</v>
      </c>
      <c r="AA16" s="661"/>
      <c r="AB16" s="661"/>
      <c r="AC16" s="661"/>
      <c r="AD16" s="662">
        <v>41069</v>
      </c>
      <c r="AE16" s="662"/>
      <c r="AF16" s="662"/>
      <c r="AG16" s="662"/>
      <c r="AH16" s="662"/>
      <c r="AI16" s="662"/>
      <c r="AJ16" s="662"/>
      <c r="AK16" s="662"/>
      <c r="AL16" s="663">
        <v>0.6</v>
      </c>
      <c r="AM16" s="664"/>
      <c r="AN16" s="664"/>
      <c r="AO16" s="665"/>
      <c r="AP16" s="655" t="s">
        <v>251</v>
      </c>
      <c r="AQ16" s="656"/>
      <c r="AR16" s="656"/>
      <c r="AS16" s="656"/>
      <c r="AT16" s="656"/>
      <c r="AU16" s="656"/>
      <c r="AV16" s="656"/>
      <c r="AW16" s="656"/>
      <c r="AX16" s="656"/>
      <c r="AY16" s="656"/>
      <c r="AZ16" s="656"/>
      <c r="BA16" s="656"/>
      <c r="BB16" s="656"/>
      <c r="BC16" s="656"/>
      <c r="BD16" s="656"/>
      <c r="BE16" s="656"/>
      <c r="BF16" s="657"/>
      <c r="BG16" s="658" t="s">
        <v>122</v>
      </c>
      <c r="BH16" s="659"/>
      <c r="BI16" s="659"/>
      <c r="BJ16" s="659"/>
      <c r="BK16" s="659"/>
      <c r="BL16" s="659"/>
      <c r="BM16" s="659"/>
      <c r="BN16" s="660"/>
      <c r="BO16" s="661" t="s">
        <v>122</v>
      </c>
      <c r="BP16" s="661"/>
      <c r="BQ16" s="661"/>
      <c r="BR16" s="661"/>
      <c r="BS16" s="662" t="s">
        <v>122</v>
      </c>
      <c r="BT16" s="662"/>
      <c r="BU16" s="662"/>
      <c r="BV16" s="662"/>
      <c r="BW16" s="662"/>
      <c r="BX16" s="662"/>
      <c r="BY16" s="662"/>
      <c r="BZ16" s="662"/>
      <c r="CA16" s="662"/>
      <c r="CB16" s="666"/>
      <c r="CD16" s="655" t="s">
        <v>252</v>
      </c>
      <c r="CE16" s="656"/>
      <c r="CF16" s="656"/>
      <c r="CG16" s="656"/>
      <c r="CH16" s="656"/>
      <c r="CI16" s="656"/>
      <c r="CJ16" s="656"/>
      <c r="CK16" s="656"/>
      <c r="CL16" s="656"/>
      <c r="CM16" s="656"/>
      <c r="CN16" s="656"/>
      <c r="CO16" s="656"/>
      <c r="CP16" s="656"/>
      <c r="CQ16" s="657"/>
      <c r="CR16" s="658">
        <v>151574</v>
      </c>
      <c r="CS16" s="659"/>
      <c r="CT16" s="659"/>
      <c r="CU16" s="659"/>
      <c r="CV16" s="659"/>
      <c r="CW16" s="659"/>
      <c r="CX16" s="659"/>
      <c r="CY16" s="660"/>
      <c r="CZ16" s="661">
        <v>1.2</v>
      </c>
      <c r="DA16" s="661"/>
      <c r="DB16" s="661"/>
      <c r="DC16" s="661"/>
      <c r="DD16" s="667" t="s">
        <v>122</v>
      </c>
      <c r="DE16" s="659"/>
      <c r="DF16" s="659"/>
      <c r="DG16" s="659"/>
      <c r="DH16" s="659"/>
      <c r="DI16" s="659"/>
      <c r="DJ16" s="659"/>
      <c r="DK16" s="659"/>
      <c r="DL16" s="659"/>
      <c r="DM16" s="659"/>
      <c r="DN16" s="659"/>
      <c r="DO16" s="659"/>
      <c r="DP16" s="660"/>
      <c r="DQ16" s="667">
        <v>55681</v>
      </c>
      <c r="DR16" s="659"/>
      <c r="DS16" s="659"/>
      <c r="DT16" s="659"/>
      <c r="DU16" s="659"/>
      <c r="DV16" s="659"/>
      <c r="DW16" s="659"/>
      <c r="DX16" s="659"/>
      <c r="DY16" s="659"/>
      <c r="DZ16" s="659"/>
      <c r="EA16" s="659"/>
      <c r="EB16" s="659"/>
      <c r="EC16" s="668"/>
    </row>
    <row r="17" spans="2:133" ht="11.25" customHeight="1" x14ac:dyDescent="0.15">
      <c r="B17" s="655" t="s">
        <v>253</v>
      </c>
      <c r="C17" s="656"/>
      <c r="D17" s="656"/>
      <c r="E17" s="656"/>
      <c r="F17" s="656"/>
      <c r="G17" s="656"/>
      <c r="H17" s="656"/>
      <c r="I17" s="656"/>
      <c r="J17" s="656"/>
      <c r="K17" s="656"/>
      <c r="L17" s="656"/>
      <c r="M17" s="656"/>
      <c r="N17" s="656"/>
      <c r="O17" s="656"/>
      <c r="P17" s="656"/>
      <c r="Q17" s="657"/>
      <c r="R17" s="658">
        <v>74566</v>
      </c>
      <c r="S17" s="659"/>
      <c r="T17" s="659"/>
      <c r="U17" s="659"/>
      <c r="V17" s="659"/>
      <c r="W17" s="659"/>
      <c r="X17" s="659"/>
      <c r="Y17" s="660"/>
      <c r="Z17" s="661">
        <v>0.6</v>
      </c>
      <c r="AA17" s="661"/>
      <c r="AB17" s="661"/>
      <c r="AC17" s="661"/>
      <c r="AD17" s="662">
        <v>74566</v>
      </c>
      <c r="AE17" s="662"/>
      <c r="AF17" s="662"/>
      <c r="AG17" s="662"/>
      <c r="AH17" s="662"/>
      <c r="AI17" s="662"/>
      <c r="AJ17" s="662"/>
      <c r="AK17" s="662"/>
      <c r="AL17" s="663">
        <v>1.2</v>
      </c>
      <c r="AM17" s="664"/>
      <c r="AN17" s="664"/>
      <c r="AO17" s="665"/>
      <c r="AP17" s="655" t="s">
        <v>254</v>
      </c>
      <c r="AQ17" s="656"/>
      <c r="AR17" s="656"/>
      <c r="AS17" s="656"/>
      <c r="AT17" s="656"/>
      <c r="AU17" s="656"/>
      <c r="AV17" s="656"/>
      <c r="AW17" s="656"/>
      <c r="AX17" s="656"/>
      <c r="AY17" s="656"/>
      <c r="AZ17" s="656"/>
      <c r="BA17" s="656"/>
      <c r="BB17" s="656"/>
      <c r="BC17" s="656"/>
      <c r="BD17" s="656"/>
      <c r="BE17" s="656"/>
      <c r="BF17" s="657"/>
      <c r="BG17" s="658" t="s">
        <v>122</v>
      </c>
      <c r="BH17" s="659"/>
      <c r="BI17" s="659"/>
      <c r="BJ17" s="659"/>
      <c r="BK17" s="659"/>
      <c r="BL17" s="659"/>
      <c r="BM17" s="659"/>
      <c r="BN17" s="660"/>
      <c r="BO17" s="661" t="s">
        <v>122</v>
      </c>
      <c r="BP17" s="661"/>
      <c r="BQ17" s="661"/>
      <c r="BR17" s="661"/>
      <c r="BS17" s="662" t="s">
        <v>122</v>
      </c>
      <c r="BT17" s="662"/>
      <c r="BU17" s="662"/>
      <c r="BV17" s="662"/>
      <c r="BW17" s="662"/>
      <c r="BX17" s="662"/>
      <c r="BY17" s="662"/>
      <c r="BZ17" s="662"/>
      <c r="CA17" s="662"/>
      <c r="CB17" s="666"/>
      <c r="CD17" s="655" t="s">
        <v>255</v>
      </c>
      <c r="CE17" s="656"/>
      <c r="CF17" s="656"/>
      <c r="CG17" s="656"/>
      <c r="CH17" s="656"/>
      <c r="CI17" s="656"/>
      <c r="CJ17" s="656"/>
      <c r="CK17" s="656"/>
      <c r="CL17" s="656"/>
      <c r="CM17" s="656"/>
      <c r="CN17" s="656"/>
      <c r="CO17" s="656"/>
      <c r="CP17" s="656"/>
      <c r="CQ17" s="657"/>
      <c r="CR17" s="658">
        <v>1177120</v>
      </c>
      <c r="CS17" s="659"/>
      <c r="CT17" s="659"/>
      <c r="CU17" s="659"/>
      <c r="CV17" s="659"/>
      <c r="CW17" s="659"/>
      <c r="CX17" s="659"/>
      <c r="CY17" s="660"/>
      <c r="CZ17" s="661">
        <v>9.5</v>
      </c>
      <c r="DA17" s="661"/>
      <c r="DB17" s="661"/>
      <c r="DC17" s="661"/>
      <c r="DD17" s="667" t="s">
        <v>122</v>
      </c>
      <c r="DE17" s="659"/>
      <c r="DF17" s="659"/>
      <c r="DG17" s="659"/>
      <c r="DH17" s="659"/>
      <c r="DI17" s="659"/>
      <c r="DJ17" s="659"/>
      <c r="DK17" s="659"/>
      <c r="DL17" s="659"/>
      <c r="DM17" s="659"/>
      <c r="DN17" s="659"/>
      <c r="DO17" s="659"/>
      <c r="DP17" s="660"/>
      <c r="DQ17" s="667">
        <v>1149347</v>
      </c>
      <c r="DR17" s="659"/>
      <c r="DS17" s="659"/>
      <c r="DT17" s="659"/>
      <c r="DU17" s="659"/>
      <c r="DV17" s="659"/>
      <c r="DW17" s="659"/>
      <c r="DX17" s="659"/>
      <c r="DY17" s="659"/>
      <c r="DZ17" s="659"/>
      <c r="EA17" s="659"/>
      <c r="EB17" s="659"/>
      <c r="EC17" s="668"/>
    </row>
    <row r="18" spans="2:133" ht="11.25" customHeight="1" x14ac:dyDescent="0.15">
      <c r="B18" s="655" t="s">
        <v>256</v>
      </c>
      <c r="C18" s="656"/>
      <c r="D18" s="656"/>
      <c r="E18" s="656"/>
      <c r="F18" s="656"/>
      <c r="G18" s="656"/>
      <c r="H18" s="656"/>
      <c r="I18" s="656"/>
      <c r="J18" s="656"/>
      <c r="K18" s="656"/>
      <c r="L18" s="656"/>
      <c r="M18" s="656"/>
      <c r="N18" s="656"/>
      <c r="O18" s="656"/>
      <c r="P18" s="656"/>
      <c r="Q18" s="657"/>
      <c r="R18" s="658">
        <v>9230</v>
      </c>
      <c r="S18" s="659"/>
      <c r="T18" s="659"/>
      <c r="U18" s="659"/>
      <c r="V18" s="659"/>
      <c r="W18" s="659"/>
      <c r="X18" s="659"/>
      <c r="Y18" s="660"/>
      <c r="Z18" s="661">
        <v>0.1</v>
      </c>
      <c r="AA18" s="661"/>
      <c r="AB18" s="661"/>
      <c r="AC18" s="661"/>
      <c r="AD18" s="662">
        <v>9230</v>
      </c>
      <c r="AE18" s="662"/>
      <c r="AF18" s="662"/>
      <c r="AG18" s="662"/>
      <c r="AH18" s="662"/>
      <c r="AI18" s="662"/>
      <c r="AJ18" s="662"/>
      <c r="AK18" s="662"/>
      <c r="AL18" s="663">
        <v>0.1</v>
      </c>
      <c r="AM18" s="664"/>
      <c r="AN18" s="664"/>
      <c r="AO18" s="665"/>
      <c r="AP18" s="655" t="s">
        <v>257</v>
      </c>
      <c r="AQ18" s="656"/>
      <c r="AR18" s="656"/>
      <c r="AS18" s="656"/>
      <c r="AT18" s="656"/>
      <c r="AU18" s="656"/>
      <c r="AV18" s="656"/>
      <c r="AW18" s="656"/>
      <c r="AX18" s="656"/>
      <c r="AY18" s="656"/>
      <c r="AZ18" s="656"/>
      <c r="BA18" s="656"/>
      <c r="BB18" s="656"/>
      <c r="BC18" s="656"/>
      <c r="BD18" s="656"/>
      <c r="BE18" s="656"/>
      <c r="BF18" s="657"/>
      <c r="BG18" s="658" t="s">
        <v>122</v>
      </c>
      <c r="BH18" s="659"/>
      <c r="BI18" s="659"/>
      <c r="BJ18" s="659"/>
      <c r="BK18" s="659"/>
      <c r="BL18" s="659"/>
      <c r="BM18" s="659"/>
      <c r="BN18" s="660"/>
      <c r="BO18" s="661" t="s">
        <v>122</v>
      </c>
      <c r="BP18" s="661"/>
      <c r="BQ18" s="661"/>
      <c r="BR18" s="661"/>
      <c r="BS18" s="662" t="s">
        <v>122</v>
      </c>
      <c r="BT18" s="662"/>
      <c r="BU18" s="662"/>
      <c r="BV18" s="662"/>
      <c r="BW18" s="662"/>
      <c r="BX18" s="662"/>
      <c r="BY18" s="662"/>
      <c r="BZ18" s="662"/>
      <c r="CA18" s="662"/>
      <c r="CB18" s="666"/>
      <c r="CD18" s="655" t="s">
        <v>258</v>
      </c>
      <c r="CE18" s="656"/>
      <c r="CF18" s="656"/>
      <c r="CG18" s="656"/>
      <c r="CH18" s="656"/>
      <c r="CI18" s="656"/>
      <c r="CJ18" s="656"/>
      <c r="CK18" s="656"/>
      <c r="CL18" s="656"/>
      <c r="CM18" s="656"/>
      <c r="CN18" s="656"/>
      <c r="CO18" s="656"/>
      <c r="CP18" s="656"/>
      <c r="CQ18" s="657"/>
      <c r="CR18" s="658" t="s">
        <v>122</v>
      </c>
      <c r="CS18" s="659"/>
      <c r="CT18" s="659"/>
      <c r="CU18" s="659"/>
      <c r="CV18" s="659"/>
      <c r="CW18" s="659"/>
      <c r="CX18" s="659"/>
      <c r="CY18" s="660"/>
      <c r="CZ18" s="661" t="s">
        <v>122</v>
      </c>
      <c r="DA18" s="661"/>
      <c r="DB18" s="661"/>
      <c r="DC18" s="661"/>
      <c r="DD18" s="667" t="s">
        <v>122</v>
      </c>
      <c r="DE18" s="659"/>
      <c r="DF18" s="659"/>
      <c r="DG18" s="659"/>
      <c r="DH18" s="659"/>
      <c r="DI18" s="659"/>
      <c r="DJ18" s="659"/>
      <c r="DK18" s="659"/>
      <c r="DL18" s="659"/>
      <c r="DM18" s="659"/>
      <c r="DN18" s="659"/>
      <c r="DO18" s="659"/>
      <c r="DP18" s="660"/>
      <c r="DQ18" s="667" t="s">
        <v>122</v>
      </c>
      <c r="DR18" s="659"/>
      <c r="DS18" s="659"/>
      <c r="DT18" s="659"/>
      <c r="DU18" s="659"/>
      <c r="DV18" s="659"/>
      <c r="DW18" s="659"/>
      <c r="DX18" s="659"/>
      <c r="DY18" s="659"/>
      <c r="DZ18" s="659"/>
      <c r="EA18" s="659"/>
      <c r="EB18" s="659"/>
      <c r="EC18" s="668"/>
    </row>
    <row r="19" spans="2:133" ht="11.25" customHeight="1" x14ac:dyDescent="0.15">
      <c r="B19" s="655" t="s">
        <v>259</v>
      </c>
      <c r="C19" s="656"/>
      <c r="D19" s="656"/>
      <c r="E19" s="656"/>
      <c r="F19" s="656"/>
      <c r="G19" s="656"/>
      <c r="H19" s="656"/>
      <c r="I19" s="656"/>
      <c r="J19" s="656"/>
      <c r="K19" s="656"/>
      <c r="L19" s="656"/>
      <c r="M19" s="656"/>
      <c r="N19" s="656"/>
      <c r="O19" s="656"/>
      <c r="P19" s="656"/>
      <c r="Q19" s="657"/>
      <c r="R19" s="658">
        <v>65336</v>
      </c>
      <c r="S19" s="659"/>
      <c r="T19" s="659"/>
      <c r="U19" s="659"/>
      <c r="V19" s="659"/>
      <c r="W19" s="659"/>
      <c r="X19" s="659"/>
      <c r="Y19" s="660"/>
      <c r="Z19" s="661">
        <v>0.5</v>
      </c>
      <c r="AA19" s="661"/>
      <c r="AB19" s="661"/>
      <c r="AC19" s="661"/>
      <c r="AD19" s="662">
        <v>65336</v>
      </c>
      <c r="AE19" s="662"/>
      <c r="AF19" s="662"/>
      <c r="AG19" s="662"/>
      <c r="AH19" s="662"/>
      <c r="AI19" s="662"/>
      <c r="AJ19" s="662"/>
      <c r="AK19" s="662"/>
      <c r="AL19" s="663">
        <v>1</v>
      </c>
      <c r="AM19" s="664"/>
      <c r="AN19" s="664"/>
      <c r="AO19" s="665"/>
      <c r="AP19" s="655" t="s">
        <v>260</v>
      </c>
      <c r="AQ19" s="656"/>
      <c r="AR19" s="656"/>
      <c r="AS19" s="656"/>
      <c r="AT19" s="656"/>
      <c r="AU19" s="656"/>
      <c r="AV19" s="656"/>
      <c r="AW19" s="656"/>
      <c r="AX19" s="656"/>
      <c r="AY19" s="656"/>
      <c r="AZ19" s="656"/>
      <c r="BA19" s="656"/>
      <c r="BB19" s="656"/>
      <c r="BC19" s="656"/>
      <c r="BD19" s="656"/>
      <c r="BE19" s="656"/>
      <c r="BF19" s="657"/>
      <c r="BG19" s="658" t="s">
        <v>122</v>
      </c>
      <c r="BH19" s="659"/>
      <c r="BI19" s="659"/>
      <c r="BJ19" s="659"/>
      <c r="BK19" s="659"/>
      <c r="BL19" s="659"/>
      <c r="BM19" s="659"/>
      <c r="BN19" s="660"/>
      <c r="BO19" s="661" t="s">
        <v>122</v>
      </c>
      <c r="BP19" s="661"/>
      <c r="BQ19" s="661"/>
      <c r="BR19" s="661"/>
      <c r="BS19" s="662" t="s">
        <v>122</v>
      </c>
      <c r="BT19" s="662"/>
      <c r="BU19" s="662"/>
      <c r="BV19" s="662"/>
      <c r="BW19" s="662"/>
      <c r="BX19" s="662"/>
      <c r="BY19" s="662"/>
      <c r="BZ19" s="662"/>
      <c r="CA19" s="662"/>
      <c r="CB19" s="666"/>
      <c r="CD19" s="655" t="s">
        <v>261</v>
      </c>
      <c r="CE19" s="656"/>
      <c r="CF19" s="656"/>
      <c r="CG19" s="656"/>
      <c r="CH19" s="656"/>
      <c r="CI19" s="656"/>
      <c r="CJ19" s="656"/>
      <c r="CK19" s="656"/>
      <c r="CL19" s="656"/>
      <c r="CM19" s="656"/>
      <c r="CN19" s="656"/>
      <c r="CO19" s="656"/>
      <c r="CP19" s="656"/>
      <c r="CQ19" s="657"/>
      <c r="CR19" s="658" t="s">
        <v>122</v>
      </c>
      <c r="CS19" s="659"/>
      <c r="CT19" s="659"/>
      <c r="CU19" s="659"/>
      <c r="CV19" s="659"/>
      <c r="CW19" s="659"/>
      <c r="CX19" s="659"/>
      <c r="CY19" s="660"/>
      <c r="CZ19" s="661" t="s">
        <v>122</v>
      </c>
      <c r="DA19" s="661"/>
      <c r="DB19" s="661"/>
      <c r="DC19" s="661"/>
      <c r="DD19" s="667" t="s">
        <v>122</v>
      </c>
      <c r="DE19" s="659"/>
      <c r="DF19" s="659"/>
      <c r="DG19" s="659"/>
      <c r="DH19" s="659"/>
      <c r="DI19" s="659"/>
      <c r="DJ19" s="659"/>
      <c r="DK19" s="659"/>
      <c r="DL19" s="659"/>
      <c r="DM19" s="659"/>
      <c r="DN19" s="659"/>
      <c r="DO19" s="659"/>
      <c r="DP19" s="660"/>
      <c r="DQ19" s="667" t="s">
        <v>122</v>
      </c>
      <c r="DR19" s="659"/>
      <c r="DS19" s="659"/>
      <c r="DT19" s="659"/>
      <c r="DU19" s="659"/>
      <c r="DV19" s="659"/>
      <c r="DW19" s="659"/>
      <c r="DX19" s="659"/>
      <c r="DY19" s="659"/>
      <c r="DZ19" s="659"/>
      <c r="EA19" s="659"/>
      <c r="EB19" s="659"/>
      <c r="EC19" s="668"/>
    </row>
    <row r="20" spans="2:133" ht="11.25" customHeight="1" x14ac:dyDescent="0.15">
      <c r="B20" s="671" t="s">
        <v>262</v>
      </c>
      <c r="C20" s="672"/>
      <c r="D20" s="672"/>
      <c r="E20" s="672"/>
      <c r="F20" s="672"/>
      <c r="G20" s="672"/>
      <c r="H20" s="672"/>
      <c r="I20" s="672"/>
      <c r="J20" s="672"/>
      <c r="K20" s="672"/>
      <c r="L20" s="672"/>
      <c r="M20" s="672"/>
      <c r="N20" s="672"/>
      <c r="O20" s="672"/>
      <c r="P20" s="672"/>
      <c r="Q20" s="673"/>
      <c r="R20" s="658" t="s">
        <v>122</v>
      </c>
      <c r="S20" s="659"/>
      <c r="T20" s="659"/>
      <c r="U20" s="659"/>
      <c r="V20" s="659"/>
      <c r="W20" s="659"/>
      <c r="X20" s="659"/>
      <c r="Y20" s="660"/>
      <c r="Z20" s="661" t="s">
        <v>122</v>
      </c>
      <c r="AA20" s="661"/>
      <c r="AB20" s="661"/>
      <c r="AC20" s="661"/>
      <c r="AD20" s="662" t="s">
        <v>122</v>
      </c>
      <c r="AE20" s="662"/>
      <c r="AF20" s="662"/>
      <c r="AG20" s="662"/>
      <c r="AH20" s="662"/>
      <c r="AI20" s="662"/>
      <c r="AJ20" s="662"/>
      <c r="AK20" s="662"/>
      <c r="AL20" s="663" t="s">
        <v>122</v>
      </c>
      <c r="AM20" s="664"/>
      <c r="AN20" s="664"/>
      <c r="AO20" s="665"/>
      <c r="AP20" s="655" t="s">
        <v>263</v>
      </c>
      <c r="AQ20" s="656"/>
      <c r="AR20" s="656"/>
      <c r="AS20" s="656"/>
      <c r="AT20" s="656"/>
      <c r="AU20" s="656"/>
      <c r="AV20" s="656"/>
      <c r="AW20" s="656"/>
      <c r="AX20" s="656"/>
      <c r="AY20" s="656"/>
      <c r="AZ20" s="656"/>
      <c r="BA20" s="656"/>
      <c r="BB20" s="656"/>
      <c r="BC20" s="656"/>
      <c r="BD20" s="656"/>
      <c r="BE20" s="656"/>
      <c r="BF20" s="657"/>
      <c r="BG20" s="658" t="s">
        <v>122</v>
      </c>
      <c r="BH20" s="659"/>
      <c r="BI20" s="659"/>
      <c r="BJ20" s="659"/>
      <c r="BK20" s="659"/>
      <c r="BL20" s="659"/>
      <c r="BM20" s="659"/>
      <c r="BN20" s="660"/>
      <c r="BO20" s="661" t="s">
        <v>122</v>
      </c>
      <c r="BP20" s="661"/>
      <c r="BQ20" s="661"/>
      <c r="BR20" s="661"/>
      <c r="BS20" s="662" t="s">
        <v>122</v>
      </c>
      <c r="BT20" s="662"/>
      <c r="BU20" s="662"/>
      <c r="BV20" s="662"/>
      <c r="BW20" s="662"/>
      <c r="BX20" s="662"/>
      <c r="BY20" s="662"/>
      <c r="BZ20" s="662"/>
      <c r="CA20" s="662"/>
      <c r="CB20" s="666"/>
      <c r="CD20" s="655" t="s">
        <v>264</v>
      </c>
      <c r="CE20" s="656"/>
      <c r="CF20" s="656"/>
      <c r="CG20" s="656"/>
      <c r="CH20" s="656"/>
      <c r="CI20" s="656"/>
      <c r="CJ20" s="656"/>
      <c r="CK20" s="656"/>
      <c r="CL20" s="656"/>
      <c r="CM20" s="656"/>
      <c r="CN20" s="656"/>
      <c r="CO20" s="656"/>
      <c r="CP20" s="656"/>
      <c r="CQ20" s="657"/>
      <c r="CR20" s="658">
        <v>12369876</v>
      </c>
      <c r="CS20" s="659"/>
      <c r="CT20" s="659"/>
      <c r="CU20" s="659"/>
      <c r="CV20" s="659"/>
      <c r="CW20" s="659"/>
      <c r="CX20" s="659"/>
      <c r="CY20" s="660"/>
      <c r="CZ20" s="661">
        <v>100</v>
      </c>
      <c r="DA20" s="661"/>
      <c r="DB20" s="661"/>
      <c r="DC20" s="661"/>
      <c r="DD20" s="667">
        <v>1630842</v>
      </c>
      <c r="DE20" s="659"/>
      <c r="DF20" s="659"/>
      <c r="DG20" s="659"/>
      <c r="DH20" s="659"/>
      <c r="DI20" s="659"/>
      <c r="DJ20" s="659"/>
      <c r="DK20" s="659"/>
      <c r="DL20" s="659"/>
      <c r="DM20" s="659"/>
      <c r="DN20" s="659"/>
      <c r="DO20" s="659"/>
      <c r="DP20" s="660"/>
      <c r="DQ20" s="667">
        <v>8604106</v>
      </c>
      <c r="DR20" s="659"/>
      <c r="DS20" s="659"/>
      <c r="DT20" s="659"/>
      <c r="DU20" s="659"/>
      <c r="DV20" s="659"/>
      <c r="DW20" s="659"/>
      <c r="DX20" s="659"/>
      <c r="DY20" s="659"/>
      <c r="DZ20" s="659"/>
      <c r="EA20" s="659"/>
      <c r="EB20" s="659"/>
      <c r="EC20" s="668"/>
    </row>
    <row r="21" spans="2:133" ht="11.25" customHeight="1" x14ac:dyDescent="0.15">
      <c r="B21" s="655" t="s">
        <v>265</v>
      </c>
      <c r="C21" s="656"/>
      <c r="D21" s="656"/>
      <c r="E21" s="656"/>
      <c r="F21" s="656"/>
      <c r="G21" s="656"/>
      <c r="H21" s="656"/>
      <c r="I21" s="656"/>
      <c r="J21" s="656"/>
      <c r="K21" s="656"/>
      <c r="L21" s="656"/>
      <c r="M21" s="656"/>
      <c r="N21" s="656"/>
      <c r="O21" s="656"/>
      <c r="P21" s="656"/>
      <c r="Q21" s="657"/>
      <c r="R21" s="658">
        <v>4539116</v>
      </c>
      <c r="S21" s="659"/>
      <c r="T21" s="659"/>
      <c r="U21" s="659"/>
      <c r="V21" s="659"/>
      <c r="W21" s="659"/>
      <c r="X21" s="659"/>
      <c r="Y21" s="660"/>
      <c r="Z21" s="661">
        <v>34.200000000000003</v>
      </c>
      <c r="AA21" s="661"/>
      <c r="AB21" s="661"/>
      <c r="AC21" s="661"/>
      <c r="AD21" s="662">
        <v>3927139</v>
      </c>
      <c r="AE21" s="662"/>
      <c r="AF21" s="662"/>
      <c r="AG21" s="662"/>
      <c r="AH21" s="662"/>
      <c r="AI21" s="662"/>
      <c r="AJ21" s="662"/>
      <c r="AK21" s="662"/>
      <c r="AL21" s="663">
        <v>60.6</v>
      </c>
      <c r="AM21" s="664"/>
      <c r="AN21" s="664"/>
      <c r="AO21" s="665"/>
      <c r="AP21" s="655" t="s">
        <v>266</v>
      </c>
      <c r="AQ21" s="674"/>
      <c r="AR21" s="674"/>
      <c r="AS21" s="674"/>
      <c r="AT21" s="674"/>
      <c r="AU21" s="674"/>
      <c r="AV21" s="674"/>
      <c r="AW21" s="674"/>
      <c r="AX21" s="674"/>
      <c r="AY21" s="674"/>
      <c r="AZ21" s="674"/>
      <c r="BA21" s="674"/>
      <c r="BB21" s="674"/>
      <c r="BC21" s="674"/>
      <c r="BD21" s="674"/>
      <c r="BE21" s="674"/>
      <c r="BF21" s="675"/>
      <c r="BG21" s="658" t="s">
        <v>122</v>
      </c>
      <c r="BH21" s="659"/>
      <c r="BI21" s="659"/>
      <c r="BJ21" s="659"/>
      <c r="BK21" s="659"/>
      <c r="BL21" s="659"/>
      <c r="BM21" s="659"/>
      <c r="BN21" s="660"/>
      <c r="BO21" s="661" t="s">
        <v>122</v>
      </c>
      <c r="BP21" s="661"/>
      <c r="BQ21" s="661"/>
      <c r="BR21" s="661"/>
      <c r="BS21" s="662" t="s">
        <v>122</v>
      </c>
      <c r="BT21" s="662"/>
      <c r="BU21" s="662"/>
      <c r="BV21" s="662"/>
      <c r="BW21" s="662"/>
      <c r="BX21" s="662"/>
      <c r="BY21" s="662"/>
      <c r="BZ21" s="662"/>
      <c r="CA21" s="662"/>
      <c r="CB21" s="666"/>
      <c r="CD21" s="679"/>
      <c r="CE21" s="680"/>
      <c r="CF21" s="680"/>
      <c r="CG21" s="680"/>
      <c r="CH21" s="680"/>
      <c r="CI21" s="680"/>
      <c r="CJ21" s="680"/>
      <c r="CK21" s="680"/>
      <c r="CL21" s="680"/>
      <c r="CM21" s="680"/>
      <c r="CN21" s="680"/>
      <c r="CO21" s="680"/>
      <c r="CP21" s="680"/>
      <c r="CQ21" s="681"/>
      <c r="CR21" s="682"/>
      <c r="CS21" s="677"/>
      <c r="CT21" s="677"/>
      <c r="CU21" s="677"/>
      <c r="CV21" s="677"/>
      <c r="CW21" s="677"/>
      <c r="CX21" s="677"/>
      <c r="CY21" s="683"/>
      <c r="CZ21" s="684"/>
      <c r="DA21" s="684"/>
      <c r="DB21" s="684"/>
      <c r="DC21" s="684"/>
      <c r="DD21" s="676"/>
      <c r="DE21" s="677"/>
      <c r="DF21" s="677"/>
      <c r="DG21" s="677"/>
      <c r="DH21" s="677"/>
      <c r="DI21" s="677"/>
      <c r="DJ21" s="677"/>
      <c r="DK21" s="677"/>
      <c r="DL21" s="677"/>
      <c r="DM21" s="677"/>
      <c r="DN21" s="677"/>
      <c r="DO21" s="677"/>
      <c r="DP21" s="683"/>
      <c r="DQ21" s="676"/>
      <c r="DR21" s="677"/>
      <c r="DS21" s="677"/>
      <c r="DT21" s="677"/>
      <c r="DU21" s="677"/>
      <c r="DV21" s="677"/>
      <c r="DW21" s="677"/>
      <c r="DX21" s="677"/>
      <c r="DY21" s="677"/>
      <c r="DZ21" s="677"/>
      <c r="EA21" s="677"/>
      <c r="EB21" s="677"/>
      <c r="EC21" s="678"/>
    </row>
    <row r="22" spans="2:133" ht="11.25" customHeight="1" x14ac:dyDescent="0.15">
      <c r="B22" s="655" t="s">
        <v>267</v>
      </c>
      <c r="C22" s="656"/>
      <c r="D22" s="656"/>
      <c r="E22" s="656"/>
      <c r="F22" s="656"/>
      <c r="G22" s="656"/>
      <c r="H22" s="656"/>
      <c r="I22" s="656"/>
      <c r="J22" s="656"/>
      <c r="K22" s="656"/>
      <c r="L22" s="656"/>
      <c r="M22" s="656"/>
      <c r="N22" s="656"/>
      <c r="O22" s="656"/>
      <c r="P22" s="656"/>
      <c r="Q22" s="657"/>
      <c r="R22" s="658">
        <v>3927139</v>
      </c>
      <c r="S22" s="659"/>
      <c r="T22" s="659"/>
      <c r="U22" s="659"/>
      <c r="V22" s="659"/>
      <c r="W22" s="659"/>
      <c r="X22" s="659"/>
      <c r="Y22" s="660"/>
      <c r="Z22" s="661">
        <v>29.6</v>
      </c>
      <c r="AA22" s="661"/>
      <c r="AB22" s="661"/>
      <c r="AC22" s="661"/>
      <c r="AD22" s="662">
        <v>3927139</v>
      </c>
      <c r="AE22" s="662"/>
      <c r="AF22" s="662"/>
      <c r="AG22" s="662"/>
      <c r="AH22" s="662"/>
      <c r="AI22" s="662"/>
      <c r="AJ22" s="662"/>
      <c r="AK22" s="662"/>
      <c r="AL22" s="663">
        <v>60.6</v>
      </c>
      <c r="AM22" s="664"/>
      <c r="AN22" s="664"/>
      <c r="AO22" s="665"/>
      <c r="AP22" s="655" t="s">
        <v>268</v>
      </c>
      <c r="AQ22" s="674"/>
      <c r="AR22" s="674"/>
      <c r="AS22" s="674"/>
      <c r="AT22" s="674"/>
      <c r="AU22" s="674"/>
      <c r="AV22" s="674"/>
      <c r="AW22" s="674"/>
      <c r="AX22" s="674"/>
      <c r="AY22" s="674"/>
      <c r="AZ22" s="674"/>
      <c r="BA22" s="674"/>
      <c r="BB22" s="674"/>
      <c r="BC22" s="674"/>
      <c r="BD22" s="674"/>
      <c r="BE22" s="674"/>
      <c r="BF22" s="675"/>
      <c r="BG22" s="658" t="s">
        <v>122</v>
      </c>
      <c r="BH22" s="659"/>
      <c r="BI22" s="659"/>
      <c r="BJ22" s="659"/>
      <c r="BK22" s="659"/>
      <c r="BL22" s="659"/>
      <c r="BM22" s="659"/>
      <c r="BN22" s="660"/>
      <c r="BO22" s="661" t="s">
        <v>122</v>
      </c>
      <c r="BP22" s="661"/>
      <c r="BQ22" s="661"/>
      <c r="BR22" s="661"/>
      <c r="BS22" s="662" t="s">
        <v>122</v>
      </c>
      <c r="BT22" s="662"/>
      <c r="BU22" s="662"/>
      <c r="BV22" s="662"/>
      <c r="BW22" s="662"/>
      <c r="BX22" s="662"/>
      <c r="BY22" s="662"/>
      <c r="BZ22" s="662"/>
      <c r="CA22" s="662"/>
      <c r="CB22" s="666"/>
      <c r="CD22" s="640" t="s">
        <v>269</v>
      </c>
      <c r="CE22" s="641"/>
      <c r="CF22" s="641"/>
      <c r="CG22" s="641"/>
      <c r="CH22" s="641"/>
      <c r="CI22" s="641"/>
      <c r="CJ22" s="641"/>
      <c r="CK22" s="641"/>
      <c r="CL22" s="641"/>
      <c r="CM22" s="641"/>
      <c r="CN22" s="641"/>
      <c r="CO22" s="641"/>
      <c r="CP22" s="641"/>
      <c r="CQ22" s="641"/>
      <c r="CR22" s="641"/>
      <c r="CS22" s="641"/>
      <c r="CT22" s="641"/>
      <c r="CU22" s="641"/>
      <c r="CV22" s="641"/>
      <c r="CW22" s="641"/>
      <c r="CX22" s="641"/>
      <c r="CY22" s="641"/>
      <c r="CZ22" s="641"/>
      <c r="DA22" s="641"/>
      <c r="DB22" s="641"/>
      <c r="DC22" s="641"/>
      <c r="DD22" s="641"/>
      <c r="DE22" s="641"/>
      <c r="DF22" s="641"/>
      <c r="DG22" s="641"/>
      <c r="DH22" s="641"/>
      <c r="DI22" s="641"/>
      <c r="DJ22" s="641"/>
      <c r="DK22" s="641"/>
      <c r="DL22" s="641"/>
      <c r="DM22" s="641"/>
      <c r="DN22" s="641"/>
      <c r="DO22" s="641"/>
      <c r="DP22" s="641"/>
      <c r="DQ22" s="641"/>
      <c r="DR22" s="641"/>
      <c r="DS22" s="641"/>
      <c r="DT22" s="641"/>
      <c r="DU22" s="641"/>
      <c r="DV22" s="641"/>
      <c r="DW22" s="641"/>
      <c r="DX22" s="641"/>
      <c r="DY22" s="641"/>
      <c r="DZ22" s="641"/>
      <c r="EA22" s="641"/>
      <c r="EB22" s="641"/>
      <c r="EC22" s="642"/>
    </row>
    <row r="23" spans="2:133" ht="11.25" customHeight="1" x14ac:dyDescent="0.15">
      <c r="B23" s="655" t="s">
        <v>270</v>
      </c>
      <c r="C23" s="656"/>
      <c r="D23" s="656"/>
      <c r="E23" s="656"/>
      <c r="F23" s="656"/>
      <c r="G23" s="656"/>
      <c r="H23" s="656"/>
      <c r="I23" s="656"/>
      <c r="J23" s="656"/>
      <c r="K23" s="656"/>
      <c r="L23" s="656"/>
      <c r="M23" s="656"/>
      <c r="N23" s="656"/>
      <c r="O23" s="656"/>
      <c r="P23" s="656"/>
      <c r="Q23" s="657"/>
      <c r="R23" s="658">
        <v>611977</v>
      </c>
      <c r="S23" s="659"/>
      <c r="T23" s="659"/>
      <c r="U23" s="659"/>
      <c r="V23" s="659"/>
      <c r="W23" s="659"/>
      <c r="X23" s="659"/>
      <c r="Y23" s="660"/>
      <c r="Z23" s="661">
        <v>4.5999999999999996</v>
      </c>
      <c r="AA23" s="661"/>
      <c r="AB23" s="661"/>
      <c r="AC23" s="661"/>
      <c r="AD23" s="662" t="s">
        <v>122</v>
      </c>
      <c r="AE23" s="662"/>
      <c r="AF23" s="662"/>
      <c r="AG23" s="662"/>
      <c r="AH23" s="662"/>
      <c r="AI23" s="662"/>
      <c r="AJ23" s="662"/>
      <c r="AK23" s="662"/>
      <c r="AL23" s="663" t="s">
        <v>122</v>
      </c>
      <c r="AM23" s="664"/>
      <c r="AN23" s="664"/>
      <c r="AO23" s="665"/>
      <c r="AP23" s="655" t="s">
        <v>271</v>
      </c>
      <c r="AQ23" s="674"/>
      <c r="AR23" s="674"/>
      <c r="AS23" s="674"/>
      <c r="AT23" s="674"/>
      <c r="AU23" s="674"/>
      <c r="AV23" s="674"/>
      <c r="AW23" s="674"/>
      <c r="AX23" s="674"/>
      <c r="AY23" s="674"/>
      <c r="AZ23" s="674"/>
      <c r="BA23" s="674"/>
      <c r="BB23" s="674"/>
      <c r="BC23" s="674"/>
      <c r="BD23" s="674"/>
      <c r="BE23" s="674"/>
      <c r="BF23" s="675"/>
      <c r="BG23" s="658" t="s">
        <v>122</v>
      </c>
      <c r="BH23" s="659"/>
      <c r="BI23" s="659"/>
      <c r="BJ23" s="659"/>
      <c r="BK23" s="659"/>
      <c r="BL23" s="659"/>
      <c r="BM23" s="659"/>
      <c r="BN23" s="660"/>
      <c r="BO23" s="661" t="s">
        <v>122</v>
      </c>
      <c r="BP23" s="661"/>
      <c r="BQ23" s="661"/>
      <c r="BR23" s="661"/>
      <c r="BS23" s="662" t="s">
        <v>122</v>
      </c>
      <c r="BT23" s="662"/>
      <c r="BU23" s="662"/>
      <c r="BV23" s="662"/>
      <c r="BW23" s="662"/>
      <c r="BX23" s="662"/>
      <c r="BY23" s="662"/>
      <c r="BZ23" s="662"/>
      <c r="CA23" s="662"/>
      <c r="CB23" s="666"/>
      <c r="CD23" s="640" t="s">
        <v>211</v>
      </c>
      <c r="CE23" s="641"/>
      <c r="CF23" s="641"/>
      <c r="CG23" s="641"/>
      <c r="CH23" s="641"/>
      <c r="CI23" s="641"/>
      <c r="CJ23" s="641"/>
      <c r="CK23" s="641"/>
      <c r="CL23" s="641"/>
      <c r="CM23" s="641"/>
      <c r="CN23" s="641"/>
      <c r="CO23" s="641"/>
      <c r="CP23" s="641"/>
      <c r="CQ23" s="642"/>
      <c r="CR23" s="640" t="s">
        <v>272</v>
      </c>
      <c r="CS23" s="641"/>
      <c r="CT23" s="641"/>
      <c r="CU23" s="641"/>
      <c r="CV23" s="641"/>
      <c r="CW23" s="641"/>
      <c r="CX23" s="641"/>
      <c r="CY23" s="642"/>
      <c r="CZ23" s="640" t="s">
        <v>273</v>
      </c>
      <c r="DA23" s="641"/>
      <c r="DB23" s="641"/>
      <c r="DC23" s="642"/>
      <c r="DD23" s="640" t="s">
        <v>274</v>
      </c>
      <c r="DE23" s="641"/>
      <c r="DF23" s="641"/>
      <c r="DG23" s="641"/>
      <c r="DH23" s="641"/>
      <c r="DI23" s="641"/>
      <c r="DJ23" s="641"/>
      <c r="DK23" s="642"/>
      <c r="DL23" s="685" t="s">
        <v>275</v>
      </c>
      <c r="DM23" s="686"/>
      <c r="DN23" s="686"/>
      <c r="DO23" s="686"/>
      <c r="DP23" s="686"/>
      <c r="DQ23" s="686"/>
      <c r="DR23" s="686"/>
      <c r="DS23" s="686"/>
      <c r="DT23" s="686"/>
      <c r="DU23" s="686"/>
      <c r="DV23" s="687"/>
      <c r="DW23" s="640" t="s">
        <v>276</v>
      </c>
      <c r="DX23" s="641"/>
      <c r="DY23" s="641"/>
      <c r="DZ23" s="641"/>
      <c r="EA23" s="641"/>
      <c r="EB23" s="641"/>
      <c r="EC23" s="642"/>
    </row>
    <row r="24" spans="2:133" ht="11.25" customHeight="1" x14ac:dyDescent="0.15">
      <c r="B24" s="655" t="s">
        <v>277</v>
      </c>
      <c r="C24" s="656"/>
      <c r="D24" s="656"/>
      <c r="E24" s="656"/>
      <c r="F24" s="656"/>
      <c r="G24" s="656"/>
      <c r="H24" s="656"/>
      <c r="I24" s="656"/>
      <c r="J24" s="656"/>
      <c r="K24" s="656"/>
      <c r="L24" s="656"/>
      <c r="M24" s="656"/>
      <c r="N24" s="656"/>
      <c r="O24" s="656"/>
      <c r="P24" s="656"/>
      <c r="Q24" s="657"/>
      <c r="R24" s="658" t="s">
        <v>122</v>
      </c>
      <c r="S24" s="659"/>
      <c r="T24" s="659"/>
      <c r="U24" s="659"/>
      <c r="V24" s="659"/>
      <c r="W24" s="659"/>
      <c r="X24" s="659"/>
      <c r="Y24" s="660"/>
      <c r="Z24" s="661" t="s">
        <v>122</v>
      </c>
      <c r="AA24" s="661"/>
      <c r="AB24" s="661"/>
      <c r="AC24" s="661"/>
      <c r="AD24" s="662" t="s">
        <v>122</v>
      </c>
      <c r="AE24" s="662"/>
      <c r="AF24" s="662"/>
      <c r="AG24" s="662"/>
      <c r="AH24" s="662"/>
      <c r="AI24" s="662"/>
      <c r="AJ24" s="662"/>
      <c r="AK24" s="662"/>
      <c r="AL24" s="663" t="s">
        <v>122</v>
      </c>
      <c r="AM24" s="664"/>
      <c r="AN24" s="664"/>
      <c r="AO24" s="665"/>
      <c r="AP24" s="655" t="s">
        <v>278</v>
      </c>
      <c r="AQ24" s="674"/>
      <c r="AR24" s="674"/>
      <c r="AS24" s="674"/>
      <c r="AT24" s="674"/>
      <c r="AU24" s="674"/>
      <c r="AV24" s="674"/>
      <c r="AW24" s="674"/>
      <c r="AX24" s="674"/>
      <c r="AY24" s="674"/>
      <c r="AZ24" s="674"/>
      <c r="BA24" s="674"/>
      <c r="BB24" s="674"/>
      <c r="BC24" s="674"/>
      <c r="BD24" s="674"/>
      <c r="BE24" s="674"/>
      <c r="BF24" s="675"/>
      <c r="BG24" s="658" t="s">
        <v>122</v>
      </c>
      <c r="BH24" s="659"/>
      <c r="BI24" s="659"/>
      <c r="BJ24" s="659"/>
      <c r="BK24" s="659"/>
      <c r="BL24" s="659"/>
      <c r="BM24" s="659"/>
      <c r="BN24" s="660"/>
      <c r="BO24" s="661" t="s">
        <v>122</v>
      </c>
      <c r="BP24" s="661"/>
      <c r="BQ24" s="661"/>
      <c r="BR24" s="661"/>
      <c r="BS24" s="662" t="s">
        <v>122</v>
      </c>
      <c r="BT24" s="662"/>
      <c r="BU24" s="662"/>
      <c r="BV24" s="662"/>
      <c r="BW24" s="662"/>
      <c r="BX24" s="662"/>
      <c r="BY24" s="662"/>
      <c r="BZ24" s="662"/>
      <c r="CA24" s="662"/>
      <c r="CB24" s="666"/>
      <c r="CD24" s="644" t="s">
        <v>279</v>
      </c>
      <c r="CE24" s="645"/>
      <c r="CF24" s="645"/>
      <c r="CG24" s="645"/>
      <c r="CH24" s="645"/>
      <c r="CI24" s="645"/>
      <c r="CJ24" s="645"/>
      <c r="CK24" s="645"/>
      <c r="CL24" s="645"/>
      <c r="CM24" s="645"/>
      <c r="CN24" s="645"/>
      <c r="CO24" s="645"/>
      <c r="CP24" s="645"/>
      <c r="CQ24" s="646"/>
      <c r="CR24" s="647">
        <v>5025242</v>
      </c>
      <c r="CS24" s="648"/>
      <c r="CT24" s="648"/>
      <c r="CU24" s="648"/>
      <c r="CV24" s="648"/>
      <c r="CW24" s="648"/>
      <c r="CX24" s="648"/>
      <c r="CY24" s="649"/>
      <c r="CZ24" s="652">
        <v>40.6</v>
      </c>
      <c r="DA24" s="653"/>
      <c r="DB24" s="653"/>
      <c r="DC24" s="669"/>
      <c r="DD24" s="693">
        <v>3697272</v>
      </c>
      <c r="DE24" s="648"/>
      <c r="DF24" s="648"/>
      <c r="DG24" s="648"/>
      <c r="DH24" s="648"/>
      <c r="DI24" s="648"/>
      <c r="DJ24" s="648"/>
      <c r="DK24" s="649"/>
      <c r="DL24" s="693">
        <v>3370165</v>
      </c>
      <c r="DM24" s="648"/>
      <c r="DN24" s="648"/>
      <c r="DO24" s="648"/>
      <c r="DP24" s="648"/>
      <c r="DQ24" s="648"/>
      <c r="DR24" s="648"/>
      <c r="DS24" s="648"/>
      <c r="DT24" s="648"/>
      <c r="DU24" s="648"/>
      <c r="DV24" s="649"/>
      <c r="DW24" s="652">
        <v>51.9</v>
      </c>
      <c r="DX24" s="653"/>
      <c r="DY24" s="653"/>
      <c r="DZ24" s="653"/>
      <c r="EA24" s="653"/>
      <c r="EB24" s="653"/>
      <c r="EC24" s="654"/>
    </row>
    <row r="25" spans="2:133" ht="11.25" customHeight="1" x14ac:dyDescent="0.15">
      <c r="B25" s="655" t="s">
        <v>280</v>
      </c>
      <c r="C25" s="656"/>
      <c r="D25" s="656"/>
      <c r="E25" s="656"/>
      <c r="F25" s="656"/>
      <c r="G25" s="656"/>
      <c r="H25" s="656"/>
      <c r="I25" s="656"/>
      <c r="J25" s="656"/>
      <c r="K25" s="656"/>
      <c r="L25" s="656"/>
      <c r="M25" s="656"/>
      <c r="N25" s="656"/>
      <c r="O25" s="656"/>
      <c r="P25" s="656"/>
      <c r="Q25" s="657"/>
      <c r="R25" s="658">
        <v>6832162</v>
      </c>
      <c r="S25" s="659"/>
      <c r="T25" s="659"/>
      <c r="U25" s="659"/>
      <c r="V25" s="659"/>
      <c r="W25" s="659"/>
      <c r="X25" s="659"/>
      <c r="Y25" s="660"/>
      <c r="Z25" s="661">
        <v>51.4</v>
      </c>
      <c r="AA25" s="661"/>
      <c r="AB25" s="661"/>
      <c r="AC25" s="661"/>
      <c r="AD25" s="662">
        <v>6220185</v>
      </c>
      <c r="AE25" s="662"/>
      <c r="AF25" s="662"/>
      <c r="AG25" s="662"/>
      <c r="AH25" s="662"/>
      <c r="AI25" s="662"/>
      <c r="AJ25" s="662"/>
      <c r="AK25" s="662"/>
      <c r="AL25" s="663">
        <v>96</v>
      </c>
      <c r="AM25" s="664"/>
      <c r="AN25" s="664"/>
      <c r="AO25" s="665"/>
      <c r="AP25" s="655" t="s">
        <v>281</v>
      </c>
      <c r="AQ25" s="674"/>
      <c r="AR25" s="674"/>
      <c r="AS25" s="674"/>
      <c r="AT25" s="674"/>
      <c r="AU25" s="674"/>
      <c r="AV25" s="674"/>
      <c r="AW25" s="674"/>
      <c r="AX25" s="674"/>
      <c r="AY25" s="674"/>
      <c r="AZ25" s="674"/>
      <c r="BA25" s="674"/>
      <c r="BB25" s="674"/>
      <c r="BC25" s="674"/>
      <c r="BD25" s="674"/>
      <c r="BE25" s="674"/>
      <c r="BF25" s="675"/>
      <c r="BG25" s="658" t="s">
        <v>122</v>
      </c>
      <c r="BH25" s="659"/>
      <c r="BI25" s="659"/>
      <c r="BJ25" s="659"/>
      <c r="BK25" s="659"/>
      <c r="BL25" s="659"/>
      <c r="BM25" s="659"/>
      <c r="BN25" s="660"/>
      <c r="BO25" s="661" t="s">
        <v>122</v>
      </c>
      <c r="BP25" s="661"/>
      <c r="BQ25" s="661"/>
      <c r="BR25" s="661"/>
      <c r="BS25" s="662" t="s">
        <v>122</v>
      </c>
      <c r="BT25" s="662"/>
      <c r="BU25" s="662"/>
      <c r="BV25" s="662"/>
      <c r="BW25" s="662"/>
      <c r="BX25" s="662"/>
      <c r="BY25" s="662"/>
      <c r="BZ25" s="662"/>
      <c r="CA25" s="662"/>
      <c r="CB25" s="666"/>
      <c r="CD25" s="655" t="s">
        <v>282</v>
      </c>
      <c r="CE25" s="656"/>
      <c r="CF25" s="656"/>
      <c r="CG25" s="656"/>
      <c r="CH25" s="656"/>
      <c r="CI25" s="656"/>
      <c r="CJ25" s="656"/>
      <c r="CK25" s="656"/>
      <c r="CL25" s="656"/>
      <c r="CM25" s="656"/>
      <c r="CN25" s="656"/>
      <c r="CO25" s="656"/>
      <c r="CP25" s="656"/>
      <c r="CQ25" s="657"/>
      <c r="CR25" s="658">
        <v>1919544</v>
      </c>
      <c r="CS25" s="690"/>
      <c r="CT25" s="690"/>
      <c r="CU25" s="690"/>
      <c r="CV25" s="690"/>
      <c r="CW25" s="690"/>
      <c r="CX25" s="690"/>
      <c r="CY25" s="691"/>
      <c r="CZ25" s="663">
        <v>15.5</v>
      </c>
      <c r="DA25" s="688"/>
      <c r="DB25" s="688"/>
      <c r="DC25" s="692"/>
      <c r="DD25" s="667">
        <v>1722170</v>
      </c>
      <c r="DE25" s="690"/>
      <c r="DF25" s="690"/>
      <c r="DG25" s="690"/>
      <c r="DH25" s="690"/>
      <c r="DI25" s="690"/>
      <c r="DJ25" s="690"/>
      <c r="DK25" s="691"/>
      <c r="DL25" s="667">
        <v>1718089</v>
      </c>
      <c r="DM25" s="690"/>
      <c r="DN25" s="690"/>
      <c r="DO25" s="690"/>
      <c r="DP25" s="690"/>
      <c r="DQ25" s="690"/>
      <c r="DR25" s="690"/>
      <c r="DS25" s="690"/>
      <c r="DT25" s="690"/>
      <c r="DU25" s="690"/>
      <c r="DV25" s="691"/>
      <c r="DW25" s="663">
        <v>26.5</v>
      </c>
      <c r="DX25" s="688"/>
      <c r="DY25" s="688"/>
      <c r="DZ25" s="688"/>
      <c r="EA25" s="688"/>
      <c r="EB25" s="688"/>
      <c r="EC25" s="689"/>
    </row>
    <row r="26" spans="2:133" ht="11.25" customHeight="1" x14ac:dyDescent="0.15">
      <c r="B26" s="655" t="s">
        <v>283</v>
      </c>
      <c r="C26" s="656"/>
      <c r="D26" s="656"/>
      <c r="E26" s="656"/>
      <c r="F26" s="656"/>
      <c r="G26" s="656"/>
      <c r="H26" s="656"/>
      <c r="I26" s="656"/>
      <c r="J26" s="656"/>
      <c r="K26" s="656"/>
      <c r="L26" s="656"/>
      <c r="M26" s="656"/>
      <c r="N26" s="656"/>
      <c r="O26" s="656"/>
      <c r="P26" s="656"/>
      <c r="Q26" s="657"/>
      <c r="R26" s="658">
        <v>2916</v>
      </c>
      <c r="S26" s="659"/>
      <c r="T26" s="659"/>
      <c r="U26" s="659"/>
      <c r="V26" s="659"/>
      <c r="W26" s="659"/>
      <c r="X26" s="659"/>
      <c r="Y26" s="660"/>
      <c r="Z26" s="661">
        <v>0</v>
      </c>
      <c r="AA26" s="661"/>
      <c r="AB26" s="661"/>
      <c r="AC26" s="661"/>
      <c r="AD26" s="662">
        <v>2916</v>
      </c>
      <c r="AE26" s="662"/>
      <c r="AF26" s="662"/>
      <c r="AG26" s="662"/>
      <c r="AH26" s="662"/>
      <c r="AI26" s="662"/>
      <c r="AJ26" s="662"/>
      <c r="AK26" s="662"/>
      <c r="AL26" s="663">
        <v>0</v>
      </c>
      <c r="AM26" s="664"/>
      <c r="AN26" s="664"/>
      <c r="AO26" s="665"/>
      <c r="AP26" s="655" t="s">
        <v>284</v>
      </c>
      <c r="AQ26" s="674"/>
      <c r="AR26" s="674"/>
      <c r="AS26" s="674"/>
      <c r="AT26" s="674"/>
      <c r="AU26" s="674"/>
      <c r="AV26" s="674"/>
      <c r="AW26" s="674"/>
      <c r="AX26" s="674"/>
      <c r="AY26" s="674"/>
      <c r="AZ26" s="674"/>
      <c r="BA26" s="674"/>
      <c r="BB26" s="674"/>
      <c r="BC26" s="674"/>
      <c r="BD26" s="674"/>
      <c r="BE26" s="674"/>
      <c r="BF26" s="675"/>
      <c r="BG26" s="658" t="s">
        <v>122</v>
      </c>
      <c r="BH26" s="659"/>
      <c r="BI26" s="659"/>
      <c r="BJ26" s="659"/>
      <c r="BK26" s="659"/>
      <c r="BL26" s="659"/>
      <c r="BM26" s="659"/>
      <c r="BN26" s="660"/>
      <c r="BO26" s="661" t="s">
        <v>122</v>
      </c>
      <c r="BP26" s="661"/>
      <c r="BQ26" s="661"/>
      <c r="BR26" s="661"/>
      <c r="BS26" s="662" t="s">
        <v>122</v>
      </c>
      <c r="BT26" s="662"/>
      <c r="BU26" s="662"/>
      <c r="BV26" s="662"/>
      <c r="BW26" s="662"/>
      <c r="BX26" s="662"/>
      <c r="BY26" s="662"/>
      <c r="BZ26" s="662"/>
      <c r="CA26" s="662"/>
      <c r="CB26" s="666"/>
      <c r="CD26" s="655" t="s">
        <v>285</v>
      </c>
      <c r="CE26" s="656"/>
      <c r="CF26" s="656"/>
      <c r="CG26" s="656"/>
      <c r="CH26" s="656"/>
      <c r="CI26" s="656"/>
      <c r="CJ26" s="656"/>
      <c r="CK26" s="656"/>
      <c r="CL26" s="656"/>
      <c r="CM26" s="656"/>
      <c r="CN26" s="656"/>
      <c r="CO26" s="656"/>
      <c r="CP26" s="656"/>
      <c r="CQ26" s="657"/>
      <c r="CR26" s="658">
        <v>1049710</v>
      </c>
      <c r="CS26" s="659"/>
      <c r="CT26" s="659"/>
      <c r="CU26" s="659"/>
      <c r="CV26" s="659"/>
      <c r="CW26" s="659"/>
      <c r="CX26" s="659"/>
      <c r="CY26" s="660"/>
      <c r="CZ26" s="663">
        <v>8.5</v>
      </c>
      <c r="DA26" s="688"/>
      <c r="DB26" s="688"/>
      <c r="DC26" s="692"/>
      <c r="DD26" s="667">
        <v>931946</v>
      </c>
      <c r="DE26" s="659"/>
      <c r="DF26" s="659"/>
      <c r="DG26" s="659"/>
      <c r="DH26" s="659"/>
      <c r="DI26" s="659"/>
      <c r="DJ26" s="659"/>
      <c r="DK26" s="660"/>
      <c r="DL26" s="667" t="s">
        <v>122</v>
      </c>
      <c r="DM26" s="659"/>
      <c r="DN26" s="659"/>
      <c r="DO26" s="659"/>
      <c r="DP26" s="659"/>
      <c r="DQ26" s="659"/>
      <c r="DR26" s="659"/>
      <c r="DS26" s="659"/>
      <c r="DT26" s="659"/>
      <c r="DU26" s="659"/>
      <c r="DV26" s="660"/>
      <c r="DW26" s="663" t="s">
        <v>122</v>
      </c>
      <c r="DX26" s="688"/>
      <c r="DY26" s="688"/>
      <c r="DZ26" s="688"/>
      <c r="EA26" s="688"/>
      <c r="EB26" s="688"/>
      <c r="EC26" s="689"/>
    </row>
    <row r="27" spans="2:133" ht="11.25" customHeight="1" x14ac:dyDescent="0.15">
      <c r="B27" s="655" t="s">
        <v>286</v>
      </c>
      <c r="C27" s="656"/>
      <c r="D27" s="656"/>
      <c r="E27" s="656"/>
      <c r="F27" s="656"/>
      <c r="G27" s="656"/>
      <c r="H27" s="656"/>
      <c r="I27" s="656"/>
      <c r="J27" s="656"/>
      <c r="K27" s="656"/>
      <c r="L27" s="656"/>
      <c r="M27" s="656"/>
      <c r="N27" s="656"/>
      <c r="O27" s="656"/>
      <c r="P27" s="656"/>
      <c r="Q27" s="657"/>
      <c r="R27" s="658">
        <v>60592</v>
      </c>
      <c r="S27" s="659"/>
      <c r="T27" s="659"/>
      <c r="U27" s="659"/>
      <c r="V27" s="659"/>
      <c r="W27" s="659"/>
      <c r="X27" s="659"/>
      <c r="Y27" s="660"/>
      <c r="Z27" s="661">
        <v>0.5</v>
      </c>
      <c r="AA27" s="661"/>
      <c r="AB27" s="661"/>
      <c r="AC27" s="661"/>
      <c r="AD27" s="662" t="s">
        <v>122</v>
      </c>
      <c r="AE27" s="662"/>
      <c r="AF27" s="662"/>
      <c r="AG27" s="662"/>
      <c r="AH27" s="662"/>
      <c r="AI27" s="662"/>
      <c r="AJ27" s="662"/>
      <c r="AK27" s="662"/>
      <c r="AL27" s="663" t="s">
        <v>122</v>
      </c>
      <c r="AM27" s="664"/>
      <c r="AN27" s="664"/>
      <c r="AO27" s="665"/>
      <c r="AP27" s="655" t="s">
        <v>287</v>
      </c>
      <c r="AQ27" s="656"/>
      <c r="AR27" s="656"/>
      <c r="AS27" s="656"/>
      <c r="AT27" s="656"/>
      <c r="AU27" s="656"/>
      <c r="AV27" s="656"/>
      <c r="AW27" s="656"/>
      <c r="AX27" s="656"/>
      <c r="AY27" s="656"/>
      <c r="AZ27" s="656"/>
      <c r="BA27" s="656"/>
      <c r="BB27" s="656"/>
      <c r="BC27" s="656"/>
      <c r="BD27" s="656"/>
      <c r="BE27" s="656"/>
      <c r="BF27" s="657"/>
      <c r="BG27" s="658">
        <v>1542560</v>
      </c>
      <c r="BH27" s="659"/>
      <c r="BI27" s="659"/>
      <c r="BJ27" s="659"/>
      <c r="BK27" s="659"/>
      <c r="BL27" s="659"/>
      <c r="BM27" s="659"/>
      <c r="BN27" s="660"/>
      <c r="BO27" s="661">
        <v>100</v>
      </c>
      <c r="BP27" s="661"/>
      <c r="BQ27" s="661"/>
      <c r="BR27" s="661"/>
      <c r="BS27" s="662" t="s">
        <v>122</v>
      </c>
      <c r="BT27" s="662"/>
      <c r="BU27" s="662"/>
      <c r="BV27" s="662"/>
      <c r="BW27" s="662"/>
      <c r="BX27" s="662"/>
      <c r="BY27" s="662"/>
      <c r="BZ27" s="662"/>
      <c r="CA27" s="662"/>
      <c r="CB27" s="666"/>
      <c r="CD27" s="655" t="s">
        <v>288</v>
      </c>
      <c r="CE27" s="656"/>
      <c r="CF27" s="656"/>
      <c r="CG27" s="656"/>
      <c r="CH27" s="656"/>
      <c r="CI27" s="656"/>
      <c r="CJ27" s="656"/>
      <c r="CK27" s="656"/>
      <c r="CL27" s="656"/>
      <c r="CM27" s="656"/>
      <c r="CN27" s="656"/>
      <c r="CO27" s="656"/>
      <c r="CP27" s="656"/>
      <c r="CQ27" s="657"/>
      <c r="CR27" s="658">
        <v>1928578</v>
      </c>
      <c r="CS27" s="690"/>
      <c r="CT27" s="690"/>
      <c r="CU27" s="690"/>
      <c r="CV27" s="690"/>
      <c r="CW27" s="690"/>
      <c r="CX27" s="690"/>
      <c r="CY27" s="691"/>
      <c r="CZ27" s="663">
        <v>15.6</v>
      </c>
      <c r="DA27" s="688"/>
      <c r="DB27" s="688"/>
      <c r="DC27" s="692"/>
      <c r="DD27" s="667">
        <v>825755</v>
      </c>
      <c r="DE27" s="690"/>
      <c r="DF27" s="690"/>
      <c r="DG27" s="690"/>
      <c r="DH27" s="690"/>
      <c r="DI27" s="690"/>
      <c r="DJ27" s="690"/>
      <c r="DK27" s="691"/>
      <c r="DL27" s="667">
        <v>502729</v>
      </c>
      <c r="DM27" s="690"/>
      <c r="DN27" s="690"/>
      <c r="DO27" s="690"/>
      <c r="DP27" s="690"/>
      <c r="DQ27" s="690"/>
      <c r="DR27" s="690"/>
      <c r="DS27" s="690"/>
      <c r="DT27" s="690"/>
      <c r="DU27" s="690"/>
      <c r="DV27" s="691"/>
      <c r="DW27" s="663">
        <v>7.7</v>
      </c>
      <c r="DX27" s="688"/>
      <c r="DY27" s="688"/>
      <c r="DZ27" s="688"/>
      <c r="EA27" s="688"/>
      <c r="EB27" s="688"/>
      <c r="EC27" s="689"/>
    </row>
    <row r="28" spans="2:133" ht="11.25" customHeight="1" x14ac:dyDescent="0.15">
      <c r="B28" s="655" t="s">
        <v>289</v>
      </c>
      <c r="C28" s="656"/>
      <c r="D28" s="656"/>
      <c r="E28" s="656"/>
      <c r="F28" s="656"/>
      <c r="G28" s="656"/>
      <c r="H28" s="656"/>
      <c r="I28" s="656"/>
      <c r="J28" s="656"/>
      <c r="K28" s="656"/>
      <c r="L28" s="656"/>
      <c r="M28" s="656"/>
      <c r="N28" s="656"/>
      <c r="O28" s="656"/>
      <c r="P28" s="656"/>
      <c r="Q28" s="657"/>
      <c r="R28" s="658">
        <v>135718</v>
      </c>
      <c r="S28" s="659"/>
      <c r="T28" s="659"/>
      <c r="U28" s="659"/>
      <c r="V28" s="659"/>
      <c r="W28" s="659"/>
      <c r="X28" s="659"/>
      <c r="Y28" s="660"/>
      <c r="Z28" s="661">
        <v>1</v>
      </c>
      <c r="AA28" s="661"/>
      <c r="AB28" s="661"/>
      <c r="AC28" s="661"/>
      <c r="AD28" s="662">
        <v>3560</v>
      </c>
      <c r="AE28" s="662"/>
      <c r="AF28" s="662"/>
      <c r="AG28" s="662"/>
      <c r="AH28" s="662"/>
      <c r="AI28" s="662"/>
      <c r="AJ28" s="662"/>
      <c r="AK28" s="662"/>
      <c r="AL28" s="663">
        <v>0.1</v>
      </c>
      <c r="AM28" s="664"/>
      <c r="AN28" s="664"/>
      <c r="AO28" s="665"/>
      <c r="AP28" s="655"/>
      <c r="AQ28" s="656"/>
      <c r="AR28" s="656"/>
      <c r="AS28" s="656"/>
      <c r="AT28" s="656"/>
      <c r="AU28" s="656"/>
      <c r="AV28" s="656"/>
      <c r="AW28" s="656"/>
      <c r="AX28" s="656"/>
      <c r="AY28" s="656"/>
      <c r="AZ28" s="656"/>
      <c r="BA28" s="656"/>
      <c r="BB28" s="656"/>
      <c r="BC28" s="656"/>
      <c r="BD28" s="656"/>
      <c r="BE28" s="656"/>
      <c r="BF28" s="657"/>
      <c r="BG28" s="658"/>
      <c r="BH28" s="659"/>
      <c r="BI28" s="659"/>
      <c r="BJ28" s="659"/>
      <c r="BK28" s="659"/>
      <c r="BL28" s="659"/>
      <c r="BM28" s="659"/>
      <c r="BN28" s="660"/>
      <c r="BO28" s="661"/>
      <c r="BP28" s="661"/>
      <c r="BQ28" s="661"/>
      <c r="BR28" s="661"/>
      <c r="BS28" s="667"/>
      <c r="BT28" s="659"/>
      <c r="BU28" s="659"/>
      <c r="BV28" s="659"/>
      <c r="BW28" s="659"/>
      <c r="BX28" s="659"/>
      <c r="BY28" s="659"/>
      <c r="BZ28" s="659"/>
      <c r="CA28" s="659"/>
      <c r="CB28" s="668"/>
      <c r="CD28" s="655" t="s">
        <v>290</v>
      </c>
      <c r="CE28" s="656"/>
      <c r="CF28" s="656"/>
      <c r="CG28" s="656"/>
      <c r="CH28" s="656"/>
      <c r="CI28" s="656"/>
      <c r="CJ28" s="656"/>
      <c r="CK28" s="656"/>
      <c r="CL28" s="656"/>
      <c r="CM28" s="656"/>
      <c r="CN28" s="656"/>
      <c r="CO28" s="656"/>
      <c r="CP28" s="656"/>
      <c r="CQ28" s="657"/>
      <c r="CR28" s="658">
        <v>1177120</v>
      </c>
      <c r="CS28" s="659"/>
      <c r="CT28" s="659"/>
      <c r="CU28" s="659"/>
      <c r="CV28" s="659"/>
      <c r="CW28" s="659"/>
      <c r="CX28" s="659"/>
      <c r="CY28" s="660"/>
      <c r="CZ28" s="663">
        <v>9.5</v>
      </c>
      <c r="DA28" s="688"/>
      <c r="DB28" s="688"/>
      <c r="DC28" s="692"/>
      <c r="DD28" s="667">
        <v>1149347</v>
      </c>
      <c r="DE28" s="659"/>
      <c r="DF28" s="659"/>
      <c r="DG28" s="659"/>
      <c r="DH28" s="659"/>
      <c r="DI28" s="659"/>
      <c r="DJ28" s="659"/>
      <c r="DK28" s="660"/>
      <c r="DL28" s="667">
        <v>1149347</v>
      </c>
      <c r="DM28" s="659"/>
      <c r="DN28" s="659"/>
      <c r="DO28" s="659"/>
      <c r="DP28" s="659"/>
      <c r="DQ28" s="659"/>
      <c r="DR28" s="659"/>
      <c r="DS28" s="659"/>
      <c r="DT28" s="659"/>
      <c r="DU28" s="659"/>
      <c r="DV28" s="660"/>
      <c r="DW28" s="663">
        <v>17.7</v>
      </c>
      <c r="DX28" s="688"/>
      <c r="DY28" s="688"/>
      <c r="DZ28" s="688"/>
      <c r="EA28" s="688"/>
      <c r="EB28" s="688"/>
      <c r="EC28" s="689"/>
    </row>
    <row r="29" spans="2:133" ht="11.25" customHeight="1" x14ac:dyDescent="0.15">
      <c r="B29" s="655" t="s">
        <v>291</v>
      </c>
      <c r="C29" s="656"/>
      <c r="D29" s="656"/>
      <c r="E29" s="656"/>
      <c r="F29" s="656"/>
      <c r="G29" s="656"/>
      <c r="H29" s="656"/>
      <c r="I29" s="656"/>
      <c r="J29" s="656"/>
      <c r="K29" s="656"/>
      <c r="L29" s="656"/>
      <c r="M29" s="656"/>
      <c r="N29" s="656"/>
      <c r="O29" s="656"/>
      <c r="P29" s="656"/>
      <c r="Q29" s="657"/>
      <c r="R29" s="658">
        <v>9805</v>
      </c>
      <c r="S29" s="659"/>
      <c r="T29" s="659"/>
      <c r="U29" s="659"/>
      <c r="V29" s="659"/>
      <c r="W29" s="659"/>
      <c r="X29" s="659"/>
      <c r="Y29" s="660"/>
      <c r="Z29" s="661">
        <v>0.1</v>
      </c>
      <c r="AA29" s="661"/>
      <c r="AB29" s="661"/>
      <c r="AC29" s="661"/>
      <c r="AD29" s="662" t="s">
        <v>122</v>
      </c>
      <c r="AE29" s="662"/>
      <c r="AF29" s="662"/>
      <c r="AG29" s="662"/>
      <c r="AH29" s="662"/>
      <c r="AI29" s="662"/>
      <c r="AJ29" s="662"/>
      <c r="AK29" s="662"/>
      <c r="AL29" s="663" t="s">
        <v>122</v>
      </c>
      <c r="AM29" s="664"/>
      <c r="AN29" s="664"/>
      <c r="AO29" s="665"/>
      <c r="AP29" s="679"/>
      <c r="AQ29" s="680"/>
      <c r="AR29" s="680"/>
      <c r="AS29" s="680"/>
      <c r="AT29" s="680"/>
      <c r="AU29" s="680"/>
      <c r="AV29" s="680"/>
      <c r="AW29" s="680"/>
      <c r="AX29" s="680"/>
      <c r="AY29" s="680"/>
      <c r="AZ29" s="680"/>
      <c r="BA29" s="680"/>
      <c r="BB29" s="680"/>
      <c r="BC29" s="680"/>
      <c r="BD29" s="680"/>
      <c r="BE29" s="680"/>
      <c r="BF29" s="681"/>
      <c r="BG29" s="658"/>
      <c r="BH29" s="659"/>
      <c r="BI29" s="659"/>
      <c r="BJ29" s="659"/>
      <c r="BK29" s="659"/>
      <c r="BL29" s="659"/>
      <c r="BM29" s="659"/>
      <c r="BN29" s="660"/>
      <c r="BO29" s="661"/>
      <c r="BP29" s="661"/>
      <c r="BQ29" s="661"/>
      <c r="BR29" s="661"/>
      <c r="BS29" s="662"/>
      <c r="BT29" s="662"/>
      <c r="BU29" s="662"/>
      <c r="BV29" s="662"/>
      <c r="BW29" s="662"/>
      <c r="BX29" s="662"/>
      <c r="BY29" s="662"/>
      <c r="BZ29" s="662"/>
      <c r="CA29" s="662"/>
      <c r="CB29" s="666"/>
      <c r="CD29" s="694" t="s">
        <v>292</v>
      </c>
      <c r="CE29" s="695"/>
      <c r="CF29" s="655" t="s">
        <v>66</v>
      </c>
      <c r="CG29" s="656"/>
      <c r="CH29" s="656"/>
      <c r="CI29" s="656"/>
      <c r="CJ29" s="656"/>
      <c r="CK29" s="656"/>
      <c r="CL29" s="656"/>
      <c r="CM29" s="656"/>
      <c r="CN29" s="656"/>
      <c r="CO29" s="656"/>
      <c r="CP29" s="656"/>
      <c r="CQ29" s="657"/>
      <c r="CR29" s="658">
        <v>1176996</v>
      </c>
      <c r="CS29" s="690"/>
      <c r="CT29" s="690"/>
      <c r="CU29" s="690"/>
      <c r="CV29" s="690"/>
      <c r="CW29" s="690"/>
      <c r="CX29" s="690"/>
      <c r="CY29" s="691"/>
      <c r="CZ29" s="663">
        <v>9.5</v>
      </c>
      <c r="DA29" s="688"/>
      <c r="DB29" s="688"/>
      <c r="DC29" s="692"/>
      <c r="DD29" s="667">
        <v>1149223</v>
      </c>
      <c r="DE29" s="690"/>
      <c r="DF29" s="690"/>
      <c r="DG29" s="690"/>
      <c r="DH29" s="690"/>
      <c r="DI29" s="690"/>
      <c r="DJ29" s="690"/>
      <c r="DK29" s="691"/>
      <c r="DL29" s="667">
        <v>1149223</v>
      </c>
      <c r="DM29" s="690"/>
      <c r="DN29" s="690"/>
      <c r="DO29" s="690"/>
      <c r="DP29" s="690"/>
      <c r="DQ29" s="690"/>
      <c r="DR29" s="690"/>
      <c r="DS29" s="690"/>
      <c r="DT29" s="690"/>
      <c r="DU29" s="690"/>
      <c r="DV29" s="691"/>
      <c r="DW29" s="663">
        <v>17.7</v>
      </c>
      <c r="DX29" s="688"/>
      <c r="DY29" s="688"/>
      <c r="DZ29" s="688"/>
      <c r="EA29" s="688"/>
      <c r="EB29" s="688"/>
      <c r="EC29" s="689"/>
    </row>
    <row r="30" spans="2:133" ht="11.25" customHeight="1" x14ac:dyDescent="0.15">
      <c r="B30" s="655" t="s">
        <v>293</v>
      </c>
      <c r="C30" s="656"/>
      <c r="D30" s="656"/>
      <c r="E30" s="656"/>
      <c r="F30" s="656"/>
      <c r="G30" s="656"/>
      <c r="H30" s="656"/>
      <c r="I30" s="656"/>
      <c r="J30" s="656"/>
      <c r="K30" s="656"/>
      <c r="L30" s="656"/>
      <c r="M30" s="656"/>
      <c r="N30" s="656"/>
      <c r="O30" s="656"/>
      <c r="P30" s="656"/>
      <c r="Q30" s="657"/>
      <c r="R30" s="658">
        <v>2223754</v>
      </c>
      <c r="S30" s="659"/>
      <c r="T30" s="659"/>
      <c r="U30" s="659"/>
      <c r="V30" s="659"/>
      <c r="W30" s="659"/>
      <c r="X30" s="659"/>
      <c r="Y30" s="660"/>
      <c r="Z30" s="661">
        <v>16.7</v>
      </c>
      <c r="AA30" s="661"/>
      <c r="AB30" s="661"/>
      <c r="AC30" s="661"/>
      <c r="AD30" s="662" t="s">
        <v>122</v>
      </c>
      <c r="AE30" s="662"/>
      <c r="AF30" s="662"/>
      <c r="AG30" s="662"/>
      <c r="AH30" s="662"/>
      <c r="AI30" s="662"/>
      <c r="AJ30" s="662"/>
      <c r="AK30" s="662"/>
      <c r="AL30" s="663" t="s">
        <v>122</v>
      </c>
      <c r="AM30" s="664"/>
      <c r="AN30" s="664"/>
      <c r="AO30" s="665"/>
      <c r="AP30" s="640" t="s">
        <v>211</v>
      </c>
      <c r="AQ30" s="641"/>
      <c r="AR30" s="641"/>
      <c r="AS30" s="641"/>
      <c r="AT30" s="641"/>
      <c r="AU30" s="641"/>
      <c r="AV30" s="641"/>
      <c r="AW30" s="641"/>
      <c r="AX30" s="641"/>
      <c r="AY30" s="641"/>
      <c r="AZ30" s="641"/>
      <c r="BA30" s="641"/>
      <c r="BB30" s="641"/>
      <c r="BC30" s="641"/>
      <c r="BD30" s="641"/>
      <c r="BE30" s="641"/>
      <c r="BF30" s="642"/>
      <c r="BG30" s="640" t="s">
        <v>294</v>
      </c>
      <c r="BH30" s="700"/>
      <c r="BI30" s="700"/>
      <c r="BJ30" s="700"/>
      <c r="BK30" s="700"/>
      <c r="BL30" s="700"/>
      <c r="BM30" s="700"/>
      <c r="BN30" s="700"/>
      <c r="BO30" s="700"/>
      <c r="BP30" s="700"/>
      <c r="BQ30" s="701"/>
      <c r="BR30" s="640" t="s">
        <v>295</v>
      </c>
      <c r="BS30" s="700"/>
      <c r="BT30" s="700"/>
      <c r="BU30" s="700"/>
      <c r="BV30" s="700"/>
      <c r="BW30" s="700"/>
      <c r="BX30" s="700"/>
      <c r="BY30" s="700"/>
      <c r="BZ30" s="700"/>
      <c r="CA30" s="700"/>
      <c r="CB30" s="701"/>
      <c r="CD30" s="696"/>
      <c r="CE30" s="697"/>
      <c r="CF30" s="655" t="s">
        <v>296</v>
      </c>
      <c r="CG30" s="656"/>
      <c r="CH30" s="656"/>
      <c r="CI30" s="656"/>
      <c r="CJ30" s="656"/>
      <c r="CK30" s="656"/>
      <c r="CL30" s="656"/>
      <c r="CM30" s="656"/>
      <c r="CN30" s="656"/>
      <c r="CO30" s="656"/>
      <c r="CP30" s="656"/>
      <c r="CQ30" s="657"/>
      <c r="CR30" s="658">
        <v>1151759</v>
      </c>
      <c r="CS30" s="659"/>
      <c r="CT30" s="659"/>
      <c r="CU30" s="659"/>
      <c r="CV30" s="659"/>
      <c r="CW30" s="659"/>
      <c r="CX30" s="659"/>
      <c r="CY30" s="660"/>
      <c r="CZ30" s="663">
        <v>9.3000000000000007</v>
      </c>
      <c r="DA30" s="688"/>
      <c r="DB30" s="688"/>
      <c r="DC30" s="692"/>
      <c r="DD30" s="667">
        <v>1130620</v>
      </c>
      <c r="DE30" s="659"/>
      <c r="DF30" s="659"/>
      <c r="DG30" s="659"/>
      <c r="DH30" s="659"/>
      <c r="DI30" s="659"/>
      <c r="DJ30" s="659"/>
      <c r="DK30" s="660"/>
      <c r="DL30" s="667">
        <v>1130620</v>
      </c>
      <c r="DM30" s="659"/>
      <c r="DN30" s="659"/>
      <c r="DO30" s="659"/>
      <c r="DP30" s="659"/>
      <c r="DQ30" s="659"/>
      <c r="DR30" s="659"/>
      <c r="DS30" s="659"/>
      <c r="DT30" s="659"/>
      <c r="DU30" s="659"/>
      <c r="DV30" s="660"/>
      <c r="DW30" s="663">
        <v>17.399999999999999</v>
      </c>
      <c r="DX30" s="688"/>
      <c r="DY30" s="688"/>
      <c r="DZ30" s="688"/>
      <c r="EA30" s="688"/>
      <c r="EB30" s="688"/>
      <c r="EC30" s="689"/>
    </row>
    <row r="31" spans="2:133" ht="11.25" customHeight="1" x14ac:dyDescent="0.15">
      <c r="B31" s="671" t="s">
        <v>297</v>
      </c>
      <c r="C31" s="672"/>
      <c r="D31" s="672"/>
      <c r="E31" s="672"/>
      <c r="F31" s="672"/>
      <c r="G31" s="672"/>
      <c r="H31" s="672"/>
      <c r="I31" s="672"/>
      <c r="J31" s="672"/>
      <c r="K31" s="672"/>
      <c r="L31" s="672"/>
      <c r="M31" s="672"/>
      <c r="N31" s="672"/>
      <c r="O31" s="672"/>
      <c r="P31" s="672"/>
      <c r="Q31" s="673"/>
      <c r="R31" s="658">
        <v>243055</v>
      </c>
      <c r="S31" s="659"/>
      <c r="T31" s="659"/>
      <c r="U31" s="659"/>
      <c r="V31" s="659"/>
      <c r="W31" s="659"/>
      <c r="X31" s="659"/>
      <c r="Y31" s="660"/>
      <c r="Z31" s="661">
        <v>1.8</v>
      </c>
      <c r="AA31" s="661"/>
      <c r="AB31" s="661"/>
      <c r="AC31" s="661"/>
      <c r="AD31" s="662">
        <v>243055</v>
      </c>
      <c r="AE31" s="662"/>
      <c r="AF31" s="662"/>
      <c r="AG31" s="662"/>
      <c r="AH31" s="662"/>
      <c r="AI31" s="662"/>
      <c r="AJ31" s="662"/>
      <c r="AK31" s="662"/>
      <c r="AL31" s="663">
        <v>3.8</v>
      </c>
      <c r="AM31" s="664"/>
      <c r="AN31" s="664"/>
      <c r="AO31" s="665"/>
      <c r="AP31" s="704" t="s">
        <v>298</v>
      </c>
      <c r="AQ31" s="705"/>
      <c r="AR31" s="705"/>
      <c r="AS31" s="705"/>
      <c r="AT31" s="710" t="s">
        <v>299</v>
      </c>
      <c r="AU31" s="200"/>
      <c r="AV31" s="200"/>
      <c r="AW31" s="200"/>
      <c r="AX31" s="644" t="s">
        <v>177</v>
      </c>
      <c r="AY31" s="645"/>
      <c r="AZ31" s="645"/>
      <c r="BA31" s="645"/>
      <c r="BB31" s="645"/>
      <c r="BC31" s="645"/>
      <c r="BD31" s="645"/>
      <c r="BE31" s="645"/>
      <c r="BF31" s="646"/>
      <c r="BG31" s="714">
        <v>98.3</v>
      </c>
      <c r="BH31" s="702"/>
      <c r="BI31" s="702"/>
      <c r="BJ31" s="702"/>
      <c r="BK31" s="702"/>
      <c r="BL31" s="702"/>
      <c r="BM31" s="653">
        <v>92.4</v>
      </c>
      <c r="BN31" s="702"/>
      <c r="BO31" s="702"/>
      <c r="BP31" s="702"/>
      <c r="BQ31" s="703"/>
      <c r="BR31" s="714">
        <v>98.4</v>
      </c>
      <c r="BS31" s="702"/>
      <c r="BT31" s="702"/>
      <c r="BU31" s="702"/>
      <c r="BV31" s="702"/>
      <c r="BW31" s="702"/>
      <c r="BX31" s="653">
        <v>91.9</v>
      </c>
      <c r="BY31" s="702"/>
      <c r="BZ31" s="702"/>
      <c r="CA31" s="702"/>
      <c r="CB31" s="703"/>
      <c r="CD31" s="696"/>
      <c r="CE31" s="697"/>
      <c r="CF31" s="655" t="s">
        <v>300</v>
      </c>
      <c r="CG31" s="656"/>
      <c r="CH31" s="656"/>
      <c r="CI31" s="656"/>
      <c r="CJ31" s="656"/>
      <c r="CK31" s="656"/>
      <c r="CL31" s="656"/>
      <c r="CM31" s="656"/>
      <c r="CN31" s="656"/>
      <c r="CO31" s="656"/>
      <c r="CP31" s="656"/>
      <c r="CQ31" s="657"/>
      <c r="CR31" s="658">
        <v>25237</v>
      </c>
      <c r="CS31" s="690"/>
      <c r="CT31" s="690"/>
      <c r="CU31" s="690"/>
      <c r="CV31" s="690"/>
      <c r="CW31" s="690"/>
      <c r="CX31" s="690"/>
      <c r="CY31" s="691"/>
      <c r="CZ31" s="663">
        <v>0.2</v>
      </c>
      <c r="DA31" s="688"/>
      <c r="DB31" s="688"/>
      <c r="DC31" s="692"/>
      <c r="DD31" s="667">
        <v>18603</v>
      </c>
      <c r="DE31" s="690"/>
      <c r="DF31" s="690"/>
      <c r="DG31" s="690"/>
      <c r="DH31" s="690"/>
      <c r="DI31" s="690"/>
      <c r="DJ31" s="690"/>
      <c r="DK31" s="691"/>
      <c r="DL31" s="667">
        <v>18603</v>
      </c>
      <c r="DM31" s="690"/>
      <c r="DN31" s="690"/>
      <c r="DO31" s="690"/>
      <c r="DP31" s="690"/>
      <c r="DQ31" s="690"/>
      <c r="DR31" s="690"/>
      <c r="DS31" s="690"/>
      <c r="DT31" s="690"/>
      <c r="DU31" s="690"/>
      <c r="DV31" s="691"/>
      <c r="DW31" s="663">
        <v>0.3</v>
      </c>
      <c r="DX31" s="688"/>
      <c r="DY31" s="688"/>
      <c r="DZ31" s="688"/>
      <c r="EA31" s="688"/>
      <c r="EB31" s="688"/>
      <c r="EC31" s="689"/>
    </row>
    <row r="32" spans="2:133" ht="11.25" customHeight="1" x14ac:dyDescent="0.15">
      <c r="B32" s="655" t="s">
        <v>301</v>
      </c>
      <c r="C32" s="656"/>
      <c r="D32" s="656"/>
      <c r="E32" s="656"/>
      <c r="F32" s="656"/>
      <c r="G32" s="656"/>
      <c r="H32" s="656"/>
      <c r="I32" s="656"/>
      <c r="J32" s="656"/>
      <c r="K32" s="656"/>
      <c r="L32" s="656"/>
      <c r="M32" s="656"/>
      <c r="N32" s="656"/>
      <c r="O32" s="656"/>
      <c r="P32" s="656"/>
      <c r="Q32" s="657"/>
      <c r="R32" s="658">
        <v>821064</v>
      </c>
      <c r="S32" s="659"/>
      <c r="T32" s="659"/>
      <c r="U32" s="659"/>
      <c r="V32" s="659"/>
      <c r="W32" s="659"/>
      <c r="X32" s="659"/>
      <c r="Y32" s="660"/>
      <c r="Z32" s="661">
        <v>6.2</v>
      </c>
      <c r="AA32" s="661"/>
      <c r="AB32" s="661"/>
      <c r="AC32" s="661"/>
      <c r="AD32" s="662" t="s">
        <v>122</v>
      </c>
      <c r="AE32" s="662"/>
      <c r="AF32" s="662"/>
      <c r="AG32" s="662"/>
      <c r="AH32" s="662"/>
      <c r="AI32" s="662"/>
      <c r="AJ32" s="662"/>
      <c r="AK32" s="662"/>
      <c r="AL32" s="663" t="s">
        <v>122</v>
      </c>
      <c r="AM32" s="664"/>
      <c r="AN32" s="664"/>
      <c r="AO32" s="665"/>
      <c r="AP32" s="706"/>
      <c r="AQ32" s="707"/>
      <c r="AR32" s="707"/>
      <c r="AS32" s="707"/>
      <c r="AT32" s="711"/>
      <c r="AU32" s="196" t="s">
        <v>302</v>
      </c>
      <c r="AX32" s="655" t="s">
        <v>303</v>
      </c>
      <c r="AY32" s="656"/>
      <c r="AZ32" s="656"/>
      <c r="BA32" s="656"/>
      <c r="BB32" s="656"/>
      <c r="BC32" s="656"/>
      <c r="BD32" s="656"/>
      <c r="BE32" s="656"/>
      <c r="BF32" s="657"/>
      <c r="BG32" s="715">
        <v>98.3</v>
      </c>
      <c r="BH32" s="690"/>
      <c r="BI32" s="690"/>
      <c r="BJ32" s="690"/>
      <c r="BK32" s="690"/>
      <c r="BL32" s="690"/>
      <c r="BM32" s="664">
        <v>92.9</v>
      </c>
      <c r="BN32" s="690"/>
      <c r="BO32" s="690"/>
      <c r="BP32" s="690"/>
      <c r="BQ32" s="713"/>
      <c r="BR32" s="715">
        <v>98.5</v>
      </c>
      <c r="BS32" s="690"/>
      <c r="BT32" s="690"/>
      <c r="BU32" s="690"/>
      <c r="BV32" s="690"/>
      <c r="BW32" s="690"/>
      <c r="BX32" s="664">
        <v>93</v>
      </c>
      <c r="BY32" s="690"/>
      <c r="BZ32" s="690"/>
      <c r="CA32" s="690"/>
      <c r="CB32" s="713"/>
      <c r="CD32" s="698"/>
      <c r="CE32" s="699"/>
      <c r="CF32" s="655" t="s">
        <v>304</v>
      </c>
      <c r="CG32" s="656"/>
      <c r="CH32" s="656"/>
      <c r="CI32" s="656"/>
      <c r="CJ32" s="656"/>
      <c r="CK32" s="656"/>
      <c r="CL32" s="656"/>
      <c r="CM32" s="656"/>
      <c r="CN32" s="656"/>
      <c r="CO32" s="656"/>
      <c r="CP32" s="656"/>
      <c r="CQ32" s="657"/>
      <c r="CR32" s="658">
        <v>124</v>
      </c>
      <c r="CS32" s="659"/>
      <c r="CT32" s="659"/>
      <c r="CU32" s="659"/>
      <c r="CV32" s="659"/>
      <c r="CW32" s="659"/>
      <c r="CX32" s="659"/>
      <c r="CY32" s="660"/>
      <c r="CZ32" s="663">
        <v>0</v>
      </c>
      <c r="DA32" s="688"/>
      <c r="DB32" s="688"/>
      <c r="DC32" s="692"/>
      <c r="DD32" s="667">
        <v>124</v>
      </c>
      <c r="DE32" s="659"/>
      <c r="DF32" s="659"/>
      <c r="DG32" s="659"/>
      <c r="DH32" s="659"/>
      <c r="DI32" s="659"/>
      <c r="DJ32" s="659"/>
      <c r="DK32" s="660"/>
      <c r="DL32" s="667">
        <v>124</v>
      </c>
      <c r="DM32" s="659"/>
      <c r="DN32" s="659"/>
      <c r="DO32" s="659"/>
      <c r="DP32" s="659"/>
      <c r="DQ32" s="659"/>
      <c r="DR32" s="659"/>
      <c r="DS32" s="659"/>
      <c r="DT32" s="659"/>
      <c r="DU32" s="659"/>
      <c r="DV32" s="660"/>
      <c r="DW32" s="663">
        <v>0</v>
      </c>
      <c r="DX32" s="688"/>
      <c r="DY32" s="688"/>
      <c r="DZ32" s="688"/>
      <c r="EA32" s="688"/>
      <c r="EB32" s="688"/>
      <c r="EC32" s="689"/>
    </row>
    <row r="33" spans="2:133" ht="11.25" customHeight="1" x14ac:dyDescent="0.15">
      <c r="B33" s="655" t="s">
        <v>305</v>
      </c>
      <c r="C33" s="656"/>
      <c r="D33" s="656"/>
      <c r="E33" s="656"/>
      <c r="F33" s="656"/>
      <c r="G33" s="656"/>
      <c r="H33" s="656"/>
      <c r="I33" s="656"/>
      <c r="J33" s="656"/>
      <c r="K33" s="656"/>
      <c r="L33" s="656"/>
      <c r="M33" s="656"/>
      <c r="N33" s="656"/>
      <c r="O33" s="656"/>
      <c r="P33" s="656"/>
      <c r="Q33" s="657"/>
      <c r="R33" s="658">
        <v>13480</v>
      </c>
      <c r="S33" s="659"/>
      <c r="T33" s="659"/>
      <c r="U33" s="659"/>
      <c r="V33" s="659"/>
      <c r="W33" s="659"/>
      <c r="X33" s="659"/>
      <c r="Y33" s="660"/>
      <c r="Z33" s="661">
        <v>0.1</v>
      </c>
      <c r="AA33" s="661"/>
      <c r="AB33" s="661"/>
      <c r="AC33" s="661"/>
      <c r="AD33" s="662">
        <v>7152</v>
      </c>
      <c r="AE33" s="662"/>
      <c r="AF33" s="662"/>
      <c r="AG33" s="662"/>
      <c r="AH33" s="662"/>
      <c r="AI33" s="662"/>
      <c r="AJ33" s="662"/>
      <c r="AK33" s="662"/>
      <c r="AL33" s="663">
        <v>0.1</v>
      </c>
      <c r="AM33" s="664"/>
      <c r="AN33" s="664"/>
      <c r="AO33" s="665"/>
      <c r="AP33" s="708"/>
      <c r="AQ33" s="709"/>
      <c r="AR33" s="709"/>
      <c r="AS33" s="709"/>
      <c r="AT33" s="712"/>
      <c r="AU33" s="201"/>
      <c r="AV33" s="201"/>
      <c r="AW33" s="201"/>
      <c r="AX33" s="679" t="s">
        <v>306</v>
      </c>
      <c r="AY33" s="680"/>
      <c r="AZ33" s="680"/>
      <c r="BA33" s="680"/>
      <c r="BB33" s="680"/>
      <c r="BC33" s="680"/>
      <c r="BD33" s="680"/>
      <c r="BE33" s="680"/>
      <c r="BF33" s="681"/>
      <c r="BG33" s="716">
        <v>98.1</v>
      </c>
      <c r="BH33" s="717"/>
      <c r="BI33" s="717"/>
      <c r="BJ33" s="717"/>
      <c r="BK33" s="717"/>
      <c r="BL33" s="717"/>
      <c r="BM33" s="718">
        <v>90.8</v>
      </c>
      <c r="BN33" s="717"/>
      <c r="BO33" s="717"/>
      <c r="BP33" s="717"/>
      <c r="BQ33" s="719"/>
      <c r="BR33" s="716">
        <v>98.2</v>
      </c>
      <c r="BS33" s="717"/>
      <c r="BT33" s="717"/>
      <c r="BU33" s="717"/>
      <c r="BV33" s="717"/>
      <c r="BW33" s="717"/>
      <c r="BX33" s="718">
        <v>89.5</v>
      </c>
      <c r="BY33" s="717"/>
      <c r="BZ33" s="717"/>
      <c r="CA33" s="717"/>
      <c r="CB33" s="719"/>
      <c r="CD33" s="655" t="s">
        <v>307</v>
      </c>
      <c r="CE33" s="656"/>
      <c r="CF33" s="656"/>
      <c r="CG33" s="656"/>
      <c r="CH33" s="656"/>
      <c r="CI33" s="656"/>
      <c r="CJ33" s="656"/>
      <c r="CK33" s="656"/>
      <c r="CL33" s="656"/>
      <c r="CM33" s="656"/>
      <c r="CN33" s="656"/>
      <c r="CO33" s="656"/>
      <c r="CP33" s="656"/>
      <c r="CQ33" s="657"/>
      <c r="CR33" s="658">
        <v>5562218</v>
      </c>
      <c r="CS33" s="690"/>
      <c r="CT33" s="690"/>
      <c r="CU33" s="690"/>
      <c r="CV33" s="690"/>
      <c r="CW33" s="690"/>
      <c r="CX33" s="690"/>
      <c r="CY33" s="691"/>
      <c r="CZ33" s="663">
        <v>45</v>
      </c>
      <c r="DA33" s="688"/>
      <c r="DB33" s="688"/>
      <c r="DC33" s="692"/>
      <c r="DD33" s="667">
        <v>4412611</v>
      </c>
      <c r="DE33" s="690"/>
      <c r="DF33" s="690"/>
      <c r="DG33" s="690"/>
      <c r="DH33" s="690"/>
      <c r="DI33" s="690"/>
      <c r="DJ33" s="690"/>
      <c r="DK33" s="691"/>
      <c r="DL33" s="667">
        <v>3078681</v>
      </c>
      <c r="DM33" s="690"/>
      <c r="DN33" s="690"/>
      <c r="DO33" s="690"/>
      <c r="DP33" s="690"/>
      <c r="DQ33" s="690"/>
      <c r="DR33" s="690"/>
      <c r="DS33" s="690"/>
      <c r="DT33" s="690"/>
      <c r="DU33" s="690"/>
      <c r="DV33" s="691"/>
      <c r="DW33" s="663">
        <v>47.4</v>
      </c>
      <c r="DX33" s="688"/>
      <c r="DY33" s="688"/>
      <c r="DZ33" s="688"/>
      <c r="EA33" s="688"/>
      <c r="EB33" s="688"/>
      <c r="EC33" s="689"/>
    </row>
    <row r="34" spans="2:133" ht="11.25" customHeight="1" x14ac:dyDescent="0.15">
      <c r="B34" s="655" t="s">
        <v>308</v>
      </c>
      <c r="C34" s="656"/>
      <c r="D34" s="656"/>
      <c r="E34" s="656"/>
      <c r="F34" s="656"/>
      <c r="G34" s="656"/>
      <c r="H34" s="656"/>
      <c r="I34" s="656"/>
      <c r="J34" s="656"/>
      <c r="K34" s="656"/>
      <c r="L34" s="656"/>
      <c r="M34" s="656"/>
      <c r="N34" s="656"/>
      <c r="O34" s="656"/>
      <c r="P34" s="656"/>
      <c r="Q34" s="657"/>
      <c r="R34" s="658">
        <v>252719</v>
      </c>
      <c r="S34" s="659"/>
      <c r="T34" s="659"/>
      <c r="U34" s="659"/>
      <c r="V34" s="659"/>
      <c r="W34" s="659"/>
      <c r="X34" s="659"/>
      <c r="Y34" s="660"/>
      <c r="Z34" s="661">
        <v>1.9</v>
      </c>
      <c r="AA34" s="661"/>
      <c r="AB34" s="661"/>
      <c r="AC34" s="661"/>
      <c r="AD34" s="662" t="s">
        <v>122</v>
      </c>
      <c r="AE34" s="662"/>
      <c r="AF34" s="662"/>
      <c r="AG34" s="662"/>
      <c r="AH34" s="662"/>
      <c r="AI34" s="662"/>
      <c r="AJ34" s="662"/>
      <c r="AK34" s="662"/>
      <c r="AL34" s="663" t="s">
        <v>122</v>
      </c>
      <c r="AM34" s="664"/>
      <c r="AN34" s="664"/>
      <c r="AO34" s="665"/>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55" t="s">
        <v>309</v>
      </c>
      <c r="CE34" s="656"/>
      <c r="CF34" s="656"/>
      <c r="CG34" s="656"/>
      <c r="CH34" s="656"/>
      <c r="CI34" s="656"/>
      <c r="CJ34" s="656"/>
      <c r="CK34" s="656"/>
      <c r="CL34" s="656"/>
      <c r="CM34" s="656"/>
      <c r="CN34" s="656"/>
      <c r="CO34" s="656"/>
      <c r="CP34" s="656"/>
      <c r="CQ34" s="657"/>
      <c r="CR34" s="658">
        <v>2037791</v>
      </c>
      <c r="CS34" s="659"/>
      <c r="CT34" s="659"/>
      <c r="CU34" s="659"/>
      <c r="CV34" s="659"/>
      <c r="CW34" s="659"/>
      <c r="CX34" s="659"/>
      <c r="CY34" s="660"/>
      <c r="CZ34" s="663">
        <v>16.5</v>
      </c>
      <c r="DA34" s="688"/>
      <c r="DB34" s="688"/>
      <c r="DC34" s="692"/>
      <c r="DD34" s="667">
        <v>1371491</v>
      </c>
      <c r="DE34" s="659"/>
      <c r="DF34" s="659"/>
      <c r="DG34" s="659"/>
      <c r="DH34" s="659"/>
      <c r="DI34" s="659"/>
      <c r="DJ34" s="659"/>
      <c r="DK34" s="660"/>
      <c r="DL34" s="667">
        <v>1202461</v>
      </c>
      <c r="DM34" s="659"/>
      <c r="DN34" s="659"/>
      <c r="DO34" s="659"/>
      <c r="DP34" s="659"/>
      <c r="DQ34" s="659"/>
      <c r="DR34" s="659"/>
      <c r="DS34" s="659"/>
      <c r="DT34" s="659"/>
      <c r="DU34" s="659"/>
      <c r="DV34" s="660"/>
      <c r="DW34" s="663">
        <v>18.5</v>
      </c>
      <c r="DX34" s="688"/>
      <c r="DY34" s="688"/>
      <c r="DZ34" s="688"/>
      <c r="EA34" s="688"/>
      <c r="EB34" s="688"/>
      <c r="EC34" s="689"/>
    </row>
    <row r="35" spans="2:133" ht="11.25" customHeight="1" x14ac:dyDescent="0.15">
      <c r="B35" s="655" t="s">
        <v>310</v>
      </c>
      <c r="C35" s="656"/>
      <c r="D35" s="656"/>
      <c r="E35" s="656"/>
      <c r="F35" s="656"/>
      <c r="G35" s="656"/>
      <c r="H35" s="656"/>
      <c r="I35" s="656"/>
      <c r="J35" s="656"/>
      <c r="K35" s="656"/>
      <c r="L35" s="656"/>
      <c r="M35" s="656"/>
      <c r="N35" s="656"/>
      <c r="O35" s="656"/>
      <c r="P35" s="656"/>
      <c r="Q35" s="657"/>
      <c r="R35" s="658">
        <v>558515</v>
      </c>
      <c r="S35" s="659"/>
      <c r="T35" s="659"/>
      <c r="U35" s="659"/>
      <c r="V35" s="659"/>
      <c r="W35" s="659"/>
      <c r="X35" s="659"/>
      <c r="Y35" s="660"/>
      <c r="Z35" s="661">
        <v>4.2</v>
      </c>
      <c r="AA35" s="661"/>
      <c r="AB35" s="661"/>
      <c r="AC35" s="661"/>
      <c r="AD35" s="662" t="s">
        <v>122</v>
      </c>
      <c r="AE35" s="662"/>
      <c r="AF35" s="662"/>
      <c r="AG35" s="662"/>
      <c r="AH35" s="662"/>
      <c r="AI35" s="662"/>
      <c r="AJ35" s="662"/>
      <c r="AK35" s="662"/>
      <c r="AL35" s="663" t="s">
        <v>122</v>
      </c>
      <c r="AM35" s="664"/>
      <c r="AN35" s="664"/>
      <c r="AO35" s="665"/>
      <c r="AP35" s="204"/>
      <c r="AQ35" s="640" t="s">
        <v>311</v>
      </c>
      <c r="AR35" s="641"/>
      <c r="AS35" s="641"/>
      <c r="AT35" s="641"/>
      <c r="AU35" s="641"/>
      <c r="AV35" s="641"/>
      <c r="AW35" s="641"/>
      <c r="AX35" s="641"/>
      <c r="AY35" s="641"/>
      <c r="AZ35" s="641"/>
      <c r="BA35" s="641"/>
      <c r="BB35" s="641"/>
      <c r="BC35" s="641"/>
      <c r="BD35" s="641"/>
      <c r="BE35" s="641"/>
      <c r="BF35" s="642"/>
      <c r="BG35" s="640" t="s">
        <v>312</v>
      </c>
      <c r="BH35" s="641"/>
      <c r="BI35" s="641"/>
      <c r="BJ35" s="641"/>
      <c r="BK35" s="641"/>
      <c r="BL35" s="641"/>
      <c r="BM35" s="641"/>
      <c r="BN35" s="641"/>
      <c r="BO35" s="641"/>
      <c r="BP35" s="641"/>
      <c r="BQ35" s="641"/>
      <c r="BR35" s="641"/>
      <c r="BS35" s="641"/>
      <c r="BT35" s="641"/>
      <c r="BU35" s="641"/>
      <c r="BV35" s="641"/>
      <c r="BW35" s="641"/>
      <c r="BX35" s="641"/>
      <c r="BY35" s="641"/>
      <c r="BZ35" s="641"/>
      <c r="CA35" s="641"/>
      <c r="CB35" s="642"/>
      <c r="CD35" s="655" t="s">
        <v>313</v>
      </c>
      <c r="CE35" s="656"/>
      <c r="CF35" s="656"/>
      <c r="CG35" s="656"/>
      <c r="CH35" s="656"/>
      <c r="CI35" s="656"/>
      <c r="CJ35" s="656"/>
      <c r="CK35" s="656"/>
      <c r="CL35" s="656"/>
      <c r="CM35" s="656"/>
      <c r="CN35" s="656"/>
      <c r="CO35" s="656"/>
      <c r="CP35" s="656"/>
      <c r="CQ35" s="657"/>
      <c r="CR35" s="658">
        <v>239310</v>
      </c>
      <c r="CS35" s="690"/>
      <c r="CT35" s="690"/>
      <c r="CU35" s="690"/>
      <c r="CV35" s="690"/>
      <c r="CW35" s="690"/>
      <c r="CX35" s="690"/>
      <c r="CY35" s="691"/>
      <c r="CZ35" s="663">
        <v>1.9</v>
      </c>
      <c r="DA35" s="688"/>
      <c r="DB35" s="688"/>
      <c r="DC35" s="692"/>
      <c r="DD35" s="667">
        <v>132932</v>
      </c>
      <c r="DE35" s="690"/>
      <c r="DF35" s="690"/>
      <c r="DG35" s="690"/>
      <c r="DH35" s="690"/>
      <c r="DI35" s="690"/>
      <c r="DJ35" s="690"/>
      <c r="DK35" s="691"/>
      <c r="DL35" s="667">
        <v>132932</v>
      </c>
      <c r="DM35" s="690"/>
      <c r="DN35" s="690"/>
      <c r="DO35" s="690"/>
      <c r="DP35" s="690"/>
      <c r="DQ35" s="690"/>
      <c r="DR35" s="690"/>
      <c r="DS35" s="690"/>
      <c r="DT35" s="690"/>
      <c r="DU35" s="690"/>
      <c r="DV35" s="691"/>
      <c r="DW35" s="663">
        <v>2</v>
      </c>
      <c r="DX35" s="688"/>
      <c r="DY35" s="688"/>
      <c r="DZ35" s="688"/>
      <c r="EA35" s="688"/>
      <c r="EB35" s="688"/>
      <c r="EC35" s="689"/>
    </row>
    <row r="36" spans="2:133" ht="11.25" customHeight="1" x14ac:dyDescent="0.15">
      <c r="B36" s="655" t="s">
        <v>314</v>
      </c>
      <c r="C36" s="656"/>
      <c r="D36" s="656"/>
      <c r="E36" s="656"/>
      <c r="F36" s="656"/>
      <c r="G36" s="656"/>
      <c r="H36" s="656"/>
      <c r="I36" s="656"/>
      <c r="J36" s="656"/>
      <c r="K36" s="656"/>
      <c r="L36" s="656"/>
      <c r="M36" s="656"/>
      <c r="N36" s="656"/>
      <c r="O36" s="656"/>
      <c r="P36" s="656"/>
      <c r="Q36" s="657"/>
      <c r="R36" s="658">
        <v>727065</v>
      </c>
      <c r="S36" s="659"/>
      <c r="T36" s="659"/>
      <c r="U36" s="659"/>
      <c r="V36" s="659"/>
      <c r="W36" s="659"/>
      <c r="X36" s="659"/>
      <c r="Y36" s="660"/>
      <c r="Z36" s="661">
        <v>5.5</v>
      </c>
      <c r="AA36" s="661"/>
      <c r="AB36" s="661"/>
      <c r="AC36" s="661"/>
      <c r="AD36" s="662" t="s">
        <v>122</v>
      </c>
      <c r="AE36" s="662"/>
      <c r="AF36" s="662"/>
      <c r="AG36" s="662"/>
      <c r="AH36" s="662"/>
      <c r="AI36" s="662"/>
      <c r="AJ36" s="662"/>
      <c r="AK36" s="662"/>
      <c r="AL36" s="663" t="s">
        <v>122</v>
      </c>
      <c r="AM36" s="664"/>
      <c r="AN36" s="664"/>
      <c r="AO36" s="665"/>
      <c r="AP36" s="204"/>
      <c r="AQ36" s="724" t="s">
        <v>315</v>
      </c>
      <c r="AR36" s="725"/>
      <c r="AS36" s="725"/>
      <c r="AT36" s="725"/>
      <c r="AU36" s="725"/>
      <c r="AV36" s="725"/>
      <c r="AW36" s="725"/>
      <c r="AX36" s="725"/>
      <c r="AY36" s="726"/>
      <c r="AZ36" s="647">
        <v>1369992</v>
      </c>
      <c r="BA36" s="648"/>
      <c r="BB36" s="648"/>
      <c r="BC36" s="648"/>
      <c r="BD36" s="648"/>
      <c r="BE36" s="648"/>
      <c r="BF36" s="720"/>
      <c r="BG36" s="644" t="s">
        <v>316</v>
      </c>
      <c r="BH36" s="645"/>
      <c r="BI36" s="645"/>
      <c r="BJ36" s="645"/>
      <c r="BK36" s="645"/>
      <c r="BL36" s="645"/>
      <c r="BM36" s="645"/>
      <c r="BN36" s="645"/>
      <c r="BO36" s="645"/>
      <c r="BP36" s="645"/>
      <c r="BQ36" s="645"/>
      <c r="BR36" s="645"/>
      <c r="BS36" s="645"/>
      <c r="BT36" s="645"/>
      <c r="BU36" s="646"/>
      <c r="BV36" s="647">
        <v>65432</v>
      </c>
      <c r="BW36" s="648"/>
      <c r="BX36" s="648"/>
      <c r="BY36" s="648"/>
      <c r="BZ36" s="648"/>
      <c r="CA36" s="648"/>
      <c r="CB36" s="720"/>
      <c r="CD36" s="655" t="s">
        <v>317</v>
      </c>
      <c r="CE36" s="656"/>
      <c r="CF36" s="656"/>
      <c r="CG36" s="656"/>
      <c r="CH36" s="656"/>
      <c r="CI36" s="656"/>
      <c r="CJ36" s="656"/>
      <c r="CK36" s="656"/>
      <c r="CL36" s="656"/>
      <c r="CM36" s="656"/>
      <c r="CN36" s="656"/>
      <c r="CO36" s="656"/>
      <c r="CP36" s="656"/>
      <c r="CQ36" s="657"/>
      <c r="CR36" s="658">
        <v>1268237</v>
      </c>
      <c r="CS36" s="659"/>
      <c r="CT36" s="659"/>
      <c r="CU36" s="659"/>
      <c r="CV36" s="659"/>
      <c r="CW36" s="659"/>
      <c r="CX36" s="659"/>
      <c r="CY36" s="660"/>
      <c r="CZ36" s="663">
        <v>10.3</v>
      </c>
      <c r="DA36" s="688"/>
      <c r="DB36" s="688"/>
      <c r="DC36" s="692"/>
      <c r="DD36" s="667">
        <v>1087626</v>
      </c>
      <c r="DE36" s="659"/>
      <c r="DF36" s="659"/>
      <c r="DG36" s="659"/>
      <c r="DH36" s="659"/>
      <c r="DI36" s="659"/>
      <c r="DJ36" s="659"/>
      <c r="DK36" s="660"/>
      <c r="DL36" s="667">
        <v>1013936</v>
      </c>
      <c r="DM36" s="659"/>
      <c r="DN36" s="659"/>
      <c r="DO36" s="659"/>
      <c r="DP36" s="659"/>
      <c r="DQ36" s="659"/>
      <c r="DR36" s="659"/>
      <c r="DS36" s="659"/>
      <c r="DT36" s="659"/>
      <c r="DU36" s="659"/>
      <c r="DV36" s="660"/>
      <c r="DW36" s="663">
        <v>15.6</v>
      </c>
      <c r="DX36" s="688"/>
      <c r="DY36" s="688"/>
      <c r="DZ36" s="688"/>
      <c r="EA36" s="688"/>
      <c r="EB36" s="688"/>
      <c r="EC36" s="689"/>
    </row>
    <row r="37" spans="2:133" ht="11.25" customHeight="1" x14ac:dyDescent="0.15">
      <c r="B37" s="655" t="s">
        <v>318</v>
      </c>
      <c r="C37" s="656"/>
      <c r="D37" s="656"/>
      <c r="E37" s="656"/>
      <c r="F37" s="656"/>
      <c r="G37" s="656"/>
      <c r="H37" s="656"/>
      <c r="I37" s="656"/>
      <c r="J37" s="656"/>
      <c r="K37" s="656"/>
      <c r="L37" s="656"/>
      <c r="M37" s="656"/>
      <c r="N37" s="656"/>
      <c r="O37" s="656"/>
      <c r="P37" s="656"/>
      <c r="Q37" s="657"/>
      <c r="R37" s="658">
        <v>351397</v>
      </c>
      <c r="S37" s="659"/>
      <c r="T37" s="659"/>
      <c r="U37" s="659"/>
      <c r="V37" s="659"/>
      <c r="W37" s="659"/>
      <c r="X37" s="659"/>
      <c r="Y37" s="660"/>
      <c r="Z37" s="661">
        <v>2.6</v>
      </c>
      <c r="AA37" s="661"/>
      <c r="AB37" s="661"/>
      <c r="AC37" s="661"/>
      <c r="AD37" s="662" t="s">
        <v>122</v>
      </c>
      <c r="AE37" s="662"/>
      <c r="AF37" s="662"/>
      <c r="AG37" s="662"/>
      <c r="AH37" s="662"/>
      <c r="AI37" s="662"/>
      <c r="AJ37" s="662"/>
      <c r="AK37" s="662"/>
      <c r="AL37" s="663" t="s">
        <v>122</v>
      </c>
      <c r="AM37" s="664"/>
      <c r="AN37" s="664"/>
      <c r="AO37" s="665"/>
      <c r="AQ37" s="721" t="s">
        <v>319</v>
      </c>
      <c r="AR37" s="722"/>
      <c r="AS37" s="722"/>
      <c r="AT37" s="722"/>
      <c r="AU37" s="722"/>
      <c r="AV37" s="722"/>
      <c r="AW37" s="722"/>
      <c r="AX37" s="722"/>
      <c r="AY37" s="723"/>
      <c r="AZ37" s="658">
        <v>391900</v>
      </c>
      <c r="BA37" s="659"/>
      <c r="BB37" s="659"/>
      <c r="BC37" s="659"/>
      <c r="BD37" s="690"/>
      <c r="BE37" s="690"/>
      <c r="BF37" s="713"/>
      <c r="BG37" s="655" t="s">
        <v>320</v>
      </c>
      <c r="BH37" s="656"/>
      <c r="BI37" s="656"/>
      <c r="BJ37" s="656"/>
      <c r="BK37" s="656"/>
      <c r="BL37" s="656"/>
      <c r="BM37" s="656"/>
      <c r="BN37" s="656"/>
      <c r="BO37" s="656"/>
      <c r="BP37" s="656"/>
      <c r="BQ37" s="656"/>
      <c r="BR37" s="656"/>
      <c r="BS37" s="656"/>
      <c r="BT37" s="656"/>
      <c r="BU37" s="657"/>
      <c r="BV37" s="658">
        <v>34267</v>
      </c>
      <c r="BW37" s="659"/>
      <c r="BX37" s="659"/>
      <c r="BY37" s="659"/>
      <c r="BZ37" s="659"/>
      <c r="CA37" s="659"/>
      <c r="CB37" s="668"/>
      <c r="CD37" s="655" t="s">
        <v>321</v>
      </c>
      <c r="CE37" s="656"/>
      <c r="CF37" s="656"/>
      <c r="CG37" s="656"/>
      <c r="CH37" s="656"/>
      <c r="CI37" s="656"/>
      <c r="CJ37" s="656"/>
      <c r="CK37" s="656"/>
      <c r="CL37" s="656"/>
      <c r="CM37" s="656"/>
      <c r="CN37" s="656"/>
      <c r="CO37" s="656"/>
      <c r="CP37" s="656"/>
      <c r="CQ37" s="657"/>
      <c r="CR37" s="658">
        <v>300573</v>
      </c>
      <c r="CS37" s="690"/>
      <c r="CT37" s="690"/>
      <c r="CU37" s="690"/>
      <c r="CV37" s="690"/>
      <c r="CW37" s="690"/>
      <c r="CX37" s="690"/>
      <c r="CY37" s="691"/>
      <c r="CZ37" s="663">
        <v>2.4</v>
      </c>
      <c r="DA37" s="688"/>
      <c r="DB37" s="688"/>
      <c r="DC37" s="692"/>
      <c r="DD37" s="667">
        <v>300573</v>
      </c>
      <c r="DE37" s="690"/>
      <c r="DF37" s="690"/>
      <c r="DG37" s="690"/>
      <c r="DH37" s="690"/>
      <c r="DI37" s="690"/>
      <c r="DJ37" s="690"/>
      <c r="DK37" s="691"/>
      <c r="DL37" s="667">
        <v>300573</v>
      </c>
      <c r="DM37" s="690"/>
      <c r="DN37" s="690"/>
      <c r="DO37" s="690"/>
      <c r="DP37" s="690"/>
      <c r="DQ37" s="690"/>
      <c r="DR37" s="690"/>
      <c r="DS37" s="690"/>
      <c r="DT37" s="690"/>
      <c r="DU37" s="690"/>
      <c r="DV37" s="691"/>
      <c r="DW37" s="663">
        <v>4.5999999999999996</v>
      </c>
      <c r="DX37" s="688"/>
      <c r="DY37" s="688"/>
      <c r="DZ37" s="688"/>
      <c r="EA37" s="688"/>
      <c r="EB37" s="688"/>
      <c r="EC37" s="689"/>
    </row>
    <row r="38" spans="2:133" ht="11.25" customHeight="1" x14ac:dyDescent="0.15">
      <c r="B38" s="655" t="s">
        <v>322</v>
      </c>
      <c r="C38" s="656"/>
      <c r="D38" s="656"/>
      <c r="E38" s="656"/>
      <c r="F38" s="656"/>
      <c r="G38" s="656"/>
      <c r="H38" s="656"/>
      <c r="I38" s="656"/>
      <c r="J38" s="656"/>
      <c r="K38" s="656"/>
      <c r="L38" s="656"/>
      <c r="M38" s="656"/>
      <c r="N38" s="656"/>
      <c r="O38" s="656"/>
      <c r="P38" s="656"/>
      <c r="Q38" s="657"/>
      <c r="R38" s="658">
        <v>1052681</v>
      </c>
      <c r="S38" s="659"/>
      <c r="T38" s="659"/>
      <c r="U38" s="659"/>
      <c r="V38" s="659"/>
      <c r="W38" s="659"/>
      <c r="X38" s="659"/>
      <c r="Y38" s="660"/>
      <c r="Z38" s="661">
        <v>7.9</v>
      </c>
      <c r="AA38" s="661"/>
      <c r="AB38" s="661"/>
      <c r="AC38" s="661"/>
      <c r="AD38" s="662" t="s">
        <v>122</v>
      </c>
      <c r="AE38" s="662"/>
      <c r="AF38" s="662"/>
      <c r="AG38" s="662"/>
      <c r="AH38" s="662"/>
      <c r="AI38" s="662"/>
      <c r="AJ38" s="662"/>
      <c r="AK38" s="662"/>
      <c r="AL38" s="663" t="s">
        <v>122</v>
      </c>
      <c r="AM38" s="664"/>
      <c r="AN38" s="664"/>
      <c r="AO38" s="665"/>
      <c r="AQ38" s="721" t="s">
        <v>323</v>
      </c>
      <c r="AR38" s="722"/>
      <c r="AS38" s="722"/>
      <c r="AT38" s="722"/>
      <c r="AU38" s="722"/>
      <c r="AV38" s="722"/>
      <c r="AW38" s="722"/>
      <c r="AX38" s="722"/>
      <c r="AY38" s="723"/>
      <c r="AZ38" s="658">
        <v>70788</v>
      </c>
      <c r="BA38" s="659"/>
      <c r="BB38" s="659"/>
      <c r="BC38" s="659"/>
      <c r="BD38" s="690"/>
      <c r="BE38" s="690"/>
      <c r="BF38" s="713"/>
      <c r="BG38" s="655" t="s">
        <v>324</v>
      </c>
      <c r="BH38" s="656"/>
      <c r="BI38" s="656"/>
      <c r="BJ38" s="656"/>
      <c r="BK38" s="656"/>
      <c r="BL38" s="656"/>
      <c r="BM38" s="656"/>
      <c r="BN38" s="656"/>
      <c r="BO38" s="656"/>
      <c r="BP38" s="656"/>
      <c r="BQ38" s="656"/>
      <c r="BR38" s="656"/>
      <c r="BS38" s="656"/>
      <c r="BT38" s="656"/>
      <c r="BU38" s="657"/>
      <c r="BV38" s="658">
        <v>2178</v>
      </c>
      <c r="BW38" s="659"/>
      <c r="BX38" s="659"/>
      <c r="BY38" s="659"/>
      <c r="BZ38" s="659"/>
      <c r="CA38" s="659"/>
      <c r="CB38" s="668"/>
      <c r="CD38" s="655" t="s">
        <v>325</v>
      </c>
      <c r="CE38" s="656"/>
      <c r="CF38" s="656"/>
      <c r="CG38" s="656"/>
      <c r="CH38" s="656"/>
      <c r="CI38" s="656"/>
      <c r="CJ38" s="656"/>
      <c r="CK38" s="656"/>
      <c r="CL38" s="656"/>
      <c r="CM38" s="656"/>
      <c r="CN38" s="656"/>
      <c r="CO38" s="656"/>
      <c r="CP38" s="656"/>
      <c r="CQ38" s="657"/>
      <c r="CR38" s="658">
        <v>907304</v>
      </c>
      <c r="CS38" s="659"/>
      <c r="CT38" s="659"/>
      <c r="CU38" s="659"/>
      <c r="CV38" s="659"/>
      <c r="CW38" s="659"/>
      <c r="CX38" s="659"/>
      <c r="CY38" s="660"/>
      <c r="CZ38" s="663">
        <v>7.3</v>
      </c>
      <c r="DA38" s="688"/>
      <c r="DB38" s="688"/>
      <c r="DC38" s="692"/>
      <c r="DD38" s="667">
        <v>763842</v>
      </c>
      <c r="DE38" s="659"/>
      <c r="DF38" s="659"/>
      <c r="DG38" s="659"/>
      <c r="DH38" s="659"/>
      <c r="DI38" s="659"/>
      <c r="DJ38" s="659"/>
      <c r="DK38" s="660"/>
      <c r="DL38" s="667">
        <v>729352</v>
      </c>
      <c r="DM38" s="659"/>
      <c r="DN38" s="659"/>
      <c r="DO38" s="659"/>
      <c r="DP38" s="659"/>
      <c r="DQ38" s="659"/>
      <c r="DR38" s="659"/>
      <c r="DS38" s="659"/>
      <c r="DT38" s="659"/>
      <c r="DU38" s="659"/>
      <c r="DV38" s="660"/>
      <c r="DW38" s="663">
        <v>11.2</v>
      </c>
      <c r="DX38" s="688"/>
      <c r="DY38" s="688"/>
      <c r="DZ38" s="688"/>
      <c r="EA38" s="688"/>
      <c r="EB38" s="688"/>
      <c r="EC38" s="689"/>
    </row>
    <row r="39" spans="2:133" ht="11.25" customHeight="1" x14ac:dyDescent="0.15">
      <c r="B39" s="655" t="s">
        <v>326</v>
      </c>
      <c r="C39" s="656"/>
      <c r="D39" s="656"/>
      <c r="E39" s="656"/>
      <c r="F39" s="656"/>
      <c r="G39" s="656"/>
      <c r="H39" s="656"/>
      <c r="I39" s="656"/>
      <c r="J39" s="656"/>
      <c r="K39" s="656"/>
      <c r="L39" s="656"/>
      <c r="M39" s="656"/>
      <c r="N39" s="656"/>
      <c r="O39" s="656"/>
      <c r="P39" s="656"/>
      <c r="Q39" s="657"/>
      <c r="R39" s="658" t="s">
        <v>122</v>
      </c>
      <c r="S39" s="659"/>
      <c r="T39" s="659"/>
      <c r="U39" s="659"/>
      <c r="V39" s="659"/>
      <c r="W39" s="659"/>
      <c r="X39" s="659"/>
      <c r="Y39" s="660"/>
      <c r="Z39" s="661" t="s">
        <v>122</v>
      </c>
      <c r="AA39" s="661"/>
      <c r="AB39" s="661"/>
      <c r="AC39" s="661"/>
      <c r="AD39" s="662" t="s">
        <v>122</v>
      </c>
      <c r="AE39" s="662"/>
      <c r="AF39" s="662"/>
      <c r="AG39" s="662"/>
      <c r="AH39" s="662"/>
      <c r="AI39" s="662"/>
      <c r="AJ39" s="662"/>
      <c r="AK39" s="662"/>
      <c r="AL39" s="663" t="s">
        <v>122</v>
      </c>
      <c r="AM39" s="664"/>
      <c r="AN39" s="664"/>
      <c r="AO39" s="665"/>
      <c r="AQ39" s="721" t="s">
        <v>327</v>
      </c>
      <c r="AR39" s="722"/>
      <c r="AS39" s="722"/>
      <c r="AT39" s="722"/>
      <c r="AU39" s="722"/>
      <c r="AV39" s="722"/>
      <c r="AW39" s="722"/>
      <c r="AX39" s="722"/>
      <c r="AY39" s="723"/>
      <c r="AZ39" s="658" t="s">
        <v>122</v>
      </c>
      <c r="BA39" s="659"/>
      <c r="BB39" s="659"/>
      <c r="BC39" s="659"/>
      <c r="BD39" s="690"/>
      <c r="BE39" s="690"/>
      <c r="BF39" s="713"/>
      <c r="BG39" s="655" t="s">
        <v>328</v>
      </c>
      <c r="BH39" s="656"/>
      <c r="BI39" s="656"/>
      <c r="BJ39" s="656"/>
      <c r="BK39" s="656"/>
      <c r="BL39" s="656"/>
      <c r="BM39" s="656"/>
      <c r="BN39" s="656"/>
      <c r="BO39" s="656"/>
      <c r="BP39" s="656"/>
      <c r="BQ39" s="656"/>
      <c r="BR39" s="656"/>
      <c r="BS39" s="656"/>
      <c r="BT39" s="656"/>
      <c r="BU39" s="657"/>
      <c r="BV39" s="658">
        <v>3189</v>
      </c>
      <c r="BW39" s="659"/>
      <c r="BX39" s="659"/>
      <c r="BY39" s="659"/>
      <c r="BZ39" s="659"/>
      <c r="CA39" s="659"/>
      <c r="CB39" s="668"/>
      <c r="CD39" s="655" t="s">
        <v>329</v>
      </c>
      <c r="CE39" s="656"/>
      <c r="CF39" s="656"/>
      <c r="CG39" s="656"/>
      <c r="CH39" s="656"/>
      <c r="CI39" s="656"/>
      <c r="CJ39" s="656"/>
      <c r="CK39" s="656"/>
      <c r="CL39" s="656"/>
      <c r="CM39" s="656"/>
      <c r="CN39" s="656"/>
      <c r="CO39" s="656"/>
      <c r="CP39" s="656"/>
      <c r="CQ39" s="657"/>
      <c r="CR39" s="658">
        <v>988602</v>
      </c>
      <c r="CS39" s="690"/>
      <c r="CT39" s="690"/>
      <c r="CU39" s="690"/>
      <c r="CV39" s="690"/>
      <c r="CW39" s="690"/>
      <c r="CX39" s="690"/>
      <c r="CY39" s="691"/>
      <c r="CZ39" s="663">
        <v>8</v>
      </c>
      <c r="DA39" s="688"/>
      <c r="DB39" s="688"/>
      <c r="DC39" s="692"/>
      <c r="DD39" s="667">
        <v>980286</v>
      </c>
      <c r="DE39" s="690"/>
      <c r="DF39" s="690"/>
      <c r="DG39" s="690"/>
      <c r="DH39" s="690"/>
      <c r="DI39" s="690"/>
      <c r="DJ39" s="690"/>
      <c r="DK39" s="691"/>
      <c r="DL39" s="667" t="s">
        <v>122</v>
      </c>
      <c r="DM39" s="690"/>
      <c r="DN39" s="690"/>
      <c r="DO39" s="690"/>
      <c r="DP39" s="690"/>
      <c r="DQ39" s="690"/>
      <c r="DR39" s="690"/>
      <c r="DS39" s="690"/>
      <c r="DT39" s="690"/>
      <c r="DU39" s="690"/>
      <c r="DV39" s="691"/>
      <c r="DW39" s="663" t="s">
        <v>122</v>
      </c>
      <c r="DX39" s="688"/>
      <c r="DY39" s="688"/>
      <c r="DZ39" s="688"/>
      <c r="EA39" s="688"/>
      <c r="EB39" s="688"/>
      <c r="EC39" s="689"/>
    </row>
    <row r="40" spans="2:133" ht="11.25" customHeight="1" x14ac:dyDescent="0.15">
      <c r="B40" s="655" t="s">
        <v>330</v>
      </c>
      <c r="C40" s="656"/>
      <c r="D40" s="656"/>
      <c r="E40" s="656"/>
      <c r="F40" s="656"/>
      <c r="G40" s="656"/>
      <c r="H40" s="656"/>
      <c r="I40" s="656"/>
      <c r="J40" s="656"/>
      <c r="K40" s="656"/>
      <c r="L40" s="656"/>
      <c r="M40" s="656"/>
      <c r="N40" s="656"/>
      <c r="O40" s="656"/>
      <c r="P40" s="656"/>
      <c r="Q40" s="657"/>
      <c r="R40" s="658">
        <v>14781</v>
      </c>
      <c r="S40" s="659"/>
      <c r="T40" s="659"/>
      <c r="U40" s="659"/>
      <c r="V40" s="659"/>
      <c r="W40" s="659"/>
      <c r="X40" s="659"/>
      <c r="Y40" s="660"/>
      <c r="Z40" s="661">
        <v>0.1</v>
      </c>
      <c r="AA40" s="661"/>
      <c r="AB40" s="661"/>
      <c r="AC40" s="661"/>
      <c r="AD40" s="662" t="s">
        <v>122</v>
      </c>
      <c r="AE40" s="662"/>
      <c r="AF40" s="662"/>
      <c r="AG40" s="662"/>
      <c r="AH40" s="662"/>
      <c r="AI40" s="662"/>
      <c r="AJ40" s="662"/>
      <c r="AK40" s="662"/>
      <c r="AL40" s="663" t="s">
        <v>122</v>
      </c>
      <c r="AM40" s="664"/>
      <c r="AN40" s="664"/>
      <c r="AO40" s="665"/>
      <c r="AQ40" s="721" t="s">
        <v>331</v>
      </c>
      <c r="AR40" s="722"/>
      <c r="AS40" s="722"/>
      <c r="AT40" s="722"/>
      <c r="AU40" s="722"/>
      <c r="AV40" s="722"/>
      <c r="AW40" s="722"/>
      <c r="AX40" s="722"/>
      <c r="AY40" s="723"/>
      <c r="AZ40" s="658" t="s">
        <v>122</v>
      </c>
      <c r="BA40" s="659"/>
      <c r="BB40" s="659"/>
      <c r="BC40" s="659"/>
      <c r="BD40" s="690"/>
      <c r="BE40" s="690"/>
      <c r="BF40" s="713"/>
      <c r="BG40" s="706" t="s">
        <v>332</v>
      </c>
      <c r="BH40" s="707"/>
      <c r="BI40" s="707"/>
      <c r="BJ40" s="707"/>
      <c r="BK40" s="707"/>
      <c r="BL40" s="205"/>
      <c r="BM40" s="656" t="s">
        <v>333</v>
      </c>
      <c r="BN40" s="656"/>
      <c r="BO40" s="656"/>
      <c r="BP40" s="656"/>
      <c r="BQ40" s="656"/>
      <c r="BR40" s="656"/>
      <c r="BS40" s="656"/>
      <c r="BT40" s="656"/>
      <c r="BU40" s="657"/>
      <c r="BV40" s="658">
        <v>85</v>
      </c>
      <c r="BW40" s="659"/>
      <c r="BX40" s="659"/>
      <c r="BY40" s="659"/>
      <c r="BZ40" s="659"/>
      <c r="CA40" s="659"/>
      <c r="CB40" s="668"/>
      <c r="CD40" s="655" t="s">
        <v>334</v>
      </c>
      <c r="CE40" s="656"/>
      <c r="CF40" s="656"/>
      <c r="CG40" s="656"/>
      <c r="CH40" s="656"/>
      <c r="CI40" s="656"/>
      <c r="CJ40" s="656"/>
      <c r="CK40" s="656"/>
      <c r="CL40" s="656"/>
      <c r="CM40" s="656"/>
      <c r="CN40" s="656"/>
      <c r="CO40" s="656"/>
      <c r="CP40" s="656"/>
      <c r="CQ40" s="657"/>
      <c r="CR40" s="658">
        <v>120974</v>
      </c>
      <c r="CS40" s="659"/>
      <c r="CT40" s="659"/>
      <c r="CU40" s="659"/>
      <c r="CV40" s="659"/>
      <c r="CW40" s="659"/>
      <c r="CX40" s="659"/>
      <c r="CY40" s="660"/>
      <c r="CZ40" s="663">
        <v>1</v>
      </c>
      <c r="DA40" s="688"/>
      <c r="DB40" s="688"/>
      <c r="DC40" s="692"/>
      <c r="DD40" s="667">
        <v>76434</v>
      </c>
      <c r="DE40" s="659"/>
      <c r="DF40" s="659"/>
      <c r="DG40" s="659"/>
      <c r="DH40" s="659"/>
      <c r="DI40" s="659"/>
      <c r="DJ40" s="659"/>
      <c r="DK40" s="660"/>
      <c r="DL40" s="667" t="s">
        <v>122</v>
      </c>
      <c r="DM40" s="659"/>
      <c r="DN40" s="659"/>
      <c r="DO40" s="659"/>
      <c r="DP40" s="659"/>
      <c r="DQ40" s="659"/>
      <c r="DR40" s="659"/>
      <c r="DS40" s="659"/>
      <c r="DT40" s="659"/>
      <c r="DU40" s="659"/>
      <c r="DV40" s="660"/>
      <c r="DW40" s="663" t="s">
        <v>122</v>
      </c>
      <c r="DX40" s="688"/>
      <c r="DY40" s="688"/>
      <c r="DZ40" s="688"/>
      <c r="EA40" s="688"/>
      <c r="EB40" s="688"/>
      <c r="EC40" s="689"/>
    </row>
    <row r="41" spans="2:133" ht="11.25" customHeight="1" x14ac:dyDescent="0.15">
      <c r="B41" s="679" t="s">
        <v>335</v>
      </c>
      <c r="C41" s="680"/>
      <c r="D41" s="680"/>
      <c r="E41" s="680"/>
      <c r="F41" s="680"/>
      <c r="G41" s="680"/>
      <c r="H41" s="680"/>
      <c r="I41" s="680"/>
      <c r="J41" s="680"/>
      <c r="K41" s="680"/>
      <c r="L41" s="680"/>
      <c r="M41" s="680"/>
      <c r="N41" s="680"/>
      <c r="O41" s="680"/>
      <c r="P41" s="680"/>
      <c r="Q41" s="681"/>
      <c r="R41" s="730">
        <v>13284923</v>
      </c>
      <c r="S41" s="731"/>
      <c r="T41" s="731"/>
      <c r="U41" s="731"/>
      <c r="V41" s="731"/>
      <c r="W41" s="731"/>
      <c r="X41" s="731"/>
      <c r="Y41" s="735"/>
      <c r="Z41" s="736">
        <v>100</v>
      </c>
      <c r="AA41" s="736"/>
      <c r="AB41" s="736"/>
      <c r="AC41" s="736"/>
      <c r="AD41" s="737">
        <v>6476868</v>
      </c>
      <c r="AE41" s="737"/>
      <c r="AF41" s="737"/>
      <c r="AG41" s="737"/>
      <c r="AH41" s="737"/>
      <c r="AI41" s="737"/>
      <c r="AJ41" s="737"/>
      <c r="AK41" s="737"/>
      <c r="AL41" s="738">
        <v>100</v>
      </c>
      <c r="AM41" s="718"/>
      <c r="AN41" s="718"/>
      <c r="AO41" s="739"/>
      <c r="AQ41" s="721" t="s">
        <v>336</v>
      </c>
      <c r="AR41" s="722"/>
      <c r="AS41" s="722"/>
      <c r="AT41" s="722"/>
      <c r="AU41" s="722"/>
      <c r="AV41" s="722"/>
      <c r="AW41" s="722"/>
      <c r="AX41" s="722"/>
      <c r="AY41" s="723"/>
      <c r="AZ41" s="658">
        <v>178123</v>
      </c>
      <c r="BA41" s="659"/>
      <c r="BB41" s="659"/>
      <c r="BC41" s="659"/>
      <c r="BD41" s="690"/>
      <c r="BE41" s="690"/>
      <c r="BF41" s="713"/>
      <c r="BG41" s="706"/>
      <c r="BH41" s="707"/>
      <c r="BI41" s="707"/>
      <c r="BJ41" s="707"/>
      <c r="BK41" s="707"/>
      <c r="BL41" s="205"/>
      <c r="BM41" s="656" t="s">
        <v>337</v>
      </c>
      <c r="BN41" s="656"/>
      <c r="BO41" s="656"/>
      <c r="BP41" s="656"/>
      <c r="BQ41" s="656"/>
      <c r="BR41" s="656"/>
      <c r="BS41" s="656"/>
      <c r="BT41" s="656"/>
      <c r="BU41" s="657"/>
      <c r="BV41" s="658" t="s">
        <v>122</v>
      </c>
      <c r="BW41" s="659"/>
      <c r="BX41" s="659"/>
      <c r="BY41" s="659"/>
      <c r="BZ41" s="659"/>
      <c r="CA41" s="659"/>
      <c r="CB41" s="668"/>
      <c r="CD41" s="655" t="s">
        <v>338</v>
      </c>
      <c r="CE41" s="656"/>
      <c r="CF41" s="656"/>
      <c r="CG41" s="656"/>
      <c r="CH41" s="656"/>
      <c r="CI41" s="656"/>
      <c r="CJ41" s="656"/>
      <c r="CK41" s="656"/>
      <c r="CL41" s="656"/>
      <c r="CM41" s="656"/>
      <c r="CN41" s="656"/>
      <c r="CO41" s="656"/>
      <c r="CP41" s="656"/>
      <c r="CQ41" s="657"/>
      <c r="CR41" s="658" t="s">
        <v>122</v>
      </c>
      <c r="CS41" s="690"/>
      <c r="CT41" s="690"/>
      <c r="CU41" s="690"/>
      <c r="CV41" s="690"/>
      <c r="CW41" s="690"/>
      <c r="CX41" s="690"/>
      <c r="CY41" s="691"/>
      <c r="CZ41" s="663" t="s">
        <v>122</v>
      </c>
      <c r="DA41" s="688"/>
      <c r="DB41" s="688"/>
      <c r="DC41" s="692"/>
      <c r="DD41" s="667" t="s">
        <v>122</v>
      </c>
      <c r="DE41" s="690"/>
      <c r="DF41" s="690"/>
      <c r="DG41" s="690"/>
      <c r="DH41" s="690"/>
      <c r="DI41" s="690"/>
      <c r="DJ41" s="690"/>
      <c r="DK41" s="691"/>
      <c r="DL41" s="741"/>
      <c r="DM41" s="742"/>
      <c r="DN41" s="742"/>
      <c r="DO41" s="742"/>
      <c r="DP41" s="742"/>
      <c r="DQ41" s="742"/>
      <c r="DR41" s="742"/>
      <c r="DS41" s="742"/>
      <c r="DT41" s="742"/>
      <c r="DU41" s="742"/>
      <c r="DV41" s="743"/>
      <c r="DW41" s="732"/>
      <c r="DX41" s="733"/>
      <c r="DY41" s="733"/>
      <c r="DZ41" s="733"/>
      <c r="EA41" s="733"/>
      <c r="EB41" s="733"/>
      <c r="EC41" s="734"/>
    </row>
    <row r="42" spans="2:133" ht="11.25" customHeight="1" x14ac:dyDescent="0.15">
      <c r="AQ42" s="727" t="s">
        <v>339</v>
      </c>
      <c r="AR42" s="728"/>
      <c r="AS42" s="728"/>
      <c r="AT42" s="728"/>
      <c r="AU42" s="728"/>
      <c r="AV42" s="728"/>
      <c r="AW42" s="728"/>
      <c r="AX42" s="728"/>
      <c r="AY42" s="729"/>
      <c r="AZ42" s="730">
        <v>729181</v>
      </c>
      <c r="BA42" s="731"/>
      <c r="BB42" s="731"/>
      <c r="BC42" s="731"/>
      <c r="BD42" s="717"/>
      <c r="BE42" s="717"/>
      <c r="BF42" s="719"/>
      <c r="BG42" s="708"/>
      <c r="BH42" s="709"/>
      <c r="BI42" s="709"/>
      <c r="BJ42" s="709"/>
      <c r="BK42" s="709"/>
      <c r="BL42" s="206"/>
      <c r="BM42" s="680" t="s">
        <v>340</v>
      </c>
      <c r="BN42" s="680"/>
      <c r="BO42" s="680"/>
      <c r="BP42" s="680"/>
      <c r="BQ42" s="680"/>
      <c r="BR42" s="680"/>
      <c r="BS42" s="680"/>
      <c r="BT42" s="680"/>
      <c r="BU42" s="681"/>
      <c r="BV42" s="730">
        <v>456</v>
      </c>
      <c r="BW42" s="731"/>
      <c r="BX42" s="731"/>
      <c r="BY42" s="731"/>
      <c r="BZ42" s="731"/>
      <c r="CA42" s="731"/>
      <c r="CB42" s="740"/>
      <c r="CD42" s="655" t="s">
        <v>341</v>
      </c>
      <c r="CE42" s="656"/>
      <c r="CF42" s="656"/>
      <c r="CG42" s="656"/>
      <c r="CH42" s="656"/>
      <c r="CI42" s="656"/>
      <c r="CJ42" s="656"/>
      <c r="CK42" s="656"/>
      <c r="CL42" s="656"/>
      <c r="CM42" s="656"/>
      <c r="CN42" s="656"/>
      <c r="CO42" s="656"/>
      <c r="CP42" s="656"/>
      <c r="CQ42" s="657"/>
      <c r="CR42" s="658">
        <v>1782416</v>
      </c>
      <c r="CS42" s="690"/>
      <c r="CT42" s="690"/>
      <c r="CU42" s="690"/>
      <c r="CV42" s="690"/>
      <c r="CW42" s="690"/>
      <c r="CX42" s="690"/>
      <c r="CY42" s="691"/>
      <c r="CZ42" s="663">
        <v>14.4</v>
      </c>
      <c r="DA42" s="688"/>
      <c r="DB42" s="688"/>
      <c r="DC42" s="692"/>
      <c r="DD42" s="667">
        <v>494223</v>
      </c>
      <c r="DE42" s="690"/>
      <c r="DF42" s="690"/>
      <c r="DG42" s="690"/>
      <c r="DH42" s="690"/>
      <c r="DI42" s="690"/>
      <c r="DJ42" s="690"/>
      <c r="DK42" s="691"/>
      <c r="DL42" s="741"/>
      <c r="DM42" s="742"/>
      <c r="DN42" s="742"/>
      <c r="DO42" s="742"/>
      <c r="DP42" s="742"/>
      <c r="DQ42" s="742"/>
      <c r="DR42" s="742"/>
      <c r="DS42" s="742"/>
      <c r="DT42" s="742"/>
      <c r="DU42" s="742"/>
      <c r="DV42" s="743"/>
      <c r="DW42" s="732"/>
      <c r="DX42" s="733"/>
      <c r="DY42" s="733"/>
      <c r="DZ42" s="733"/>
      <c r="EA42" s="733"/>
      <c r="EB42" s="733"/>
      <c r="EC42" s="734"/>
    </row>
    <row r="43" spans="2:133" ht="11.25" customHeight="1" x14ac:dyDescent="0.15">
      <c r="B43" s="196" t="s">
        <v>342</v>
      </c>
      <c r="CD43" s="655" t="s">
        <v>343</v>
      </c>
      <c r="CE43" s="656"/>
      <c r="CF43" s="656"/>
      <c r="CG43" s="656"/>
      <c r="CH43" s="656"/>
      <c r="CI43" s="656"/>
      <c r="CJ43" s="656"/>
      <c r="CK43" s="656"/>
      <c r="CL43" s="656"/>
      <c r="CM43" s="656"/>
      <c r="CN43" s="656"/>
      <c r="CO43" s="656"/>
      <c r="CP43" s="656"/>
      <c r="CQ43" s="657"/>
      <c r="CR43" s="658">
        <v>38716</v>
      </c>
      <c r="CS43" s="690"/>
      <c r="CT43" s="690"/>
      <c r="CU43" s="690"/>
      <c r="CV43" s="690"/>
      <c r="CW43" s="690"/>
      <c r="CX43" s="690"/>
      <c r="CY43" s="691"/>
      <c r="CZ43" s="663">
        <v>0.3</v>
      </c>
      <c r="DA43" s="688"/>
      <c r="DB43" s="688"/>
      <c r="DC43" s="692"/>
      <c r="DD43" s="667">
        <v>35258</v>
      </c>
      <c r="DE43" s="690"/>
      <c r="DF43" s="690"/>
      <c r="DG43" s="690"/>
      <c r="DH43" s="690"/>
      <c r="DI43" s="690"/>
      <c r="DJ43" s="690"/>
      <c r="DK43" s="691"/>
      <c r="DL43" s="741"/>
      <c r="DM43" s="742"/>
      <c r="DN43" s="742"/>
      <c r="DO43" s="742"/>
      <c r="DP43" s="742"/>
      <c r="DQ43" s="742"/>
      <c r="DR43" s="742"/>
      <c r="DS43" s="742"/>
      <c r="DT43" s="742"/>
      <c r="DU43" s="742"/>
      <c r="DV43" s="743"/>
      <c r="DW43" s="732"/>
      <c r="DX43" s="733"/>
      <c r="DY43" s="733"/>
      <c r="DZ43" s="733"/>
      <c r="EA43" s="733"/>
      <c r="EB43" s="733"/>
      <c r="EC43" s="734"/>
    </row>
    <row r="44" spans="2:133" ht="11.25" customHeight="1" x14ac:dyDescent="0.15">
      <c r="B44" s="744" t="s">
        <v>344</v>
      </c>
      <c r="C44" s="744"/>
      <c r="D44" s="744"/>
      <c r="E44" s="744"/>
      <c r="F44" s="744"/>
      <c r="G44" s="744"/>
      <c r="H44" s="744"/>
      <c r="I44" s="744"/>
      <c r="J44" s="744"/>
      <c r="K44" s="744"/>
      <c r="L44" s="744"/>
      <c r="M44" s="744"/>
      <c r="N44" s="744"/>
      <c r="O44" s="744"/>
      <c r="P44" s="744"/>
      <c r="Q44" s="744"/>
      <c r="R44" s="744"/>
      <c r="S44" s="744"/>
      <c r="T44" s="744"/>
      <c r="U44" s="744"/>
      <c r="V44" s="744"/>
      <c r="W44" s="744"/>
      <c r="X44" s="744"/>
      <c r="Y44" s="744"/>
      <c r="Z44" s="744"/>
      <c r="AA44" s="744"/>
      <c r="AB44" s="744"/>
      <c r="AC44" s="744"/>
      <c r="AD44" s="744"/>
      <c r="AE44" s="744"/>
      <c r="AF44" s="744"/>
      <c r="AG44" s="744"/>
      <c r="AH44" s="744"/>
      <c r="AI44" s="744"/>
      <c r="AJ44" s="744"/>
      <c r="AK44" s="744"/>
      <c r="AL44" s="744"/>
      <c r="AM44" s="744"/>
      <c r="AN44" s="744"/>
      <c r="AO44" s="744"/>
      <c r="AP44" s="744"/>
      <c r="AQ44" s="744"/>
      <c r="AR44" s="744"/>
      <c r="AS44" s="744"/>
      <c r="AT44" s="744"/>
      <c r="AU44" s="744"/>
      <c r="AV44" s="744"/>
      <c r="AW44" s="744"/>
      <c r="AX44" s="744"/>
      <c r="AY44" s="744"/>
      <c r="AZ44" s="744"/>
      <c r="BA44" s="744"/>
      <c r="BB44" s="744"/>
      <c r="BC44" s="744"/>
      <c r="BD44" s="744"/>
      <c r="BE44" s="744"/>
      <c r="BF44" s="744"/>
      <c r="BG44" s="744"/>
      <c r="BH44" s="744"/>
      <c r="BI44" s="744"/>
      <c r="BJ44" s="744"/>
      <c r="BK44" s="744"/>
      <c r="BL44" s="744"/>
      <c r="BM44" s="744"/>
      <c r="BN44" s="744"/>
      <c r="BO44" s="744"/>
      <c r="BP44" s="744"/>
      <c r="BQ44" s="744"/>
      <c r="BR44" s="744"/>
      <c r="BS44" s="744"/>
      <c r="BT44" s="744"/>
      <c r="BU44" s="744"/>
      <c r="BV44" s="744"/>
      <c r="BW44" s="744"/>
      <c r="BX44" s="744"/>
      <c r="BY44" s="744"/>
      <c r="BZ44" s="744"/>
      <c r="CA44" s="744"/>
      <c r="CB44" s="744"/>
      <c r="CC44" s="745"/>
      <c r="CD44" s="694" t="s">
        <v>292</v>
      </c>
      <c r="CE44" s="695"/>
      <c r="CF44" s="655" t="s">
        <v>345</v>
      </c>
      <c r="CG44" s="656"/>
      <c r="CH44" s="656"/>
      <c r="CI44" s="656"/>
      <c r="CJ44" s="656"/>
      <c r="CK44" s="656"/>
      <c r="CL44" s="656"/>
      <c r="CM44" s="656"/>
      <c r="CN44" s="656"/>
      <c r="CO44" s="656"/>
      <c r="CP44" s="656"/>
      <c r="CQ44" s="657"/>
      <c r="CR44" s="658">
        <v>1630842</v>
      </c>
      <c r="CS44" s="659"/>
      <c r="CT44" s="659"/>
      <c r="CU44" s="659"/>
      <c r="CV44" s="659"/>
      <c r="CW44" s="659"/>
      <c r="CX44" s="659"/>
      <c r="CY44" s="660"/>
      <c r="CZ44" s="663">
        <v>13.2</v>
      </c>
      <c r="DA44" s="664"/>
      <c r="DB44" s="664"/>
      <c r="DC44" s="670"/>
      <c r="DD44" s="667">
        <v>438542</v>
      </c>
      <c r="DE44" s="659"/>
      <c r="DF44" s="659"/>
      <c r="DG44" s="659"/>
      <c r="DH44" s="659"/>
      <c r="DI44" s="659"/>
      <c r="DJ44" s="659"/>
      <c r="DK44" s="660"/>
      <c r="DL44" s="741"/>
      <c r="DM44" s="742"/>
      <c r="DN44" s="742"/>
      <c r="DO44" s="742"/>
      <c r="DP44" s="742"/>
      <c r="DQ44" s="742"/>
      <c r="DR44" s="742"/>
      <c r="DS44" s="742"/>
      <c r="DT44" s="742"/>
      <c r="DU44" s="742"/>
      <c r="DV44" s="743"/>
      <c r="DW44" s="732"/>
      <c r="DX44" s="733"/>
      <c r="DY44" s="733"/>
      <c r="DZ44" s="733"/>
      <c r="EA44" s="733"/>
      <c r="EB44" s="733"/>
      <c r="EC44" s="734"/>
    </row>
    <row r="45" spans="2:133" ht="11.25" customHeight="1" x14ac:dyDescent="0.15">
      <c r="B45" s="744" t="s">
        <v>346</v>
      </c>
      <c r="C45" s="744"/>
      <c r="D45" s="744"/>
      <c r="E45" s="744"/>
      <c r="F45" s="744"/>
      <c r="G45" s="744"/>
      <c r="H45" s="744"/>
      <c r="I45" s="744"/>
      <c r="J45" s="744"/>
      <c r="K45" s="744"/>
      <c r="L45" s="744"/>
      <c r="M45" s="744"/>
      <c r="N45" s="744"/>
      <c r="O45" s="744"/>
      <c r="P45" s="744"/>
      <c r="Q45" s="744"/>
      <c r="R45" s="744"/>
      <c r="S45" s="744"/>
      <c r="T45" s="744"/>
      <c r="U45" s="744"/>
      <c r="V45" s="744"/>
      <c r="W45" s="744"/>
      <c r="X45" s="744"/>
      <c r="Y45" s="744"/>
      <c r="Z45" s="744"/>
      <c r="AA45" s="744"/>
      <c r="AB45" s="744"/>
      <c r="AC45" s="744"/>
      <c r="AD45" s="744"/>
      <c r="AE45" s="744"/>
      <c r="AF45" s="744"/>
      <c r="AG45" s="744"/>
      <c r="AH45" s="744"/>
      <c r="AI45" s="744"/>
      <c r="AJ45" s="744"/>
      <c r="AK45" s="744"/>
      <c r="AL45" s="744"/>
      <c r="AM45" s="744"/>
      <c r="AN45" s="744"/>
      <c r="AO45" s="744"/>
      <c r="AP45" s="744"/>
      <c r="AQ45" s="744"/>
      <c r="AR45" s="744"/>
      <c r="AS45" s="744"/>
      <c r="AT45" s="744"/>
      <c r="AU45" s="744"/>
      <c r="AV45" s="744"/>
      <c r="AW45" s="744"/>
      <c r="AX45" s="744"/>
      <c r="AY45" s="744"/>
      <c r="AZ45" s="744"/>
      <c r="BA45" s="744"/>
      <c r="BB45" s="744"/>
      <c r="BC45" s="744"/>
      <c r="BD45" s="744"/>
      <c r="BE45" s="744"/>
      <c r="BF45" s="744"/>
      <c r="BG45" s="744"/>
      <c r="BH45" s="744"/>
      <c r="BI45" s="744"/>
      <c r="BJ45" s="744"/>
      <c r="BK45" s="744"/>
      <c r="BL45" s="744"/>
      <c r="BM45" s="744"/>
      <c r="BN45" s="744"/>
      <c r="BO45" s="744"/>
      <c r="BP45" s="744"/>
      <c r="BQ45" s="744"/>
      <c r="BR45" s="744"/>
      <c r="BS45" s="744"/>
      <c r="BT45" s="744"/>
      <c r="BU45" s="744"/>
      <c r="BV45" s="744"/>
      <c r="BW45" s="744"/>
      <c r="BX45" s="744"/>
      <c r="BY45" s="744"/>
      <c r="BZ45" s="744"/>
      <c r="CA45" s="744"/>
      <c r="CB45" s="744"/>
      <c r="CC45" s="745"/>
      <c r="CD45" s="696"/>
      <c r="CE45" s="697"/>
      <c r="CF45" s="655" t="s">
        <v>347</v>
      </c>
      <c r="CG45" s="656"/>
      <c r="CH45" s="656"/>
      <c r="CI45" s="656"/>
      <c r="CJ45" s="656"/>
      <c r="CK45" s="656"/>
      <c r="CL45" s="656"/>
      <c r="CM45" s="656"/>
      <c r="CN45" s="656"/>
      <c r="CO45" s="656"/>
      <c r="CP45" s="656"/>
      <c r="CQ45" s="657"/>
      <c r="CR45" s="658">
        <v>219215</v>
      </c>
      <c r="CS45" s="690"/>
      <c r="CT45" s="690"/>
      <c r="CU45" s="690"/>
      <c r="CV45" s="690"/>
      <c r="CW45" s="690"/>
      <c r="CX45" s="690"/>
      <c r="CY45" s="691"/>
      <c r="CZ45" s="663">
        <v>1.8</v>
      </c>
      <c r="DA45" s="688"/>
      <c r="DB45" s="688"/>
      <c r="DC45" s="692"/>
      <c r="DD45" s="667">
        <v>17595</v>
      </c>
      <c r="DE45" s="690"/>
      <c r="DF45" s="690"/>
      <c r="DG45" s="690"/>
      <c r="DH45" s="690"/>
      <c r="DI45" s="690"/>
      <c r="DJ45" s="690"/>
      <c r="DK45" s="691"/>
      <c r="DL45" s="741"/>
      <c r="DM45" s="742"/>
      <c r="DN45" s="742"/>
      <c r="DO45" s="742"/>
      <c r="DP45" s="742"/>
      <c r="DQ45" s="742"/>
      <c r="DR45" s="742"/>
      <c r="DS45" s="742"/>
      <c r="DT45" s="742"/>
      <c r="DU45" s="742"/>
      <c r="DV45" s="743"/>
      <c r="DW45" s="732"/>
      <c r="DX45" s="733"/>
      <c r="DY45" s="733"/>
      <c r="DZ45" s="733"/>
      <c r="EA45" s="733"/>
      <c r="EB45" s="733"/>
      <c r="EC45" s="734"/>
    </row>
    <row r="46" spans="2:133" ht="11.25" customHeight="1" x14ac:dyDescent="0.15">
      <c r="B46" s="207"/>
      <c r="CD46" s="696"/>
      <c r="CE46" s="697"/>
      <c r="CF46" s="655" t="s">
        <v>348</v>
      </c>
      <c r="CG46" s="656"/>
      <c r="CH46" s="656"/>
      <c r="CI46" s="656"/>
      <c r="CJ46" s="656"/>
      <c r="CK46" s="656"/>
      <c r="CL46" s="656"/>
      <c r="CM46" s="656"/>
      <c r="CN46" s="656"/>
      <c r="CO46" s="656"/>
      <c r="CP46" s="656"/>
      <c r="CQ46" s="657"/>
      <c r="CR46" s="658">
        <v>1338691</v>
      </c>
      <c r="CS46" s="659"/>
      <c r="CT46" s="659"/>
      <c r="CU46" s="659"/>
      <c r="CV46" s="659"/>
      <c r="CW46" s="659"/>
      <c r="CX46" s="659"/>
      <c r="CY46" s="660"/>
      <c r="CZ46" s="663">
        <v>10.8</v>
      </c>
      <c r="DA46" s="664"/>
      <c r="DB46" s="664"/>
      <c r="DC46" s="670"/>
      <c r="DD46" s="667">
        <v>393511</v>
      </c>
      <c r="DE46" s="659"/>
      <c r="DF46" s="659"/>
      <c r="DG46" s="659"/>
      <c r="DH46" s="659"/>
      <c r="DI46" s="659"/>
      <c r="DJ46" s="659"/>
      <c r="DK46" s="660"/>
      <c r="DL46" s="741"/>
      <c r="DM46" s="742"/>
      <c r="DN46" s="742"/>
      <c r="DO46" s="742"/>
      <c r="DP46" s="742"/>
      <c r="DQ46" s="742"/>
      <c r="DR46" s="742"/>
      <c r="DS46" s="742"/>
      <c r="DT46" s="742"/>
      <c r="DU46" s="742"/>
      <c r="DV46" s="743"/>
      <c r="DW46" s="732"/>
      <c r="DX46" s="733"/>
      <c r="DY46" s="733"/>
      <c r="DZ46" s="733"/>
      <c r="EA46" s="733"/>
      <c r="EB46" s="733"/>
      <c r="EC46" s="734"/>
    </row>
    <row r="47" spans="2:133" ht="11.25" customHeight="1" x14ac:dyDescent="0.15">
      <c r="B47" s="207"/>
      <c r="CD47" s="696"/>
      <c r="CE47" s="697"/>
      <c r="CF47" s="655" t="s">
        <v>349</v>
      </c>
      <c r="CG47" s="656"/>
      <c r="CH47" s="656"/>
      <c r="CI47" s="656"/>
      <c r="CJ47" s="656"/>
      <c r="CK47" s="656"/>
      <c r="CL47" s="656"/>
      <c r="CM47" s="656"/>
      <c r="CN47" s="656"/>
      <c r="CO47" s="656"/>
      <c r="CP47" s="656"/>
      <c r="CQ47" s="657"/>
      <c r="CR47" s="658">
        <v>151574</v>
      </c>
      <c r="CS47" s="690"/>
      <c r="CT47" s="690"/>
      <c r="CU47" s="690"/>
      <c r="CV47" s="690"/>
      <c r="CW47" s="690"/>
      <c r="CX47" s="690"/>
      <c r="CY47" s="691"/>
      <c r="CZ47" s="663">
        <v>1.2</v>
      </c>
      <c r="DA47" s="688"/>
      <c r="DB47" s="688"/>
      <c r="DC47" s="692"/>
      <c r="DD47" s="667">
        <v>55681</v>
      </c>
      <c r="DE47" s="690"/>
      <c r="DF47" s="690"/>
      <c r="DG47" s="690"/>
      <c r="DH47" s="690"/>
      <c r="DI47" s="690"/>
      <c r="DJ47" s="690"/>
      <c r="DK47" s="691"/>
      <c r="DL47" s="741"/>
      <c r="DM47" s="742"/>
      <c r="DN47" s="742"/>
      <c r="DO47" s="742"/>
      <c r="DP47" s="742"/>
      <c r="DQ47" s="742"/>
      <c r="DR47" s="742"/>
      <c r="DS47" s="742"/>
      <c r="DT47" s="742"/>
      <c r="DU47" s="742"/>
      <c r="DV47" s="743"/>
      <c r="DW47" s="732"/>
      <c r="DX47" s="733"/>
      <c r="DY47" s="733"/>
      <c r="DZ47" s="733"/>
      <c r="EA47" s="733"/>
      <c r="EB47" s="733"/>
      <c r="EC47" s="734"/>
    </row>
    <row r="48" spans="2:133" x14ac:dyDescent="0.15">
      <c r="B48" s="207"/>
      <c r="CD48" s="698"/>
      <c r="CE48" s="699"/>
      <c r="CF48" s="655" t="s">
        <v>350</v>
      </c>
      <c r="CG48" s="656"/>
      <c r="CH48" s="656"/>
      <c r="CI48" s="656"/>
      <c r="CJ48" s="656"/>
      <c r="CK48" s="656"/>
      <c r="CL48" s="656"/>
      <c r="CM48" s="656"/>
      <c r="CN48" s="656"/>
      <c r="CO48" s="656"/>
      <c r="CP48" s="656"/>
      <c r="CQ48" s="657"/>
      <c r="CR48" s="658" t="s">
        <v>122</v>
      </c>
      <c r="CS48" s="659"/>
      <c r="CT48" s="659"/>
      <c r="CU48" s="659"/>
      <c r="CV48" s="659"/>
      <c r="CW48" s="659"/>
      <c r="CX48" s="659"/>
      <c r="CY48" s="660"/>
      <c r="CZ48" s="663" t="s">
        <v>122</v>
      </c>
      <c r="DA48" s="664"/>
      <c r="DB48" s="664"/>
      <c r="DC48" s="670"/>
      <c r="DD48" s="667" t="s">
        <v>122</v>
      </c>
      <c r="DE48" s="659"/>
      <c r="DF48" s="659"/>
      <c r="DG48" s="659"/>
      <c r="DH48" s="659"/>
      <c r="DI48" s="659"/>
      <c r="DJ48" s="659"/>
      <c r="DK48" s="660"/>
      <c r="DL48" s="741"/>
      <c r="DM48" s="742"/>
      <c r="DN48" s="742"/>
      <c r="DO48" s="742"/>
      <c r="DP48" s="742"/>
      <c r="DQ48" s="742"/>
      <c r="DR48" s="742"/>
      <c r="DS48" s="742"/>
      <c r="DT48" s="742"/>
      <c r="DU48" s="742"/>
      <c r="DV48" s="743"/>
      <c r="DW48" s="732"/>
      <c r="DX48" s="733"/>
      <c r="DY48" s="733"/>
      <c r="DZ48" s="733"/>
      <c r="EA48" s="733"/>
      <c r="EB48" s="733"/>
      <c r="EC48" s="734"/>
    </row>
    <row r="49" spans="2:133" ht="11.25" customHeight="1" x14ac:dyDescent="0.15">
      <c r="B49" s="207"/>
      <c r="CD49" s="679" t="s">
        <v>351</v>
      </c>
      <c r="CE49" s="680"/>
      <c r="CF49" s="680"/>
      <c r="CG49" s="680"/>
      <c r="CH49" s="680"/>
      <c r="CI49" s="680"/>
      <c r="CJ49" s="680"/>
      <c r="CK49" s="680"/>
      <c r="CL49" s="680"/>
      <c r="CM49" s="680"/>
      <c r="CN49" s="680"/>
      <c r="CO49" s="680"/>
      <c r="CP49" s="680"/>
      <c r="CQ49" s="681"/>
      <c r="CR49" s="730">
        <v>12369876</v>
      </c>
      <c r="CS49" s="717"/>
      <c r="CT49" s="717"/>
      <c r="CU49" s="717"/>
      <c r="CV49" s="717"/>
      <c r="CW49" s="717"/>
      <c r="CX49" s="717"/>
      <c r="CY49" s="746"/>
      <c r="CZ49" s="738">
        <v>100</v>
      </c>
      <c r="DA49" s="747"/>
      <c r="DB49" s="747"/>
      <c r="DC49" s="748"/>
      <c r="DD49" s="749">
        <v>8604106</v>
      </c>
      <c r="DE49" s="717"/>
      <c r="DF49" s="717"/>
      <c r="DG49" s="717"/>
      <c r="DH49" s="717"/>
      <c r="DI49" s="717"/>
      <c r="DJ49" s="717"/>
      <c r="DK49" s="746"/>
      <c r="DL49" s="750"/>
      <c r="DM49" s="751"/>
      <c r="DN49" s="751"/>
      <c r="DO49" s="751"/>
      <c r="DP49" s="751"/>
      <c r="DQ49" s="751"/>
      <c r="DR49" s="751"/>
      <c r="DS49" s="751"/>
      <c r="DT49" s="751"/>
      <c r="DU49" s="751"/>
      <c r="DV49" s="752"/>
      <c r="DW49" s="753"/>
      <c r="DX49" s="754"/>
      <c r="DY49" s="754"/>
      <c r="DZ49" s="754"/>
      <c r="EA49" s="754"/>
      <c r="EB49" s="754"/>
      <c r="EC49" s="755"/>
    </row>
  </sheetData>
  <sheetProtection algorithmName="SHA-512" hashValue="bBQBSwnPDTaaHvLcCdulcgggxOawRrh2+iNjwPjxWM7zS6QPN26tAnmv8Fxyya/uQwy/vArVlhS3RYgSWXD0Zw==" saltValue="6sWp1zFrUuD744opW9Nsgg=="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AD29:AK29"/>
    <mergeCell ref="AL29:AO29"/>
    <mergeCell ref="AP29:BF29"/>
    <mergeCell ref="BG29:BN29"/>
    <mergeCell ref="BG28:BN28"/>
    <mergeCell ref="BO28:BR28"/>
    <mergeCell ref="Z32:AC32"/>
    <mergeCell ref="AD32:AK32"/>
    <mergeCell ref="AL32:AO32"/>
    <mergeCell ref="AD31:AK31"/>
    <mergeCell ref="AL31:AO31"/>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0000"/>
    <pageSetUpPr fitToPage="1"/>
  </sheetPr>
  <dimension ref="A1:EA135"/>
  <sheetViews>
    <sheetView zoomScale="70" zoomScaleNormal="25" zoomScaleSheetLayoutView="70" workbookViewId="0"/>
  </sheetViews>
  <sheetFormatPr defaultColWidth="0" defaultRowHeight="13.5" zeroHeight="1" x14ac:dyDescent="0.15"/>
  <cols>
    <col min="1" max="130" width="2.75" style="213" customWidth="1"/>
    <col min="131" max="131" width="1.625" style="213" customWidth="1"/>
    <col min="132" max="16384" width="9" style="213" hidden="1"/>
  </cols>
  <sheetData>
    <row r="1" spans="1:131" ht="11.25" customHeight="1" thickBot="1" x14ac:dyDescent="0.2">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
      <c r="A2" s="756" t="s">
        <v>352</v>
      </c>
      <c r="B2" s="756"/>
      <c r="C2" s="756"/>
      <c r="D2" s="756"/>
      <c r="E2" s="756"/>
      <c r="F2" s="756"/>
      <c r="G2" s="756"/>
      <c r="H2" s="756"/>
      <c r="I2" s="756"/>
      <c r="J2" s="756"/>
      <c r="K2" s="756"/>
      <c r="L2" s="756"/>
      <c r="M2" s="756"/>
      <c r="N2" s="756"/>
      <c r="O2" s="756"/>
      <c r="P2" s="756"/>
      <c r="Q2" s="756"/>
      <c r="R2" s="756"/>
      <c r="S2" s="756"/>
      <c r="T2" s="756"/>
      <c r="U2" s="756"/>
      <c r="V2" s="756"/>
      <c r="W2" s="756"/>
      <c r="X2" s="756"/>
      <c r="Y2" s="756"/>
      <c r="Z2" s="756"/>
      <c r="AA2" s="756"/>
      <c r="AB2" s="756"/>
      <c r="AC2" s="756"/>
      <c r="AD2" s="756"/>
      <c r="AE2" s="756"/>
      <c r="AF2" s="756"/>
      <c r="AG2" s="756"/>
      <c r="AH2" s="756"/>
      <c r="AI2" s="756"/>
      <c r="AJ2" s="756"/>
      <c r="AK2" s="756"/>
      <c r="AL2" s="756"/>
      <c r="AM2" s="756"/>
      <c r="AN2" s="756"/>
      <c r="AO2" s="756"/>
      <c r="AP2" s="756"/>
      <c r="AQ2" s="756"/>
      <c r="AR2" s="756"/>
      <c r="AS2" s="756"/>
      <c r="AT2" s="756"/>
      <c r="AU2" s="756"/>
      <c r="AV2" s="756"/>
      <c r="AW2" s="756"/>
      <c r="AX2" s="756"/>
      <c r="AY2" s="756"/>
      <c r="AZ2" s="756"/>
      <c r="BA2" s="756"/>
      <c r="BB2" s="756"/>
      <c r="BC2" s="756"/>
      <c r="BD2" s="756"/>
      <c r="BE2" s="756"/>
      <c r="BF2" s="756"/>
      <c r="BG2" s="756"/>
      <c r="BH2" s="756"/>
      <c r="BI2" s="756"/>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757" t="s">
        <v>353</v>
      </c>
      <c r="DK2" s="758"/>
      <c r="DL2" s="758"/>
      <c r="DM2" s="758"/>
      <c r="DN2" s="758"/>
      <c r="DO2" s="759"/>
      <c r="DP2" s="210"/>
      <c r="DQ2" s="757" t="s">
        <v>354</v>
      </c>
      <c r="DR2" s="758"/>
      <c r="DS2" s="758"/>
      <c r="DT2" s="758"/>
      <c r="DU2" s="758"/>
      <c r="DV2" s="758"/>
      <c r="DW2" s="758"/>
      <c r="DX2" s="758"/>
      <c r="DY2" s="758"/>
      <c r="DZ2" s="759"/>
      <c r="EA2" s="212"/>
    </row>
    <row r="3" spans="1:131" ht="11.25" customHeight="1" x14ac:dyDescent="0.15">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
      <c r="A4" s="760" t="s">
        <v>355</v>
      </c>
      <c r="B4" s="760"/>
      <c r="C4" s="760"/>
      <c r="D4" s="760"/>
      <c r="E4" s="760"/>
      <c r="F4" s="760"/>
      <c r="G4" s="760"/>
      <c r="H4" s="760"/>
      <c r="I4" s="760"/>
      <c r="J4" s="760"/>
      <c r="K4" s="760"/>
      <c r="L4" s="760"/>
      <c r="M4" s="760"/>
      <c r="N4" s="760"/>
      <c r="O4" s="760"/>
      <c r="P4" s="760"/>
      <c r="Q4" s="760"/>
      <c r="R4" s="760"/>
      <c r="S4" s="760"/>
      <c r="T4" s="760"/>
      <c r="U4" s="760"/>
      <c r="V4" s="760"/>
      <c r="W4" s="760"/>
      <c r="X4" s="760"/>
      <c r="Y4" s="760"/>
      <c r="Z4" s="760"/>
      <c r="AA4" s="760"/>
      <c r="AB4" s="760"/>
      <c r="AC4" s="760"/>
      <c r="AD4" s="760"/>
      <c r="AE4" s="760"/>
      <c r="AF4" s="760"/>
      <c r="AG4" s="760"/>
      <c r="AH4" s="760"/>
      <c r="AI4" s="760"/>
      <c r="AJ4" s="760"/>
      <c r="AK4" s="760"/>
      <c r="AL4" s="760"/>
      <c r="AM4" s="760"/>
      <c r="AN4" s="760"/>
      <c r="AO4" s="760"/>
      <c r="AP4" s="760"/>
      <c r="AQ4" s="760"/>
      <c r="AR4" s="760"/>
      <c r="AS4" s="760"/>
      <c r="AT4" s="760"/>
      <c r="AU4" s="760"/>
      <c r="AV4" s="760"/>
      <c r="AW4" s="760"/>
      <c r="AX4" s="760"/>
      <c r="AY4" s="760"/>
      <c r="AZ4" s="214"/>
      <c r="BA4" s="214"/>
      <c r="BB4" s="214"/>
      <c r="BC4" s="214"/>
      <c r="BD4" s="214"/>
      <c r="BE4" s="215"/>
      <c r="BF4" s="215"/>
      <c r="BG4" s="215"/>
      <c r="BH4" s="215"/>
      <c r="BI4" s="215"/>
      <c r="BJ4" s="215"/>
      <c r="BK4" s="215"/>
      <c r="BL4" s="215"/>
      <c r="BM4" s="215"/>
      <c r="BN4" s="215"/>
      <c r="BO4" s="215"/>
      <c r="BP4" s="215"/>
      <c r="BQ4" s="761" t="s">
        <v>356</v>
      </c>
      <c r="BR4" s="761"/>
      <c r="BS4" s="761"/>
      <c r="BT4" s="761"/>
      <c r="BU4" s="761"/>
      <c r="BV4" s="761"/>
      <c r="BW4" s="761"/>
      <c r="BX4" s="761"/>
      <c r="BY4" s="761"/>
      <c r="BZ4" s="761"/>
      <c r="CA4" s="761"/>
      <c r="CB4" s="761"/>
      <c r="CC4" s="761"/>
      <c r="CD4" s="761"/>
      <c r="CE4" s="761"/>
      <c r="CF4" s="761"/>
      <c r="CG4" s="761"/>
      <c r="CH4" s="761"/>
      <c r="CI4" s="761"/>
      <c r="CJ4" s="761"/>
      <c r="CK4" s="761"/>
      <c r="CL4" s="761"/>
      <c r="CM4" s="761"/>
      <c r="CN4" s="761"/>
      <c r="CO4" s="761"/>
      <c r="CP4" s="761"/>
      <c r="CQ4" s="761"/>
      <c r="CR4" s="761"/>
      <c r="CS4" s="761"/>
      <c r="CT4" s="761"/>
      <c r="CU4" s="761"/>
      <c r="CV4" s="761"/>
      <c r="CW4" s="761"/>
      <c r="CX4" s="761"/>
      <c r="CY4" s="761"/>
      <c r="CZ4" s="761"/>
      <c r="DA4" s="761"/>
      <c r="DB4" s="761"/>
      <c r="DC4" s="761"/>
      <c r="DD4" s="761"/>
      <c r="DE4" s="761"/>
      <c r="DF4" s="761"/>
      <c r="DG4" s="761"/>
      <c r="DH4" s="761"/>
      <c r="DI4" s="761"/>
      <c r="DJ4" s="761"/>
      <c r="DK4" s="761"/>
      <c r="DL4" s="761"/>
      <c r="DM4" s="761"/>
      <c r="DN4" s="761"/>
      <c r="DO4" s="761"/>
      <c r="DP4" s="761"/>
      <c r="DQ4" s="761"/>
      <c r="DR4" s="761"/>
      <c r="DS4" s="761"/>
      <c r="DT4" s="761"/>
      <c r="DU4" s="761"/>
      <c r="DV4" s="761"/>
      <c r="DW4" s="761"/>
      <c r="DX4" s="761"/>
      <c r="DY4" s="761"/>
      <c r="DZ4" s="761"/>
      <c r="EA4" s="216"/>
    </row>
    <row r="5" spans="1:131" s="217" customFormat="1" ht="26.25" customHeight="1" x14ac:dyDescent="0.15">
      <c r="A5" s="762" t="s">
        <v>357</v>
      </c>
      <c r="B5" s="763"/>
      <c r="C5" s="763"/>
      <c r="D5" s="763"/>
      <c r="E5" s="763"/>
      <c r="F5" s="763"/>
      <c r="G5" s="763"/>
      <c r="H5" s="763"/>
      <c r="I5" s="763"/>
      <c r="J5" s="763"/>
      <c r="K5" s="763"/>
      <c r="L5" s="763"/>
      <c r="M5" s="763"/>
      <c r="N5" s="763"/>
      <c r="O5" s="763"/>
      <c r="P5" s="764"/>
      <c r="Q5" s="768" t="s">
        <v>358</v>
      </c>
      <c r="R5" s="769"/>
      <c r="S5" s="769"/>
      <c r="T5" s="769"/>
      <c r="U5" s="770"/>
      <c r="V5" s="768" t="s">
        <v>359</v>
      </c>
      <c r="W5" s="769"/>
      <c r="X5" s="769"/>
      <c r="Y5" s="769"/>
      <c r="Z5" s="770"/>
      <c r="AA5" s="768" t="s">
        <v>360</v>
      </c>
      <c r="AB5" s="769"/>
      <c r="AC5" s="769"/>
      <c r="AD5" s="769"/>
      <c r="AE5" s="769"/>
      <c r="AF5" s="774" t="s">
        <v>361</v>
      </c>
      <c r="AG5" s="769"/>
      <c r="AH5" s="769"/>
      <c r="AI5" s="769"/>
      <c r="AJ5" s="775"/>
      <c r="AK5" s="769" t="s">
        <v>362</v>
      </c>
      <c r="AL5" s="769"/>
      <c r="AM5" s="769"/>
      <c r="AN5" s="769"/>
      <c r="AO5" s="770"/>
      <c r="AP5" s="768" t="s">
        <v>363</v>
      </c>
      <c r="AQ5" s="769"/>
      <c r="AR5" s="769"/>
      <c r="AS5" s="769"/>
      <c r="AT5" s="770"/>
      <c r="AU5" s="768" t="s">
        <v>364</v>
      </c>
      <c r="AV5" s="769"/>
      <c r="AW5" s="769"/>
      <c r="AX5" s="769"/>
      <c r="AY5" s="775"/>
      <c r="AZ5" s="214"/>
      <c r="BA5" s="214"/>
      <c r="BB5" s="214"/>
      <c r="BC5" s="214"/>
      <c r="BD5" s="214"/>
      <c r="BE5" s="215"/>
      <c r="BF5" s="215"/>
      <c r="BG5" s="215"/>
      <c r="BH5" s="215"/>
      <c r="BI5" s="215"/>
      <c r="BJ5" s="215"/>
      <c r="BK5" s="215"/>
      <c r="BL5" s="215"/>
      <c r="BM5" s="215"/>
      <c r="BN5" s="215"/>
      <c r="BO5" s="215"/>
      <c r="BP5" s="215"/>
      <c r="BQ5" s="762" t="s">
        <v>365</v>
      </c>
      <c r="BR5" s="763"/>
      <c r="BS5" s="763"/>
      <c r="BT5" s="763"/>
      <c r="BU5" s="763"/>
      <c r="BV5" s="763"/>
      <c r="BW5" s="763"/>
      <c r="BX5" s="763"/>
      <c r="BY5" s="763"/>
      <c r="BZ5" s="763"/>
      <c r="CA5" s="763"/>
      <c r="CB5" s="763"/>
      <c r="CC5" s="763"/>
      <c r="CD5" s="763"/>
      <c r="CE5" s="763"/>
      <c r="CF5" s="763"/>
      <c r="CG5" s="764"/>
      <c r="CH5" s="768" t="s">
        <v>366</v>
      </c>
      <c r="CI5" s="769"/>
      <c r="CJ5" s="769"/>
      <c r="CK5" s="769"/>
      <c r="CL5" s="770"/>
      <c r="CM5" s="768" t="s">
        <v>367</v>
      </c>
      <c r="CN5" s="769"/>
      <c r="CO5" s="769"/>
      <c r="CP5" s="769"/>
      <c r="CQ5" s="770"/>
      <c r="CR5" s="768" t="s">
        <v>368</v>
      </c>
      <c r="CS5" s="769"/>
      <c r="CT5" s="769"/>
      <c r="CU5" s="769"/>
      <c r="CV5" s="770"/>
      <c r="CW5" s="768" t="s">
        <v>369</v>
      </c>
      <c r="CX5" s="769"/>
      <c r="CY5" s="769"/>
      <c r="CZ5" s="769"/>
      <c r="DA5" s="770"/>
      <c r="DB5" s="768" t="s">
        <v>370</v>
      </c>
      <c r="DC5" s="769"/>
      <c r="DD5" s="769"/>
      <c r="DE5" s="769"/>
      <c r="DF5" s="770"/>
      <c r="DG5" s="798" t="s">
        <v>371</v>
      </c>
      <c r="DH5" s="799"/>
      <c r="DI5" s="799"/>
      <c r="DJ5" s="799"/>
      <c r="DK5" s="800"/>
      <c r="DL5" s="798" t="s">
        <v>372</v>
      </c>
      <c r="DM5" s="799"/>
      <c r="DN5" s="799"/>
      <c r="DO5" s="799"/>
      <c r="DP5" s="800"/>
      <c r="DQ5" s="768" t="s">
        <v>373</v>
      </c>
      <c r="DR5" s="769"/>
      <c r="DS5" s="769"/>
      <c r="DT5" s="769"/>
      <c r="DU5" s="770"/>
      <c r="DV5" s="768" t="s">
        <v>364</v>
      </c>
      <c r="DW5" s="769"/>
      <c r="DX5" s="769"/>
      <c r="DY5" s="769"/>
      <c r="DZ5" s="775"/>
      <c r="EA5" s="216"/>
    </row>
    <row r="6" spans="1:131" s="217" customFormat="1" ht="26.25" customHeight="1" thickBot="1" x14ac:dyDescent="0.2">
      <c r="A6" s="765"/>
      <c r="B6" s="766"/>
      <c r="C6" s="766"/>
      <c r="D6" s="766"/>
      <c r="E6" s="766"/>
      <c r="F6" s="766"/>
      <c r="G6" s="766"/>
      <c r="H6" s="766"/>
      <c r="I6" s="766"/>
      <c r="J6" s="766"/>
      <c r="K6" s="766"/>
      <c r="L6" s="766"/>
      <c r="M6" s="766"/>
      <c r="N6" s="766"/>
      <c r="O6" s="766"/>
      <c r="P6" s="767"/>
      <c r="Q6" s="771"/>
      <c r="R6" s="772"/>
      <c r="S6" s="772"/>
      <c r="T6" s="772"/>
      <c r="U6" s="773"/>
      <c r="V6" s="771"/>
      <c r="W6" s="772"/>
      <c r="X6" s="772"/>
      <c r="Y6" s="772"/>
      <c r="Z6" s="773"/>
      <c r="AA6" s="771"/>
      <c r="AB6" s="772"/>
      <c r="AC6" s="772"/>
      <c r="AD6" s="772"/>
      <c r="AE6" s="772"/>
      <c r="AF6" s="776"/>
      <c r="AG6" s="772"/>
      <c r="AH6" s="772"/>
      <c r="AI6" s="772"/>
      <c r="AJ6" s="777"/>
      <c r="AK6" s="772"/>
      <c r="AL6" s="772"/>
      <c r="AM6" s="772"/>
      <c r="AN6" s="772"/>
      <c r="AO6" s="773"/>
      <c r="AP6" s="771"/>
      <c r="AQ6" s="772"/>
      <c r="AR6" s="772"/>
      <c r="AS6" s="772"/>
      <c r="AT6" s="773"/>
      <c r="AU6" s="771"/>
      <c r="AV6" s="772"/>
      <c r="AW6" s="772"/>
      <c r="AX6" s="772"/>
      <c r="AY6" s="777"/>
      <c r="AZ6" s="214"/>
      <c r="BA6" s="214"/>
      <c r="BB6" s="214"/>
      <c r="BC6" s="214"/>
      <c r="BD6" s="214"/>
      <c r="BE6" s="215"/>
      <c r="BF6" s="215"/>
      <c r="BG6" s="215"/>
      <c r="BH6" s="215"/>
      <c r="BI6" s="215"/>
      <c r="BJ6" s="215"/>
      <c r="BK6" s="215"/>
      <c r="BL6" s="215"/>
      <c r="BM6" s="215"/>
      <c r="BN6" s="215"/>
      <c r="BO6" s="215"/>
      <c r="BP6" s="215"/>
      <c r="BQ6" s="765"/>
      <c r="BR6" s="766"/>
      <c r="BS6" s="766"/>
      <c r="BT6" s="766"/>
      <c r="BU6" s="766"/>
      <c r="BV6" s="766"/>
      <c r="BW6" s="766"/>
      <c r="BX6" s="766"/>
      <c r="BY6" s="766"/>
      <c r="BZ6" s="766"/>
      <c r="CA6" s="766"/>
      <c r="CB6" s="766"/>
      <c r="CC6" s="766"/>
      <c r="CD6" s="766"/>
      <c r="CE6" s="766"/>
      <c r="CF6" s="766"/>
      <c r="CG6" s="767"/>
      <c r="CH6" s="771"/>
      <c r="CI6" s="772"/>
      <c r="CJ6" s="772"/>
      <c r="CK6" s="772"/>
      <c r="CL6" s="773"/>
      <c r="CM6" s="771"/>
      <c r="CN6" s="772"/>
      <c r="CO6" s="772"/>
      <c r="CP6" s="772"/>
      <c r="CQ6" s="773"/>
      <c r="CR6" s="771"/>
      <c r="CS6" s="772"/>
      <c r="CT6" s="772"/>
      <c r="CU6" s="772"/>
      <c r="CV6" s="773"/>
      <c r="CW6" s="771"/>
      <c r="CX6" s="772"/>
      <c r="CY6" s="772"/>
      <c r="CZ6" s="772"/>
      <c r="DA6" s="773"/>
      <c r="DB6" s="771"/>
      <c r="DC6" s="772"/>
      <c r="DD6" s="772"/>
      <c r="DE6" s="772"/>
      <c r="DF6" s="773"/>
      <c r="DG6" s="801"/>
      <c r="DH6" s="802"/>
      <c r="DI6" s="802"/>
      <c r="DJ6" s="802"/>
      <c r="DK6" s="803"/>
      <c r="DL6" s="801"/>
      <c r="DM6" s="802"/>
      <c r="DN6" s="802"/>
      <c r="DO6" s="802"/>
      <c r="DP6" s="803"/>
      <c r="DQ6" s="771"/>
      <c r="DR6" s="772"/>
      <c r="DS6" s="772"/>
      <c r="DT6" s="772"/>
      <c r="DU6" s="773"/>
      <c r="DV6" s="771"/>
      <c r="DW6" s="772"/>
      <c r="DX6" s="772"/>
      <c r="DY6" s="772"/>
      <c r="DZ6" s="777"/>
      <c r="EA6" s="216"/>
    </row>
    <row r="7" spans="1:131" s="217" customFormat="1" ht="26.25" customHeight="1" thickTop="1" x14ac:dyDescent="0.15">
      <c r="A7" s="218">
        <v>1</v>
      </c>
      <c r="B7" s="784" t="s">
        <v>374</v>
      </c>
      <c r="C7" s="785"/>
      <c r="D7" s="785"/>
      <c r="E7" s="785"/>
      <c r="F7" s="785"/>
      <c r="G7" s="785"/>
      <c r="H7" s="785"/>
      <c r="I7" s="785"/>
      <c r="J7" s="785"/>
      <c r="K7" s="785"/>
      <c r="L7" s="785"/>
      <c r="M7" s="785"/>
      <c r="N7" s="785"/>
      <c r="O7" s="785"/>
      <c r="P7" s="786"/>
      <c r="Q7" s="787">
        <v>13368</v>
      </c>
      <c r="R7" s="788"/>
      <c r="S7" s="788"/>
      <c r="T7" s="788"/>
      <c r="U7" s="788"/>
      <c r="V7" s="788">
        <v>12366</v>
      </c>
      <c r="W7" s="788"/>
      <c r="X7" s="788"/>
      <c r="Y7" s="788"/>
      <c r="Z7" s="788"/>
      <c r="AA7" s="788">
        <v>1001</v>
      </c>
      <c r="AB7" s="788"/>
      <c r="AC7" s="788"/>
      <c r="AD7" s="788"/>
      <c r="AE7" s="789"/>
      <c r="AF7" s="790">
        <v>967</v>
      </c>
      <c r="AG7" s="791"/>
      <c r="AH7" s="791"/>
      <c r="AI7" s="791"/>
      <c r="AJ7" s="792"/>
      <c r="AK7" s="793">
        <v>557</v>
      </c>
      <c r="AL7" s="794"/>
      <c r="AM7" s="794"/>
      <c r="AN7" s="794"/>
      <c r="AO7" s="794"/>
      <c r="AP7" s="794">
        <v>11311</v>
      </c>
      <c r="AQ7" s="794"/>
      <c r="AR7" s="794"/>
      <c r="AS7" s="794"/>
      <c r="AT7" s="794"/>
      <c r="AU7" s="795"/>
      <c r="AV7" s="795"/>
      <c r="AW7" s="795"/>
      <c r="AX7" s="795"/>
      <c r="AY7" s="796"/>
      <c r="AZ7" s="214"/>
      <c r="BA7" s="214"/>
      <c r="BB7" s="214"/>
      <c r="BC7" s="214"/>
      <c r="BD7" s="214"/>
      <c r="BE7" s="215"/>
      <c r="BF7" s="215"/>
      <c r="BG7" s="215"/>
      <c r="BH7" s="215"/>
      <c r="BI7" s="215"/>
      <c r="BJ7" s="215"/>
      <c r="BK7" s="215"/>
      <c r="BL7" s="215"/>
      <c r="BM7" s="215"/>
      <c r="BN7" s="215"/>
      <c r="BO7" s="215"/>
      <c r="BP7" s="215"/>
      <c r="BQ7" s="218">
        <v>1</v>
      </c>
      <c r="BR7" s="219"/>
      <c r="BS7" s="781" t="s">
        <v>561</v>
      </c>
      <c r="BT7" s="782"/>
      <c r="BU7" s="782"/>
      <c r="BV7" s="782"/>
      <c r="BW7" s="782"/>
      <c r="BX7" s="782"/>
      <c r="BY7" s="782"/>
      <c r="BZ7" s="782"/>
      <c r="CA7" s="782"/>
      <c r="CB7" s="782"/>
      <c r="CC7" s="782"/>
      <c r="CD7" s="782"/>
      <c r="CE7" s="782"/>
      <c r="CF7" s="782"/>
      <c r="CG7" s="797"/>
      <c r="CH7" s="778">
        <v>2</v>
      </c>
      <c r="CI7" s="779"/>
      <c r="CJ7" s="779"/>
      <c r="CK7" s="779"/>
      <c r="CL7" s="780"/>
      <c r="CM7" s="778">
        <v>37</v>
      </c>
      <c r="CN7" s="779"/>
      <c r="CO7" s="779"/>
      <c r="CP7" s="779"/>
      <c r="CQ7" s="780"/>
      <c r="CR7" s="778">
        <v>32</v>
      </c>
      <c r="CS7" s="779"/>
      <c r="CT7" s="779"/>
      <c r="CU7" s="779"/>
      <c r="CV7" s="780"/>
      <c r="CW7" s="778" t="s">
        <v>560</v>
      </c>
      <c r="CX7" s="779"/>
      <c r="CY7" s="779"/>
      <c r="CZ7" s="779"/>
      <c r="DA7" s="780"/>
      <c r="DB7" s="778" t="s">
        <v>560</v>
      </c>
      <c r="DC7" s="779"/>
      <c r="DD7" s="779"/>
      <c r="DE7" s="779"/>
      <c r="DF7" s="780"/>
      <c r="DG7" s="778" t="s">
        <v>560</v>
      </c>
      <c r="DH7" s="779"/>
      <c r="DI7" s="779"/>
      <c r="DJ7" s="779"/>
      <c r="DK7" s="780"/>
      <c r="DL7" s="778" t="s">
        <v>560</v>
      </c>
      <c r="DM7" s="779"/>
      <c r="DN7" s="779"/>
      <c r="DO7" s="779"/>
      <c r="DP7" s="780"/>
      <c r="DQ7" s="778" t="s">
        <v>560</v>
      </c>
      <c r="DR7" s="779"/>
      <c r="DS7" s="779"/>
      <c r="DT7" s="779"/>
      <c r="DU7" s="780"/>
      <c r="DV7" s="781"/>
      <c r="DW7" s="782"/>
      <c r="DX7" s="782"/>
      <c r="DY7" s="782"/>
      <c r="DZ7" s="783"/>
      <c r="EA7" s="216"/>
    </row>
    <row r="8" spans="1:131" s="217" customFormat="1" ht="26.25" customHeight="1" x14ac:dyDescent="0.15">
      <c r="A8" s="220">
        <v>2</v>
      </c>
      <c r="B8" s="815" t="s">
        <v>375</v>
      </c>
      <c r="C8" s="816"/>
      <c r="D8" s="816"/>
      <c r="E8" s="816"/>
      <c r="F8" s="816"/>
      <c r="G8" s="816"/>
      <c r="H8" s="816"/>
      <c r="I8" s="816"/>
      <c r="J8" s="816"/>
      <c r="K8" s="816"/>
      <c r="L8" s="816"/>
      <c r="M8" s="816"/>
      <c r="N8" s="816"/>
      <c r="O8" s="816"/>
      <c r="P8" s="817"/>
      <c r="Q8" s="818">
        <v>-88</v>
      </c>
      <c r="R8" s="819"/>
      <c r="S8" s="819"/>
      <c r="T8" s="819"/>
      <c r="U8" s="819"/>
      <c r="V8" s="819">
        <v>0</v>
      </c>
      <c r="W8" s="819"/>
      <c r="X8" s="819"/>
      <c r="Y8" s="819"/>
      <c r="Z8" s="819"/>
      <c r="AA8" s="819">
        <v>-88</v>
      </c>
      <c r="AB8" s="819"/>
      <c r="AC8" s="819"/>
      <c r="AD8" s="819"/>
      <c r="AE8" s="820"/>
      <c r="AF8" s="821">
        <v>-88</v>
      </c>
      <c r="AG8" s="822"/>
      <c r="AH8" s="822"/>
      <c r="AI8" s="822"/>
      <c r="AJ8" s="823"/>
      <c r="AK8" s="804" t="s">
        <v>560</v>
      </c>
      <c r="AL8" s="805"/>
      <c r="AM8" s="805"/>
      <c r="AN8" s="805"/>
      <c r="AO8" s="805"/>
      <c r="AP8" s="805" t="s">
        <v>560</v>
      </c>
      <c r="AQ8" s="805"/>
      <c r="AR8" s="805"/>
      <c r="AS8" s="805"/>
      <c r="AT8" s="805"/>
      <c r="AU8" s="806"/>
      <c r="AV8" s="806"/>
      <c r="AW8" s="806"/>
      <c r="AX8" s="806"/>
      <c r="AY8" s="807"/>
      <c r="AZ8" s="214"/>
      <c r="BA8" s="214"/>
      <c r="BB8" s="214"/>
      <c r="BC8" s="214"/>
      <c r="BD8" s="214"/>
      <c r="BE8" s="215"/>
      <c r="BF8" s="215"/>
      <c r="BG8" s="215"/>
      <c r="BH8" s="215"/>
      <c r="BI8" s="215"/>
      <c r="BJ8" s="215"/>
      <c r="BK8" s="215"/>
      <c r="BL8" s="215"/>
      <c r="BM8" s="215"/>
      <c r="BN8" s="215"/>
      <c r="BO8" s="215"/>
      <c r="BP8" s="215"/>
      <c r="BQ8" s="220">
        <v>2</v>
      </c>
      <c r="BR8" s="221"/>
      <c r="BS8" s="808" t="s">
        <v>562</v>
      </c>
      <c r="BT8" s="809"/>
      <c r="BU8" s="809"/>
      <c r="BV8" s="809"/>
      <c r="BW8" s="809"/>
      <c r="BX8" s="809"/>
      <c r="BY8" s="809"/>
      <c r="BZ8" s="809"/>
      <c r="CA8" s="809"/>
      <c r="CB8" s="809"/>
      <c r="CC8" s="809"/>
      <c r="CD8" s="809"/>
      <c r="CE8" s="809"/>
      <c r="CF8" s="809"/>
      <c r="CG8" s="810"/>
      <c r="CH8" s="811">
        <v>1</v>
      </c>
      <c r="CI8" s="812"/>
      <c r="CJ8" s="812"/>
      <c r="CK8" s="812"/>
      <c r="CL8" s="813"/>
      <c r="CM8" s="811">
        <v>23</v>
      </c>
      <c r="CN8" s="812"/>
      <c r="CO8" s="812"/>
      <c r="CP8" s="812"/>
      <c r="CQ8" s="813"/>
      <c r="CR8" s="811">
        <v>9</v>
      </c>
      <c r="CS8" s="812"/>
      <c r="CT8" s="812"/>
      <c r="CU8" s="812"/>
      <c r="CV8" s="813"/>
      <c r="CW8" s="811" t="s">
        <v>560</v>
      </c>
      <c r="CX8" s="812"/>
      <c r="CY8" s="812"/>
      <c r="CZ8" s="812"/>
      <c r="DA8" s="813"/>
      <c r="DB8" s="811" t="s">
        <v>560</v>
      </c>
      <c r="DC8" s="812"/>
      <c r="DD8" s="812"/>
      <c r="DE8" s="812"/>
      <c r="DF8" s="813"/>
      <c r="DG8" s="811" t="s">
        <v>560</v>
      </c>
      <c r="DH8" s="812"/>
      <c r="DI8" s="812"/>
      <c r="DJ8" s="812"/>
      <c r="DK8" s="813"/>
      <c r="DL8" s="811" t="s">
        <v>560</v>
      </c>
      <c r="DM8" s="812"/>
      <c r="DN8" s="812"/>
      <c r="DO8" s="812"/>
      <c r="DP8" s="813"/>
      <c r="DQ8" s="811" t="s">
        <v>560</v>
      </c>
      <c r="DR8" s="812"/>
      <c r="DS8" s="812"/>
      <c r="DT8" s="812"/>
      <c r="DU8" s="813"/>
      <c r="DV8" s="808"/>
      <c r="DW8" s="809"/>
      <c r="DX8" s="809"/>
      <c r="DY8" s="809"/>
      <c r="DZ8" s="814"/>
      <c r="EA8" s="216"/>
    </row>
    <row r="9" spans="1:131" s="217" customFormat="1" ht="26.25" customHeight="1" x14ac:dyDescent="0.15">
      <c r="A9" s="220">
        <v>3</v>
      </c>
      <c r="B9" s="815" t="s">
        <v>376</v>
      </c>
      <c r="C9" s="816"/>
      <c r="D9" s="816"/>
      <c r="E9" s="816"/>
      <c r="F9" s="816"/>
      <c r="G9" s="816"/>
      <c r="H9" s="816"/>
      <c r="I9" s="816"/>
      <c r="J9" s="816"/>
      <c r="K9" s="816"/>
      <c r="L9" s="816"/>
      <c r="M9" s="816"/>
      <c r="N9" s="816"/>
      <c r="O9" s="816"/>
      <c r="P9" s="817"/>
      <c r="Q9" s="818">
        <v>3</v>
      </c>
      <c r="R9" s="819"/>
      <c r="S9" s="819"/>
      <c r="T9" s="819"/>
      <c r="U9" s="819"/>
      <c r="V9" s="819">
        <v>2</v>
      </c>
      <c r="W9" s="819"/>
      <c r="X9" s="819"/>
      <c r="Y9" s="819"/>
      <c r="Z9" s="819"/>
      <c r="AA9" s="819">
        <v>1</v>
      </c>
      <c r="AB9" s="819"/>
      <c r="AC9" s="819"/>
      <c r="AD9" s="819"/>
      <c r="AE9" s="820"/>
      <c r="AF9" s="821">
        <v>1</v>
      </c>
      <c r="AG9" s="822"/>
      <c r="AH9" s="822"/>
      <c r="AI9" s="822"/>
      <c r="AJ9" s="823"/>
      <c r="AK9" s="804" t="s">
        <v>560</v>
      </c>
      <c r="AL9" s="805"/>
      <c r="AM9" s="805"/>
      <c r="AN9" s="805"/>
      <c r="AO9" s="805"/>
      <c r="AP9" s="805" t="s">
        <v>560</v>
      </c>
      <c r="AQ9" s="805"/>
      <c r="AR9" s="805"/>
      <c r="AS9" s="805"/>
      <c r="AT9" s="805"/>
      <c r="AU9" s="806"/>
      <c r="AV9" s="806"/>
      <c r="AW9" s="806"/>
      <c r="AX9" s="806"/>
      <c r="AY9" s="807"/>
      <c r="AZ9" s="214"/>
      <c r="BA9" s="214"/>
      <c r="BB9" s="214"/>
      <c r="BC9" s="214"/>
      <c r="BD9" s="214"/>
      <c r="BE9" s="215"/>
      <c r="BF9" s="215"/>
      <c r="BG9" s="215"/>
      <c r="BH9" s="215"/>
      <c r="BI9" s="215"/>
      <c r="BJ9" s="215"/>
      <c r="BK9" s="215"/>
      <c r="BL9" s="215"/>
      <c r="BM9" s="215"/>
      <c r="BN9" s="215"/>
      <c r="BO9" s="215"/>
      <c r="BP9" s="215"/>
      <c r="BQ9" s="220">
        <v>3</v>
      </c>
      <c r="BR9" s="221"/>
      <c r="BS9" s="808" t="s">
        <v>563</v>
      </c>
      <c r="BT9" s="809"/>
      <c r="BU9" s="809"/>
      <c r="BV9" s="809"/>
      <c r="BW9" s="809"/>
      <c r="BX9" s="809"/>
      <c r="BY9" s="809"/>
      <c r="BZ9" s="809"/>
      <c r="CA9" s="809"/>
      <c r="CB9" s="809"/>
      <c r="CC9" s="809"/>
      <c r="CD9" s="809"/>
      <c r="CE9" s="809"/>
      <c r="CF9" s="809"/>
      <c r="CG9" s="810"/>
      <c r="CH9" s="811">
        <v>-6</v>
      </c>
      <c r="CI9" s="812"/>
      <c r="CJ9" s="812"/>
      <c r="CK9" s="812"/>
      <c r="CL9" s="813"/>
      <c r="CM9" s="811">
        <v>47</v>
      </c>
      <c r="CN9" s="812"/>
      <c r="CO9" s="812"/>
      <c r="CP9" s="812"/>
      <c r="CQ9" s="813"/>
      <c r="CR9" s="811">
        <v>9</v>
      </c>
      <c r="CS9" s="812"/>
      <c r="CT9" s="812"/>
      <c r="CU9" s="812"/>
      <c r="CV9" s="813"/>
      <c r="CW9" s="811">
        <v>2</v>
      </c>
      <c r="CX9" s="812"/>
      <c r="CY9" s="812"/>
      <c r="CZ9" s="812"/>
      <c r="DA9" s="813"/>
      <c r="DB9" s="811" t="s">
        <v>560</v>
      </c>
      <c r="DC9" s="812"/>
      <c r="DD9" s="812"/>
      <c r="DE9" s="812"/>
      <c r="DF9" s="813"/>
      <c r="DG9" s="811" t="s">
        <v>560</v>
      </c>
      <c r="DH9" s="812"/>
      <c r="DI9" s="812"/>
      <c r="DJ9" s="812"/>
      <c r="DK9" s="813"/>
      <c r="DL9" s="811" t="s">
        <v>560</v>
      </c>
      <c r="DM9" s="812"/>
      <c r="DN9" s="812"/>
      <c r="DO9" s="812"/>
      <c r="DP9" s="813"/>
      <c r="DQ9" s="811" t="s">
        <v>560</v>
      </c>
      <c r="DR9" s="812"/>
      <c r="DS9" s="812"/>
      <c r="DT9" s="812"/>
      <c r="DU9" s="813"/>
      <c r="DV9" s="808"/>
      <c r="DW9" s="809"/>
      <c r="DX9" s="809"/>
      <c r="DY9" s="809"/>
      <c r="DZ9" s="814"/>
      <c r="EA9" s="216"/>
    </row>
    <row r="10" spans="1:131" s="217" customFormat="1" ht="26.25" customHeight="1" x14ac:dyDescent="0.15">
      <c r="A10" s="220">
        <v>4</v>
      </c>
      <c r="B10" s="815" t="s">
        <v>377</v>
      </c>
      <c r="C10" s="816"/>
      <c r="D10" s="816"/>
      <c r="E10" s="816"/>
      <c r="F10" s="816"/>
      <c r="G10" s="816"/>
      <c r="H10" s="816"/>
      <c r="I10" s="816"/>
      <c r="J10" s="816"/>
      <c r="K10" s="816"/>
      <c r="L10" s="816"/>
      <c r="M10" s="816"/>
      <c r="N10" s="816"/>
      <c r="O10" s="816"/>
      <c r="P10" s="817"/>
      <c r="Q10" s="818">
        <v>1</v>
      </c>
      <c r="R10" s="819"/>
      <c r="S10" s="819"/>
      <c r="T10" s="819"/>
      <c r="U10" s="819"/>
      <c r="V10" s="819">
        <v>1</v>
      </c>
      <c r="W10" s="819"/>
      <c r="X10" s="819"/>
      <c r="Y10" s="819"/>
      <c r="Z10" s="819"/>
      <c r="AA10" s="819">
        <v>0</v>
      </c>
      <c r="AB10" s="819"/>
      <c r="AC10" s="819"/>
      <c r="AD10" s="819"/>
      <c r="AE10" s="820"/>
      <c r="AF10" s="821">
        <v>0</v>
      </c>
      <c r="AG10" s="822"/>
      <c r="AH10" s="822"/>
      <c r="AI10" s="822"/>
      <c r="AJ10" s="823"/>
      <c r="AK10" s="804">
        <v>1</v>
      </c>
      <c r="AL10" s="805"/>
      <c r="AM10" s="805"/>
      <c r="AN10" s="805"/>
      <c r="AO10" s="805"/>
      <c r="AP10" s="805" t="s">
        <v>560</v>
      </c>
      <c r="AQ10" s="805"/>
      <c r="AR10" s="805"/>
      <c r="AS10" s="805"/>
      <c r="AT10" s="805"/>
      <c r="AU10" s="806"/>
      <c r="AV10" s="806"/>
      <c r="AW10" s="806"/>
      <c r="AX10" s="806"/>
      <c r="AY10" s="807"/>
      <c r="AZ10" s="214"/>
      <c r="BA10" s="214"/>
      <c r="BB10" s="214"/>
      <c r="BC10" s="214"/>
      <c r="BD10" s="214"/>
      <c r="BE10" s="215"/>
      <c r="BF10" s="215"/>
      <c r="BG10" s="215"/>
      <c r="BH10" s="215"/>
      <c r="BI10" s="215"/>
      <c r="BJ10" s="215"/>
      <c r="BK10" s="215"/>
      <c r="BL10" s="215"/>
      <c r="BM10" s="215"/>
      <c r="BN10" s="215"/>
      <c r="BO10" s="215"/>
      <c r="BP10" s="215"/>
      <c r="BQ10" s="220">
        <v>4</v>
      </c>
      <c r="BR10" s="221"/>
      <c r="BS10" s="808"/>
      <c r="BT10" s="809"/>
      <c r="BU10" s="809"/>
      <c r="BV10" s="809"/>
      <c r="BW10" s="809"/>
      <c r="BX10" s="809"/>
      <c r="BY10" s="809"/>
      <c r="BZ10" s="809"/>
      <c r="CA10" s="809"/>
      <c r="CB10" s="809"/>
      <c r="CC10" s="809"/>
      <c r="CD10" s="809"/>
      <c r="CE10" s="809"/>
      <c r="CF10" s="809"/>
      <c r="CG10" s="810"/>
      <c r="CH10" s="811"/>
      <c r="CI10" s="812"/>
      <c r="CJ10" s="812"/>
      <c r="CK10" s="812"/>
      <c r="CL10" s="813"/>
      <c r="CM10" s="811"/>
      <c r="CN10" s="812"/>
      <c r="CO10" s="812"/>
      <c r="CP10" s="812"/>
      <c r="CQ10" s="813"/>
      <c r="CR10" s="811"/>
      <c r="CS10" s="812"/>
      <c r="CT10" s="812"/>
      <c r="CU10" s="812"/>
      <c r="CV10" s="813"/>
      <c r="CW10" s="811"/>
      <c r="CX10" s="812"/>
      <c r="CY10" s="812"/>
      <c r="CZ10" s="812"/>
      <c r="DA10" s="813"/>
      <c r="DB10" s="811"/>
      <c r="DC10" s="812"/>
      <c r="DD10" s="812"/>
      <c r="DE10" s="812"/>
      <c r="DF10" s="813"/>
      <c r="DG10" s="811"/>
      <c r="DH10" s="812"/>
      <c r="DI10" s="812"/>
      <c r="DJ10" s="812"/>
      <c r="DK10" s="813"/>
      <c r="DL10" s="811"/>
      <c r="DM10" s="812"/>
      <c r="DN10" s="812"/>
      <c r="DO10" s="812"/>
      <c r="DP10" s="813"/>
      <c r="DQ10" s="811"/>
      <c r="DR10" s="812"/>
      <c r="DS10" s="812"/>
      <c r="DT10" s="812"/>
      <c r="DU10" s="813"/>
      <c r="DV10" s="808"/>
      <c r="DW10" s="809"/>
      <c r="DX10" s="809"/>
      <c r="DY10" s="809"/>
      <c r="DZ10" s="814"/>
      <c r="EA10" s="216"/>
    </row>
    <row r="11" spans="1:131" s="217" customFormat="1" ht="26.25" customHeight="1" x14ac:dyDescent="0.15">
      <c r="A11" s="220">
        <v>5</v>
      </c>
      <c r="B11" s="815" t="s">
        <v>378</v>
      </c>
      <c r="C11" s="816"/>
      <c r="D11" s="816"/>
      <c r="E11" s="816"/>
      <c r="F11" s="816"/>
      <c r="G11" s="816"/>
      <c r="H11" s="816"/>
      <c r="I11" s="816"/>
      <c r="J11" s="816"/>
      <c r="K11" s="816"/>
      <c r="L11" s="816"/>
      <c r="M11" s="816"/>
      <c r="N11" s="816"/>
      <c r="O11" s="816"/>
      <c r="P11" s="817"/>
      <c r="Q11" s="818">
        <v>2</v>
      </c>
      <c r="R11" s="819"/>
      <c r="S11" s="819"/>
      <c r="T11" s="819"/>
      <c r="U11" s="819"/>
      <c r="V11" s="819">
        <v>2</v>
      </c>
      <c r="W11" s="819"/>
      <c r="X11" s="819"/>
      <c r="Y11" s="819"/>
      <c r="Z11" s="819"/>
      <c r="AA11" s="819">
        <v>0</v>
      </c>
      <c r="AB11" s="819"/>
      <c r="AC11" s="819"/>
      <c r="AD11" s="819"/>
      <c r="AE11" s="820"/>
      <c r="AF11" s="821">
        <v>0</v>
      </c>
      <c r="AG11" s="822"/>
      <c r="AH11" s="822"/>
      <c r="AI11" s="822"/>
      <c r="AJ11" s="823"/>
      <c r="AK11" s="804">
        <v>1</v>
      </c>
      <c r="AL11" s="805"/>
      <c r="AM11" s="805"/>
      <c r="AN11" s="805"/>
      <c r="AO11" s="805"/>
      <c r="AP11" s="805" t="s">
        <v>560</v>
      </c>
      <c r="AQ11" s="805"/>
      <c r="AR11" s="805"/>
      <c r="AS11" s="805"/>
      <c r="AT11" s="805"/>
      <c r="AU11" s="806"/>
      <c r="AV11" s="806"/>
      <c r="AW11" s="806"/>
      <c r="AX11" s="806"/>
      <c r="AY11" s="807"/>
      <c r="AZ11" s="214"/>
      <c r="BA11" s="214"/>
      <c r="BB11" s="214"/>
      <c r="BC11" s="214"/>
      <c r="BD11" s="214"/>
      <c r="BE11" s="215"/>
      <c r="BF11" s="215"/>
      <c r="BG11" s="215"/>
      <c r="BH11" s="215"/>
      <c r="BI11" s="215"/>
      <c r="BJ11" s="215"/>
      <c r="BK11" s="215"/>
      <c r="BL11" s="215"/>
      <c r="BM11" s="215"/>
      <c r="BN11" s="215"/>
      <c r="BO11" s="215"/>
      <c r="BP11" s="215"/>
      <c r="BQ11" s="220">
        <v>5</v>
      </c>
      <c r="BR11" s="221"/>
      <c r="BS11" s="808"/>
      <c r="BT11" s="809"/>
      <c r="BU11" s="809"/>
      <c r="BV11" s="809"/>
      <c r="BW11" s="809"/>
      <c r="BX11" s="809"/>
      <c r="BY11" s="809"/>
      <c r="BZ11" s="809"/>
      <c r="CA11" s="809"/>
      <c r="CB11" s="809"/>
      <c r="CC11" s="809"/>
      <c r="CD11" s="809"/>
      <c r="CE11" s="809"/>
      <c r="CF11" s="809"/>
      <c r="CG11" s="810"/>
      <c r="CH11" s="811"/>
      <c r="CI11" s="812"/>
      <c r="CJ11" s="812"/>
      <c r="CK11" s="812"/>
      <c r="CL11" s="813"/>
      <c r="CM11" s="811"/>
      <c r="CN11" s="812"/>
      <c r="CO11" s="812"/>
      <c r="CP11" s="812"/>
      <c r="CQ11" s="813"/>
      <c r="CR11" s="811"/>
      <c r="CS11" s="812"/>
      <c r="CT11" s="812"/>
      <c r="CU11" s="812"/>
      <c r="CV11" s="813"/>
      <c r="CW11" s="811"/>
      <c r="CX11" s="812"/>
      <c r="CY11" s="812"/>
      <c r="CZ11" s="812"/>
      <c r="DA11" s="813"/>
      <c r="DB11" s="811"/>
      <c r="DC11" s="812"/>
      <c r="DD11" s="812"/>
      <c r="DE11" s="812"/>
      <c r="DF11" s="813"/>
      <c r="DG11" s="811"/>
      <c r="DH11" s="812"/>
      <c r="DI11" s="812"/>
      <c r="DJ11" s="812"/>
      <c r="DK11" s="813"/>
      <c r="DL11" s="811"/>
      <c r="DM11" s="812"/>
      <c r="DN11" s="812"/>
      <c r="DO11" s="812"/>
      <c r="DP11" s="813"/>
      <c r="DQ11" s="811"/>
      <c r="DR11" s="812"/>
      <c r="DS11" s="812"/>
      <c r="DT11" s="812"/>
      <c r="DU11" s="813"/>
      <c r="DV11" s="808"/>
      <c r="DW11" s="809"/>
      <c r="DX11" s="809"/>
      <c r="DY11" s="809"/>
      <c r="DZ11" s="814"/>
      <c r="EA11" s="216"/>
    </row>
    <row r="12" spans="1:131" s="217" customFormat="1" ht="26.25" customHeight="1" x14ac:dyDescent="0.15">
      <c r="A12" s="220">
        <v>6</v>
      </c>
      <c r="B12" s="815"/>
      <c r="C12" s="816"/>
      <c r="D12" s="816"/>
      <c r="E12" s="816"/>
      <c r="F12" s="816"/>
      <c r="G12" s="816"/>
      <c r="H12" s="816"/>
      <c r="I12" s="816"/>
      <c r="J12" s="816"/>
      <c r="K12" s="816"/>
      <c r="L12" s="816"/>
      <c r="M12" s="816"/>
      <c r="N12" s="816"/>
      <c r="O12" s="816"/>
      <c r="P12" s="817"/>
      <c r="Q12" s="818"/>
      <c r="R12" s="819"/>
      <c r="S12" s="819"/>
      <c r="T12" s="819"/>
      <c r="U12" s="819"/>
      <c r="V12" s="819"/>
      <c r="W12" s="819"/>
      <c r="X12" s="819"/>
      <c r="Y12" s="819"/>
      <c r="Z12" s="819"/>
      <c r="AA12" s="819"/>
      <c r="AB12" s="819"/>
      <c r="AC12" s="819"/>
      <c r="AD12" s="819"/>
      <c r="AE12" s="820"/>
      <c r="AF12" s="821"/>
      <c r="AG12" s="822"/>
      <c r="AH12" s="822"/>
      <c r="AI12" s="822"/>
      <c r="AJ12" s="823"/>
      <c r="AK12" s="804"/>
      <c r="AL12" s="805"/>
      <c r="AM12" s="805"/>
      <c r="AN12" s="805"/>
      <c r="AO12" s="805"/>
      <c r="AP12" s="805"/>
      <c r="AQ12" s="805"/>
      <c r="AR12" s="805"/>
      <c r="AS12" s="805"/>
      <c r="AT12" s="805"/>
      <c r="AU12" s="806"/>
      <c r="AV12" s="806"/>
      <c r="AW12" s="806"/>
      <c r="AX12" s="806"/>
      <c r="AY12" s="807"/>
      <c r="AZ12" s="214"/>
      <c r="BA12" s="214"/>
      <c r="BB12" s="214"/>
      <c r="BC12" s="214"/>
      <c r="BD12" s="214"/>
      <c r="BE12" s="215"/>
      <c r="BF12" s="215"/>
      <c r="BG12" s="215"/>
      <c r="BH12" s="215"/>
      <c r="BI12" s="215"/>
      <c r="BJ12" s="215"/>
      <c r="BK12" s="215"/>
      <c r="BL12" s="215"/>
      <c r="BM12" s="215"/>
      <c r="BN12" s="215"/>
      <c r="BO12" s="215"/>
      <c r="BP12" s="215"/>
      <c r="BQ12" s="220">
        <v>6</v>
      </c>
      <c r="BR12" s="221"/>
      <c r="BS12" s="808"/>
      <c r="BT12" s="809"/>
      <c r="BU12" s="809"/>
      <c r="BV12" s="809"/>
      <c r="BW12" s="809"/>
      <c r="BX12" s="809"/>
      <c r="BY12" s="809"/>
      <c r="BZ12" s="809"/>
      <c r="CA12" s="809"/>
      <c r="CB12" s="809"/>
      <c r="CC12" s="809"/>
      <c r="CD12" s="809"/>
      <c r="CE12" s="809"/>
      <c r="CF12" s="809"/>
      <c r="CG12" s="810"/>
      <c r="CH12" s="811"/>
      <c r="CI12" s="812"/>
      <c r="CJ12" s="812"/>
      <c r="CK12" s="812"/>
      <c r="CL12" s="813"/>
      <c r="CM12" s="811"/>
      <c r="CN12" s="812"/>
      <c r="CO12" s="812"/>
      <c r="CP12" s="812"/>
      <c r="CQ12" s="813"/>
      <c r="CR12" s="811"/>
      <c r="CS12" s="812"/>
      <c r="CT12" s="812"/>
      <c r="CU12" s="812"/>
      <c r="CV12" s="813"/>
      <c r="CW12" s="811"/>
      <c r="CX12" s="812"/>
      <c r="CY12" s="812"/>
      <c r="CZ12" s="812"/>
      <c r="DA12" s="813"/>
      <c r="DB12" s="811"/>
      <c r="DC12" s="812"/>
      <c r="DD12" s="812"/>
      <c r="DE12" s="812"/>
      <c r="DF12" s="813"/>
      <c r="DG12" s="811"/>
      <c r="DH12" s="812"/>
      <c r="DI12" s="812"/>
      <c r="DJ12" s="812"/>
      <c r="DK12" s="813"/>
      <c r="DL12" s="811"/>
      <c r="DM12" s="812"/>
      <c r="DN12" s="812"/>
      <c r="DO12" s="812"/>
      <c r="DP12" s="813"/>
      <c r="DQ12" s="811"/>
      <c r="DR12" s="812"/>
      <c r="DS12" s="812"/>
      <c r="DT12" s="812"/>
      <c r="DU12" s="813"/>
      <c r="DV12" s="808"/>
      <c r="DW12" s="809"/>
      <c r="DX12" s="809"/>
      <c r="DY12" s="809"/>
      <c r="DZ12" s="814"/>
      <c r="EA12" s="216"/>
    </row>
    <row r="13" spans="1:131" s="217" customFormat="1" ht="26.25" customHeight="1" x14ac:dyDescent="0.15">
      <c r="A13" s="220">
        <v>7</v>
      </c>
      <c r="B13" s="815"/>
      <c r="C13" s="816"/>
      <c r="D13" s="816"/>
      <c r="E13" s="816"/>
      <c r="F13" s="816"/>
      <c r="G13" s="816"/>
      <c r="H13" s="816"/>
      <c r="I13" s="816"/>
      <c r="J13" s="816"/>
      <c r="K13" s="816"/>
      <c r="L13" s="816"/>
      <c r="M13" s="816"/>
      <c r="N13" s="816"/>
      <c r="O13" s="816"/>
      <c r="P13" s="817"/>
      <c r="Q13" s="818"/>
      <c r="R13" s="819"/>
      <c r="S13" s="819"/>
      <c r="T13" s="819"/>
      <c r="U13" s="819"/>
      <c r="V13" s="819"/>
      <c r="W13" s="819"/>
      <c r="X13" s="819"/>
      <c r="Y13" s="819"/>
      <c r="Z13" s="819"/>
      <c r="AA13" s="819"/>
      <c r="AB13" s="819"/>
      <c r="AC13" s="819"/>
      <c r="AD13" s="819"/>
      <c r="AE13" s="820"/>
      <c r="AF13" s="821"/>
      <c r="AG13" s="822"/>
      <c r="AH13" s="822"/>
      <c r="AI13" s="822"/>
      <c r="AJ13" s="823"/>
      <c r="AK13" s="804"/>
      <c r="AL13" s="805"/>
      <c r="AM13" s="805"/>
      <c r="AN13" s="805"/>
      <c r="AO13" s="805"/>
      <c r="AP13" s="805"/>
      <c r="AQ13" s="805"/>
      <c r="AR13" s="805"/>
      <c r="AS13" s="805"/>
      <c r="AT13" s="805"/>
      <c r="AU13" s="806"/>
      <c r="AV13" s="806"/>
      <c r="AW13" s="806"/>
      <c r="AX13" s="806"/>
      <c r="AY13" s="807"/>
      <c r="AZ13" s="214"/>
      <c r="BA13" s="214"/>
      <c r="BB13" s="214"/>
      <c r="BC13" s="214"/>
      <c r="BD13" s="214"/>
      <c r="BE13" s="215"/>
      <c r="BF13" s="215"/>
      <c r="BG13" s="215"/>
      <c r="BH13" s="215"/>
      <c r="BI13" s="215"/>
      <c r="BJ13" s="215"/>
      <c r="BK13" s="215"/>
      <c r="BL13" s="215"/>
      <c r="BM13" s="215"/>
      <c r="BN13" s="215"/>
      <c r="BO13" s="215"/>
      <c r="BP13" s="215"/>
      <c r="BQ13" s="220">
        <v>7</v>
      </c>
      <c r="BR13" s="221"/>
      <c r="BS13" s="808"/>
      <c r="BT13" s="809"/>
      <c r="BU13" s="809"/>
      <c r="BV13" s="809"/>
      <c r="BW13" s="809"/>
      <c r="BX13" s="809"/>
      <c r="BY13" s="809"/>
      <c r="BZ13" s="809"/>
      <c r="CA13" s="809"/>
      <c r="CB13" s="809"/>
      <c r="CC13" s="809"/>
      <c r="CD13" s="809"/>
      <c r="CE13" s="809"/>
      <c r="CF13" s="809"/>
      <c r="CG13" s="810"/>
      <c r="CH13" s="811"/>
      <c r="CI13" s="812"/>
      <c r="CJ13" s="812"/>
      <c r="CK13" s="812"/>
      <c r="CL13" s="813"/>
      <c r="CM13" s="811"/>
      <c r="CN13" s="812"/>
      <c r="CO13" s="812"/>
      <c r="CP13" s="812"/>
      <c r="CQ13" s="813"/>
      <c r="CR13" s="811"/>
      <c r="CS13" s="812"/>
      <c r="CT13" s="812"/>
      <c r="CU13" s="812"/>
      <c r="CV13" s="813"/>
      <c r="CW13" s="811"/>
      <c r="CX13" s="812"/>
      <c r="CY13" s="812"/>
      <c r="CZ13" s="812"/>
      <c r="DA13" s="813"/>
      <c r="DB13" s="811"/>
      <c r="DC13" s="812"/>
      <c r="DD13" s="812"/>
      <c r="DE13" s="812"/>
      <c r="DF13" s="813"/>
      <c r="DG13" s="811"/>
      <c r="DH13" s="812"/>
      <c r="DI13" s="812"/>
      <c r="DJ13" s="812"/>
      <c r="DK13" s="813"/>
      <c r="DL13" s="811"/>
      <c r="DM13" s="812"/>
      <c r="DN13" s="812"/>
      <c r="DO13" s="812"/>
      <c r="DP13" s="813"/>
      <c r="DQ13" s="811"/>
      <c r="DR13" s="812"/>
      <c r="DS13" s="812"/>
      <c r="DT13" s="812"/>
      <c r="DU13" s="813"/>
      <c r="DV13" s="808"/>
      <c r="DW13" s="809"/>
      <c r="DX13" s="809"/>
      <c r="DY13" s="809"/>
      <c r="DZ13" s="814"/>
      <c r="EA13" s="216"/>
    </row>
    <row r="14" spans="1:131" s="217" customFormat="1" ht="26.25" customHeight="1" x14ac:dyDescent="0.15">
      <c r="A14" s="220">
        <v>8</v>
      </c>
      <c r="B14" s="815"/>
      <c r="C14" s="816"/>
      <c r="D14" s="816"/>
      <c r="E14" s="816"/>
      <c r="F14" s="816"/>
      <c r="G14" s="816"/>
      <c r="H14" s="816"/>
      <c r="I14" s="816"/>
      <c r="J14" s="816"/>
      <c r="K14" s="816"/>
      <c r="L14" s="816"/>
      <c r="M14" s="816"/>
      <c r="N14" s="816"/>
      <c r="O14" s="816"/>
      <c r="P14" s="817"/>
      <c r="Q14" s="818"/>
      <c r="R14" s="819"/>
      <c r="S14" s="819"/>
      <c r="T14" s="819"/>
      <c r="U14" s="819"/>
      <c r="V14" s="819"/>
      <c r="W14" s="819"/>
      <c r="X14" s="819"/>
      <c r="Y14" s="819"/>
      <c r="Z14" s="819"/>
      <c r="AA14" s="819"/>
      <c r="AB14" s="819"/>
      <c r="AC14" s="819"/>
      <c r="AD14" s="819"/>
      <c r="AE14" s="820"/>
      <c r="AF14" s="821"/>
      <c r="AG14" s="822"/>
      <c r="AH14" s="822"/>
      <c r="AI14" s="822"/>
      <c r="AJ14" s="823"/>
      <c r="AK14" s="804"/>
      <c r="AL14" s="805"/>
      <c r="AM14" s="805"/>
      <c r="AN14" s="805"/>
      <c r="AO14" s="805"/>
      <c r="AP14" s="805"/>
      <c r="AQ14" s="805"/>
      <c r="AR14" s="805"/>
      <c r="AS14" s="805"/>
      <c r="AT14" s="805"/>
      <c r="AU14" s="806"/>
      <c r="AV14" s="806"/>
      <c r="AW14" s="806"/>
      <c r="AX14" s="806"/>
      <c r="AY14" s="807"/>
      <c r="AZ14" s="214"/>
      <c r="BA14" s="214"/>
      <c r="BB14" s="214"/>
      <c r="BC14" s="214"/>
      <c r="BD14" s="214"/>
      <c r="BE14" s="215"/>
      <c r="BF14" s="215"/>
      <c r="BG14" s="215"/>
      <c r="BH14" s="215"/>
      <c r="BI14" s="215"/>
      <c r="BJ14" s="215"/>
      <c r="BK14" s="215"/>
      <c r="BL14" s="215"/>
      <c r="BM14" s="215"/>
      <c r="BN14" s="215"/>
      <c r="BO14" s="215"/>
      <c r="BP14" s="215"/>
      <c r="BQ14" s="220">
        <v>8</v>
      </c>
      <c r="BR14" s="221"/>
      <c r="BS14" s="808"/>
      <c r="BT14" s="809"/>
      <c r="BU14" s="809"/>
      <c r="BV14" s="809"/>
      <c r="BW14" s="809"/>
      <c r="BX14" s="809"/>
      <c r="BY14" s="809"/>
      <c r="BZ14" s="809"/>
      <c r="CA14" s="809"/>
      <c r="CB14" s="809"/>
      <c r="CC14" s="809"/>
      <c r="CD14" s="809"/>
      <c r="CE14" s="809"/>
      <c r="CF14" s="809"/>
      <c r="CG14" s="810"/>
      <c r="CH14" s="811"/>
      <c r="CI14" s="812"/>
      <c r="CJ14" s="812"/>
      <c r="CK14" s="812"/>
      <c r="CL14" s="813"/>
      <c r="CM14" s="811"/>
      <c r="CN14" s="812"/>
      <c r="CO14" s="812"/>
      <c r="CP14" s="812"/>
      <c r="CQ14" s="813"/>
      <c r="CR14" s="811"/>
      <c r="CS14" s="812"/>
      <c r="CT14" s="812"/>
      <c r="CU14" s="812"/>
      <c r="CV14" s="813"/>
      <c r="CW14" s="811"/>
      <c r="CX14" s="812"/>
      <c r="CY14" s="812"/>
      <c r="CZ14" s="812"/>
      <c r="DA14" s="813"/>
      <c r="DB14" s="811"/>
      <c r="DC14" s="812"/>
      <c r="DD14" s="812"/>
      <c r="DE14" s="812"/>
      <c r="DF14" s="813"/>
      <c r="DG14" s="811"/>
      <c r="DH14" s="812"/>
      <c r="DI14" s="812"/>
      <c r="DJ14" s="812"/>
      <c r="DK14" s="813"/>
      <c r="DL14" s="811"/>
      <c r="DM14" s="812"/>
      <c r="DN14" s="812"/>
      <c r="DO14" s="812"/>
      <c r="DP14" s="813"/>
      <c r="DQ14" s="811"/>
      <c r="DR14" s="812"/>
      <c r="DS14" s="812"/>
      <c r="DT14" s="812"/>
      <c r="DU14" s="813"/>
      <c r="DV14" s="808"/>
      <c r="DW14" s="809"/>
      <c r="DX14" s="809"/>
      <c r="DY14" s="809"/>
      <c r="DZ14" s="814"/>
      <c r="EA14" s="216"/>
    </row>
    <row r="15" spans="1:131" s="217" customFormat="1" ht="26.25" customHeight="1" x14ac:dyDescent="0.15">
      <c r="A15" s="220">
        <v>9</v>
      </c>
      <c r="B15" s="815"/>
      <c r="C15" s="816"/>
      <c r="D15" s="816"/>
      <c r="E15" s="816"/>
      <c r="F15" s="816"/>
      <c r="G15" s="816"/>
      <c r="H15" s="816"/>
      <c r="I15" s="816"/>
      <c r="J15" s="816"/>
      <c r="K15" s="816"/>
      <c r="L15" s="816"/>
      <c r="M15" s="816"/>
      <c r="N15" s="816"/>
      <c r="O15" s="816"/>
      <c r="P15" s="817"/>
      <c r="Q15" s="818"/>
      <c r="R15" s="819"/>
      <c r="S15" s="819"/>
      <c r="T15" s="819"/>
      <c r="U15" s="819"/>
      <c r="V15" s="819"/>
      <c r="W15" s="819"/>
      <c r="X15" s="819"/>
      <c r="Y15" s="819"/>
      <c r="Z15" s="819"/>
      <c r="AA15" s="819"/>
      <c r="AB15" s="819"/>
      <c r="AC15" s="819"/>
      <c r="AD15" s="819"/>
      <c r="AE15" s="820"/>
      <c r="AF15" s="821"/>
      <c r="AG15" s="822"/>
      <c r="AH15" s="822"/>
      <c r="AI15" s="822"/>
      <c r="AJ15" s="823"/>
      <c r="AK15" s="804"/>
      <c r="AL15" s="805"/>
      <c r="AM15" s="805"/>
      <c r="AN15" s="805"/>
      <c r="AO15" s="805"/>
      <c r="AP15" s="805"/>
      <c r="AQ15" s="805"/>
      <c r="AR15" s="805"/>
      <c r="AS15" s="805"/>
      <c r="AT15" s="805"/>
      <c r="AU15" s="806"/>
      <c r="AV15" s="806"/>
      <c r="AW15" s="806"/>
      <c r="AX15" s="806"/>
      <c r="AY15" s="807"/>
      <c r="AZ15" s="214"/>
      <c r="BA15" s="214"/>
      <c r="BB15" s="214"/>
      <c r="BC15" s="214"/>
      <c r="BD15" s="214"/>
      <c r="BE15" s="215"/>
      <c r="BF15" s="215"/>
      <c r="BG15" s="215"/>
      <c r="BH15" s="215"/>
      <c r="BI15" s="215"/>
      <c r="BJ15" s="215"/>
      <c r="BK15" s="215"/>
      <c r="BL15" s="215"/>
      <c r="BM15" s="215"/>
      <c r="BN15" s="215"/>
      <c r="BO15" s="215"/>
      <c r="BP15" s="215"/>
      <c r="BQ15" s="220">
        <v>9</v>
      </c>
      <c r="BR15" s="221"/>
      <c r="BS15" s="808"/>
      <c r="BT15" s="809"/>
      <c r="BU15" s="809"/>
      <c r="BV15" s="809"/>
      <c r="BW15" s="809"/>
      <c r="BX15" s="809"/>
      <c r="BY15" s="809"/>
      <c r="BZ15" s="809"/>
      <c r="CA15" s="809"/>
      <c r="CB15" s="809"/>
      <c r="CC15" s="809"/>
      <c r="CD15" s="809"/>
      <c r="CE15" s="809"/>
      <c r="CF15" s="809"/>
      <c r="CG15" s="810"/>
      <c r="CH15" s="811"/>
      <c r="CI15" s="812"/>
      <c r="CJ15" s="812"/>
      <c r="CK15" s="812"/>
      <c r="CL15" s="813"/>
      <c r="CM15" s="811"/>
      <c r="CN15" s="812"/>
      <c r="CO15" s="812"/>
      <c r="CP15" s="812"/>
      <c r="CQ15" s="813"/>
      <c r="CR15" s="811"/>
      <c r="CS15" s="812"/>
      <c r="CT15" s="812"/>
      <c r="CU15" s="812"/>
      <c r="CV15" s="813"/>
      <c r="CW15" s="811"/>
      <c r="CX15" s="812"/>
      <c r="CY15" s="812"/>
      <c r="CZ15" s="812"/>
      <c r="DA15" s="813"/>
      <c r="DB15" s="811"/>
      <c r="DC15" s="812"/>
      <c r="DD15" s="812"/>
      <c r="DE15" s="812"/>
      <c r="DF15" s="813"/>
      <c r="DG15" s="811"/>
      <c r="DH15" s="812"/>
      <c r="DI15" s="812"/>
      <c r="DJ15" s="812"/>
      <c r="DK15" s="813"/>
      <c r="DL15" s="811"/>
      <c r="DM15" s="812"/>
      <c r="DN15" s="812"/>
      <c r="DO15" s="812"/>
      <c r="DP15" s="813"/>
      <c r="DQ15" s="811"/>
      <c r="DR15" s="812"/>
      <c r="DS15" s="812"/>
      <c r="DT15" s="812"/>
      <c r="DU15" s="813"/>
      <c r="DV15" s="808"/>
      <c r="DW15" s="809"/>
      <c r="DX15" s="809"/>
      <c r="DY15" s="809"/>
      <c r="DZ15" s="814"/>
      <c r="EA15" s="216"/>
    </row>
    <row r="16" spans="1:131" s="217" customFormat="1" ht="26.25" customHeight="1" x14ac:dyDescent="0.15">
      <c r="A16" s="220">
        <v>10</v>
      </c>
      <c r="B16" s="815"/>
      <c r="C16" s="816"/>
      <c r="D16" s="816"/>
      <c r="E16" s="816"/>
      <c r="F16" s="816"/>
      <c r="G16" s="816"/>
      <c r="H16" s="816"/>
      <c r="I16" s="816"/>
      <c r="J16" s="816"/>
      <c r="K16" s="816"/>
      <c r="L16" s="816"/>
      <c r="M16" s="816"/>
      <c r="N16" s="816"/>
      <c r="O16" s="816"/>
      <c r="P16" s="817"/>
      <c r="Q16" s="818"/>
      <c r="R16" s="819"/>
      <c r="S16" s="819"/>
      <c r="T16" s="819"/>
      <c r="U16" s="819"/>
      <c r="V16" s="819"/>
      <c r="W16" s="819"/>
      <c r="X16" s="819"/>
      <c r="Y16" s="819"/>
      <c r="Z16" s="819"/>
      <c r="AA16" s="819"/>
      <c r="AB16" s="819"/>
      <c r="AC16" s="819"/>
      <c r="AD16" s="819"/>
      <c r="AE16" s="820"/>
      <c r="AF16" s="821"/>
      <c r="AG16" s="822"/>
      <c r="AH16" s="822"/>
      <c r="AI16" s="822"/>
      <c r="AJ16" s="823"/>
      <c r="AK16" s="804"/>
      <c r="AL16" s="805"/>
      <c r="AM16" s="805"/>
      <c r="AN16" s="805"/>
      <c r="AO16" s="805"/>
      <c r="AP16" s="805"/>
      <c r="AQ16" s="805"/>
      <c r="AR16" s="805"/>
      <c r="AS16" s="805"/>
      <c r="AT16" s="805"/>
      <c r="AU16" s="806"/>
      <c r="AV16" s="806"/>
      <c r="AW16" s="806"/>
      <c r="AX16" s="806"/>
      <c r="AY16" s="807"/>
      <c r="AZ16" s="214"/>
      <c r="BA16" s="214"/>
      <c r="BB16" s="214"/>
      <c r="BC16" s="214"/>
      <c r="BD16" s="214"/>
      <c r="BE16" s="215"/>
      <c r="BF16" s="215"/>
      <c r="BG16" s="215"/>
      <c r="BH16" s="215"/>
      <c r="BI16" s="215"/>
      <c r="BJ16" s="215"/>
      <c r="BK16" s="215"/>
      <c r="BL16" s="215"/>
      <c r="BM16" s="215"/>
      <c r="BN16" s="215"/>
      <c r="BO16" s="215"/>
      <c r="BP16" s="215"/>
      <c r="BQ16" s="220">
        <v>10</v>
      </c>
      <c r="BR16" s="221"/>
      <c r="BS16" s="808"/>
      <c r="BT16" s="809"/>
      <c r="BU16" s="809"/>
      <c r="BV16" s="809"/>
      <c r="BW16" s="809"/>
      <c r="BX16" s="809"/>
      <c r="BY16" s="809"/>
      <c r="BZ16" s="809"/>
      <c r="CA16" s="809"/>
      <c r="CB16" s="809"/>
      <c r="CC16" s="809"/>
      <c r="CD16" s="809"/>
      <c r="CE16" s="809"/>
      <c r="CF16" s="809"/>
      <c r="CG16" s="810"/>
      <c r="CH16" s="811"/>
      <c r="CI16" s="812"/>
      <c r="CJ16" s="812"/>
      <c r="CK16" s="812"/>
      <c r="CL16" s="813"/>
      <c r="CM16" s="811"/>
      <c r="CN16" s="812"/>
      <c r="CO16" s="812"/>
      <c r="CP16" s="812"/>
      <c r="CQ16" s="813"/>
      <c r="CR16" s="811"/>
      <c r="CS16" s="812"/>
      <c r="CT16" s="812"/>
      <c r="CU16" s="812"/>
      <c r="CV16" s="813"/>
      <c r="CW16" s="811"/>
      <c r="CX16" s="812"/>
      <c r="CY16" s="812"/>
      <c r="CZ16" s="812"/>
      <c r="DA16" s="813"/>
      <c r="DB16" s="811"/>
      <c r="DC16" s="812"/>
      <c r="DD16" s="812"/>
      <c r="DE16" s="812"/>
      <c r="DF16" s="813"/>
      <c r="DG16" s="811"/>
      <c r="DH16" s="812"/>
      <c r="DI16" s="812"/>
      <c r="DJ16" s="812"/>
      <c r="DK16" s="813"/>
      <c r="DL16" s="811"/>
      <c r="DM16" s="812"/>
      <c r="DN16" s="812"/>
      <c r="DO16" s="812"/>
      <c r="DP16" s="813"/>
      <c r="DQ16" s="811"/>
      <c r="DR16" s="812"/>
      <c r="DS16" s="812"/>
      <c r="DT16" s="812"/>
      <c r="DU16" s="813"/>
      <c r="DV16" s="808"/>
      <c r="DW16" s="809"/>
      <c r="DX16" s="809"/>
      <c r="DY16" s="809"/>
      <c r="DZ16" s="814"/>
      <c r="EA16" s="216"/>
    </row>
    <row r="17" spans="1:131" s="217" customFormat="1" ht="26.25" customHeight="1" x14ac:dyDescent="0.15">
      <c r="A17" s="220">
        <v>11</v>
      </c>
      <c r="B17" s="815"/>
      <c r="C17" s="816"/>
      <c r="D17" s="816"/>
      <c r="E17" s="816"/>
      <c r="F17" s="816"/>
      <c r="G17" s="816"/>
      <c r="H17" s="816"/>
      <c r="I17" s="816"/>
      <c r="J17" s="816"/>
      <c r="K17" s="816"/>
      <c r="L17" s="816"/>
      <c r="M17" s="816"/>
      <c r="N17" s="816"/>
      <c r="O17" s="816"/>
      <c r="P17" s="817"/>
      <c r="Q17" s="818"/>
      <c r="R17" s="819"/>
      <c r="S17" s="819"/>
      <c r="T17" s="819"/>
      <c r="U17" s="819"/>
      <c r="V17" s="819"/>
      <c r="W17" s="819"/>
      <c r="X17" s="819"/>
      <c r="Y17" s="819"/>
      <c r="Z17" s="819"/>
      <c r="AA17" s="819"/>
      <c r="AB17" s="819"/>
      <c r="AC17" s="819"/>
      <c r="AD17" s="819"/>
      <c r="AE17" s="820"/>
      <c r="AF17" s="821"/>
      <c r="AG17" s="822"/>
      <c r="AH17" s="822"/>
      <c r="AI17" s="822"/>
      <c r="AJ17" s="823"/>
      <c r="AK17" s="804"/>
      <c r="AL17" s="805"/>
      <c r="AM17" s="805"/>
      <c r="AN17" s="805"/>
      <c r="AO17" s="805"/>
      <c r="AP17" s="805"/>
      <c r="AQ17" s="805"/>
      <c r="AR17" s="805"/>
      <c r="AS17" s="805"/>
      <c r="AT17" s="805"/>
      <c r="AU17" s="806"/>
      <c r="AV17" s="806"/>
      <c r="AW17" s="806"/>
      <c r="AX17" s="806"/>
      <c r="AY17" s="807"/>
      <c r="AZ17" s="214"/>
      <c r="BA17" s="214"/>
      <c r="BB17" s="214"/>
      <c r="BC17" s="214"/>
      <c r="BD17" s="214"/>
      <c r="BE17" s="215"/>
      <c r="BF17" s="215"/>
      <c r="BG17" s="215"/>
      <c r="BH17" s="215"/>
      <c r="BI17" s="215"/>
      <c r="BJ17" s="215"/>
      <c r="BK17" s="215"/>
      <c r="BL17" s="215"/>
      <c r="BM17" s="215"/>
      <c r="BN17" s="215"/>
      <c r="BO17" s="215"/>
      <c r="BP17" s="215"/>
      <c r="BQ17" s="220">
        <v>11</v>
      </c>
      <c r="BR17" s="221"/>
      <c r="BS17" s="808"/>
      <c r="BT17" s="809"/>
      <c r="BU17" s="809"/>
      <c r="BV17" s="809"/>
      <c r="BW17" s="809"/>
      <c r="BX17" s="809"/>
      <c r="BY17" s="809"/>
      <c r="BZ17" s="809"/>
      <c r="CA17" s="809"/>
      <c r="CB17" s="809"/>
      <c r="CC17" s="809"/>
      <c r="CD17" s="809"/>
      <c r="CE17" s="809"/>
      <c r="CF17" s="809"/>
      <c r="CG17" s="810"/>
      <c r="CH17" s="811"/>
      <c r="CI17" s="812"/>
      <c r="CJ17" s="812"/>
      <c r="CK17" s="812"/>
      <c r="CL17" s="813"/>
      <c r="CM17" s="811"/>
      <c r="CN17" s="812"/>
      <c r="CO17" s="812"/>
      <c r="CP17" s="812"/>
      <c r="CQ17" s="813"/>
      <c r="CR17" s="811"/>
      <c r="CS17" s="812"/>
      <c r="CT17" s="812"/>
      <c r="CU17" s="812"/>
      <c r="CV17" s="813"/>
      <c r="CW17" s="811"/>
      <c r="CX17" s="812"/>
      <c r="CY17" s="812"/>
      <c r="CZ17" s="812"/>
      <c r="DA17" s="813"/>
      <c r="DB17" s="811"/>
      <c r="DC17" s="812"/>
      <c r="DD17" s="812"/>
      <c r="DE17" s="812"/>
      <c r="DF17" s="813"/>
      <c r="DG17" s="811"/>
      <c r="DH17" s="812"/>
      <c r="DI17" s="812"/>
      <c r="DJ17" s="812"/>
      <c r="DK17" s="813"/>
      <c r="DL17" s="811"/>
      <c r="DM17" s="812"/>
      <c r="DN17" s="812"/>
      <c r="DO17" s="812"/>
      <c r="DP17" s="813"/>
      <c r="DQ17" s="811"/>
      <c r="DR17" s="812"/>
      <c r="DS17" s="812"/>
      <c r="DT17" s="812"/>
      <c r="DU17" s="813"/>
      <c r="DV17" s="808"/>
      <c r="DW17" s="809"/>
      <c r="DX17" s="809"/>
      <c r="DY17" s="809"/>
      <c r="DZ17" s="814"/>
      <c r="EA17" s="216"/>
    </row>
    <row r="18" spans="1:131" s="217" customFormat="1" ht="26.25" customHeight="1" x14ac:dyDescent="0.15">
      <c r="A18" s="220">
        <v>12</v>
      </c>
      <c r="B18" s="815"/>
      <c r="C18" s="816"/>
      <c r="D18" s="816"/>
      <c r="E18" s="816"/>
      <c r="F18" s="816"/>
      <c r="G18" s="816"/>
      <c r="H18" s="816"/>
      <c r="I18" s="816"/>
      <c r="J18" s="816"/>
      <c r="K18" s="816"/>
      <c r="L18" s="816"/>
      <c r="M18" s="816"/>
      <c r="N18" s="816"/>
      <c r="O18" s="816"/>
      <c r="P18" s="817"/>
      <c r="Q18" s="818"/>
      <c r="R18" s="819"/>
      <c r="S18" s="819"/>
      <c r="T18" s="819"/>
      <c r="U18" s="819"/>
      <c r="V18" s="819"/>
      <c r="W18" s="819"/>
      <c r="X18" s="819"/>
      <c r="Y18" s="819"/>
      <c r="Z18" s="819"/>
      <c r="AA18" s="819"/>
      <c r="AB18" s="819"/>
      <c r="AC18" s="819"/>
      <c r="AD18" s="819"/>
      <c r="AE18" s="820"/>
      <c r="AF18" s="821"/>
      <c r="AG18" s="822"/>
      <c r="AH18" s="822"/>
      <c r="AI18" s="822"/>
      <c r="AJ18" s="823"/>
      <c r="AK18" s="804"/>
      <c r="AL18" s="805"/>
      <c r="AM18" s="805"/>
      <c r="AN18" s="805"/>
      <c r="AO18" s="805"/>
      <c r="AP18" s="805"/>
      <c r="AQ18" s="805"/>
      <c r="AR18" s="805"/>
      <c r="AS18" s="805"/>
      <c r="AT18" s="805"/>
      <c r="AU18" s="806"/>
      <c r="AV18" s="806"/>
      <c r="AW18" s="806"/>
      <c r="AX18" s="806"/>
      <c r="AY18" s="807"/>
      <c r="AZ18" s="214"/>
      <c r="BA18" s="214"/>
      <c r="BB18" s="214"/>
      <c r="BC18" s="214"/>
      <c r="BD18" s="214"/>
      <c r="BE18" s="215"/>
      <c r="BF18" s="215"/>
      <c r="BG18" s="215"/>
      <c r="BH18" s="215"/>
      <c r="BI18" s="215"/>
      <c r="BJ18" s="215"/>
      <c r="BK18" s="215"/>
      <c r="BL18" s="215"/>
      <c r="BM18" s="215"/>
      <c r="BN18" s="215"/>
      <c r="BO18" s="215"/>
      <c r="BP18" s="215"/>
      <c r="BQ18" s="220">
        <v>12</v>
      </c>
      <c r="BR18" s="221"/>
      <c r="BS18" s="808"/>
      <c r="BT18" s="809"/>
      <c r="BU18" s="809"/>
      <c r="BV18" s="809"/>
      <c r="BW18" s="809"/>
      <c r="BX18" s="809"/>
      <c r="BY18" s="809"/>
      <c r="BZ18" s="809"/>
      <c r="CA18" s="809"/>
      <c r="CB18" s="809"/>
      <c r="CC18" s="809"/>
      <c r="CD18" s="809"/>
      <c r="CE18" s="809"/>
      <c r="CF18" s="809"/>
      <c r="CG18" s="810"/>
      <c r="CH18" s="811"/>
      <c r="CI18" s="812"/>
      <c r="CJ18" s="812"/>
      <c r="CK18" s="812"/>
      <c r="CL18" s="813"/>
      <c r="CM18" s="811"/>
      <c r="CN18" s="812"/>
      <c r="CO18" s="812"/>
      <c r="CP18" s="812"/>
      <c r="CQ18" s="813"/>
      <c r="CR18" s="811"/>
      <c r="CS18" s="812"/>
      <c r="CT18" s="812"/>
      <c r="CU18" s="812"/>
      <c r="CV18" s="813"/>
      <c r="CW18" s="811"/>
      <c r="CX18" s="812"/>
      <c r="CY18" s="812"/>
      <c r="CZ18" s="812"/>
      <c r="DA18" s="813"/>
      <c r="DB18" s="811"/>
      <c r="DC18" s="812"/>
      <c r="DD18" s="812"/>
      <c r="DE18" s="812"/>
      <c r="DF18" s="813"/>
      <c r="DG18" s="811"/>
      <c r="DH18" s="812"/>
      <c r="DI18" s="812"/>
      <c r="DJ18" s="812"/>
      <c r="DK18" s="813"/>
      <c r="DL18" s="811"/>
      <c r="DM18" s="812"/>
      <c r="DN18" s="812"/>
      <c r="DO18" s="812"/>
      <c r="DP18" s="813"/>
      <c r="DQ18" s="811"/>
      <c r="DR18" s="812"/>
      <c r="DS18" s="812"/>
      <c r="DT18" s="812"/>
      <c r="DU18" s="813"/>
      <c r="DV18" s="808"/>
      <c r="DW18" s="809"/>
      <c r="DX18" s="809"/>
      <c r="DY18" s="809"/>
      <c r="DZ18" s="814"/>
      <c r="EA18" s="216"/>
    </row>
    <row r="19" spans="1:131" s="217" customFormat="1" ht="26.25" customHeight="1" x14ac:dyDescent="0.15">
      <c r="A19" s="220">
        <v>13</v>
      </c>
      <c r="B19" s="815"/>
      <c r="C19" s="816"/>
      <c r="D19" s="816"/>
      <c r="E19" s="816"/>
      <c r="F19" s="816"/>
      <c r="G19" s="816"/>
      <c r="H19" s="816"/>
      <c r="I19" s="816"/>
      <c r="J19" s="816"/>
      <c r="K19" s="816"/>
      <c r="L19" s="816"/>
      <c r="M19" s="816"/>
      <c r="N19" s="816"/>
      <c r="O19" s="816"/>
      <c r="P19" s="817"/>
      <c r="Q19" s="818"/>
      <c r="R19" s="819"/>
      <c r="S19" s="819"/>
      <c r="T19" s="819"/>
      <c r="U19" s="819"/>
      <c r="V19" s="819"/>
      <c r="W19" s="819"/>
      <c r="X19" s="819"/>
      <c r="Y19" s="819"/>
      <c r="Z19" s="819"/>
      <c r="AA19" s="819"/>
      <c r="AB19" s="819"/>
      <c r="AC19" s="819"/>
      <c r="AD19" s="819"/>
      <c r="AE19" s="820"/>
      <c r="AF19" s="821"/>
      <c r="AG19" s="822"/>
      <c r="AH19" s="822"/>
      <c r="AI19" s="822"/>
      <c r="AJ19" s="823"/>
      <c r="AK19" s="804"/>
      <c r="AL19" s="805"/>
      <c r="AM19" s="805"/>
      <c r="AN19" s="805"/>
      <c r="AO19" s="805"/>
      <c r="AP19" s="805"/>
      <c r="AQ19" s="805"/>
      <c r="AR19" s="805"/>
      <c r="AS19" s="805"/>
      <c r="AT19" s="805"/>
      <c r="AU19" s="806"/>
      <c r="AV19" s="806"/>
      <c r="AW19" s="806"/>
      <c r="AX19" s="806"/>
      <c r="AY19" s="807"/>
      <c r="AZ19" s="214"/>
      <c r="BA19" s="214"/>
      <c r="BB19" s="214"/>
      <c r="BC19" s="214"/>
      <c r="BD19" s="214"/>
      <c r="BE19" s="215"/>
      <c r="BF19" s="215"/>
      <c r="BG19" s="215"/>
      <c r="BH19" s="215"/>
      <c r="BI19" s="215"/>
      <c r="BJ19" s="215"/>
      <c r="BK19" s="215"/>
      <c r="BL19" s="215"/>
      <c r="BM19" s="215"/>
      <c r="BN19" s="215"/>
      <c r="BO19" s="215"/>
      <c r="BP19" s="215"/>
      <c r="BQ19" s="220">
        <v>13</v>
      </c>
      <c r="BR19" s="221"/>
      <c r="BS19" s="808"/>
      <c r="BT19" s="809"/>
      <c r="BU19" s="809"/>
      <c r="BV19" s="809"/>
      <c r="BW19" s="809"/>
      <c r="BX19" s="809"/>
      <c r="BY19" s="809"/>
      <c r="BZ19" s="809"/>
      <c r="CA19" s="809"/>
      <c r="CB19" s="809"/>
      <c r="CC19" s="809"/>
      <c r="CD19" s="809"/>
      <c r="CE19" s="809"/>
      <c r="CF19" s="809"/>
      <c r="CG19" s="810"/>
      <c r="CH19" s="811"/>
      <c r="CI19" s="812"/>
      <c r="CJ19" s="812"/>
      <c r="CK19" s="812"/>
      <c r="CL19" s="813"/>
      <c r="CM19" s="811"/>
      <c r="CN19" s="812"/>
      <c r="CO19" s="812"/>
      <c r="CP19" s="812"/>
      <c r="CQ19" s="813"/>
      <c r="CR19" s="811"/>
      <c r="CS19" s="812"/>
      <c r="CT19" s="812"/>
      <c r="CU19" s="812"/>
      <c r="CV19" s="813"/>
      <c r="CW19" s="811"/>
      <c r="CX19" s="812"/>
      <c r="CY19" s="812"/>
      <c r="CZ19" s="812"/>
      <c r="DA19" s="813"/>
      <c r="DB19" s="811"/>
      <c r="DC19" s="812"/>
      <c r="DD19" s="812"/>
      <c r="DE19" s="812"/>
      <c r="DF19" s="813"/>
      <c r="DG19" s="811"/>
      <c r="DH19" s="812"/>
      <c r="DI19" s="812"/>
      <c r="DJ19" s="812"/>
      <c r="DK19" s="813"/>
      <c r="DL19" s="811"/>
      <c r="DM19" s="812"/>
      <c r="DN19" s="812"/>
      <c r="DO19" s="812"/>
      <c r="DP19" s="813"/>
      <c r="DQ19" s="811"/>
      <c r="DR19" s="812"/>
      <c r="DS19" s="812"/>
      <c r="DT19" s="812"/>
      <c r="DU19" s="813"/>
      <c r="DV19" s="808"/>
      <c r="DW19" s="809"/>
      <c r="DX19" s="809"/>
      <c r="DY19" s="809"/>
      <c r="DZ19" s="814"/>
      <c r="EA19" s="216"/>
    </row>
    <row r="20" spans="1:131" s="217" customFormat="1" ht="26.25" customHeight="1" x14ac:dyDescent="0.15">
      <c r="A20" s="220">
        <v>14</v>
      </c>
      <c r="B20" s="815"/>
      <c r="C20" s="816"/>
      <c r="D20" s="816"/>
      <c r="E20" s="816"/>
      <c r="F20" s="816"/>
      <c r="G20" s="816"/>
      <c r="H20" s="816"/>
      <c r="I20" s="816"/>
      <c r="J20" s="816"/>
      <c r="K20" s="816"/>
      <c r="L20" s="816"/>
      <c r="M20" s="816"/>
      <c r="N20" s="816"/>
      <c r="O20" s="816"/>
      <c r="P20" s="817"/>
      <c r="Q20" s="818"/>
      <c r="R20" s="819"/>
      <c r="S20" s="819"/>
      <c r="T20" s="819"/>
      <c r="U20" s="819"/>
      <c r="V20" s="819"/>
      <c r="W20" s="819"/>
      <c r="X20" s="819"/>
      <c r="Y20" s="819"/>
      <c r="Z20" s="819"/>
      <c r="AA20" s="819"/>
      <c r="AB20" s="819"/>
      <c r="AC20" s="819"/>
      <c r="AD20" s="819"/>
      <c r="AE20" s="820"/>
      <c r="AF20" s="821"/>
      <c r="AG20" s="822"/>
      <c r="AH20" s="822"/>
      <c r="AI20" s="822"/>
      <c r="AJ20" s="823"/>
      <c r="AK20" s="804"/>
      <c r="AL20" s="805"/>
      <c r="AM20" s="805"/>
      <c r="AN20" s="805"/>
      <c r="AO20" s="805"/>
      <c r="AP20" s="805"/>
      <c r="AQ20" s="805"/>
      <c r="AR20" s="805"/>
      <c r="AS20" s="805"/>
      <c r="AT20" s="805"/>
      <c r="AU20" s="806"/>
      <c r="AV20" s="806"/>
      <c r="AW20" s="806"/>
      <c r="AX20" s="806"/>
      <c r="AY20" s="807"/>
      <c r="AZ20" s="214"/>
      <c r="BA20" s="214"/>
      <c r="BB20" s="214"/>
      <c r="BC20" s="214"/>
      <c r="BD20" s="214"/>
      <c r="BE20" s="215"/>
      <c r="BF20" s="215"/>
      <c r="BG20" s="215"/>
      <c r="BH20" s="215"/>
      <c r="BI20" s="215"/>
      <c r="BJ20" s="215"/>
      <c r="BK20" s="215"/>
      <c r="BL20" s="215"/>
      <c r="BM20" s="215"/>
      <c r="BN20" s="215"/>
      <c r="BO20" s="215"/>
      <c r="BP20" s="215"/>
      <c r="BQ20" s="220">
        <v>14</v>
      </c>
      <c r="BR20" s="221"/>
      <c r="BS20" s="808"/>
      <c r="BT20" s="809"/>
      <c r="BU20" s="809"/>
      <c r="BV20" s="809"/>
      <c r="BW20" s="809"/>
      <c r="BX20" s="809"/>
      <c r="BY20" s="809"/>
      <c r="BZ20" s="809"/>
      <c r="CA20" s="809"/>
      <c r="CB20" s="809"/>
      <c r="CC20" s="809"/>
      <c r="CD20" s="809"/>
      <c r="CE20" s="809"/>
      <c r="CF20" s="809"/>
      <c r="CG20" s="810"/>
      <c r="CH20" s="811"/>
      <c r="CI20" s="812"/>
      <c r="CJ20" s="812"/>
      <c r="CK20" s="812"/>
      <c r="CL20" s="813"/>
      <c r="CM20" s="811"/>
      <c r="CN20" s="812"/>
      <c r="CO20" s="812"/>
      <c r="CP20" s="812"/>
      <c r="CQ20" s="813"/>
      <c r="CR20" s="811"/>
      <c r="CS20" s="812"/>
      <c r="CT20" s="812"/>
      <c r="CU20" s="812"/>
      <c r="CV20" s="813"/>
      <c r="CW20" s="811"/>
      <c r="CX20" s="812"/>
      <c r="CY20" s="812"/>
      <c r="CZ20" s="812"/>
      <c r="DA20" s="813"/>
      <c r="DB20" s="811"/>
      <c r="DC20" s="812"/>
      <c r="DD20" s="812"/>
      <c r="DE20" s="812"/>
      <c r="DF20" s="813"/>
      <c r="DG20" s="811"/>
      <c r="DH20" s="812"/>
      <c r="DI20" s="812"/>
      <c r="DJ20" s="812"/>
      <c r="DK20" s="813"/>
      <c r="DL20" s="811"/>
      <c r="DM20" s="812"/>
      <c r="DN20" s="812"/>
      <c r="DO20" s="812"/>
      <c r="DP20" s="813"/>
      <c r="DQ20" s="811"/>
      <c r="DR20" s="812"/>
      <c r="DS20" s="812"/>
      <c r="DT20" s="812"/>
      <c r="DU20" s="813"/>
      <c r="DV20" s="808"/>
      <c r="DW20" s="809"/>
      <c r="DX20" s="809"/>
      <c r="DY20" s="809"/>
      <c r="DZ20" s="814"/>
      <c r="EA20" s="216"/>
    </row>
    <row r="21" spans="1:131" s="217" customFormat="1" ht="26.25" customHeight="1" thickBot="1" x14ac:dyDescent="0.2">
      <c r="A21" s="220">
        <v>15</v>
      </c>
      <c r="B21" s="815"/>
      <c r="C21" s="816"/>
      <c r="D21" s="816"/>
      <c r="E21" s="816"/>
      <c r="F21" s="816"/>
      <c r="G21" s="816"/>
      <c r="H21" s="816"/>
      <c r="I21" s="816"/>
      <c r="J21" s="816"/>
      <c r="K21" s="816"/>
      <c r="L21" s="816"/>
      <c r="M21" s="816"/>
      <c r="N21" s="816"/>
      <c r="O21" s="816"/>
      <c r="P21" s="817"/>
      <c r="Q21" s="818"/>
      <c r="R21" s="819"/>
      <c r="S21" s="819"/>
      <c r="T21" s="819"/>
      <c r="U21" s="819"/>
      <c r="V21" s="819"/>
      <c r="W21" s="819"/>
      <c r="X21" s="819"/>
      <c r="Y21" s="819"/>
      <c r="Z21" s="819"/>
      <c r="AA21" s="819"/>
      <c r="AB21" s="819"/>
      <c r="AC21" s="819"/>
      <c r="AD21" s="819"/>
      <c r="AE21" s="820"/>
      <c r="AF21" s="821"/>
      <c r="AG21" s="822"/>
      <c r="AH21" s="822"/>
      <c r="AI21" s="822"/>
      <c r="AJ21" s="823"/>
      <c r="AK21" s="804"/>
      <c r="AL21" s="805"/>
      <c r="AM21" s="805"/>
      <c r="AN21" s="805"/>
      <c r="AO21" s="805"/>
      <c r="AP21" s="805"/>
      <c r="AQ21" s="805"/>
      <c r="AR21" s="805"/>
      <c r="AS21" s="805"/>
      <c r="AT21" s="805"/>
      <c r="AU21" s="806"/>
      <c r="AV21" s="806"/>
      <c r="AW21" s="806"/>
      <c r="AX21" s="806"/>
      <c r="AY21" s="807"/>
      <c r="AZ21" s="214"/>
      <c r="BA21" s="214"/>
      <c r="BB21" s="214"/>
      <c r="BC21" s="214"/>
      <c r="BD21" s="214"/>
      <c r="BE21" s="215"/>
      <c r="BF21" s="215"/>
      <c r="BG21" s="215"/>
      <c r="BH21" s="215"/>
      <c r="BI21" s="215"/>
      <c r="BJ21" s="215"/>
      <c r="BK21" s="215"/>
      <c r="BL21" s="215"/>
      <c r="BM21" s="215"/>
      <c r="BN21" s="215"/>
      <c r="BO21" s="215"/>
      <c r="BP21" s="215"/>
      <c r="BQ21" s="220">
        <v>15</v>
      </c>
      <c r="BR21" s="221"/>
      <c r="BS21" s="808"/>
      <c r="BT21" s="809"/>
      <c r="BU21" s="809"/>
      <c r="BV21" s="809"/>
      <c r="BW21" s="809"/>
      <c r="BX21" s="809"/>
      <c r="BY21" s="809"/>
      <c r="BZ21" s="809"/>
      <c r="CA21" s="809"/>
      <c r="CB21" s="809"/>
      <c r="CC21" s="809"/>
      <c r="CD21" s="809"/>
      <c r="CE21" s="809"/>
      <c r="CF21" s="809"/>
      <c r="CG21" s="810"/>
      <c r="CH21" s="811"/>
      <c r="CI21" s="812"/>
      <c r="CJ21" s="812"/>
      <c r="CK21" s="812"/>
      <c r="CL21" s="813"/>
      <c r="CM21" s="811"/>
      <c r="CN21" s="812"/>
      <c r="CO21" s="812"/>
      <c r="CP21" s="812"/>
      <c r="CQ21" s="813"/>
      <c r="CR21" s="811"/>
      <c r="CS21" s="812"/>
      <c r="CT21" s="812"/>
      <c r="CU21" s="812"/>
      <c r="CV21" s="813"/>
      <c r="CW21" s="811"/>
      <c r="CX21" s="812"/>
      <c r="CY21" s="812"/>
      <c r="CZ21" s="812"/>
      <c r="DA21" s="813"/>
      <c r="DB21" s="811"/>
      <c r="DC21" s="812"/>
      <c r="DD21" s="812"/>
      <c r="DE21" s="812"/>
      <c r="DF21" s="813"/>
      <c r="DG21" s="811"/>
      <c r="DH21" s="812"/>
      <c r="DI21" s="812"/>
      <c r="DJ21" s="812"/>
      <c r="DK21" s="813"/>
      <c r="DL21" s="811"/>
      <c r="DM21" s="812"/>
      <c r="DN21" s="812"/>
      <c r="DO21" s="812"/>
      <c r="DP21" s="813"/>
      <c r="DQ21" s="811"/>
      <c r="DR21" s="812"/>
      <c r="DS21" s="812"/>
      <c r="DT21" s="812"/>
      <c r="DU21" s="813"/>
      <c r="DV21" s="808"/>
      <c r="DW21" s="809"/>
      <c r="DX21" s="809"/>
      <c r="DY21" s="809"/>
      <c r="DZ21" s="814"/>
      <c r="EA21" s="216"/>
    </row>
    <row r="22" spans="1:131" s="217" customFormat="1" ht="26.25" customHeight="1" x14ac:dyDescent="0.15">
      <c r="A22" s="220">
        <v>16</v>
      </c>
      <c r="B22" s="815"/>
      <c r="C22" s="816"/>
      <c r="D22" s="816"/>
      <c r="E22" s="816"/>
      <c r="F22" s="816"/>
      <c r="G22" s="816"/>
      <c r="H22" s="816"/>
      <c r="I22" s="816"/>
      <c r="J22" s="816"/>
      <c r="K22" s="816"/>
      <c r="L22" s="816"/>
      <c r="M22" s="816"/>
      <c r="N22" s="816"/>
      <c r="O22" s="816"/>
      <c r="P22" s="817"/>
      <c r="Q22" s="834"/>
      <c r="R22" s="835"/>
      <c r="S22" s="835"/>
      <c r="T22" s="835"/>
      <c r="U22" s="835"/>
      <c r="V22" s="835"/>
      <c r="W22" s="835"/>
      <c r="X22" s="835"/>
      <c r="Y22" s="835"/>
      <c r="Z22" s="835"/>
      <c r="AA22" s="835"/>
      <c r="AB22" s="835"/>
      <c r="AC22" s="835"/>
      <c r="AD22" s="835"/>
      <c r="AE22" s="836"/>
      <c r="AF22" s="821"/>
      <c r="AG22" s="822"/>
      <c r="AH22" s="822"/>
      <c r="AI22" s="822"/>
      <c r="AJ22" s="823"/>
      <c r="AK22" s="837"/>
      <c r="AL22" s="838"/>
      <c r="AM22" s="838"/>
      <c r="AN22" s="838"/>
      <c r="AO22" s="838"/>
      <c r="AP22" s="838"/>
      <c r="AQ22" s="838"/>
      <c r="AR22" s="838"/>
      <c r="AS22" s="838"/>
      <c r="AT22" s="838"/>
      <c r="AU22" s="839"/>
      <c r="AV22" s="839"/>
      <c r="AW22" s="839"/>
      <c r="AX22" s="839"/>
      <c r="AY22" s="840"/>
      <c r="AZ22" s="841" t="s">
        <v>379</v>
      </c>
      <c r="BA22" s="841"/>
      <c r="BB22" s="841"/>
      <c r="BC22" s="841"/>
      <c r="BD22" s="842"/>
      <c r="BE22" s="215"/>
      <c r="BF22" s="215"/>
      <c r="BG22" s="215"/>
      <c r="BH22" s="215"/>
      <c r="BI22" s="215"/>
      <c r="BJ22" s="215"/>
      <c r="BK22" s="215"/>
      <c r="BL22" s="215"/>
      <c r="BM22" s="215"/>
      <c r="BN22" s="215"/>
      <c r="BO22" s="215"/>
      <c r="BP22" s="215"/>
      <c r="BQ22" s="220">
        <v>16</v>
      </c>
      <c r="BR22" s="221"/>
      <c r="BS22" s="808"/>
      <c r="BT22" s="809"/>
      <c r="BU22" s="809"/>
      <c r="BV22" s="809"/>
      <c r="BW22" s="809"/>
      <c r="BX22" s="809"/>
      <c r="BY22" s="809"/>
      <c r="BZ22" s="809"/>
      <c r="CA22" s="809"/>
      <c r="CB22" s="809"/>
      <c r="CC22" s="809"/>
      <c r="CD22" s="809"/>
      <c r="CE22" s="809"/>
      <c r="CF22" s="809"/>
      <c r="CG22" s="810"/>
      <c r="CH22" s="811"/>
      <c r="CI22" s="812"/>
      <c r="CJ22" s="812"/>
      <c r="CK22" s="812"/>
      <c r="CL22" s="813"/>
      <c r="CM22" s="811"/>
      <c r="CN22" s="812"/>
      <c r="CO22" s="812"/>
      <c r="CP22" s="812"/>
      <c r="CQ22" s="813"/>
      <c r="CR22" s="811"/>
      <c r="CS22" s="812"/>
      <c r="CT22" s="812"/>
      <c r="CU22" s="812"/>
      <c r="CV22" s="813"/>
      <c r="CW22" s="811"/>
      <c r="CX22" s="812"/>
      <c r="CY22" s="812"/>
      <c r="CZ22" s="812"/>
      <c r="DA22" s="813"/>
      <c r="DB22" s="811"/>
      <c r="DC22" s="812"/>
      <c r="DD22" s="812"/>
      <c r="DE22" s="812"/>
      <c r="DF22" s="813"/>
      <c r="DG22" s="811"/>
      <c r="DH22" s="812"/>
      <c r="DI22" s="812"/>
      <c r="DJ22" s="812"/>
      <c r="DK22" s="813"/>
      <c r="DL22" s="811"/>
      <c r="DM22" s="812"/>
      <c r="DN22" s="812"/>
      <c r="DO22" s="812"/>
      <c r="DP22" s="813"/>
      <c r="DQ22" s="811"/>
      <c r="DR22" s="812"/>
      <c r="DS22" s="812"/>
      <c r="DT22" s="812"/>
      <c r="DU22" s="813"/>
      <c r="DV22" s="808"/>
      <c r="DW22" s="809"/>
      <c r="DX22" s="809"/>
      <c r="DY22" s="809"/>
      <c r="DZ22" s="814"/>
      <c r="EA22" s="216"/>
    </row>
    <row r="23" spans="1:131" s="217" customFormat="1" ht="26.25" customHeight="1" thickBot="1" x14ac:dyDescent="0.2">
      <c r="A23" s="222" t="s">
        <v>380</v>
      </c>
      <c r="B23" s="824" t="s">
        <v>381</v>
      </c>
      <c r="C23" s="825"/>
      <c r="D23" s="825"/>
      <c r="E23" s="825"/>
      <c r="F23" s="825"/>
      <c r="G23" s="825"/>
      <c r="H23" s="825"/>
      <c r="I23" s="825"/>
      <c r="J23" s="825"/>
      <c r="K23" s="825"/>
      <c r="L23" s="825"/>
      <c r="M23" s="825"/>
      <c r="N23" s="825"/>
      <c r="O23" s="825"/>
      <c r="P23" s="826"/>
      <c r="Q23" s="827">
        <v>13285</v>
      </c>
      <c r="R23" s="828"/>
      <c r="S23" s="828"/>
      <c r="T23" s="828"/>
      <c r="U23" s="828"/>
      <c r="V23" s="828">
        <v>12370</v>
      </c>
      <c r="W23" s="828"/>
      <c r="X23" s="828"/>
      <c r="Y23" s="828"/>
      <c r="Z23" s="828"/>
      <c r="AA23" s="828">
        <v>915</v>
      </c>
      <c r="AB23" s="828"/>
      <c r="AC23" s="828"/>
      <c r="AD23" s="828"/>
      <c r="AE23" s="829"/>
      <c r="AF23" s="830">
        <v>881</v>
      </c>
      <c r="AG23" s="828"/>
      <c r="AH23" s="828"/>
      <c r="AI23" s="828"/>
      <c r="AJ23" s="831"/>
      <c r="AK23" s="832"/>
      <c r="AL23" s="833"/>
      <c r="AM23" s="833"/>
      <c r="AN23" s="833"/>
      <c r="AO23" s="833"/>
      <c r="AP23" s="828">
        <v>11311</v>
      </c>
      <c r="AQ23" s="828"/>
      <c r="AR23" s="828"/>
      <c r="AS23" s="828"/>
      <c r="AT23" s="828"/>
      <c r="AU23" s="844"/>
      <c r="AV23" s="844"/>
      <c r="AW23" s="844"/>
      <c r="AX23" s="844"/>
      <c r="AY23" s="845"/>
      <c r="AZ23" s="846" t="s">
        <v>122</v>
      </c>
      <c r="BA23" s="847"/>
      <c r="BB23" s="847"/>
      <c r="BC23" s="847"/>
      <c r="BD23" s="848"/>
      <c r="BE23" s="215"/>
      <c r="BF23" s="215"/>
      <c r="BG23" s="215"/>
      <c r="BH23" s="215"/>
      <c r="BI23" s="215"/>
      <c r="BJ23" s="215"/>
      <c r="BK23" s="215"/>
      <c r="BL23" s="215"/>
      <c r="BM23" s="215"/>
      <c r="BN23" s="215"/>
      <c r="BO23" s="215"/>
      <c r="BP23" s="215"/>
      <c r="BQ23" s="220">
        <v>17</v>
      </c>
      <c r="BR23" s="221"/>
      <c r="BS23" s="808"/>
      <c r="BT23" s="809"/>
      <c r="BU23" s="809"/>
      <c r="BV23" s="809"/>
      <c r="BW23" s="809"/>
      <c r="BX23" s="809"/>
      <c r="BY23" s="809"/>
      <c r="BZ23" s="809"/>
      <c r="CA23" s="809"/>
      <c r="CB23" s="809"/>
      <c r="CC23" s="809"/>
      <c r="CD23" s="809"/>
      <c r="CE23" s="809"/>
      <c r="CF23" s="809"/>
      <c r="CG23" s="810"/>
      <c r="CH23" s="811"/>
      <c r="CI23" s="812"/>
      <c r="CJ23" s="812"/>
      <c r="CK23" s="812"/>
      <c r="CL23" s="813"/>
      <c r="CM23" s="811"/>
      <c r="CN23" s="812"/>
      <c r="CO23" s="812"/>
      <c r="CP23" s="812"/>
      <c r="CQ23" s="813"/>
      <c r="CR23" s="811"/>
      <c r="CS23" s="812"/>
      <c r="CT23" s="812"/>
      <c r="CU23" s="812"/>
      <c r="CV23" s="813"/>
      <c r="CW23" s="811"/>
      <c r="CX23" s="812"/>
      <c r="CY23" s="812"/>
      <c r="CZ23" s="812"/>
      <c r="DA23" s="813"/>
      <c r="DB23" s="811"/>
      <c r="DC23" s="812"/>
      <c r="DD23" s="812"/>
      <c r="DE23" s="812"/>
      <c r="DF23" s="813"/>
      <c r="DG23" s="811"/>
      <c r="DH23" s="812"/>
      <c r="DI23" s="812"/>
      <c r="DJ23" s="812"/>
      <c r="DK23" s="813"/>
      <c r="DL23" s="811"/>
      <c r="DM23" s="812"/>
      <c r="DN23" s="812"/>
      <c r="DO23" s="812"/>
      <c r="DP23" s="813"/>
      <c r="DQ23" s="811"/>
      <c r="DR23" s="812"/>
      <c r="DS23" s="812"/>
      <c r="DT23" s="812"/>
      <c r="DU23" s="813"/>
      <c r="DV23" s="808"/>
      <c r="DW23" s="809"/>
      <c r="DX23" s="809"/>
      <c r="DY23" s="809"/>
      <c r="DZ23" s="814"/>
      <c r="EA23" s="216"/>
    </row>
    <row r="24" spans="1:131" s="217" customFormat="1" ht="26.25" customHeight="1" x14ac:dyDescent="0.15">
      <c r="A24" s="843" t="s">
        <v>382</v>
      </c>
      <c r="B24" s="843"/>
      <c r="C24" s="843"/>
      <c r="D24" s="843"/>
      <c r="E24" s="843"/>
      <c r="F24" s="843"/>
      <c r="G24" s="843"/>
      <c r="H24" s="843"/>
      <c r="I24" s="843"/>
      <c r="J24" s="843"/>
      <c r="K24" s="843"/>
      <c r="L24" s="843"/>
      <c r="M24" s="843"/>
      <c r="N24" s="843"/>
      <c r="O24" s="843"/>
      <c r="P24" s="843"/>
      <c r="Q24" s="843"/>
      <c r="R24" s="843"/>
      <c r="S24" s="843"/>
      <c r="T24" s="843"/>
      <c r="U24" s="843"/>
      <c r="V24" s="843"/>
      <c r="W24" s="843"/>
      <c r="X24" s="843"/>
      <c r="Y24" s="843"/>
      <c r="Z24" s="843"/>
      <c r="AA24" s="843"/>
      <c r="AB24" s="843"/>
      <c r="AC24" s="843"/>
      <c r="AD24" s="843"/>
      <c r="AE24" s="843"/>
      <c r="AF24" s="843"/>
      <c r="AG24" s="843"/>
      <c r="AH24" s="843"/>
      <c r="AI24" s="843"/>
      <c r="AJ24" s="843"/>
      <c r="AK24" s="843"/>
      <c r="AL24" s="843"/>
      <c r="AM24" s="843"/>
      <c r="AN24" s="843"/>
      <c r="AO24" s="843"/>
      <c r="AP24" s="843"/>
      <c r="AQ24" s="843"/>
      <c r="AR24" s="843"/>
      <c r="AS24" s="843"/>
      <c r="AT24" s="843"/>
      <c r="AU24" s="843"/>
      <c r="AV24" s="843"/>
      <c r="AW24" s="843"/>
      <c r="AX24" s="843"/>
      <c r="AY24" s="843"/>
      <c r="AZ24" s="214"/>
      <c r="BA24" s="214"/>
      <c r="BB24" s="214"/>
      <c r="BC24" s="214"/>
      <c r="BD24" s="214"/>
      <c r="BE24" s="215"/>
      <c r="BF24" s="215"/>
      <c r="BG24" s="215"/>
      <c r="BH24" s="215"/>
      <c r="BI24" s="215"/>
      <c r="BJ24" s="215"/>
      <c r="BK24" s="215"/>
      <c r="BL24" s="215"/>
      <c r="BM24" s="215"/>
      <c r="BN24" s="215"/>
      <c r="BO24" s="215"/>
      <c r="BP24" s="215"/>
      <c r="BQ24" s="220">
        <v>18</v>
      </c>
      <c r="BR24" s="221"/>
      <c r="BS24" s="808"/>
      <c r="BT24" s="809"/>
      <c r="BU24" s="809"/>
      <c r="BV24" s="809"/>
      <c r="BW24" s="809"/>
      <c r="BX24" s="809"/>
      <c r="BY24" s="809"/>
      <c r="BZ24" s="809"/>
      <c r="CA24" s="809"/>
      <c r="CB24" s="809"/>
      <c r="CC24" s="809"/>
      <c r="CD24" s="809"/>
      <c r="CE24" s="809"/>
      <c r="CF24" s="809"/>
      <c r="CG24" s="810"/>
      <c r="CH24" s="811"/>
      <c r="CI24" s="812"/>
      <c r="CJ24" s="812"/>
      <c r="CK24" s="812"/>
      <c r="CL24" s="813"/>
      <c r="CM24" s="811"/>
      <c r="CN24" s="812"/>
      <c r="CO24" s="812"/>
      <c r="CP24" s="812"/>
      <c r="CQ24" s="813"/>
      <c r="CR24" s="811"/>
      <c r="CS24" s="812"/>
      <c r="CT24" s="812"/>
      <c r="CU24" s="812"/>
      <c r="CV24" s="813"/>
      <c r="CW24" s="811"/>
      <c r="CX24" s="812"/>
      <c r="CY24" s="812"/>
      <c r="CZ24" s="812"/>
      <c r="DA24" s="813"/>
      <c r="DB24" s="811"/>
      <c r="DC24" s="812"/>
      <c r="DD24" s="812"/>
      <c r="DE24" s="812"/>
      <c r="DF24" s="813"/>
      <c r="DG24" s="811"/>
      <c r="DH24" s="812"/>
      <c r="DI24" s="812"/>
      <c r="DJ24" s="812"/>
      <c r="DK24" s="813"/>
      <c r="DL24" s="811"/>
      <c r="DM24" s="812"/>
      <c r="DN24" s="812"/>
      <c r="DO24" s="812"/>
      <c r="DP24" s="813"/>
      <c r="DQ24" s="811"/>
      <c r="DR24" s="812"/>
      <c r="DS24" s="812"/>
      <c r="DT24" s="812"/>
      <c r="DU24" s="813"/>
      <c r="DV24" s="808"/>
      <c r="DW24" s="809"/>
      <c r="DX24" s="809"/>
      <c r="DY24" s="809"/>
      <c r="DZ24" s="814"/>
      <c r="EA24" s="216"/>
    </row>
    <row r="25" spans="1:131" ht="26.25" customHeight="1" thickBot="1" x14ac:dyDescent="0.2">
      <c r="A25" s="760" t="s">
        <v>383</v>
      </c>
      <c r="B25" s="760"/>
      <c r="C25" s="760"/>
      <c r="D25" s="760"/>
      <c r="E25" s="760"/>
      <c r="F25" s="760"/>
      <c r="G25" s="760"/>
      <c r="H25" s="760"/>
      <c r="I25" s="760"/>
      <c r="J25" s="760"/>
      <c r="K25" s="760"/>
      <c r="L25" s="760"/>
      <c r="M25" s="760"/>
      <c r="N25" s="760"/>
      <c r="O25" s="760"/>
      <c r="P25" s="760"/>
      <c r="Q25" s="760"/>
      <c r="R25" s="760"/>
      <c r="S25" s="760"/>
      <c r="T25" s="760"/>
      <c r="U25" s="760"/>
      <c r="V25" s="760"/>
      <c r="W25" s="760"/>
      <c r="X25" s="760"/>
      <c r="Y25" s="760"/>
      <c r="Z25" s="760"/>
      <c r="AA25" s="760"/>
      <c r="AB25" s="760"/>
      <c r="AC25" s="760"/>
      <c r="AD25" s="760"/>
      <c r="AE25" s="760"/>
      <c r="AF25" s="760"/>
      <c r="AG25" s="760"/>
      <c r="AH25" s="760"/>
      <c r="AI25" s="760"/>
      <c r="AJ25" s="760"/>
      <c r="AK25" s="760"/>
      <c r="AL25" s="760"/>
      <c r="AM25" s="760"/>
      <c r="AN25" s="760"/>
      <c r="AO25" s="760"/>
      <c r="AP25" s="760"/>
      <c r="AQ25" s="760"/>
      <c r="AR25" s="760"/>
      <c r="AS25" s="760"/>
      <c r="AT25" s="760"/>
      <c r="AU25" s="760"/>
      <c r="AV25" s="760"/>
      <c r="AW25" s="760"/>
      <c r="AX25" s="760"/>
      <c r="AY25" s="760"/>
      <c r="AZ25" s="760"/>
      <c r="BA25" s="760"/>
      <c r="BB25" s="760"/>
      <c r="BC25" s="760"/>
      <c r="BD25" s="760"/>
      <c r="BE25" s="760"/>
      <c r="BF25" s="760"/>
      <c r="BG25" s="760"/>
      <c r="BH25" s="760"/>
      <c r="BI25" s="760"/>
      <c r="BJ25" s="214"/>
      <c r="BK25" s="214"/>
      <c r="BL25" s="214"/>
      <c r="BM25" s="214"/>
      <c r="BN25" s="214"/>
      <c r="BO25" s="223"/>
      <c r="BP25" s="223"/>
      <c r="BQ25" s="220">
        <v>19</v>
      </c>
      <c r="BR25" s="221"/>
      <c r="BS25" s="808"/>
      <c r="BT25" s="809"/>
      <c r="BU25" s="809"/>
      <c r="BV25" s="809"/>
      <c r="BW25" s="809"/>
      <c r="BX25" s="809"/>
      <c r="BY25" s="809"/>
      <c r="BZ25" s="809"/>
      <c r="CA25" s="809"/>
      <c r="CB25" s="809"/>
      <c r="CC25" s="809"/>
      <c r="CD25" s="809"/>
      <c r="CE25" s="809"/>
      <c r="CF25" s="809"/>
      <c r="CG25" s="810"/>
      <c r="CH25" s="811"/>
      <c r="CI25" s="812"/>
      <c r="CJ25" s="812"/>
      <c r="CK25" s="812"/>
      <c r="CL25" s="813"/>
      <c r="CM25" s="811"/>
      <c r="CN25" s="812"/>
      <c r="CO25" s="812"/>
      <c r="CP25" s="812"/>
      <c r="CQ25" s="813"/>
      <c r="CR25" s="811"/>
      <c r="CS25" s="812"/>
      <c r="CT25" s="812"/>
      <c r="CU25" s="812"/>
      <c r="CV25" s="813"/>
      <c r="CW25" s="811"/>
      <c r="CX25" s="812"/>
      <c r="CY25" s="812"/>
      <c r="CZ25" s="812"/>
      <c r="DA25" s="813"/>
      <c r="DB25" s="811"/>
      <c r="DC25" s="812"/>
      <c r="DD25" s="812"/>
      <c r="DE25" s="812"/>
      <c r="DF25" s="813"/>
      <c r="DG25" s="811"/>
      <c r="DH25" s="812"/>
      <c r="DI25" s="812"/>
      <c r="DJ25" s="812"/>
      <c r="DK25" s="813"/>
      <c r="DL25" s="811"/>
      <c r="DM25" s="812"/>
      <c r="DN25" s="812"/>
      <c r="DO25" s="812"/>
      <c r="DP25" s="813"/>
      <c r="DQ25" s="811"/>
      <c r="DR25" s="812"/>
      <c r="DS25" s="812"/>
      <c r="DT25" s="812"/>
      <c r="DU25" s="813"/>
      <c r="DV25" s="808"/>
      <c r="DW25" s="809"/>
      <c r="DX25" s="809"/>
      <c r="DY25" s="809"/>
      <c r="DZ25" s="814"/>
      <c r="EA25" s="212"/>
    </row>
    <row r="26" spans="1:131" ht="26.25" customHeight="1" x14ac:dyDescent="0.15">
      <c r="A26" s="762" t="s">
        <v>357</v>
      </c>
      <c r="B26" s="763"/>
      <c r="C26" s="763"/>
      <c r="D26" s="763"/>
      <c r="E26" s="763"/>
      <c r="F26" s="763"/>
      <c r="G26" s="763"/>
      <c r="H26" s="763"/>
      <c r="I26" s="763"/>
      <c r="J26" s="763"/>
      <c r="K26" s="763"/>
      <c r="L26" s="763"/>
      <c r="M26" s="763"/>
      <c r="N26" s="763"/>
      <c r="O26" s="763"/>
      <c r="P26" s="764"/>
      <c r="Q26" s="768" t="s">
        <v>384</v>
      </c>
      <c r="R26" s="769"/>
      <c r="S26" s="769"/>
      <c r="T26" s="769"/>
      <c r="U26" s="770"/>
      <c r="V26" s="768" t="s">
        <v>385</v>
      </c>
      <c r="W26" s="769"/>
      <c r="X26" s="769"/>
      <c r="Y26" s="769"/>
      <c r="Z26" s="770"/>
      <c r="AA26" s="768" t="s">
        <v>386</v>
      </c>
      <c r="AB26" s="769"/>
      <c r="AC26" s="769"/>
      <c r="AD26" s="769"/>
      <c r="AE26" s="769"/>
      <c r="AF26" s="849" t="s">
        <v>387</v>
      </c>
      <c r="AG26" s="850"/>
      <c r="AH26" s="850"/>
      <c r="AI26" s="850"/>
      <c r="AJ26" s="851"/>
      <c r="AK26" s="769" t="s">
        <v>388</v>
      </c>
      <c r="AL26" s="769"/>
      <c r="AM26" s="769"/>
      <c r="AN26" s="769"/>
      <c r="AO26" s="770"/>
      <c r="AP26" s="768" t="s">
        <v>389</v>
      </c>
      <c r="AQ26" s="769"/>
      <c r="AR26" s="769"/>
      <c r="AS26" s="769"/>
      <c r="AT26" s="770"/>
      <c r="AU26" s="768" t="s">
        <v>390</v>
      </c>
      <c r="AV26" s="769"/>
      <c r="AW26" s="769"/>
      <c r="AX26" s="769"/>
      <c r="AY26" s="770"/>
      <c r="AZ26" s="768" t="s">
        <v>391</v>
      </c>
      <c r="BA26" s="769"/>
      <c r="BB26" s="769"/>
      <c r="BC26" s="769"/>
      <c r="BD26" s="770"/>
      <c r="BE26" s="768" t="s">
        <v>364</v>
      </c>
      <c r="BF26" s="769"/>
      <c r="BG26" s="769"/>
      <c r="BH26" s="769"/>
      <c r="BI26" s="775"/>
      <c r="BJ26" s="214"/>
      <c r="BK26" s="214"/>
      <c r="BL26" s="214"/>
      <c r="BM26" s="214"/>
      <c r="BN26" s="214"/>
      <c r="BO26" s="223"/>
      <c r="BP26" s="223"/>
      <c r="BQ26" s="220">
        <v>20</v>
      </c>
      <c r="BR26" s="221"/>
      <c r="BS26" s="808"/>
      <c r="BT26" s="809"/>
      <c r="BU26" s="809"/>
      <c r="BV26" s="809"/>
      <c r="BW26" s="809"/>
      <c r="BX26" s="809"/>
      <c r="BY26" s="809"/>
      <c r="BZ26" s="809"/>
      <c r="CA26" s="809"/>
      <c r="CB26" s="809"/>
      <c r="CC26" s="809"/>
      <c r="CD26" s="809"/>
      <c r="CE26" s="809"/>
      <c r="CF26" s="809"/>
      <c r="CG26" s="810"/>
      <c r="CH26" s="811"/>
      <c r="CI26" s="812"/>
      <c r="CJ26" s="812"/>
      <c r="CK26" s="812"/>
      <c r="CL26" s="813"/>
      <c r="CM26" s="811"/>
      <c r="CN26" s="812"/>
      <c r="CO26" s="812"/>
      <c r="CP26" s="812"/>
      <c r="CQ26" s="813"/>
      <c r="CR26" s="811"/>
      <c r="CS26" s="812"/>
      <c r="CT26" s="812"/>
      <c r="CU26" s="812"/>
      <c r="CV26" s="813"/>
      <c r="CW26" s="811"/>
      <c r="CX26" s="812"/>
      <c r="CY26" s="812"/>
      <c r="CZ26" s="812"/>
      <c r="DA26" s="813"/>
      <c r="DB26" s="811"/>
      <c r="DC26" s="812"/>
      <c r="DD26" s="812"/>
      <c r="DE26" s="812"/>
      <c r="DF26" s="813"/>
      <c r="DG26" s="811"/>
      <c r="DH26" s="812"/>
      <c r="DI26" s="812"/>
      <c r="DJ26" s="812"/>
      <c r="DK26" s="813"/>
      <c r="DL26" s="811"/>
      <c r="DM26" s="812"/>
      <c r="DN26" s="812"/>
      <c r="DO26" s="812"/>
      <c r="DP26" s="813"/>
      <c r="DQ26" s="811"/>
      <c r="DR26" s="812"/>
      <c r="DS26" s="812"/>
      <c r="DT26" s="812"/>
      <c r="DU26" s="813"/>
      <c r="DV26" s="808"/>
      <c r="DW26" s="809"/>
      <c r="DX26" s="809"/>
      <c r="DY26" s="809"/>
      <c r="DZ26" s="814"/>
      <c r="EA26" s="212"/>
    </row>
    <row r="27" spans="1:131" ht="26.25" customHeight="1" thickBot="1" x14ac:dyDescent="0.2">
      <c r="A27" s="765"/>
      <c r="B27" s="766"/>
      <c r="C27" s="766"/>
      <c r="D27" s="766"/>
      <c r="E27" s="766"/>
      <c r="F27" s="766"/>
      <c r="G27" s="766"/>
      <c r="H27" s="766"/>
      <c r="I27" s="766"/>
      <c r="J27" s="766"/>
      <c r="K27" s="766"/>
      <c r="L27" s="766"/>
      <c r="M27" s="766"/>
      <c r="N27" s="766"/>
      <c r="O27" s="766"/>
      <c r="P27" s="767"/>
      <c r="Q27" s="771"/>
      <c r="R27" s="772"/>
      <c r="S27" s="772"/>
      <c r="T27" s="772"/>
      <c r="U27" s="773"/>
      <c r="V27" s="771"/>
      <c r="W27" s="772"/>
      <c r="X27" s="772"/>
      <c r="Y27" s="772"/>
      <c r="Z27" s="773"/>
      <c r="AA27" s="771"/>
      <c r="AB27" s="772"/>
      <c r="AC27" s="772"/>
      <c r="AD27" s="772"/>
      <c r="AE27" s="772"/>
      <c r="AF27" s="852"/>
      <c r="AG27" s="853"/>
      <c r="AH27" s="853"/>
      <c r="AI27" s="853"/>
      <c r="AJ27" s="854"/>
      <c r="AK27" s="772"/>
      <c r="AL27" s="772"/>
      <c r="AM27" s="772"/>
      <c r="AN27" s="772"/>
      <c r="AO27" s="773"/>
      <c r="AP27" s="771"/>
      <c r="AQ27" s="772"/>
      <c r="AR27" s="772"/>
      <c r="AS27" s="772"/>
      <c r="AT27" s="773"/>
      <c r="AU27" s="771"/>
      <c r="AV27" s="772"/>
      <c r="AW27" s="772"/>
      <c r="AX27" s="772"/>
      <c r="AY27" s="773"/>
      <c r="AZ27" s="771"/>
      <c r="BA27" s="772"/>
      <c r="BB27" s="772"/>
      <c r="BC27" s="772"/>
      <c r="BD27" s="773"/>
      <c r="BE27" s="771"/>
      <c r="BF27" s="772"/>
      <c r="BG27" s="772"/>
      <c r="BH27" s="772"/>
      <c r="BI27" s="777"/>
      <c r="BJ27" s="214"/>
      <c r="BK27" s="214"/>
      <c r="BL27" s="214"/>
      <c r="BM27" s="214"/>
      <c r="BN27" s="214"/>
      <c r="BO27" s="223"/>
      <c r="BP27" s="223"/>
      <c r="BQ27" s="220">
        <v>21</v>
      </c>
      <c r="BR27" s="221"/>
      <c r="BS27" s="808"/>
      <c r="BT27" s="809"/>
      <c r="BU27" s="809"/>
      <c r="BV27" s="809"/>
      <c r="BW27" s="809"/>
      <c r="BX27" s="809"/>
      <c r="BY27" s="809"/>
      <c r="BZ27" s="809"/>
      <c r="CA27" s="809"/>
      <c r="CB27" s="809"/>
      <c r="CC27" s="809"/>
      <c r="CD27" s="809"/>
      <c r="CE27" s="809"/>
      <c r="CF27" s="809"/>
      <c r="CG27" s="810"/>
      <c r="CH27" s="811"/>
      <c r="CI27" s="812"/>
      <c r="CJ27" s="812"/>
      <c r="CK27" s="812"/>
      <c r="CL27" s="813"/>
      <c r="CM27" s="811"/>
      <c r="CN27" s="812"/>
      <c r="CO27" s="812"/>
      <c r="CP27" s="812"/>
      <c r="CQ27" s="813"/>
      <c r="CR27" s="811"/>
      <c r="CS27" s="812"/>
      <c r="CT27" s="812"/>
      <c r="CU27" s="812"/>
      <c r="CV27" s="813"/>
      <c r="CW27" s="811"/>
      <c r="CX27" s="812"/>
      <c r="CY27" s="812"/>
      <c r="CZ27" s="812"/>
      <c r="DA27" s="813"/>
      <c r="DB27" s="811"/>
      <c r="DC27" s="812"/>
      <c r="DD27" s="812"/>
      <c r="DE27" s="812"/>
      <c r="DF27" s="813"/>
      <c r="DG27" s="811"/>
      <c r="DH27" s="812"/>
      <c r="DI27" s="812"/>
      <c r="DJ27" s="812"/>
      <c r="DK27" s="813"/>
      <c r="DL27" s="811"/>
      <c r="DM27" s="812"/>
      <c r="DN27" s="812"/>
      <c r="DO27" s="812"/>
      <c r="DP27" s="813"/>
      <c r="DQ27" s="811"/>
      <c r="DR27" s="812"/>
      <c r="DS27" s="812"/>
      <c r="DT27" s="812"/>
      <c r="DU27" s="813"/>
      <c r="DV27" s="808"/>
      <c r="DW27" s="809"/>
      <c r="DX27" s="809"/>
      <c r="DY27" s="809"/>
      <c r="DZ27" s="814"/>
      <c r="EA27" s="212"/>
    </row>
    <row r="28" spans="1:131" ht="26.25" customHeight="1" thickTop="1" x14ac:dyDescent="0.15">
      <c r="A28" s="224">
        <v>1</v>
      </c>
      <c r="B28" s="784" t="s">
        <v>392</v>
      </c>
      <c r="C28" s="785"/>
      <c r="D28" s="785"/>
      <c r="E28" s="785"/>
      <c r="F28" s="785"/>
      <c r="G28" s="785"/>
      <c r="H28" s="785"/>
      <c r="I28" s="785"/>
      <c r="J28" s="785"/>
      <c r="K28" s="785"/>
      <c r="L28" s="785"/>
      <c r="M28" s="785"/>
      <c r="N28" s="785"/>
      <c r="O28" s="785"/>
      <c r="P28" s="786"/>
      <c r="Q28" s="857">
        <v>2042</v>
      </c>
      <c r="R28" s="858"/>
      <c r="S28" s="858"/>
      <c r="T28" s="858"/>
      <c r="U28" s="858"/>
      <c r="V28" s="858">
        <v>1976</v>
      </c>
      <c r="W28" s="858"/>
      <c r="X28" s="858"/>
      <c r="Y28" s="858"/>
      <c r="Z28" s="858"/>
      <c r="AA28" s="858">
        <v>65</v>
      </c>
      <c r="AB28" s="858"/>
      <c r="AC28" s="858"/>
      <c r="AD28" s="858"/>
      <c r="AE28" s="859"/>
      <c r="AF28" s="860">
        <v>65</v>
      </c>
      <c r="AG28" s="858"/>
      <c r="AH28" s="858"/>
      <c r="AI28" s="858"/>
      <c r="AJ28" s="861"/>
      <c r="AK28" s="862">
        <v>178</v>
      </c>
      <c r="AL28" s="863"/>
      <c r="AM28" s="863"/>
      <c r="AN28" s="863"/>
      <c r="AO28" s="863"/>
      <c r="AP28" s="863" t="s">
        <v>560</v>
      </c>
      <c r="AQ28" s="863"/>
      <c r="AR28" s="863"/>
      <c r="AS28" s="863"/>
      <c r="AT28" s="863"/>
      <c r="AU28" s="863" t="s">
        <v>560</v>
      </c>
      <c r="AV28" s="863"/>
      <c r="AW28" s="863"/>
      <c r="AX28" s="863"/>
      <c r="AY28" s="863"/>
      <c r="AZ28" s="864" t="s">
        <v>560</v>
      </c>
      <c r="BA28" s="864"/>
      <c r="BB28" s="864"/>
      <c r="BC28" s="864"/>
      <c r="BD28" s="864"/>
      <c r="BE28" s="855"/>
      <c r="BF28" s="855"/>
      <c r="BG28" s="855"/>
      <c r="BH28" s="855"/>
      <c r="BI28" s="856"/>
      <c r="BJ28" s="214"/>
      <c r="BK28" s="214"/>
      <c r="BL28" s="214"/>
      <c r="BM28" s="214"/>
      <c r="BN28" s="214"/>
      <c r="BO28" s="223"/>
      <c r="BP28" s="223"/>
      <c r="BQ28" s="220">
        <v>22</v>
      </c>
      <c r="BR28" s="221"/>
      <c r="BS28" s="808"/>
      <c r="BT28" s="809"/>
      <c r="BU28" s="809"/>
      <c r="BV28" s="809"/>
      <c r="BW28" s="809"/>
      <c r="BX28" s="809"/>
      <c r="BY28" s="809"/>
      <c r="BZ28" s="809"/>
      <c r="CA28" s="809"/>
      <c r="CB28" s="809"/>
      <c r="CC28" s="809"/>
      <c r="CD28" s="809"/>
      <c r="CE28" s="809"/>
      <c r="CF28" s="809"/>
      <c r="CG28" s="810"/>
      <c r="CH28" s="811"/>
      <c r="CI28" s="812"/>
      <c r="CJ28" s="812"/>
      <c r="CK28" s="812"/>
      <c r="CL28" s="813"/>
      <c r="CM28" s="811"/>
      <c r="CN28" s="812"/>
      <c r="CO28" s="812"/>
      <c r="CP28" s="812"/>
      <c r="CQ28" s="813"/>
      <c r="CR28" s="811"/>
      <c r="CS28" s="812"/>
      <c r="CT28" s="812"/>
      <c r="CU28" s="812"/>
      <c r="CV28" s="813"/>
      <c r="CW28" s="811"/>
      <c r="CX28" s="812"/>
      <c r="CY28" s="812"/>
      <c r="CZ28" s="812"/>
      <c r="DA28" s="813"/>
      <c r="DB28" s="811"/>
      <c r="DC28" s="812"/>
      <c r="DD28" s="812"/>
      <c r="DE28" s="812"/>
      <c r="DF28" s="813"/>
      <c r="DG28" s="811"/>
      <c r="DH28" s="812"/>
      <c r="DI28" s="812"/>
      <c r="DJ28" s="812"/>
      <c r="DK28" s="813"/>
      <c r="DL28" s="811"/>
      <c r="DM28" s="812"/>
      <c r="DN28" s="812"/>
      <c r="DO28" s="812"/>
      <c r="DP28" s="813"/>
      <c r="DQ28" s="811"/>
      <c r="DR28" s="812"/>
      <c r="DS28" s="812"/>
      <c r="DT28" s="812"/>
      <c r="DU28" s="813"/>
      <c r="DV28" s="808"/>
      <c r="DW28" s="809"/>
      <c r="DX28" s="809"/>
      <c r="DY28" s="809"/>
      <c r="DZ28" s="814"/>
      <c r="EA28" s="212"/>
    </row>
    <row r="29" spans="1:131" ht="26.25" customHeight="1" x14ac:dyDescent="0.15">
      <c r="A29" s="224">
        <v>2</v>
      </c>
      <c r="B29" s="815" t="s">
        <v>393</v>
      </c>
      <c r="C29" s="816"/>
      <c r="D29" s="816"/>
      <c r="E29" s="816"/>
      <c r="F29" s="816"/>
      <c r="G29" s="816"/>
      <c r="H29" s="816"/>
      <c r="I29" s="816"/>
      <c r="J29" s="816"/>
      <c r="K29" s="816"/>
      <c r="L29" s="816"/>
      <c r="M29" s="816"/>
      <c r="N29" s="816"/>
      <c r="O29" s="816"/>
      <c r="P29" s="817"/>
      <c r="Q29" s="818">
        <v>406</v>
      </c>
      <c r="R29" s="819"/>
      <c r="S29" s="819"/>
      <c r="T29" s="819"/>
      <c r="U29" s="819"/>
      <c r="V29" s="819">
        <v>393</v>
      </c>
      <c r="W29" s="819"/>
      <c r="X29" s="819"/>
      <c r="Y29" s="819"/>
      <c r="Z29" s="819"/>
      <c r="AA29" s="819">
        <v>14</v>
      </c>
      <c r="AB29" s="819"/>
      <c r="AC29" s="819"/>
      <c r="AD29" s="819"/>
      <c r="AE29" s="820"/>
      <c r="AF29" s="821">
        <v>14</v>
      </c>
      <c r="AG29" s="822"/>
      <c r="AH29" s="822"/>
      <c r="AI29" s="822"/>
      <c r="AJ29" s="823"/>
      <c r="AK29" s="869">
        <v>117</v>
      </c>
      <c r="AL29" s="865"/>
      <c r="AM29" s="865"/>
      <c r="AN29" s="865"/>
      <c r="AO29" s="865"/>
      <c r="AP29" s="865" t="s">
        <v>560</v>
      </c>
      <c r="AQ29" s="865"/>
      <c r="AR29" s="865"/>
      <c r="AS29" s="865"/>
      <c r="AT29" s="865"/>
      <c r="AU29" s="865" t="s">
        <v>560</v>
      </c>
      <c r="AV29" s="865"/>
      <c r="AW29" s="865"/>
      <c r="AX29" s="865"/>
      <c r="AY29" s="865"/>
      <c r="AZ29" s="866" t="s">
        <v>560</v>
      </c>
      <c r="BA29" s="866"/>
      <c r="BB29" s="866"/>
      <c r="BC29" s="866"/>
      <c r="BD29" s="866"/>
      <c r="BE29" s="867"/>
      <c r="BF29" s="867"/>
      <c r="BG29" s="867"/>
      <c r="BH29" s="867"/>
      <c r="BI29" s="868"/>
      <c r="BJ29" s="214"/>
      <c r="BK29" s="214"/>
      <c r="BL29" s="214"/>
      <c r="BM29" s="214"/>
      <c r="BN29" s="214"/>
      <c r="BO29" s="223"/>
      <c r="BP29" s="223"/>
      <c r="BQ29" s="220">
        <v>23</v>
      </c>
      <c r="BR29" s="221"/>
      <c r="BS29" s="808"/>
      <c r="BT29" s="809"/>
      <c r="BU29" s="809"/>
      <c r="BV29" s="809"/>
      <c r="BW29" s="809"/>
      <c r="BX29" s="809"/>
      <c r="BY29" s="809"/>
      <c r="BZ29" s="809"/>
      <c r="CA29" s="809"/>
      <c r="CB29" s="809"/>
      <c r="CC29" s="809"/>
      <c r="CD29" s="809"/>
      <c r="CE29" s="809"/>
      <c r="CF29" s="809"/>
      <c r="CG29" s="810"/>
      <c r="CH29" s="811"/>
      <c r="CI29" s="812"/>
      <c r="CJ29" s="812"/>
      <c r="CK29" s="812"/>
      <c r="CL29" s="813"/>
      <c r="CM29" s="811"/>
      <c r="CN29" s="812"/>
      <c r="CO29" s="812"/>
      <c r="CP29" s="812"/>
      <c r="CQ29" s="813"/>
      <c r="CR29" s="811"/>
      <c r="CS29" s="812"/>
      <c r="CT29" s="812"/>
      <c r="CU29" s="812"/>
      <c r="CV29" s="813"/>
      <c r="CW29" s="811"/>
      <c r="CX29" s="812"/>
      <c r="CY29" s="812"/>
      <c r="CZ29" s="812"/>
      <c r="DA29" s="813"/>
      <c r="DB29" s="811"/>
      <c r="DC29" s="812"/>
      <c r="DD29" s="812"/>
      <c r="DE29" s="812"/>
      <c r="DF29" s="813"/>
      <c r="DG29" s="811"/>
      <c r="DH29" s="812"/>
      <c r="DI29" s="812"/>
      <c r="DJ29" s="812"/>
      <c r="DK29" s="813"/>
      <c r="DL29" s="811"/>
      <c r="DM29" s="812"/>
      <c r="DN29" s="812"/>
      <c r="DO29" s="812"/>
      <c r="DP29" s="813"/>
      <c r="DQ29" s="811"/>
      <c r="DR29" s="812"/>
      <c r="DS29" s="812"/>
      <c r="DT29" s="812"/>
      <c r="DU29" s="813"/>
      <c r="DV29" s="808"/>
      <c r="DW29" s="809"/>
      <c r="DX29" s="809"/>
      <c r="DY29" s="809"/>
      <c r="DZ29" s="814"/>
      <c r="EA29" s="212"/>
    </row>
    <row r="30" spans="1:131" ht="26.25" customHeight="1" x14ac:dyDescent="0.15">
      <c r="A30" s="224">
        <v>3</v>
      </c>
      <c r="B30" s="815" t="s">
        <v>394</v>
      </c>
      <c r="C30" s="816"/>
      <c r="D30" s="816"/>
      <c r="E30" s="816"/>
      <c r="F30" s="816"/>
      <c r="G30" s="816"/>
      <c r="H30" s="816"/>
      <c r="I30" s="816"/>
      <c r="J30" s="816"/>
      <c r="K30" s="816"/>
      <c r="L30" s="816"/>
      <c r="M30" s="816"/>
      <c r="N30" s="816"/>
      <c r="O30" s="816"/>
      <c r="P30" s="817"/>
      <c r="Q30" s="818">
        <v>409</v>
      </c>
      <c r="R30" s="819"/>
      <c r="S30" s="819"/>
      <c r="T30" s="819"/>
      <c r="U30" s="819"/>
      <c r="V30" s="819">
        <v>372</v>
      </c>
      <c r="W30" s="819"/>
      <c r="X30" s="819"/>
      <c r="Y30" s="819"/>
      <c r="Z30" s="819"/>
      <c r="AA30" s="819">
        <v>37</v>
      </c>
      <c r="AB30" s="819"/>
      <c r="AC30" s="819"/>
      <c r="AD30" s="819"/>
      <c r="AE30" s="820"/>
      <c r="AF30" s="821">
        <v>666</v>
      </c>
      <c r="AG30" s="822"/>
      <c r="AH30" s="822"/>
      <c r="AI30" s="822"/>
      <c r="AJ30" s="823"/>
      <c r="AK30" s="869">
        <v>69</v>
      </c>
      <c r="AL30" s="865"/>
      <c r="AM30" s="865"/>
      <c r="AN30" s="865"/>
      <c r="AO30" s="865"/>
      <c r="AP30" s="865">
        <v>962</v>
      </c>
      <c r="AQ30" s="865"/>
      <c r="AR30" s="865"/>
      <c r="AS30" s="865"/>
      <c r="AT30" s="865"/>
      <c r="AU30" s="865">
        <v>426</v>
      </c>
      <c r="AV30" s="865"/>
      <c r="AW30" s="865"/>
      <c r="AX30" s="865"/>
      <c r="AY30" s="865"/>
      <c r="AZ30" s="866" t="s">
        <v>560</v>
      </c>
      <c r="BA30" s="866"/>
      <c r="BB30" s="866"/>
      <c r="BC30" s="866"/>
      <c r="BD30" s="866"/>
      <c r="BE30" s="867" t="s">
        <v>395</v>
      </c>
      <c r="BF30" s="867"/>
      <c r="BG30" s="867"/>
      <c r="BH30" s="867"/>
      <c r="BI30" s="868"/>
      <c r="BJ30" s="214"/>
      <c r="BK30" s="214"/>
      <c r="BL30" s="214"/>
      <c r="BM30" s="214"/>
      <c r="BN30" s="214"/>
      <c r="BO30" s="223"/>
      <c r="BP30" s="223"/>
      <c r="BQ30" s="220">
        <v>24</v>
      </c>
      <c r="BR30" s="221"/>
      <c r="BS30" s="808"/>
      <c r="BT30" s="809"/>
      <c r="BU30" s="809"/>
      <c r="BV30" s="809"/>
      <c r="BW30" s="809"/>
      <c r="BX30" s="809"/>
      <c r="BY30" s="809"/>
      <c r="BZ30" s="809"/>
      <c r="CA30" s="809"/>
      <c r="CB30" s="809"/>
      <c r="CC30" s="809"/>
      <c r="CD30" s="809"/>
      <c r="CE30" s="809"/>
      <c r="CF30" s="809"/>
      <c r="CG30" s="810"/>
      <c r="CH30" s="811"/>
      <c r="CI30" s="812"/>
      <c r="CJ30" s="812"/>
      <c r="CK30" s="812"/>
      <c r="CL30" s="813"/>
      <c r="CM30" s="811"/>
      <c r="CN30" s="812"/>
      <c r="CO30" s="812"/>
      <c r="CP30" s="812"/>
      <c r="CQ30" s="813"/>
      <c r="CR30" s="811"/>
      <c r="CS30" s="812"/>
      <c r="CT30" s="812"/>
      <c r="CU30" s="812"/>
      <c r="CV30" s="813"/>
      <c r="CW30" s="811"/>
      <c r="CX30" s="812"/>
      <c r="CY30" s="812"/>
      <c r="CZ30" s="812"/>
      <c r="DA30" s="813"/>
      <c r="DB30" s="811"/>
      <c r="DC30" s="812"/>
      <c r="DD30" s="812"/>
      <c r="DE30" s="812"/>
      <c r="DF30" s="813"/>
      <c r="DG30" s="811"/>
      <c r="DH30" s="812"/>
      <c r="DI30" s="812"/>
      <c r="DJ30" s="812"/>
      <c r="DK30" s="813"/>
      <c r="DL30" s="811"/>
      <c r="DM30" s="812"/>
      <c r="DN30" s="812"/>
      <c r="DO30" s="812"/>
      <c r="DP30" s="813"/>
      <c r="DQ30" s="811"/>
      <c r="DR30" s="812"/>
      <c r="DS30" s="812"/>
      <c r="DT30" s="812"/>
      <c r="DU30" s="813"/>
      <c r="DV30" s="808"/>
      <c r="DW30" s="809"/>
      <c r="DX30" s="809"/>
      <c r="DY30" s="809"/>
      <c r="DZ30" s="814"/>
      <c r="EA30" s="212"/>
    </row>
    <row r="31" spans="1:131" ht="26.25" customHeight="1" x14ac:dyDescent="0.15">
      <c r="A31" s="224">
        <v>4</v>
      </c>
      <c r="B31" s="815" t="s">
        <v>396</v>
      </c>
      <c r="C31" s="816"/>
      <c r="D31" s="816"/>
      <c r="E31" s="816"/>
      <c r="F31" s="816"/>
      <c r="G31" s="816"/>
      <c r="H31" s="816"/>
      <c r="I31" s="816"/>
      <c r="J31" s="816"/>
      <c r="K31" s="816"/>
      <c r="L31" s="816"/>
      <c r="M31" s="816"/>
      <c r="N31" s="816"/>
      <c r="O31" s="816"/>
      <c r="P31" s="817"/>
      <c r="Q31" s="818">
        <v>642</v>
      </c>
      <c r="R31" s="819"/>
      <c r="S31" s="819"/>
      <c r="T31" s="819"/>
      <c r="U31" s="819"/>
      <c r="V31" s="819">
        <v>571</v>
      </c>
      <c r="W31" s="819"/>
      <c r="X31" s="819"/>
      <c r="Y31" s="819"/>
      <c r="Z31" s="819"/>
      <c r="AA31" s="819">
        <v>72</v>
      </c>
      <c r="AB31" s="819"/>
      <c r="AC31" s="819"/>
      <c r="AD31" s="819"/>
      <c r="AE31" s="820"/>
      <c r="AF31" s="821">
        <v>1006</v>
      </c>
      <c r="AG31" s="822"/>
      <c r="AH31" s="822"/>
      <c r="AI31" s="822"/>
      <c r="AJ31" s="823"/>
      <c r="AK31" s="869">
        <v>392</v>
      </c>
      <c r="AL31" s="865"/>
      <c r="AM31" s="865"/>
      <c r="AN31" s="865"/>
      <c r="AO31" s="865"/>
      <c r="AP31" s="865">
        <v>3039</v>
      </c>
      <c r="AQ31" s="865"/>
      <c r="AR31" s="865"/>
      <c r="AS31" s="865"/>
      <c r="AT31" s="865"/>
      <c r="AU31" s="865">
        <v>2954</v>
      </c>
      <c r="AV31" s="865"/>
      <c r="AW31" s="865"/>
      <c r="AX31" s="865"/>
      <c r="AY31" s="865"/>
      <c r="AZ31" s="866" t="s">
        <v>560</v>
      </c>
      <c r="BA31" s="866"/>
      <c r="BB31" s="866"/>
      <c r="BC31" s="866"/>
      <c r="BD31" s="866"/>
      <c r="BE31" s="867" t="s">
        <v>395</v>
      </c>
      <c r="BF31" s="867"/>
      <c r="BG31" s="867"/>
      <c r="BH31" s="867"/>
      <c r="BI31" s="868"/>
      <c r="BJ31" s="214"/>
      <c r="BK31" s="214"/>
      <c r="BL31" s="214"/>
      <c r="BM31" s="214"/>
      <c r="BN31" s="214"/>
      <c r="BO31" s="223"/>
      <c r="BP31" s="223"/>
      <c r="BQ31" s="220">
        <v>25</v>
      </c>
      <c r="BR31" s="221"/>
      <c r="BS31" s="808"/>
      <c r="BT31" s="809"/>
      <c r="BU31" s="809"/>
      <c r="BV31" s="809"/>
      <c r="BW31" s="809"/>
      <c r="BX31" s="809"/>
      <c r="BY31" s="809"/>
      <c r="BZ31" s="809"/>
      <c r="CA31" s="809"/>
      <c r="CB31" s="809"/>
      <c r="CC31" s="809"/>
      <c r="CD31" s="809"/>
      <c r="CE31" s="809"/>
      <c r="CF31" s="809"/>
      <c r="CG31" s="810"/>
      <c r="CH31" s="811"/>
      <c r="CI31" s="812"/>
      <c r="CJ31" s="812"/>
      <c r="CK31" s="812"/>
      <c r="CL31" s="813"/>
      <c r="CM31" s="811"/>
      <c r="CN31" s="812"/>
      <c r="CO31" s="812"/>
      <c r="CP31" s="812"/>
      <c r="CQ31" s="813"/>
      <c r="CR31" s="811"/>
      <c r="CS31" s="812"/>
      <c r="CT31" s="812"/>
      <c r="CU31" s="812"/>
      <c r="CV31" s="813"/>
      <c r="CW31" s="811"/>
      <c r="CX31" s="812"/>
      <c r="CY31" s="812"/>
      <c r="CZ31" s="812"/>
      <c r="DA31" s="813"/>
      <c r="DB31" s="811"/>
      <c r="DC31" s="812"/>
      <c r="DD31" s="812"/>
      <c r="DE31" s="812"/>
      <c r="DF31" s="813"/>
      <c r="DG31" s="811"/>
      <c r="DH31" s="812"/>
      <c r="DI31" s="812"/>
      <c r="DJ31" s="812"/>
      <c r="DK31" s="813"/>
      <c r="DL31" s="811"/>
      <c r="DM31" s="812"/>
      <c r="DN31" s="812"/>
      <c r="DO31" s="812"/>
      <c r="DP31" s="813"/>
      <c r="DQ31" s="811"/>
      <c r="DR31" s="812"/>
      <c r="DS31" s="812"/>
      <c r="DT31" s="812"/>
      <c r="DU31" s="813"/>
      <c r="DV31" s="808"/>
      <c r="DW31" s="809"/>
      <c r="DX31" s="809"/>
      <c r="DY31" s="809"/>
      <c r="DZ31" s="814"/>
      <c r="EA31" s="212"/>
    </row>
    <row r="32" spans="1:131" ht="26.25" customHeight="1" x14ac:dyDescent="0.15">
      <c r="A32" s="224">
        <v>5</v>
      </c>
      <c r="B32" s="815"/>
      <c r="C32" s="816"/>
      <c r="D32" s="816"/>
      <c r="E32" s="816"/>
      <c r="F32" s="816"/>
      <c r="G32" s="816"/>
      <c r="H32" s="816"/>
      <c r="I32" s="816"/>
      <c r="J32" s="816"/>
      <c r="K32" s="816"/>
      <c r="L32" s="816"/>
      <c r="M32" s="816"/>
      <c r="N32" s="816"/>
      <c r="O32" s="816"/>
      <c r="P32" s="817"/>
      <c r="Q32" s="818"/>
      <c r="R32" s="819"/>
      <c r="S32" s="819"/>
      <c r="T32" s="819"/>
      <c r="U32" s="819"/>
      <c r="V32" s="819"/>
      <c r="W32" s="819"/>
      <c r="X32" s="819"/>
      <c r="Y32" s="819"/>
      <c r="Z32" s="819"/>
      <c r="AA32" s="819"/>
      <c r="AB32" s="819"/>
      <c r="AC32" s="819"/>
      <c r="AD32" s="819"/>
      <c r="AE32" s="820"/>
      <c r="AF32" s="821"/>
      <c r="AG32" s="822"/>
      <c r="AH32" s="822"/>
      <c r="AI32" s="822"/>
      <c r="AJ32" s="823"/>
      <c r="AK32" s="869"/>
      <c r="AL32" s="865"/>
      <c r="AM32" s="865"/>
      <c r="AN32" s="865"/>
      <c r="AO32" s="865"/>
      <c r="AP32" s="865"/>
      <c r="AQ32" s="865"/>
      <c r="AR32" s="865"/>
      <c r="AS32" s="865"/>
      <c r="AT32" s="865"/>
      <c r="AU32" s="865"/>
      <c r="AV32" s="865"/>
      <c r="AW32" s="865"/>
      <c r="AX32" s="865"/>
      <c r="AY32" s="865"/>
      <c r="AZ32" s="866"/>
      <c r="BA32" s="866"/>
      <c r="BB32" s="866"/>
      <c r="BC32" s="866"/>
      <c r="BD32" s="866"/>
      <c r="BE32" s="867"/>
      <c r="BF32" s="867"/>
      <c r="BG32" s="867"/>
      <c r="BH32" s="867"/>
      <c r="BI32" s="868"/>
      <c r="BJ32" s="214"/>
      <c r="BK32" s="214"/>
      <c r="BL32" s="214"/>
      <c r="BM32" s="214"/>
      <c r="BN32" s="214"/>
      <c r="BO32" s="223"/>
      <c r="BP32" s="223"/>
      <c r="BQ32" s="220">
        <v>26</v>
      </c>
      <c r="BR32" s="221"/>
      <c r="BS32" s="808"/>
      <c r="BT32" s="809"/>
      <c r="BU32" s="809"/>
      <c r="BV32" s="809"/>
      <c r="BW32" s="809"/>
      <c r="BX32" s="809"/>
      <c r="BY32" s="809"/>
      <c r="BZ32" s="809"/>
      <c r="CA32" s="809"/>
      <c r="CB32" s="809"/>
      <c r="CC32" s="809"/>
      <c r="CD32" s="809"/>
      <c r="CE32" s="809"/>
      <c r="CF32" s="809"/>
      <c r="CG32" s="810"/>
      <c r="CH32" s="811"/>
      <c r="CI32" s="812"/>
      <c r="CJ32" s="812"/>
      <c r="CK32" s="812"/>
      <c r="CL32" s="813"/>
      <c r="CM32" s="811"/>
      <c r="CN32" s="812"/>
      <c r="CO32" s="812"/>
      <c r="CP32" s="812"/>
      <c r="CQ32" s="813"/>
      <c r="CR32" s="811"/>
      <c r="CS32" s="812"/>
      <c r="CT32" s="812"/>
      <c r="CU32" s="812"/>
      <c r="CV32" s="813"/>
      <c r="CW32" s="811"/>
      <c r="CX32" s="812"/>
      <c r="CY32" s="812"/>
      <c r="CZ32" s="812"/>
      <c r="DA32" s="813"/>
      <c r="DB32" s="811"/>
      <c r="DC32" s="812"/>
      <c r="DD32" s="812"/>
      <c r="DE32" s="812"/>
      <c r="DF32" s="813"/>
      <c r="DG32" s="811"/>
      <c r="DH32" s="812"/>
      <c r="DI32" s="812"/>
      <c r="DJ32" s="812"/>
      <c r="DK32" s="813"/>
      <c r="DL32" s="811"/>
      <c r="DM32" s="812"/>
      <c r="DN32" s="812"/>
      <c r="DO32" s="812"/>
      <c r="DP32" s="813"/>
      <c r="DQ32" s="811"/>
      <c r="DR32" s="812"/>
      <c r="DS32" s="812"/>
      <c r="DT32" s="812"/>
      <c r="DU32" s="813"/>
      <c r="DV32" s="808"/>
      <c r="DW32" s="809"/>
      <c r="DX32" s="809"/>
      <c r="DY32" s="809"/>
      <c r="DZ32" s="814"/>
      <c r="EA32" s="212"/>
    </row>
    <row r="33" spans="1:131" ht="26.25" customHeight="1" x14ac:dyDescent="0.15">
      <c r="A33" s="224">
        <v>6</v>
      </c>
      <c r="B33" s="815"/>
      <c r="C33" s="816"/>
      <c r="D33" s="816"/>
      <c r="E33" s="816"/>
      <c r="F33" s="816"/>
      <c r="G33" s="816"/>
      <c r="H33" s="816"/>
      <c r="I33" s="816"/>
      <c r="J33" s="816"/>
      <c r="K33" s="816"/>
      <c r="L33" s="816"/>
      <c r="M33" s="816"/>
      <c r="N33" s="816"/>
      <c r="O33" s="816"/>
      <c r="P33" s="817"/>
      <c r="Q33" s="818"/>
      <c r="R33" s="819"/>
      <c r="S33" s="819"/>
      <c r="T33" s="819"/>
      <c r="U33" s="819"/>
      <c r="V33" s="819"/>
      <c r="W33" s="819"/>
      <c r="X33" s="819"/>
      <c r="Y33" s="819"/>
      <c r="Z33" s="819"/>
      <c r="AA33" s="819"/>
      <c r="AB33" s="819"/>
      <c r="AC33" s="819"/>
      <c r="AD33" s="819"/>
      <c r="AE33" s="820"/>
      <c r="AF33" s="821"/>
      <c r="AG33" s="822"/>
      <c r="AH33" s="822"/>
      <c r="AI33" s="822"/>
      <c r="AJ33" s="823"/>
      <c r="AK33" s="869"/>
      <c r="AL33" s="865"/>
      <c r="AM33" s="865"/>
      <c r="AN33" s="865"/>
      <c r="AO33" s="865"/>
      <c r="AP33" s="865"/>
      <c r="AQ33" s="865"/>
      <c r="AR33" s="865"/>
      <c r="AS33" s="865"/>
      <c r="AT33" s="865"/>
      <c r="AU33" s="865"/>
      <c r="AV33" s="865"/>
      <c r="AW33" s="865"/>
      <c r="AX33" s="865"/>
      <c r="AY33" s="865"/>
      <c r="AZ33" s="866"/>
      <c r="BA33" s="866"/>
      <c r="BB33" s="866"/>
      <c r="BC33" s="866"/>
      <c r="BD33" s="866"/>
      <c r="BE33" s="867"/>
      <c r="BF33" s="867"/>
      <c r="BG33" s="867"/>
      <c r="BH33" s="867"/>
      <c r="BI33" s="868"/>
      <c r="BJ33" s="214"/>
      <c r="BK33" s="214"/>
      <c r="BL33" s="214"/>
      <c r="BM33" s="214"/>
      <c r="BN33" s="214"/>
      <c r="BO33" s="223"/>
      <c r="BP33" s="223"/>
      <c r="BQ33" s="220">
        <v>27</v>
      </c>
      <c r="BR33" s="221"/>
      <c r="BS33" s="808"/>
      <c r="BT33" s="809"/>
      <c r="BU33" s="809"/>
      <c r="BV33" s="809"/>
      <c r="BW33" s="809"/>
      <c r="BX33" s="809"/>
      <c r="BY33" s="809"/>
      <c r="BZ33" s="809"/>
      <c r="CA33" s="809"/>
      <c r="CB33" s="809"/>
      <c r="CC33" s="809"/>
      <c r="CD33" s="809"/>
      <c r="CE33" s="809"/>
      <c r="CF33" s="809"/>
      <c r="CG33" s="810"/>
      <c r="CH33" s="811"/>
      <c r="CI33" s="812"/>
      <c r="CJ33" s="812"/>
      <c r="CK33" s="812"/>
      <c r="CL33" s="813"/>
      <c r="CM33" s="811"/>
      <c r="CN33" s="812"/>
      <c r="CO33" s="812"/>
      <c r="CP33" s="812"/>
      <c r="CQ33" s="813"/>
      <c r="CR33" s="811"/>
      <c r="CS33" s="812"/>
      <c r="CT33" s="812"/>
      <c r="CU33" s="812"/>
      <c r="CV33" s="813"/>
      <c r="CW33" s="811"/>
      <c r="CX33" s="812"/>
      <c r="CY33" s="812"/>
      <c r="CZ33" s="812"/>
      <c r="DA33" s="813"/>
      <c r="DB33" s="811"/>
      <c r="DC33" s="812"/>
      <c r="DD33" s="812"/>
      <c r="DE33" s="812"/>
      <c r="DF33" s="813"/>
      <c r="DG33" s="811"/>
      <c r="DH33" s="812"/>
      <c r="DI33" s="812"/>
      <c r="DJ33" s="812"/>
      <c r="DK33" s="813"/>
      <c r="DL33" s="811"/>
      <c r="DM33" s="812"/>
      <c r="DN33" s="812"/>
      <c r="DO33" s="812"/>
      <c r="DP33" s="813"/>
      <c r="DQ33" s="811"/>
      <c r="DR33" s="812"/>
      <c r="DS33" s="812"/>
      <c r="DT33" s="812"/>
      <c r="DU33" s="813"/>
      <c r="DV33" s="808"/>
      <c r="DW33" s="809"/>
      <c r="DX33" s="809"/>
      <c r="DY33" s="809"/>
      <c r="DZ33" s="814"/>
      <c r="EA33" s="212"/>
    </row>
    <row r="34" spans="1:131" ht="26.25" customHeight="1" x14ac:dyDescent="0.15">
      <c r="A34" s="224">
        <v>7</v>
      </c>
      <c r="B34" s="815"/>
      <c r="C34" s="816"/>
      <c r="D34" s="816"/>
      <c r="E34" s="816"/>
      <c r="F34" s="816"/>
      <c r="G34" s="816"/>
      <c r="H34" s="816"/>
      <c r="I34" s="816"/>
      <c r="J34" s="816"/>
      <c r="K34" s="816"/>
      <c r="L34" s="816"/>
      <c r="M34" s="816"/>
      <c r="N34" s="816"/>
      <c r="O34" s="816"/>
      <c r="P34" s="817"/>
      <c r="Q34" s="818"/>
      <c r="R34" s="819"/>
      <c r="S34" s="819"/>
      <c r="T34" s="819"/>
      <c r="U34" s="819"/>
      <c r="V34" s="819"/>
      <c r="W34" s="819"/>
      <c r="X34" s="819"/>
      <c r="Y34" s="819"/>
      <c r="Z34" s="819"/>
      <c r="AA34" s="819"/>
      <c r="AB34" s="819"/>
      <c r="AC34" s="819"/>
      <c r="AD34" s="819"/>
      <c r="AE34" s="820"/>
      <c r="AF34" s="821"/>
      <c r="AG34" s="822"/>
      <c r="AH34" s="822"/>
      <c r="AI34" s="822"/>
      <c r="AJ34" s="823"/>
      <c r="AK34" s="869"/>
      <c r="AL34" s="865"/>
      <c r="AM34" s="865"/>
      <c r="AN34" s="865"/>
      <c r="AO34" s="865"/>
      <c r="AP34" s="865"/>
      <c r="AQ34" s="865"/>
      <c r="AR34" s="865"/>
      <c r="AS34" s="865"/>
      <c r="AT34" s="865"/>
      <c r="AU34" s="865"/>
      <c r="AV34" s="865"/>
      <c r="AW34" s="865"/>
      <c r="AX34" s="865"/>
      <c r="AY34" s="865"/>
      <c r="AZ34" s="866"/>
      <c r="BA34" s="866"/>
      <c r="BB34" s="866"/>
      <c r="BC34" s="866"/>
      <c r="BD34" s="866"/>
      <c r="BE34" s="867"/>
      <c r="BF34" s="867"/>
      <c r="BG34" s="867"/>
      <c r="BH34" s="867"/>
      <c r="BI34" s="868"/>
      <c r="BJ34" s="214"/>
      <c r="BK34" s="214"/>
      <c r="BL34" s="214"/>
      <c r="BM34" s="214"/>
      <c r="BN34" s="214"/>
      <c r="BO34" s="223"/>
      <c r="BP34" s="223"/>
      <c r="BQ34" s="220">
        <v>28</v>
      </c>
      <c r="BR34" s="221"/>
      <c r="BS34" s="808"/>
      <c r="BT34" s="809"/>
      <c r="BU34" s="809"/>
      <c r="BV34" s="809"/>
      <c r="BW34" s="809"/>
      <c r="BX34" s="809"/>
      <c r="BY34" s="809"/>
      <c r="BZ34" s="809"/>
      <c r="CA34" s="809"/>
      <c r="CB34" s="809"/>
      <c r="CC34" s="809"/>
      <c r="CD34" s="809"/>
      <c r="CE34" s="809"/>
      <c r="CF34" s="809"/>
      <c r="CG34" s="810"/>
      <c r="CH34" s="811"/>
      <c r="CI34" s="812"/>
      <c r="CJ34" s="812"/>
      <c r="CK34" s="812"/>
      <c r="CL34" s="813"/>
      <c r="CM34" s="811"/>
      <c r="CN34" s="812"/>
      <c r="CO34" s="812"/>
      <c r="CP34" s="812"/>
      <c r="CQ34" s="813"/>
      <c r="CR34" s="811"/>
      <c r="CS34" s="812"/>
      <c r="CT34" s="812"/>
      <c r="CU34" s="812"/>
      <c r="CV34" s="813"/>
      <c r="CW34" s="811"/>
      <c r="CX34" s="812"/>
      <c r="CY34" s="812"/>
      <c r="CZ34" s="812"/>
      <c r="DA34" s="813"/>
      <c r="DB34" s="811"/>
      <c r="DC34" s="812"/>
      <c r="DD34" s="812"/>
      <c r="DE34" s="812"/>
      <c r="DF34" s="813"/>
      <c r="DG34" s="811"/>
      <c r="DH34" s="812"/>
      <c r="DI34" s="812"/>
      <c r="DJ34" s="812"/>
      <c r="DK34" s="813"/>
      <c r="DL34" s="811"/>
      <c r="DM34" s="812"/>
      <c r="DN34" s="812"/>
      <c r="DO34" s="812"/>
      <c r="DP34" s="813"/>
      <c r="DQ34" s="811"/>
      <c r="DR34" s="812"/>
      <c r="DS34" s="812"/>
      <c r="DT34" s="812"/>
      <c r="DU34" s="813"/>
      <c r="DV34" s="808"/>
      <c r="DW34" s="809"/>
      <c r="DX34" s="809"/>
      <c r="DY34" s="809"/>
      <c r="DZ34" s="814"/>
      <c r="EA34" s="212"/>
    </row>
    <row r="35" spans="1:131" ht="26.25" customHeight="1" x14ac:dyDescent="0.15">
      <c r="A35" s="224">
        <v>8</v>
      </c>
      <c r="B35" s="815"/>
      <c r="C35" s="816"/>
      <c r="D35" s="816"/>
      <c r="E35" s="816"/>
      <c r="F35" s="816"/>
      <c r="G35" s="816"/>
      <c r="H35" s="816"/>
      <c r="I35" s="816"/>
      <c r="J35" s="816"/>
      <c r="K35" s="816"/>
      <c r="L35" s="816"/>
      <c r="M35" s="816"/>
      <c r="N35" s="816"/>
      <c r="O35" s="816"/>
      <c r="P35" s="817"/>
      <c r="Q35" s="818"/>
      <c r="R35" s="819"/>
      <c r="S35" s="819"/>
      <c r="T35" s="819"/>
      <c r="U35" s="819"/>
      <c r="V35" s="819"/>
      <c r="W35" s="819"/>
      <c r="X35" s="819"/>
      <c r="Y35" s="819"/>
      <c r="Z35" s="819"/>
      <c r="AA35" s="819"/>
      <c r="AB35" s="819"/>
      <c r="AC35" s="819"/>
      <c r="AD35" s="819"/>
      <c r="AE35" s="820"/>
      <c r="AF35" s="821"/>
      <c r="AG35" s="822"/>
      <c r="AH35" s="822"/>
      <c r="AI35" s="822"/>
      <c r="AJ35" s="823"/>
      <c r="AK35" s="869"/>
      <c r="AL35" s="865"/>
      <c r="AM35" s="865"/>
      <c r="AN35" s="865"/>
      <c r="AO35" s="865"/>
      <c r="AP35" s="865"/>
      <c r="AQ35" s="865"/>
      <c r="AR35" s="865"/>
      <c r="AS35" s="865"/>
      <c r="AT35" s="865"/>
      <c r="AU35" s="865"/>
      <c r="AV35" s="865"/>
      <c r="AW35" s="865"/>
      <c r="AX35" s="865"/>
      <c r="AY35" s="865"/>
      <c r="AZ35" s="866"/>
      <c r="BA35" s="866"/>
      <c r="BB35" s="866"/>
      <c r="BC35" s="866"/>
      <c r="BD35" s="866"/>
      <c r="BE35" s="867"/>
      <c r="BF35" s="867"/>
      <c r="BG35" s="867"/>
      <c r="BH35" s="867"/>
      <c r="BI35" s="868"/>
      <c r="BJ35" s="214"/>
      <c r="BK35" s="214"/>
      <c r="BL35" s="214"/>
      <c r="BM35" s="214"/>
      <c r="BN35" s="214"/>
      <c r="BO35" s="223"/>
      <c r="BP35" s="223"/>
      <c r="BQ35" s="220">
        <v>29</v>
      </c>
      <c r="BR35" s="221"/>
      <c r="BS35" s="808"/>
      <c r="BT35" s="809"/>
      <c r="BU35" s="809"/>
      <c r="BV35" s="809"/>
      <c r="BW35" s="809"/>
      <c r="BX35" s="809"/>
      <c r="BY35" s="809"/>
      <c r="BZ35" s="809"/>
      <c r="CA35" s="809"/>
      <c r="CB35" s="809"/>
      <c r="CC35" s="809"/>
      <c r="CD35" s="809"/>
      <c r="CE35" s="809"/>
      <c r="CF35" s="809"/>
      <c r="CG35" s="810"/>
      <c r="CH35" s="811"/>
      <c r="CI35" s="812"/>
      <c r="CJ35" s="812"/>
      <c r="CK35" s="812"/>
      <c r="CL35" s="813"/>
      <c r="CM35" s="811"/>
      <c r="CN35" s="812"/>
      <c r="CO35" s="812"/>
      <c r="CP35" s="812"/>
      <c r="CQ35" s="813"/>
      <c r="CR35" s="811"/>
      <c r="CS35" s="812"/>
      <c r="CT35" s="812"/>
      <c r="CU35" s="812"/>
      <c r="CV35" s="813"/>
      <c r="CW35" s="811"/>
      <c r="CX35" s="812"/>
      <c r="CY35" s="812"/>
      <c r="CZ35" s="812"/>
      <c r="DA35" s="813"/>
      <c r="DB35" s="811"/>
      <c r="DC35" s="812"/>
      <c r="DD35" s="812"/>
      <c r="DE35" s="812"/>
      <c r="DF35" s="813"/>
      <c r="DG35" s="811"/>
      <c r="DH35" s="812"/>
      <c r="DI35" s="812"/>
      <c r="DJ35" s="812"/>
      <c r="DK35" s="813"/>
      <c r="DL35" s="811"/>
      <c r="DM35" s="812"/>
      <c r="DN35" s="812"/>
      <c r="DO35" s="812"/>
      <c r="DP35" s="813"/>
      <c r="DQ35" s="811"/>
      <c r="DR35" s="812"/>
      <c r="DS35" s="812"/>
      <c r="DT35" s="812"/>
      <c r="DU35" s="813"/>
      <c r="DV35" s="808"/>
      <c r="DW35" s="809"/>
      <c r="DX35" s="809"/>
      <c r="DY35" s="809"/>
      <c r="DZ35" s="814"/>
      <c r="EA35" s="212"/>
    </row>
    <row r="36" spans="1:131" ht="26.25" customHeight="1" x14ac:dyDescent="0.15">
      <c r="A36" s="224">
        <v>9</v>
      </c>
      <c r="B36" s="815"/>
      <c r="C36" s="816"/>
      <c r="D36" s="816"/>
      <c r="E36" s="816"/>
      <c r="F36" s="816"/>
      <c r="G36" s="816"/>
      <c r="H36" s="816"/>
      <c r="I36" s="816"/>
      <c r="J36" s="816"/>
      <c r="K36" s="816"/>
      <c r="L36" s="816"/>
      <c r="M36" s="816"/>
      <c r="N36" s="816"/>
      <c r="O36" s="816"/>
      <c r="P36" s="817"/>
      <c r="Q36" s="818"/>
      <c r="R36" s="819"/>
      <c r="S36" s="819"/>
      <c r="T36" s="819"/>
      <c r="U36" s="819"/>
      <c r="V36" s="819"/>
      <c r="W36" s="819"/>
      <c r="X36" s="819"/>
      <c r="Y36" s="819"/>
      <c r="Z36" s="819"/>
      <c r="AA36" s="819"/>
      <c r="AB36" s="819"/>
      <c r="AC36" s="819"/>
      <c r="AD36" s="819"/>
      <c r="AE36" s="820"/>
      <c r="AF36" s="821"/>
      <c r="AG36" s="822"/>
      <c r="AH36" s="822"/>
      <c r="AI36" s="822"/>
      <c r="AJ36" s="823"/>
      <c r="AK36" s="869"/>
      <c r="AL36" s="865"/>
      <c r="AM36" s="865"/>
      <c r="AN36" s="865"/>
      <c r="AO36" s="865"/>
      <c r="AP36" s="865"/>
      <c r="AQ36" s="865"/>
      <c r="AR36" s="865"/>
      <c r="AS36" s="865"/>
      <c r="AT36" s="865"/>
      <c r="AU36" s="865"/>
      <c r="AV36" s="865"/>
      <c r="AW36" s="865"/>
      <c r="AX36" s="865"/>
      <c r="AY36" s="865"/>
      <c r="AZ36" s="866"/>
      <c r="BA36" s="866"/>
      <c r="BB36" s="866"/>
      <c r="BC36" s="866"/>
      <c r="BD36" s="866"/>
      <c r="BE36" s="867"/>
      <c r="BF36" s="867"/>
      <c r="BG36" s="867"/>
      <c r="BH36" s="867"/>
      <c r="BI36" s="868"/>
      <c r="BJ36" s="214"/>
      <c r="BK36" s="214"/>
      <c r="BL36" s="214"/>
      <c r="BM36" s="214"/>
      <c r="BN36" s="214"/>
      <c r="BO36" s="223"/>
      <c r="BP36" s="223"/>
      <c r="BQ36" s="220">
        <v>30</v>
      </c>
      <c r="BR36" s="221"/>
      <c r="BS36" s="808"/>
      <c r="BT36" s="809"/>
      <c r="BU36" s="809"/>
      <c r="BV36" s="809"/>
      <c r="BW36" s="809"/>
      <c r="BX36" s="809"/>
      <c r="BY36" s="809"/>
      <c r="BZ36" s="809"/>
      <c r="CA36" s="809"/>
      <c r="CB36" s="809"/>
      <c r="CC36" s="809"/>
      <c r="CD36" s="809"/>
      <c r="CE36" s="809"/>
      <c r="CF36" s="809"/>
      <c r="CG36" s="810"/>
      <c r="CH36" s="811"/>
      <c r="CI36" s="812"/>
      <c r="CJ36" s="812"/>
      <c r="CK36" s="812"/>
      <c r="CL36" s="813"/>
      <c r="CM36" s="811"/>
      <c r="CN36" s="812"/>
      <c r="CO36" s="812"/>
      <c r="CP36" s="812"/>
      <c r="CQ36" s="813"/>
      <c r="CR36" s="811"/>
      <c r="CS36" s="812"/>
      <c r="CT36" s="812"/>
      <c r="CU36" s="812"/>
      <c r="CV36" s="813"/>
      <c r="CW36" s="811"/>
      <c r="CX36" s="812"/>
      <c r="CY36" s="812"/>
      <c r="CZ36" s="812"/>
      <c r="DA36" s="813"/>
      <c r="DB36" s="811"/>
      <c r="DC36" s="812"/>
      <c r="DD36" s="812"/>
      <c r="DE36" s="812"/>
      <c r="DF36" s="813"/>
      <c r="DG36" s="811"/>
      <c r="DH36" s="812"/>
      <c r="DI36" s="812"/>
      <c r="DJ36" s="812"/>
      <c r="DK36" s="813"/>
      <c r="DL36" s="811"/>
      <c r="DM36" s="812"/>
      <c r="DN36" s="812"/>
      <c r="DO36" s="812"/>
      <c r="DP36" s="813"/>
      <c r="DQ36" s="811"/>
      <c r="DR36" s="812"/>
      <c r="DS36" s="812"/>
      <c r="DT36" s="812"/>
      <c r="DU36" s="813"/>
      <c r="DV36" s="808"/>
      <c r="DW36" s="809"/>
      <c r="DX36" s="809"/>
      <c r="DY36" s="809"/>
      <c r="DZ36" s="814"/>
      <c r="EA36" s="212"/>
    </row>
    <row r="37" spans="1:131" ht="26.25" customHeight="1" x14ac:dyDescent="0.15">
      <c r="A37" s="224">
        <v>10</v>
      </c>
      <c r="B37" s="815"/>
      <c r="C37" s="816"/>
      <c r="D37" s="816"/>
      <c r="E37" s="816"/>
      <c r="F37" s="816"/>
      <c r="G37" s="816"/>
      <c r="H37" s="816"/>
      <c r="I37" s="816"/>
      <c r="J37" s="816"/>
      <c r="K37" s="816"/>
      <c r="L37" s="816"/>
      <c r="M37" s="816"/>
      <c r="N37" s="816"/>
      <c r="O37" s="816"/>
      <c r="P37" s="817"/>
      <c r="Q37" s="818"/>
      <c r="R37" s="819"/>
      <c r="S37" s="819"/>
      <c r="T37" s="819"/>
      <c r="U37" s="819"/>
      <c r="V37" s="819"/>
      <c r="W37" s="819"/>
      <c r="X37" s="819"/>
      <c r="Y37" s="819"/>
      <c r="Z37" s="819"/>
      <c r="AA37" s="819"/>
      <c r="AB37" s="819"/>
      <c r="AC37" s="819"/>
      <c r="AD37" s="819"/>
      <c r="AE37" s="820"/>
      <c r="AF37" s="821"/>
      <c r="AG37" s="822"/>
      <c r="AH37" s="822"/>
      <c r="AI37" s="822"/>
      <c r="AJ37" s="823"/>
      <c r="AK37" s="869"/>
      <c r="AL37" s="865"/>
      <c r="AM37" s="865"/>
      <c r="AN37" s="865"/>
      <c r="AO37" s="865"/>
      <c r="AP37" s="865"/>
      <c r="AQ37" s="865"/>
      <c r="AR37" s="865"/>
      <c r="AS37" s="865"/>
      <c r="AT37" s="865"/>
      <c r="AU37" s="865"/>
      <c r="AV37" s="865"/>
      <c r="AW37" s="865"/>
      <c r="AX37" s="865"/>
      <c r="AY37" s="865"/>
      <c r="AZ37" s="866"/>
      <c r="BA37" s="866"/>
      <c r="BB37" s="866"/>
      <c r="BC37" s="866"/>
      <c r="BD37" s="866"/>
      <c r="BE37" s="867"/>
      <c r="BF37" s="867"/>
      <c r="BG37" s="867"/>
      <c r="BH37" s="867"/>
      <c r="BI37" s="868"/>
      <c r="BJ37" s="214"/>
      <c r="BK37" s="214"/>
      <c r="BL37" s="214"/>
      <c r="BM37" s="214"/>
      <c r="BN37" s="214"/>
      <c r="BO37" s="223"/>
      <c r="BP37" s="223"/>
      <c r="BQ37" s="220">
        <v>31</v>
      </c>
      <c r="BR37" s="221"/>
      <c r="BS37" s="808"/>
      <c r="BT37" s="809"/>
      <c r="BU37" s="809"/>
      <c r="BV37" s="809"/>
      <c r="BW37" s="809"/>
      <c r="BX37" s="809"/>
      <c r="BY37" s="809"/>
      <c r="BZ37" s="809"/>
      <c r="CA37" s="809"/>
      <c r="CB37" s="809"/>
      <c r="CC37" s="809"/>
      <c r="CD37" s="809"/>
      <c r="CE37" s="809"/>
      <c r="CF37" s="809"/>
      <c r="CG37" s="810"/>
      <c r="CH37" s="811"/>
      <c r="CI37" s="812"/>
      <c r="CJ37" s="812"/>
      <c r="CK37" s="812"/>
      <c r="CL37" s="813"/>
      <c r="CM37" s="811"/>
      <c r="CN37" s="812"/>
      <c r="CO37" s="812"/>
      <c r="CP37" s="812"/>
      <c r="CQ37" s="813"/>
      <c r="CR37" s="811"/>
      <c r="CS37" s="812"/>
      <c r="CT37" s="812"/>
      <c r="CU37" s="812"/>
      <c r="CV37" s="813"/>
      <c r="CW37" s="811"/>
      <c r="CX37" s="812"/>
      <c r="CY37" s="812"/>
      <c r="CZ37" s="812"/>
      <c r="DA37" s="813"/>
      <c r="DB37" s="811"/>
      <c r="DC37" s="812"/>
      <c r="DD37" s="812"/>
      <c r="DE37" s="812"/>
      <c r="DF37" s="813"/>
      <c r="DG37" s="811"/>
      <c r="DH37" s="812"/>
      <c r="DI37" s="812"/>
      <c r="DJ37" s="812"/>
      <c r="DK37" s="813"/>
      <c r="DL37" s="811"/>
      <c r="DM37" s="812"/>
      <c r="DN37" s="812"/>
      <c r="DO37" s="812"/>
      <c r="DP37" s="813"/>
      <c r="DQ37" s="811"/>
      <c r="DR37" s="812"/>
      <c r="DS37" s="812"/>
      <c r="DT37" s="812"/>
      <c r="DU37" s="813"/>
      <c r="DV37" s="808"/>
      <c r="DW37" s="809"/>
      <c r="DX37" s="809"/>
      <c r="DY37" s="809"/>
      <c r="DZ37" s="814"/>
      <c r="EA37" s="212"/>
    </row>
    <row r="38" spans="1:131" ht="26.25" customHeight="1" x14ac:dyDescent="0.15">
      <c r="A38" s="224">
        <v>11</v>
      </c>
      <c r="B38" s="815"/>
      <c r="C38" s="816"/>
      <c r="D38" s="816"/>
      <c r="E38" s="816"/>
      <c r="F38" s="816"/>
      <c r="G38" s="816"/>
      <c r="H38" s="816"/>
      <c r="I38" s="816"/>
      <c r="J38" s="816"/>
      <c r="K38" s="816"/>
      <c r="L38" s="816"/>
      <c r="M38" s="816"/>
      <c r="N38" s="816"/>
      <c r="O38" s="816"/>
      <c r="P38" s="817"/>
      <c r="Q38" s="818"/>
      <c r="R38" s="819"/>
      <c r="S38" s="819"/>
      <c r="T38" s="819"/>
      <c r="U38" s="819"/>
      <c r="V38" s="819"/>
      <c r="W38" s="819"/>
      <c r="X38" s="819"/>
      <c r="Y38" s="819"/>
      <c r="Z38" s="819"/>
      <c r="AA38" s="819"/>
      <c r="AB38" s="819"/>
      <c r="AC38" s="819"/>
      <c r="AD38" s="819"/>
      <c r="AE38" s="820"/>
      <c r="AF38" s="821"/>
      <c r="AG38" s="822"/>
      <c r="AH38" s="822"/>
      <c r="AI38" s="822"/>
      <c r="AJ38" s="823"/>
      <c r="AK38" s="869"/>
      <c r="AL38" s="865"/>
      <c r="AM38" s="865"/>
      <c r="AN38" s="865"/>
      <c r="AO38" s="865"/>
      <c r="AP38" s="865"/>
      <c r="AQ38" s="865"/>
      <c r="AR38" s="865"/>
      <c r="AS38" s="865"/>
      <c r="AT38" s="865"/>
      <c r="AU38" s="865"/>
      <c r="AV38" s="865"/>
      <c r="AW38" s="865"/>
      <c r="AX38" s="865"/>
      <c r="AY38" s="865"/>
      <c r="AZ38" s="866"/>
      <c r="BA38" s="866"/>
      <c r="BB38" s="866"/>
      <c r="BC38" s="866"/>
      <c r="BD38" s="866"/>
      <c r="BE38" s="867"/>
      <c r="BF38" s="867"/>
      <c r="BG38" s="867"/>
      <c r="BH38" s="867"/>
      <c r="BI38" s="868"/>
      <c r="BJ38" s="214"/>
      <c r="BK38" s="214"/>
      <c r="BL38" s="214"/>
      <c r="BM38" s="214"/>
      <c r="BN38" s="214"/>
      <c r="BO38" s="223"/>
      <c r="BP38" s="223"/>
      <c r="BQ38" s="220">
        <v>32</v>
      </c>
      <c r="BR38" s="221"/>
      <c r="BS38" s="808"/>
      <c r="BT38" s="809"/>
      <c r="BU38" s="809"/>
      <c r="BV38" s="809"/>
      <c r="BW38" s="809"/>
      <c r="BX38" s="809"/>
      <c r="BY38" s="809"/>
      <c r="BZ38" s="809"/>
      <c r="CA38" s="809"/>
      <c r="CB38" s="809"/>
      <c r="CC38" s="809"/>
      <c r="CD38" s="809"/>
      <c r="CE38" s="809"/>
      <c r="CF38" s="809"/>
      <c r="CG38" s="810"/>
      <c r="CH38" s="811"/>
      <c r="CI38" s="812"/>
      <c r="CJ38" s="812"/>
      <c r="CK38" s="812"/>
      <c r="CL38" s="813"/>
      <c r="CM38" s="811"/>
      <c r="CN38" s="812"/>
      <c r="CO38" s="812"/>
      <c r="CP38" s="812"/>
      <c r="CQ38" s="813"/>
      <c r="CR38" s="811"/>
      <c r="CS38" s="812"/>
      <c r="CT38" s="812"/>
      <c r="CU38" s="812"/>
      <c r="CV38" s="813"/>
      <c r="CW38" s="811"/>
      <c r="CX38" s="812"/>
      <c r="CY38" s="812"/>
      <c r="CZ38" s="812"/>
      <c r="DA38" s="813"/>
      <c r="DB38" s="811"/>
      <c r="DC38" s="812"/>
      <c r="DD38" s="812"/>
      <c r="DE38" s="812"/>
      <c r="DF38" s="813"/>
      <c r="DG38" s="811"/>
      <c r="DH38" s="812"/>
      <c r="DI38" s="812"/>
      <c r="DJ38" s="812"/>
      <c r="DK38" s="813"/>
      <c r="DL38" s="811"/>
      <c r="DM38" s="812"/>
      <c r="DN38" s="812"/>
      <c r="DO38" s="812"/>
      <c r="DP38" s="813"/>
      <c r="DQ38" s="811"/>
      <c r="DR38" s="812"/>
      <c r="DS38" s="812"/>
      <c r="DT38" s="812"/>
      <c r="DU38" s="813"/>
      <c r="DV38" s="808"/>
      <c r="DW38" s="809"/>
      <c r="DX38" s="809"/>
      <c r="DY38" s="809"/>
      <c r="DZ38" s="814"/>
      <c r="EA38" s="212"/>
    </row>
    <row r="39" spans="1:131" ht="26.25" customHeight="1" x14ac:dyDescent="0.15">
      <c r="A39" s="224">
        <v>12</v>
      </c>
      <c r="B39" s="815"/>
      <c r="C39" s="816"/>
      <c r="D39" s="816"/>
      <c r="E39" s="816"/>
      <c r="F39" s="816"/>
      <c r="G39" s="816"/>
      <c r="H39" s="816"/>
      <c r="I39" s="816"/>
      <c r="J39" s="816"/>
      <c r="K39" s="816"/>
      <c r="L39" s="816"/>
      <c r="M39" s="816"/>
      <c r="N39" s="816"/>
      <c r="O39" s="816"/>
      <c r="P39" s="817"/>
      <c r="Q39" s="818"/>
      <c r="R39" s="819"/>
      <c r="S39" s="819"/>
      <c r="T39" s="819"/>
      <c r="U39" s="819"/>
      <c r="V39" s="819"/>
      <c r="W39" s="819"/>
      <c r="X39" s="819"/>
      <c r="Y39" s="819"/>
      <c r="Z39" s="819"/>
      <c r="AA39" s="819"/>
      <c r="AB39" s="819"/>
      <c r="AC39" s="819"/>
      <c r="AD39" s="819"/>
      <c r="AE39" s="820"/>
      <c r="AF39" s="821"/>
      <c r="AG39" s="822"/>
      <c r="AH39" s="822"/>
      <c r="AI39" s="822"/>
      <c r="AJ39" s="823"/>
      <c r="AK39" s="869"/>
      <c r="AL39" s="865"/>
      <c r="AM39" s="865"/>
      <c r="AN39" s="865"/>
      <c r="AO39" s="865"/>
      <c r="AP39" s="865"/>
      <c r="AQ39" s="865"/>
      <c r="AR39" s="865"/>
      <c r="AS39" s="865"/>
      <c r="AT39" s="865"/>
      <c r="AU39" s="865"/>
      <c r="AV39" s="865"/>
      <c r="AW39" s="865"/>
      <c r="AX39" s="865"/>
      <c r="AY39" s="865"/>
      <c r="AZ39" s="866"/>
      <c r="BA39" s="866"/>
      <c r="BB39" s="866"/>
      <c r="BC39" s="866"/>
      <c r="BD39" s="866"/>
      <c r="BE39" s="867"/>
      <c r="BF39" s="867"/>
      <c r="BG39" s="867"/>
      <c r="BH39" s="867"/>
      <c r="BI39" s="868"/>
      <c r="BJ39" s="214"/>
      <c r="BK39" s="214"/>
      <c r="BL39" s="214"/>
      <c r="BM39" s="214"/>
      <c r="BN39" s="214"/>
      <c r="BO39" s="223"/>
      <c r="BP39" s="223"/>
      <c r="BQ39" s="220">
        <v>33</v>
      </c>
      <c r="BR39" s="221"/>
      <c r="BS39" s="808"/>
      <c r="BT39" s="809"/>
      <c r="BU39" s="809"/>
      <c r="BV39" s="809"/>
      <c r="BW39" s="809"/>
      <c r="BX39" s="809"/>
      <c r="BY39" s="809"/>
      <c r="BZ39" s="809"/>
      <c r="CA39" s="809"/>
      <c r="CB39" s="809"/>
      <c r="CC39" s="809"/>
      <c r="CD39" s="809"/>
      <c r="CE39" s="809"/>
      <c r="CF39" s="809"/>
      <c r="CG39" s="810"/>
      <c r="CH39" s="811"/>
      <c r="CI39" s="812"/>
      <c r="CJ39" s="812"/>
      <c r="CK39" s="812"/>
      <c r="CL39" s="813"/>
      <c r="CM39" s="811"/>
      <c r="CN39" s="812"/>
      <c r="CO39" s="812"/>
      <c r="CP39" s="812"/>
      <c r="CQ39" s="813"/>
      <c r="CR39" s="811"/>
      <c r="CS39" s="812"/>
      <c r="CT39" s="812"/>
      <c r="CU39" s="812"/>
      <c r="CV39" s="813"/>
      <c r="CW39" s="811"/>
      <c r="CX39" s="812"/>
      <c r="CY39" s="812"/>
      <c r="CZ39" s="812"/>
      <c r="DA39" s="813"/>
      <c r="DB39" s="811"/>
      <c r="DC39" s="812"/>
      <c r="DD39" s="812"/>
      <c r="DE39" s="812"/>
      <c r="DF39" s="813"/>
      <c r="DG39" s="811"/>
      <c r="DH39" s="812"/>
      <c r="DI39" s="812"/>
      <c r="DJ39" s="812"/>
      <c r="DK39" s="813"/>
      <c r="DL39" s="811"/>
      <c r="DM39" s="812"/>
      <c r="DN39" s="812"/>
      <c r="DO39" s="812"/>
      <c r="DP39" s="813"/>
      <c r="DQ39" s="811"/>
      <c r="DR39" s="812"/>
      <c r="DS39" s="812"/>
      <c r="DT39" s="812"/>
      <c r="DU39" s="813"/>
      <c r="DV39" s="808"/>
      <c r="DW39" s="809"/>
      <c r="DX39" s="809"/>
      <c r="DY39" s="809"/>
      <c r="DZ39" s="814"/>
      <c r="EA39" s="212"/>
    </row>
    <row r="40" spans="1:131" ht="26.25" customHeight="1" x14ac:dyDescent="0.15">
      <c r="A40" s="220">
        <v>13</v>
      </c>
      <c r="B40" s="815"/>
      <c r="C40" s="816"/>
      <c r="D40" s="816"/>
      <c r="E40" s="816"/>
      <c r="F40" s="816"/>
      <c r="G40" s="816"/>
      <c r="H40" s="816"/>
      <c r="I40" s="816"/>
      <c r="J40" s="816"/>
      <c r="K40" s="816"/>
      <c r="L40" s="816"/>
      <c r="M40" s="816"/>
      <c r="N40" s="816"/>
      <c r="O40" s="816"/>
      <c r="P40" s="817"/>
      <c r="Q40" s="818"/>
      <c r="R40" s="819"/>
      <c r="S40" s="819"/>
      <c r="T40" s="819"/>
      <c r="U40" s="819"/>
      <c r="V40" s="819"/>
      <c r="W40" s="819"/>
      <c r="X40" s="819"/>
      <c r="Y40" s="819"/>
      <c r="Z40" s="819"/>
      <c r="AA40" s="819"/>
      <c r="AB40" s="819"/>
      <c r="AC40" s="819"/>
      <c r="AD40" s="819"/>
      <c r="AE40" s="820"/>
      <c r="AF40" s="821"/>
      <c r="AG40" s="822"/>
      <c r="AH40" s="822"/>
      <c r="AI40" s="822"/>
      <c r="AJ40" s="823"/>
      <c r="AK40" s="869"/>
      <c r="AL40" s="865"/>
      <c r="AM40" s="865"/>
      <c r="AN40" s="865"/>
      <c r="AO40" s="865"/>
      <c r="AP40" s="865"/>
      <c r="AQ40" s="865"/>
      <c r="AR40" s="865"/>
      <c r="AS40" s="865"/>
      <c r="AT40" s="865"/>
      <c r="AU40" s="865"/>
      <c r="AV40" s="865"/>
      <c r="AW40" s="865"/>
      <c r="AX40" s="865"/>
      <c r="AY40" s="865"/>
      <c r="AZ40" s="866"/>
      <c r="BA40" s="866"/>
      <c r="BB40" s="866"/>
      <c r="BC40" s="866"/>
      <c r="BD40" s="866"/>
      <c r="BE40" s="867"/>
      <c r="BF40" s="867"/>
      <c r="BG40" s="867"/>
      <c r="BH40" s="867"/>
      <c r="BI40" s="868"/>
      <c r="BJ40" s="214"/>
      <c r="BK40" s="214"/>
      <c r="BL40" s="214"/>
      <c r="BM40" s="214"/>
      <c r="BN40" s="214"/>
      <c r="BO40" s="223"/>
      <c r="BP40" s="223"/>
      <c r="BQ40" s="220">
        <v>34</v>
      </c>
      <c r="BR40" s="221"/>
      <c r="BS40" s="808"/>
      <c r="BT40" s="809"/>
      <c r="BU40" s="809"/>
      <c r="BV40" s="809"/>
      <c r="BW40" s="809"/>
      <c r="BX40" s="809"/>
      <c r="BY40" s="809"/>
      <c r="BZ40" s="809"/>
      <c r="CA40" s="809"/>
      <c r="CB40" s="809"/>
      <c r="CC40" s="809"/>
      <c r="CD40" s="809"/>
      <c r="CE40" s="809"/>
      <c r="CF40" s="809"/>
      <c r="CG40" s="810"/>
      <c r="CH40" s="811"/>
      <c r="CI40" s="812"/>
      <c r="CJ40" s="812"/>
      <c r="CK40" s="812"/>
      <c r="CL40" s="813"/>
      <c r="CM40" s="811"/>
      <c r="CN40" s="812"/>
      <c r="CO40" s="812"/>
      <c r="CP40" s="812"/>
      <c r="CQ40" s="813"/>
      <c r="CR40" s="811"/>
      <c r="CS40" s="812"/>
      <c r="CT40" s="812"/>
      <c r="CU40" s="812"/>
      <c r="CV40" s="813"/>
      <c r="CW40" s="811"/>
      <c r="CX40" s="812"/>
      <c r="CY40" s="812"/>
      <c r="CZ40" s="812"/>
      <c r="DA40" s="813"/>
      <c r="DB40" s="811"/>
      <c r="DC40" s="812"/>
      <c r="DD40" s="812"/>
      <c r="DE40" s="812"/>
      <c r="DF40" s="813"/>
      <c r="DG40" s="811"/>
      <c r="DH40" s="812"/>
      <c r="DI40" s="812"/>
      <c r="DJ40" s="812"/>
      <c r="DK40" s="813"/>
      <c r="DL40" s="811"/>
      <c r="DM40" s="812"/>
      <c r="DN40" s="812"/>
      <c r="DO40" s="812"/>
      <c r="DP40" s="813"/>
      <c r="DQ40" s="811"/>
      <c r="DR40" s="812"/>
      <c r="DS40" s="812"/>
      <c r="DT40" s="812"/>
      <c r="DU40" s="813"/>
      <c r="DV40" s="808"/>
      <c r="DW40" s="809"/>
      <c r="DX40" s="809"/>
      <c r="DY40" s="809"/>
      <c r="DZ40" s="814"/>
      <c r="EA40" s="212"/>
    </row>
    <row r="41" spans="1:131" ht="26.25" customHeight="1" x14ac:dyDescent="0.15">
      <c r="A41" s="220">
        <v>14</v>
      </c>
      <c r="B41" s="815"/>
      <c r="C41" s="816"/>
      <c r="D41" s="816"/>
      <c r="E41" s="816"/>
      <c r="F41" s="816"/>
      <c r="G41" s="816"/>
      <c r="H41" s="816"/>
      <c r="I41" s="816"/>
      <c r="J41" s="816"/>
      <c r="K41" s="816"/>
      <c r="L41" s="816"/>
      <c r="M41" s="816"/>
      <c r="N41" s="816"/>
      <c r="O41" s="816"/>
      <c r="P41" s="817"/>
      <c r="Q41" s="818"/>
      <c r="R41" s="819"/>
      <c r="S41" s="819"/>
      <c r="T41" s="819"/>
      <c r="U41" s="819"/>
      <c r="V41" s="819"/>
      <c r="W41" s="819"/>
      <c r="X41" s="819"/>
      <c r="Y41" s="819"/>
      <c r="Z41" s="819"/>
      <c r="AA41" s="819"/>
      <c r="AB41" s="819"/>
      <c r="AC41" s="819"/>
      <c r="AD41" s="819"/>
      <c r="AE41" s="820"/>
      <c r="AF41" s="821"/>
      <c r="AG41" s="822"/>
      <c r="AH41" s="822"/>
      <c r="AI41" s="822"/>
      <c r="AJ41" s="823"/>
      <c r="AK41" s="869"/>
      <c r="AL41" s="865"/>
      <c r="AM41" s="865"/>
      <c r="AN41" s="865"/>
      <c r="AO41" s="865"/>
      <c r="AP41" s="865"/>
      <c r="AQ41" s="865"/>
      <c r="AR41" s="865"/>
      <c r="AS41" s="865"/>
      <c r="AT41" s="865"/>
      <c r="AU41" s="865"/>
      <c r="AV41" s="865"/>
      <c r="AW41" s="865"/>
      <c r="AX41" s="865"/>
      <c r="AY41" s="865"/>
      <c r="AZ41" s="866"/>
      <c r="BA41" s="866"/>
      <c r="BB41" s="866"/>
      <c r="BC41" s="866"/>
      <c r="BD41" s="866"/>
      <c r="BE41" s="867"/>
      <c r="BF41" s="867"/>
      <c r="BG41" s="867"/>
      <c r="BH41" s="867"/>
      <c r="BI41" s="868"/>
      <c r="BJ41" s="214"/>
      <c r="BK41" s="214"/>
      <c r="BL41" s="214"/>
      <c r="BM41" s="214"/>
      <c r="BN41" s="214"/>
      <c r="BO41" s="223"/>
      <c r="BP41" s="223"/>
      <c r="BQ41" s="220">
        <v>35</v>
      </c>
      <c r="BR41" s="221"/>
      <c r="BS41" s="808"/>
      <c r="BT41" s="809"/>
      <c r="BU41" s="809"/>
      <c r="BV41" s="809"/>
      <c r="BW41" s="809"/>
      <c r="BX41" s="809"/>
      <c r="BY41" s="809"/>
      <c r="BZ41" s="809"/>
      <c r="CA41" s="809"/>
      <c r="CB41" s="809"/>
      <c r="CC41" s="809"/>
      <c r="CD41" s="809"/>
      <c r="CE41" s="809"/>
      <c r="CF41" s="809"/>
      <c r="CG41" s="810"/>
      <c r="CH41" s="811"/>
      <c r="CI41" s="812"/>
      <c r="CJ41" s="812"/>
      <c r="CK41" s="812"/>
      <c r="CL41" s="813"/>
      <c r="CM41" s="811"/>
      <c r="CN41" s="812"/>
      <c r="CO41" s="812"/>
      <c r="CP41" s="812"/>
      <c r="CQ41" s="813"/>
      <c r="CR41" s="811"/>
      <c r="CS41" s="812"/>
      <c r="CT41" s="812"/>
      <c r="CU41" s="812"/>
      <c r="CV41" s="813"/>
      <c r="CW41" s="811"/>
      <c r="CX41" s="812"/>
      <c r="CY41" s="812"/>
      <c r="CZ41" s="812"/>
      <c r="DA41" s="813"/>
      <c r="DB41" s="811"/>
      <c r="DC41" s="812"/>
      <c r="DD41" s="812"/>
      <c r="DE41" s="812"/>
      <c r="DF41" s="813"/>
      <c r="DG41" s="811"/>
      <c r="DH41" s="812"/>
      <c r="DI41" s="812"/>
      <c r="DJ41" s="812"/>
      <c r="DK41" s="813"/>
      <c r="DL41" s="811"/>
      <c r="DM41" s="812"/>
      <c r="DN41" s="812"/>
      <c r="DO41" s="812"/>
      <c r="DP41" s="813"/>
      <c r="DQ41" s="811"/>
      <c r="DR41" s="812"/>
      <c r="DS41" s="812"/>
      <c r="DT41" s="812"/>
      <c r="DU41" s="813"/>
      <c r="DV41" s="808"/>
      <c r="DW41" s="809"/>
      <c r="DX41" s="809"/>
      <c r="DY41" s="809"/>
      <c r="DZ41" s="814"/>
      <c r="EA41" s="212"/>
    </row>
    <row r="42" spans="1:131" ht="26.25" customHeight="1" x14ac:dyDescent="0.15">
      <c r="A42" s="220">
        <v>15</v>
      </c>
      <c r="B42" s="815"/>
      <c r="C42" s="816"/>
      <c r="D42" s="816"/>
      <c r="E42" s="816"/>
      <c r="F42" s="816"/>
      <c r="G42" s="816"/>
      <c r="H42" s="816"/>
      <c r="I42" s="816"/>
      <c r="J42" s="816"/>
      <c r="K42" s="816"/>
      <c r="L42" s="816"/>
      <c r="M42" s="816"/>
      <c r="N42" s="816"/>
      <c r="O42" s="816"/>
      <c r="P42" s="817"/>
      <c r="Q42" s="818"/>
      <c r="R42" s="819"/>
      <c r="S42" s="819"/>
      <c r="T42" s="819"/>
      <c r="U42" s="819"/>
      <c r="V42" s="819"/>
      <c r="W42" s="819"/>
      <c r="X42" s="819"/>
      <c r="Y42" s="819"/>
      <c r="Z42" s="819"/>
      <c r="AA42" s="819"/>
      <c r="AB42" s="819"/>
      <c r="AC42" s="819"/>
      <c r="AD42" s="819"/>
      <c r="AE42" s="820"/>
      <c r="AF42" s="821"/>
      <c r="AG42" s="822"/>
      <c r="AH42" s="822"/>
      <c r="AI42" s="822"/>
      <c r="AJ42" s="823"/>
      <c r="AK42" s="869"/>
      <c r="AL42" s="865"/>
      <c r="AM42" s="865"/>
      <c r="AN42" s="865"/>
      <c r="AO42" s="865"/>
      <c r="AP42" s="865"/>
      <c r="AQ42" s="865"/>
      <c r="AR42" s="865"/>
      <c r="AS42" s="865"/>
      <c r="AT42" s="865"/>
      <c r="AU42" s="865"/>
      <c r="AV42" s="865"/>
      <c r="AW42" s="865"/>
      <c r="AX42" s="865"/>
      <c r="AY42" s="865"/>
      <c r="AZ42" s="866"/>
      <c r="BA42" s="866"/>
      <c r="BB42" s="866"/>
      <c r="BC42" s="866"/>
      <c r="BD42" s="866"/>
      <c r="BE42" s="867"/>
      <c r="BF42" s="867"/>
      <c r="BG42" s="867"/>
      <c r="BH42" s="867"/>
      <c r="BI42" s="868"/>
      <c r="BJ42" s="214"/>
      <c r="BK42" s="214"/>
      <c r="BL42" s="214"/>
      <c r="BM42" s="214"/>
      <c r="BN42" s="214"/>
      <c r="BO42" s="223"/>
      <c r="BP42" s="223"/>
      <c r="BQ42" s="220">
        <v>36</v>
      </c>
      <c r="BR42" s="221"/>
      <c r="BS42" s="808"/>
      <c r="BT42" s="809"/>
      <c r="BU42" s="809"/>
      <c r="BV42" s="809"/>
      <c r="BW42" s="809"/>
      <c r="BX42" s="809"/>
      <c r="BY42" s="809"/>
      <c r="BZ42" s="809"/>
      <c r="CA42" s="809"/>
      <c r="CB42" s="809"/>
      <c r="CC42" s="809"/>
      <c r="CD42" s="809"/>
      <c r="CE42" s="809"/>
      <c r="CF42" s="809"/>
      <c r="CG42" s="810"/>
      <c r="CH42" s="811"/>
      <c r="CI42" s="812"/>
      <c r="CJ42" s="812"/>
      <c r="CK42" s="812"/>
      <c r="CL42" s="813"/>
      <c r="CM42" s="811"/>
      <c r="CN42" s="812"/>
      <c r="CO42" s="812"/>
      <c r="CP42" s="812"/>
      <c r="CQ42" s="813"/>
      <c r="CR42" s="811"/>
      <c r="CS42" s="812"/>
      <c r="CT42" s="812"/>
      <c r="CU42" s="812"/>
      <c r="CV42" s="813"/>
      <c r="CW42" s="811"/>
      <c r="CX42" s="812"/>
      <c r="CY42" s="812"/>
      <c r="CZ42" s="812"/>
      <c r="DA42" s="813"/>
      <c r="DB42" s="811"/>
      <c r="DC42" s="812"/>
      <c r="DD42" s="812"/>
      <c r="DE42" s="812"/>
      <c r="DF42" s="813"/>
      <c r="DG42" s="811"/>
      <c r="DH42" s="812"/>
      <c r="DI42" s="812"/>
      <c r="DJ42" s="812"/>
      <c r="DK42" s="813"/>
      <c r="DL42" s="811"/>
      <c r="DM42" s="812"/>
      <c r="DN42" s="812"/>
      <c r="DO42" s="812"/>
      <c r="DP42" s="813"/>
      <c r="DQ42" s="811"/>
      <c r="DR42" s="812"/>
      <c r="DS42" s="812"/>
      <c r="DT42" s="812"/>
      <c r="DU42" s="813"/>
      <c r="DV42" s="808"/>
      <c r="DW42" s="809"/>
      <c r="DX42" s="809"/>
      <c r="DY42" s="809"/>
      <c r="DZ42" s="814"/>
      <c r="EA42" s="212"/>
    </row>
    <row r="43" spans="1:131" ht="26.25" customHeight="1" x14ac:dyDescent="0.15">
      <c r="A43" s="220">
        <v>16</v>
      </c>
      <c r="B43" s="815"/>
      <c r="C43" s="816"/>
      <c r="D43" s="816"/>
      <c r="E43" s="816"/>
      <c r="F43" s="816"/>
      <c r="G43" s="816"/>
      <c r="H43" s="816"/>
      <c r="I43" s="816"/>
      <c r="J43" s="816"/>
      <c r="K43" s="816"/>
      <c r="L43" s="816"/>
      <c r="M43" s="816"/>
      <c r="N43" s="816"/>
      <c r="O43" s="816"/>
      <c r="P43" s="817"/>
      <c r="Q43" s="818"/>
      <c r="R43" s="819"/>
      <c r="S43" s="819"/>
      <c r="T43" s="819"/>
      <c r="U43" s="819"/>
      <c r="V43" s="819"/>
      <c r="W43" s="819"/>
      <c r="X43" s="819"/>
      <c r="Y43" s="819"/>
      <c r="Z43" s="819"/>
      <c r="AA43" s="819"/>
      <c r="AB43" s="819"/>
      <c r="AC43" s="819"/>
      <c r="AD43" s="819"/>
      <c r="AE43" s="820"/>
      <c r="AF43" s="821"/>
      <c r="AG43" s="822"/>
      <c r="AH43" s="822"/>
      <c r="AI43" s="822"/>
      <c r="AJ43" s="823"/>
      <c r="AK43" s="869"/>
      <c r="AL43" s="865"/>
      <c r="AM43" s="865"/>
      <c r="AN43" s="865"/>
      <c r="AO43" s="865"/>
      <c r="AP43" s="865"/>
      <c r="AQ43" s="865"/>
      <c r="AR43" s="865"/>
      <c r="AS43" s="865"/>
      <c r="AT43" s="865"/>
      <c r="AU43" s="865"/>
      <c r="AV43" s="865"/>
      <c r="AW43" s="865"/>
      <c r="AX43" s="865"/>
      <c r="AY43" s="865"/>
      <c r="AZ43" s="866"/>
      <c r="BA43" s="866"/>
      <c r="BB43" s="866"/>
      <c r="BC43" s="866"/>
      <c r="BD43" s="866"/>
      <c r="BE43" s="867"/>
      <c r="BF43" s="867"/>
      <c r="BG43" s="867"/>
      <c r="BH43" s="867"/>
      <c r="BI43" s="868"/>
      <c r="BJ43" s="214"/>
      <c r="BK43" s="214"/>
      <c r="BL43" s="214"/>
      <c r="BM43" s="214"/>
      <c r="BN43" s="214"/>
      <c r="BO43" s="223"/>
      <c r="BP43" s="223"/>
      <c r="BQ43" s="220">
        <v>37</v>
      </c>
      <c r="BR43" s="221"/>
      <c r="BS43" s="808"/>
      <c r="BT43" s="809"/>
      <c r="BU43" s="809"/>
      <c r="BV43" s="809"/>
      <c r="BW43" s="809"/>
      <c r="BX43" s="809"/>
      <c r="BY43" s="809"/>
      <c r="BZ43" s="809"/>
      <c r="CA43" s="809"/>
      <c r="CB43" s="809"/>
      <c r="CC43" s="809"/>
      <c r="CD43" s="809"/>
      <c r="CE43" s="809"/>
      <c r="CF43" s="809"/>
      <c r="CG43" s="810"/>
      <c r="CH43" s="811"/>
      <c r="CI43" s="812"/>
      <c r="CJ43" s="812"/>
      <c r="CK43" s="812"/>
      <c r="CL43" s="813"/>
      <c r="CM43" s="811"/>
      <c r="CN43" s="812"/>
      <c r="CO43" s="812"/>
      <c r="CP43" s="812"/>
      <c r="CQ43" s="813"/>
      <c r="CR43" s="811"/>
      <c r="CS43" s="812"/>
      <c r="CT43" s="812"/>
      <c r="CU43" s="812"/>
      <c r="CV43" s="813"/>
      <c r="CW43" s="811"/>
      <c r="CX43" s="812"/>
      <c r="CY43" s="812"/>
      <c r="CZ43" s="812"/>
      <c r="DA43" s="813"/>
      <c r="DB43" s="811"/>
      <c r="DC43" s="812"/>
      <c r="DD43" s="812"/>
      <c r="DE43" s="812"/>
      <c r="DF43" s="813"/>
      <c r="DG43" s="811"/>
      <c r="DH43" s="812"/>
      <c r="DI43" s="812"/>
      <c r="DJ43" s="812"/>
      <c r="DK43" s="813"/>
      <c r="DL43" s="811"/>
      <c r="DM43" s="812"/>
      <c r="DN43" s="812"/>
      <c r="DO43" s="812"/>
      <c r="DP43" s="813"/>
      <c r="DQ43" s="811"/>
      <c r="DR43" s="812"/>
      <c r="DS43" s="812"/>
      <c r="DT43" s="812"/>
      <c r="DU43" s="813"/>
      <c r="DV43" s="808"/>
      <c r="DW43" s="809"/>
      <c r="DX43" s="809"/>
      <c r="DY43" s="809"/>
      <c r="DZ43" s="814"/>
      <c r="EA43" s="212"/>
    </row>
    <row r="44" spans="1:131" ht="26.25" customHeight="1" x14ac:dyDescent="0.15">
      <c r="A44" s="220">
        <v>17</v>
      </c>
      <c r="B44" s="815"/>
      <c r="C44" s="816"/>
      <c r="D44" s="816"/>
      <c r="E44" s="816"/>
      <c r="F44" s="816"/>
      <c r="G44" s="816"/>
      <c r="H44" s="816"/>
      <c r="I44" s="816"/>
      <c r="J44" s="816"/>
      <c r="K44" s="816"/>
      <c r="L44" s="816"/>
      <c r="M44" s="816"/>
      <c r="N44" s="816"/>
      <c r="O44" s="816"/>
      <c r="P44" s="817"/>
      <c r="Q44" s="818"/>
      <c r="R44" s="819"/>
      <c r="S44" s="819"/>
      <c r="T44" s="819"/>
      <c r="U44" s="819"/>
      <c r="V44" s="819"/>
      <c r="W44" s="819"/>
      <c r="X44" s="819"/>
      <c r="Y44" s="819"/>
      <c r="Z44" s="819"/>
      <c r="AA44" s="819"/>
      <c r="AB44" s="819"/>
      <c r="AC44" s="819"/>
      <c r="AD44" s="819"/>
      <c r="AE44" s="820"/>
      <c r="AF44" s="821"/>
      <c r="AG44" s="822"/>
      <c r="AH44" s="822"/>
      <c r="AI44" s="822"/>
      <c r="AJ44" s="823"/>
      <c r="AK44" s="869"/>
      <c r="AL44" s="865"/>
      <c r="AM44" s="865"/>
      <c r="AN44" s="865"/>
      <c r="AO44" s="865"/>
      <c r="AP44" s="865"/>
      <c r="AQ44" s="865"/>
      <c r="AR44" s="865"/>
      <c r="AS44" s="865"/>
      <c r="AT44" s="865"/>
      <c r="AU44" s="865"/>
      <c r="AV44" s="865"/>
      <c r="AW44" s="865"/>
      <c r="AX44" s="865"/>
      <c r="AY44" s="865"/>
      <c r="AZ44" s="866"/>
      <c r="BA44" s="866"/>
      <c r="BB44" s="866"/>
      <c r="BC44" s="866"/>
      <c r="BD44" s="866"/>
      <c r="BE44" s="867"/>
      <c r="BF44" s="867"/>
      <c r="BG44" s="867"/>
      <c r="BH44" s="867"/>
      <c r="BI44" s="868"/>
      <c r="BJ44" s="214"/>
      <c r="BK44" s="214"/>
      <c r="BL44" s="214"/>
      <c r="BM44" s="214"/>
      <c r="BN44" s="214"/>
      <c r="BO44" s="223"/>
      <c r="BP44" s="223"/>
      <c r="BQ44" s="220">
        <v>38</v>
      </c>
      <c r="BR44" s="221"/>
      <c r="BS44" s="808"/>
      <c r="BT44" s="809"/>
      <c r="BU44" s="809"/>
      <c r="BV44" s="809"/>
      <c r="BW44" s="809"/>
      <c r="BX44" s="809"/>
      <c r="BY44" s="809"/>
      <c r="BZ44" s="809"/>
      <c r="CA44" s="809"/>
      <c r="CB44" s="809"/>
      <c r="CC44" s="809"/>
      <c r="CD44" s="809"/>
      <c r="CE44" s="809"/>
      <c r="CF44" s="809"/>
      <c r="CG44" s="810"/>
      <c r="CH44" s="811"/>
      <c r="CI44" s="812"/>
      <c r="CJ44" s="812"/>
      <c r="CK44" s="812"/>
      <c r="CL44" s="813"/>
      <c r="CM44" s="811"/>
      <c r="CN44" s="812"/>
      <c r="CO44" s="812"/>
      <c r="CP44" s="812"/>
      <c r="CQ44" s="813"/>
      <c r="CR44" s="811"/>
      <c r="CS44" s="812"/>
      <c r="CT44" s="812"/>
      <c r="CU44" s="812"/>
      <c r="CV44" s="813"/>
      <c r="CW44" s="811"/>
      <c r="CX44" s="812"/>
      <c r="CY44" s="812"/>
      <c r="CZ44" s="812"/>
      <c r="DA44" s="813"/>
      <c r="DB44" s="811"/>
      <c r="DC44" s="812"/>
      <c r="DD44" s="812"/>
      <c r="DE44" s="812"/>
      <c r="DF44" s="813"/>
      <c r="DG44" s="811"/>
      <c r="DH44" s="812"/>
      <c r="DI44" s="812"/>
      <c r="DJ44" s="812"/>
      <c r="DK44" s="813"/>
      <c r="DL44" s="811"/>
      <c r="DM44" s="812"/>
      <c r="DN44" s="812"/>
      <c r="DO44" s="812"/>
      <c r="DP44" s="813"/>
      <c r="DQ44" s="811"/>
      <c r="DR44" s="812"/>
      <c r="DS44" s="812"/>
      <c r="DT44" s="812"/>
      <c r="DU44" s="813"/>
      <c r="DV44" s="808"/>
      <c r="DW44" s="809"/>
      <c r="DX44" s="809"/>
      <c r="DY44" s="809"/>
      <c r="DZ44" s="814"/>
      <c r="EA44" s="212"/>
    </row>
    <row r="45" spans="1:131" ht="26.25" customHeight="1" x14ac:dyDescent="0.15">
      <c r="A45" s="220">
        <v>18</v>
      </c>
      <c r="B45" s="815"/>
      <c r="C45" s="816"/>
      <c r="D45" s="816"/>
      <c r="E45" s="816"/>
      <c r="F45" s="816"/>
      <c r="G45" s="816"/>
      <c r="H45" s="816"/>
      <c r="I45" s="816"/>
      <c r="J45" s="816"/>
      <c r="K45" s="816"/>
      <c r="L45" s="816"/>
      <c r="M45" s="816"/>
      <c r="N45" s="816"/>
      <c r="O45" s="816"/>
      <c r="P45" s="817"/>
      <c r="Q45" s="818"/>
      <c r="R45" s="819"/>
      <c r="S45" s="819"/>
      <c r="T45" s="819"/>
      <c r="U45" s="819"/>
      <c r="V45" s="819"/>
      <c r="W45" s="819"/>
      <c r="X45" s="819"/>
      <c r="Y45" s="819"/>
      <c r="Z45" s="819"/>
      <c r="AA45" s="819"/>
      <c r="AB45" s="819"/>
      <c r="AC45" s="819"/>
      <c r="AD45" s="819"/>
      <c r="AE45" s="820"/>
      <c r="AF45" s="821"/>
      <c r="AG45" s="822"/>
      <c r="AH45" s="822"/>
      <c r="AI45" s="822"/>
      <c r="AJ45" s="823"/>
      <c r="AK45" s="869"/>
      <c r="AL45" s="865"/>
      <c r="AM45" s="865"/>
      <c r="AN45" s="865"/>
      <c r="AO45" s="865"/>
      <c r="AP45" s="865"/>
      <c r="AQ45" s="865"/>
      <c r="AR45" s="865"/>
      <c r="AS45" s="865"/>
      <c r="AT45" s="865"/>
      <c r="AU45" s="865"/>
      <c r="AV45" s="865"/>
      <c r="AW45" s="865"/>
      <c r="AX45" s="865"/>
      <c r="AY45" s="865"/>
      <c r="AZ45" s="866"/>
      <c r="BA45" s="866"/>
      <c r="BB45" s="866"/>
      <c r="BC45" s="866"/>
      <c r="BD45" s="866"/>
      <c r="BE45" s="867"/>
      <c r="BF45" s="867"/>
      <c r="BG45" s="867"/>
      <c r="BH45" s="867"/>
      <c r="BI45" s="868"/>
      <c r="BJ45" s="214"/>
      <c r="BK45" s="214"/>
      <c r="BL45" s="214"/>
      <c r="BM45" s="214"/>
      <c r="BN45" s="214"/>
      <c r="BO45" s="223"/>
      <c r="BP45" s="223"/>
      <c r="BQ45" s="220">
        <v>39</v>
      </c>
      <c r="BR45" s="221"/>
      <c r="BS45" s="808"/>
      <c r="BT45" s="809"/>
      <c r="BU45" s="809"/>
      <c r="BV45" s="809"/>
      <c r="BW45" s="809"/>
      <c r="BX45" s="809"/>
      <c r="BY45" s="809"/>
      <c r="BZ45" s="809"/>
      <c r="CA45" s="809"/>
      <c r="CB45" s="809"/>
      <c r="CC45" s="809"/>
      <c r="CD45" s="809"/>
      <c r="CE45" s="809"/>
      <c r="CF45" s="809"/>
      <c r="CG45" s="810"/>
      <c r="CH45" s="811"/>
      <c r="CI45" s="812"/>
      <c r="CJ45" s="812"/>
      <c r="CK45" s="812"/>
      <c r="CL45" s="813"/>
      <c r="CM45" s="811"/>
      <c r="CN45" s="812"/>
      <c r="CO45" s="812"/>
      <c r="CP45" s="812"/>
      <c r="CQ45" s="813"/>
      <c r="CR45" s="811"/>
      <c r="CS45" s="812"/>
      <c r="CT45" s="812"/>
      <c r="CU45" s="812"/>
      <c r="CV45" s="813"/>
      <c r="CW45" s="811"/>
      <c r="CX45" s="812"/>
      <c r="CY45" s="812"/>
      <c r="CZ45" s="812"/>
      <c r="DA45" s="813"/>
      <c r="DB45" s="811"/>
      <c r="DC45" s="812"/>
      <c r="DD45" s="812"/>
      <c r="DE45" s="812"/>
      <c r="DF45" s="813"/>
      <c r="DG45" s="811"/>
      <c r="DH45" s="812"/>
      <c r="DI45" s="812"/>
      <c r="DJ45" s="812"/>
      <c r="DK45" s="813"/>
      <c r="DL45" s="811"/>
      <c r="DM45" s="812"/>
      <c r="DN45" s="812"/>
      <c r="DO45" s="812"/>
      <c r="DP45" s="813"/>
      <c r="DQ45" s="811"/>
      <c r="DR45" s="812"/>
      <c r="DS45" s="812"/>
      <c r="DT45" s="812"/>
      <c r="DU45" s="813"/>
      <c r="DV45" s="808"/>
      <c r="DW45" s="809"/>
      <c r="DX45" s="809"/>
      <c r="DY45" s="809"/>
      <c r="DZ45" s="814"/>
      <c r="EA45" s="212"/>
    </row>
    <row r="46" spans="1:131" ht="26.25" customHeight="1" x14ac:dyDescent="0.15">
      <c r="A46" s="220">
        <v>19</v>
      </c>
      <c r="B46" s="815"/>
      <c r="C46" s="816"/>
      <c r="D46" s="816"/>
      <c r="E46" s="816"/>
      <c r="F46" s="816"/>
      <c r="G46" s="816"/>
      <c r="H46" s="816"/>
      <c r="I46" s="816"/>
      <c r="J46" s="816"/>
      <c r="K46" s="816"/>
      <c r="L46" s="816"/>
      <c r="M46" s="816"/>
      <c r="N46" s="816"/>
      <c r="O46" s="816"/>
      <c r="P46" s="817"/>
      <c r="Q46" s="818"/>
      <c r="R46" s="819"/>
      <c r="S46" s="819"/>
      <c r="T46" s="819"/>
      <c r="U46" s="819"/>
      <c r="V46" s="819"/>
      <c r="W46" s="819"/>
      <c r="X46" s="819"/>
      <c r="Y46" s="819"/>
      <c r="Z46" s="819"/>
      <c r="AA46" s="819"/>
      <c r="AB46" s="819"/>
      <c r="AC46" s="819"/>
      <c r="AD46" s="819"/>
      <c r="AE46" s="820"/>
      <c r="AF46" s="821"/>
      <c r="AG46" s="822"/>
      <c r="AH46" s="822"/>
      <c r="AI46" s="822"/>
      <c r="AJ46" s="823"/>
      <c r="AK46" s="869"/>
      <c r="AL46" s="865"/>
      <c r="AM46" s="865"/>
      <c r="AN46" s="865"/>
      <c r="AO46" s="865"/>
      <c r="AP46" s="865"/>
      <c r="AQ46" s="865"/>
      <c r="AR46" s="865"/>
      <c r="AS46" s="865"/>
      <c r="AT46" s="865"/>
      <c r="AU46" s="865"/>
      <c r="AV46" s="865"/>
      <c r="AW46" s="865"/>
      <c r="AX46" s="865"/>
      <c r="AY46" s="865"/>
      <c r="AZ46" s="866"/>
      <c r="BA46" s="866"/>
      <c r="BB46" s="866"/>
      <c r="BC46" s="866"/>
      <c r="BD46" s="866"/>
      <c r="BE46" s="867"/>
      <c r="BF46" s="867"/>
      <c r="BG46" s="867"/>
      <c r="BH46" s="867"/>
      <c r="BI46" s="868"/>
      <c r="BJ46" s="214"/>
      <c r="BK46" s="214"/>
      <c r="BL46" s="214"/>
      <c r="BM46" s="214"/>
      <c r="BN46" s="214"/>
      <c r="BO46" s="223"/>
      <c r="BP46" s="223"/>
      <c r="BQ46" s="220">
        <v>40</v>
      </c>
      <c r="BR46" s="221"/>
      <c r="BS46" s="808"/>
      <c r="BT46" s="809"/>
      <c r="BU46" s="809"/>
      <c r="BV46" s="809"/>
      <c r="BW46" s="809"/>
      <c r="BX46" s="809"/>
      <c r="BY46" s="809"/>
      <c r="BZ46" s="809"/>
      <c r="CA46" s="809"/>
      <c r="CB46" s="809"/>
      <c r="CC46" s="809"/>
      <c r="CD46" s="809"/>
      <c r="CE46" s="809"/>
      <c r="CF46" s="809"/>
      <c r="CG46" s="810"/>
      <c r="CH46" s="811"/>
      <c r="CI46" s="812"/>
      <c r="CJ46" s="812"/>
      <c r="CK46" s="812"/>
      <c r="CL46" s="813"/>
      <c r="CM46" s="811"/>
      <c r="CN46" s="812"/>
      <c r="CO46" s="812"/>
      <c r="CP46" s="812"/>
      <c r="CQ46" s="813"/>
      <c r="CR46" s="811"/>
      <c r="CS46" s="812"/>
      <c r="CT46" s="812"/>
      <c r="CU46" s="812"/>
      <c r="CV46" s="813"/>
      <c r="CW46" s="811"/>
      <c r="CX46" s="812"/>
      <c r="CY46" s="812"/>
      <c r="CZ46" s="812"/>
      <c r="DA46" s="813"/>
      <c r="DB46" s="811"/>
      <c r="DC46" s="812"/>
      <c r="DD46" s="812"/>
      <c r="DE46" s="812"/>
      <c r="DF46" s="813"/>
      <c r="DG46" s="811"/>
      <c r="DH46" s="812"/>
      <c r="DI46" s="812"/>
      <c r="DJ46" s="812"/>
      <c r="DK46" s="813"/>
      <c r="DL46" s="811"/>
      <c r="DM46" s="812"/>
      <c r="DN46" s="812"/>
      <c r="DO46" s="812"/>
      <c r="DP46" s="813"/>
      <c r="DQ46" s="811"/>
      <c r="DR46" s="812"/>
      <c r="DS46" s="812"/>
      <c r="DT46" s="812"/>
      <c r="DU46" s="813"/>
      <c r="DV46" s="808"/>
      <c r="DW46" s="809"/>
      <c r="DX46" s="809"/>
      <c r="DY46" s="809"/>
      <c r="DZ46" s="814"/>
      <c r="EA46" s="212"/>
    </row>
    <row r="47" spans="1:131" ht="26.25" customHeight="1" x14ac:dyDescent="0.15">
      <c r="A47" s="220">
        <v>20</v>
      </c>
      <c r="B47" s="815"/>
      <c r="C47" s="816"/>
      <c r="D47" s="816"/>
      <c r="E47" s="816"/>
      <c r="F47" s="816"/>
      <c r="G47" s="816"/>
      <c r="H47" s="816"/>
      <c r="I47" s="816"/>
      <c r="J47" s="816"/>
      <c r="K47" s="816"/>
      <c r="L47" s="816"/>
      <c r="M47" s="816"/>
      <c r="N47" s="816"/>
      <c r="O47" s="816"/>
      <c r="P47" s="817"/>
      <c r="Q47" s="818"/>
      <c r="R47" s="819"/>
      <c r="S47" s="819"/>
      <c r="T47" s="819"/>
      <c r="U47" s="819"/>
      <c r="V47" s="819"/>
      <c r="W47" s="819"/>
      <c r="X47" s="819"/>
      <c r="Y47" s="819"/>
      <c r="Z47" s="819"/>
      <c r="AA47" s="819"/>
      <c r="AB47" s="819"/>
      <c r="AC47" s="819"/>
      <c r="AD47" s="819"/>
      <c r="AE47" s="820"/>
      <c r="AF47" s="821"/>
      <c r="AG47" s="822"/>
      <c r="AH47" s="822"/>
      <c r="AI47" s="822"/>
      <c r="AJ47" s="823"/>
      <c r="AK47" s="869"/>
      <c r="AL47" s="865"/>
      <c r="AM47" s="865"/>
      <c r="AN47" s="865"/>
      <c r="AO47" s="865"/>
      <c r="AP47" s="865"/>
      <c r="AQ47" s="865"/>
      <c r="AR47" s="865"/>
      <c r="AS47" s="865"/>
      <c r="AT47" s="865"/>
      <c r="AU47" s="865"/>
      <c r="AV47" s="865"/>
      <c r="AW47" s="865"/>
      <c r="AX47" s="865"/>
      <c r="AY47" s="865"/>
      <c r="AZ47" s="866"/>
      <c r="BA47" s="866"/>
      <c r="BB47" s="866"/>
      <c r="BC47" s="866"/>
      <c r="BD47" s="866"/>
      <c r="BE47" s="867"/>
      <c r="BF47" s="867"/>
      <c r="BG47" s="867"/>
      <c r="BH47" s="867"/>
      <c r="BI47" s="868"/>
      <c r="BJ47" s="214"/>
      <c r="BK47" s="214"/>
      <c r="BL47" s="214"/>
      <c r="BM47" s="214"/>
      <c r="BN47" s="214"/>
      <c r="BO47" s="223"/>
      <c r="BP47" s="223"/>
      <c r="BQ47" s="220">
        <v>41</v>
      </c>
      <c r="BR47" s="221"/>
      <c r="BS47" s="808"/>
      <c r="BT47" s="809"/>
      <c r="BU47" s="809"/>
      <c r="BV47" s="809"/>
      <c r="BW47" s="809"/>
      <c r="BX47" s="809"/>
      <c r="BY47" s="809"/>
      <c r="BZ47" s="809"/>
      <c r="CA47" s="809"/>
      <c r="CB47" s="809"/>
      <c r="CC47" s="809"/>
      <c r="CD47" s="809"/>
      <c r="CE47" s="809"/>
      <c r="CF47" s="809"/>
      <c r="CG47" s="810"/>
      <c r="CH47" s="811"/>
      <c r="CI47" s="812"/>
      <c r="CJ47" s="812"/>
      <c r="CK47" s="812"/>
      <c r="CL47" s="813"/>
      <c r="CM47" s="811"/>
      <c r="CN47" s="812"/>
      <c r="CO47" s="812"/>
      <c r="CP47" s="812"/>
      <c r="CQ47" s="813"/>
      <c r="CR47" s="811"/>
      <c r="CS47" s="812"/>
      <c r="CT47" s="812"/>
      <c r="CU47" s="812"/>
      <c r="CV47" s="813"/>
      <c r="CW47" s="811"/>
      <c r="CX47" s="812"/>
      <c r="CY47" s="812"/>
      <c r="CZ47" s="812"/>
      <c r="DA47" s="813"/>
      <c r="DB47" s="811"/>
      <c r="DC47" s="812"/>
      <c r="DD47" s="812"/>
      <c r="DE47" s="812"/>
      <c r="DF47" s="813"/>
      <c r="DG47" s="811"/>
      <c r="DH47" s="812"/>
      <c r="DI47" s="812"/>
      <c r="DJ47" s="812"/>
      <c r="DK47" s="813"/>
      <c r="DL47" s="811"/>
      <c r="DM47" s="812"/>
      <c r="DN47" s="812"/>
      <c r="DO47" s="812"/>
      <c r="DP47" s="813"/>
      <c r="DQ47" s="811"/>
      <c r="DR47" s="812"/>
      <c r="DS47" s="812"/>
      <c r="DT47" s="812"/>
      <c r="DU47" s="813"/>
      <c r="DV47" s="808"/>
      <c r="DW47" s="809"/>
      <c r="DX47" s="809"/>
      <c r="DY47" s="809"/>
      <c r="DZ47" s="814"/>
      <c r="EA47" s="212"/>
    </row>
    <row r="48" spans="1:131" ht="26.25" customHeight="1" x14ac:dyDescent="0.15">
      <c r="A48" s="220">
        <v>21</v>
      </c>
      <c r="B48" s="815"/>
      <c r="C48" s="816"/>
      <c r="D48" s="816"/>
      <c r="E48" s="816"/>
      <c r="F48" s="816"/>
      <c r="G48" s="816"/>
      <c r="H48" s="816"/>
      <c r="I48" s="816"/>
      <c r="J48" s="816"/>
      <c r="K48" s="816"/>
      <c r="L48" s="816"/>
      <c r="M48" s="816"/>
      <c r="N48" s="816"/>
      <c r="O48" s="816"/>
      <c r="P48" s="817"/>
      <c r="Q48" s="818"/>
      <c r="R48" s="819"/>
      <c r="S48" s="819"/>
      <c r="T48" s="819"/>
      <c r="U48" s="819"/>
      <c r="V48" s="819"/>
      <c r="W48" s="819"/>
      <c r="X48" s="819"/>
      <c r="Y48" s="819"/>
      <c r="Z48" s="819"/>
      <c r="AA48" s="819"/>
      <c r="AB48" s="819"/>
      <c r="AC48" s="819"/>
      <c r="AD48" s="819"/>
      <c r="AE48" s="820"/>
      <c r="AF48" s="821"/>
      <c r="AG48" s="822"/>
      <c r="AH48" s="822"/>
      <c r="AI48" s="822"/>
      <c r="AJ48" s="823"/>
      <c r="AK48" s="869"/>
      <c r="AL48" s="865"/>
      <c r="AM48" s="865"/>
      <c r="AN48" s="865"/>
      <c r="AO48" s="865"/>
      <c r="AP48" s="865"/>
      <c r="AQ48" s="865"/>
      <c r="AR48" s="865"/>
      <c r="AS48" s="865"/>
      <c r="AT48" s="865"/>
      <c r="AU48" s="865"/>
      <c r="AV48" s="865"/>
      <c r="AW48" s="865"/>
      <c r="AX48" s="865"/>
      <c r="AY48" s="865"/>
      <c r="AZ48" s="866"/>
      <c r="BA48" s="866"/>
      <c r="BB48" s="866"/>
      <c r="BC48" s="866"/>
      <c r="BD48" s="866"/>
      <c r="BE48" s="867"/>
      <c r="BF48" s="867"/>
      <c r="BG48" s="867"/>
      <c r="BH48" s="867"/>
      <c r="BI48" s="868"/>
      <c r="BJ48" s="214"/>
      <c r="BK48" s="214"/>
      <c r="BL48" s="214"/>
      <c r="BM48" s="214"/>
      <c r="BN48" s="214"/>
      <c r="BO48" s="223"/>
      <c r="BP48" s="223"/>
      <c r="BQ48" s="220">
        <v>42</v>
      </c>
      <c r="BR48" s="221"/>
      <c r="BS48" s="808"/>
      <c r="BT48" s="809"/>
      <c r="BU48" s="809"/>
      <c r="BV48" s="809"/>
      <c r="BW48" s="809"/>
      <c r="BX48" s="809"/>
      <c r="BY48" s="809"/>
      <c r="BZ48" s="809"/>
      <c r="CA48" s="809"/>
      <c r="CB48" s="809"/>
      <c r="CC48" s="809"/>
      <c r="CD48" s="809"/>
      <c r="CE48" s="809"/>
      <c r="CF48" s="809"/>
      <c r="CG48" s="810"/>
      <c r="CH48" s="811"/>
      <c r="CI48" s="812"/>
      <c r="CJ48" s="812"/>
      <c r="CK48" s="812"/>
      <c r="CL48" s="813"/>
      <c r="CM48" s="811"/>
      <c r="CN48" s="812"/>
      <c r="CO48" s="812"/>
      <c r="CP48" s="812"/>
      <c r="CQ48" s="813"/>
      <c r="CR48" s="811"/>
      <c r="CS48" s="812"/>
      <c r="CT48" s="812"/>
      <c r="CU48" s="812"/>
      <c r="CV48" s="813"/>
      <c r="CW48" s="811"/>
      <c r="CX48" s="812"/>
      <c r="CY48" s="812"/>
      <c r="CZ48" s="812"/>
      <c r="DA48" s="813"/>
      <c r="DB48" s="811"/>
      <c r="DC48" s="812"/>
      <c r="DD48" s="812"/>
      <c r="DE48" s="812"/>
      <c r="DF48" s="813"/>
      <c r="DG48" s="811"/>
      <c r="DH48" s="812"/>
      <c r="DI48" s="812"/>
      <c r="DJ48" s="812"/>
      <c r="DK48" s="813"/>
      <c r="DL48" s="811"/>
      <c r="DM48" s="812"/>
      <c r="DN48" s="812"/>
      <c r="DO48" s="812"/>
      <c r="DP48" s="813"/>
      <c r="DQ48" s="811"/>
      <c r="DR48" s="812"/>
      <c r="DS48" s="812"/>
      <c r="DT48" s="812"/>
      <c r="DU48" s="813"/>
      <c r="DV48" s="808"/>
      <c r="DW48" s="809"/>
      <c r="DX48" s="809"/>
      <c r="DY48" s="809"/>
      <c r="DZ48" s="814"/>
      <c r="EA48" s="212"/>
    </row>
    <row r="49" spans="1:131" ht="26.25" customHeight="1" x14ac:dyDescent="0.15">
      <c r="A49" s="220">
        <v>22</v>
      </c>
      <c r="B49" s="815"/>
      <c r="C49" s="816"/>
      <c r="D49" s="816"/>
      <c r="E49" s="816"/>
      <c r="F49" s="816"/>
      <c r="G49" s="816"/>
      <c r="H49" s="816"/>
      <c r="I49" s="816"/>
      <c r="J49" s="816"/>
      <c r="K49" s="816"/>
      <c r="L49" s="816"/>
      <c r="M49" s="816"/>
      <c r="N49" s="816"/>
      <c r="O49" s="816"/>
      <c r="P49" s="817"/>
      <c r="Q49" s="818"/>
      <c r="R49" s="819"/>
      <c r="S49" s="819"/>
      <c r="T49" s="819"/>
      <c r="U49" s="819"/>
      <c r="V49" s="819"/>
      <c r="W49" s="819"/>
      <c r="X49" s="819"/>
      <c r="Y49" s="819"/>
      <c r="Z49" s="819"/>
      <c r="AA49" s="819"/>
      <c r="AB49" s="819"/>
      <c r="AC49" s="819"/>
      <c r="AD49" s="819"/>
      <c r="AE49" s="820"/>
      <c r="AF49" s="821"/>
      <c r="AG49" s="822"/>
      <c r="AH49" s="822"/>
      <c r="AI49" s="822"/>
      <c r="AJ49" s="823"/>
      <c r="AK49" s="869"/>
      <c r="AL49" s="865"/>
      <c r="AM49" s="865"/>
      <c r="AN49" s="865"/>
      <c r="AO49" s="865"/>
      <c r="AP49" s="865"/>
      <c r="AQ49" s="865"/>
      <c r="AR49" s="865"/>
      <c r="AS49" s="865"/>
      <c r="AT49" s="865"/>
      <c r="AU49" s="865"/>
      <c r="AV49" s="865"/>
      <c r="AW49" s="865"/>
      <c r="AX49" s="865"/>
      <c r="AY49" s="865"/>
      <c r="AZ49" s="866"/>
      <c r="BA49" s="866"/>
      <c r="BB49" s="866"/>
      <c r="BC49" s="866"/>
      <c r="BD49" s="866"/>
      <c r="BE49" s="867"/>
      <c r="BF49" s="867"/>
      <c r="BG49" s="867"/>
      <c r="BH49" s="867"/>
      <c r="BI49" s="868"/>
      <c r="BJ49" s="214"/>
      <c r="BK49" s="214"/>
      <c r="BL49" s="214"/>
      <c r="BM49" s="214"/>
      <c r="BN49" s="214"/>
      <c r="BO49" s="223"/>
      <c r="BP49" s="223"/>
      <c r="BQ49" s="220">
        <v>43</v>
      </c>
      <c r="BR49" s="221"/>
      <c r="BS49" s="808"/>
      <c r="BT49" s="809"/>
      <c r="BU49" s="809"/>
      <c r="BV49" s="809"/>
      <c r="BW49" s="809"/>
      <c r="BX49" s="809"/>
      <c r="BY49" s="809"/>
      <c r="BZ49" s="809"/>
      <c r="CA49" s="809"/>
      <c r="CB49" s="809"/>
      <c r="CC49" s="809"/>
      <c r="CD49" s="809"/>
      <c r="CE49" s="809"/>
      <c r="CF49" s="809"/>
      <c r="CG49" s="810"/>
      <c r="CH49" s="811"/>
      <c r="CI49" s="812"/>
      <c r="CJ49" s="812"/>
      <c r="CK49" s="812"/>
      <c r="CL49" s="813"/>
      <c r="CM49" s="811"/>
      <c r="CN49" s="812"/>
      <c r="CO49" s="812"/>
      <c r="CP49" s="812"/>
      <c r="CQ49" s="813"/>
      <c r="CR49" s="811"/>
      <c r="CS49" s="812"/>
      <c r="CT49" s="812"/>
      <c r="CU49" s="812"/>
      <c r="CV49" s="813"/>
      <c r="CW49" s="811"/>
      <c r="CX49" s="812"/>
      <c r="CY49" s="812"/>
      <c r="CZ49" s="812"/>
      <c r="DA49" s="813"/>
      <c r="DB49" s="811"/>
      <c r="DC49" s="812"/>
      <c r="DD49" s="812"/>
      <c r="DE49" s="812"/>
      <c r="DF49" s="813"/>
      <c r="DG49" s="811"/>
      <c r="DH49" s="812"/>
      <c r="DI49" s="812"/>
      <c r="DJ49" s="812"/>
      <c r="DK49" s="813"/>
      <c r="DL49" s="811"/>
      <c r="DM49" s="812"/>
      <c r="DN49" s="812"/>
      <c r="DO49" s="812"/>
      <c r="DP49" s="813"/>
      <c r="DQ49" s="811"/>
      <c r="DR49" s="812"/>
      <c r="DS49" s="812"/>
      <c r="DT49" s="812"/>
      <c r="DU49" s="813"/>
      <c r="DV49" s="808"/>
      <c r="DW49" s="809"/>
      <c r="DX49" s="809"/>
      <c r="DY49" s="809"/>
      <c r="DZ49" s="814"/>
      <c r="EA49" s="212"/>
    </row>
    <row r="50" spans="1:131" ht="26.25" customHeight="1" x14ac:dyDescent="0.15">
      <c r="A50" s="220">
        <v>23</v>
      </c>
      <c r="B50" s="815"/>
      <c r="C50" s="816"/>
      <c r="D50" s="816"/>
      <c r="E50" s="816"/>
      <c r="F50" s="816"/>
      <c r="G50" s="816"/>
      <c r="H50" s="816"/>
      <c r="I50" s="816"/>
      <c r="J50" s="816"/>
      <c r="K50" s="816"/>
      <c r="L50" s="816"/>
      <c r="M50" s="816"/>
      <c r="N50" s="816"/>
      <c r="O50" s="816"/>
      <c r="P50" s="817"/>
      <c r="Q50" s="870"/>
      <c r="R50" s="871"/>
      <c r="S50" s="871"/>
      <c r="T50" s="871"/>
      <c r="U50" s="871"/>
      <c r="V50" s="871"/>
      <c r="W50" s="871"/>
      <c r="X50" s="871"/>
      <c r="Y50" s="871"/>
      <c r="Z50" s="871"/>
      <c r="AA50" s="871"/>
      <c r="AB50" s="871"/>
      <c r="AC50" s="871"/>
      <c r="AD50" s="871"/>
      <c r="AE50" s="872"/>
      <c r="AF50" s="821"/>
      <c r="AG50" s="822"/>
      <c r="AH50" s="822"/>
      <c r="AI50" s="822"/>
      <c r="AJ50" s="823"/>
      <c r="AK50" s="874"/>
      <c r="AL50" s="871"/>
      <c r="AM50" s="871"/>
      <c r="AN50" s="871"/>
      <c r="AO50" s="871"/>
      <c r="AP50" s="871"/>
      <c r="AQ50" s="871"/>
      <c r="AR50" s="871"/>
      <c r="AS50" s="871"/>
      <c r="AT50" s="871"/>
      <c r="AU50" s="871"/>
      <c r="AV50" s="871"/>
      <c r="AW50" s="871"/>
      <c r="AX50" s="871"/>
      <c r="AY50" s="871"/>
      <c r="AZ50" s="873"/>
      <c r="BA50" s="873"/>
      <c r="BB50" s="873"/>
      <c r="BC50" s="873"/>
      <c r="BD50" s="873"/>
      <c r="BE50" s="867"/>
      <c r="BF50" s="867"/>
      <c r="BG50" s="867"/>
      <c r="BH50" s="867"/>
      <c r="BI50" s="868"/>
      <c r="BJ50" s="214"/>
      <c r="BK50" s="214"/>
      <c r="BL50" s="214"/>
      <c r="BM50" s="214"/>
      <c r="BN50" s="214"/>
      <c r="BO50" s="223"/>
      <c r="BP50" s="223"/>
      <c r="BQ50" s="220">
        <v>44</v>
      </c>
      <c r="BR50" s="221"/>
      <c r="BS50" s="808"/>
      <c r="BT50" s="809"/>
      <c r="BU50" s="809"/>
      <c r="BV50" s="809"/>
      <c r="BW50" s="809"/>
      <c r="BX50" s="809"/>
      <c r="BY50" s="809"/>
      <c r="BZ50" s="809"/>
      <c r="CA50" s="809"/>
      <c r="CB50" s="809"/>
      <c r="CC50" s="809"/>
      <c r="CD50" s="809"/>
      <c r="CE50" s="809"/>
      <c r="CF50" s="809"/>
      <c r="CG50" s="810"/>
      <c r="CH50" s="811"/>
      <c r="CI50" s="812"/>
      <c r="CJ50" s="812"/>
      <c r="CK50" s="812"/>
      <c r="CL50" s="813"/>
      <c r="CM50" s="811"/>
      <c r="CN50" s="812"/>
      <c r="CO50" s="812"/>
      <c r="CP50" s="812"/>
      <c r="CQ50" s="813"/>
      <c r="CR50" s="811"/>
      <c r="CS50" s="812"/>
      <c r="CT50" s="812"/>
      <c r="CU50" s="812"/>
      <c r="CV50" s="813"/>
      <c r="CW50" s="811"/>
      <c r="CX50" s="812"/>
      <c r="CY50" s="812"/>
      <c r="CZ50" s="812"/>
      <c r="DA50" s="813"/>
      <c r="DB50" s="811"/>
      <c r="DC50" s="812"/>
      <c r="DD50" s="812"/>
      <c r="DE50" s="812"/>
      <c r="DF50" s="813"/>
      <c r="DG50" s="811"/>
      <c r="DH50" s="812"/>
      <c r="DI50" s="812"/>
      <c r="DJ50" s="812"/>
      <c r="DK50" s="813"/>
      <c r="DL50" s="811"/>
      <c r="DM50" s="812"/>
      <c r="DN50" s="812"/>
      <c r="DO50" s="812"/>
      <c r="DP50" s="813"/>
      <c r="DQ50" s="811"/>
      <c r="DR50" s="812"/>
      <c r="DS50" s="812"/>
      <c r="DT50" s="812"/>
      <c r="DU50" s="813"/>
      <c r="DV50" s="808"/>
      <c r="DW50" s="809"/>
      <c r="DX50" s="809"/>
      <c r="DY50" s="809"/>
      <c r="DZ50" s="814"/>
      <c r="EA50" s="212"/>
    </row>
    <row r="51" spans="1:131" ht="26.25" customHeight="1" x14ac:dyDescent="0.15">
      <c r="A51" s="220">
        <v>24</v>
      </c>
      <c r="B51" s="815"/>
      <c r="C51" s="816"/>
      <c r="D51" s="816"/>
      <c r="E51" s="816"/>
      <c r="F51" s="816"/>
      <c r="G51" s="816"/>
      <c r="H51" s="816"/>
      <c r="I51" s="816"/>
      <c r="J51" s="816"/>
      <c r="K51" s="816"/>
      <c r="L51" s="816"/>
      <c r="M51" s="816"/>
      <c r="N51" s="816"/>
      <c r="O51" s="816"/>
      <c r="P51" s="817"/>
      <c r="Q51" s="870"/>
      <c r="R51" s="871"/>
      <c r="S51" s="871"/>
      <c r="T51" s="871"/>
      <c r="U51" s="871"/>
      <c r="V51" s="871"/>
      <c r="W51" s="871"/>
      <c r="X51" s="871"/>
      <c r="Y51" s="871"/>
      <c r="Z51" s="871"/>
      <c r="AA51" s="871"/>
      <c r="AB51" s="871"/>
      <c r="AC51" s="871"/>
      <c r="AD51" s="871"/>
      <c r="AE51" s="872"/>
      <c r="AF51" s="821"/>
      <c r="AG51" s="822"/>
      <c r="AH51" s="822"/>
      <c r="AI51" s="822"/>
      <c r="AJ51" s="823"/>
      <c r="AK51" s="874"/>
      <c r="AL51" s="871"/>
      <c r="AM51" s="871"/>
      <c r="AN51" s="871"/>
      <c r="AO51" s="871"/>
      <c r="AP51" s="871"/>
      <c r="AQ51" s="871"/>
      <c r="AR51" s="871"/>
      <c r="AS51" s="871"/>
      <c r="AT51" s="871"/>
      <c r="AU51" s="871"/>
      <c r="AV51" s="871"/>
      <c r="AW51" s="871"/>
      <c r="AX51" s="871"/>
      <c r="AY51" s="871"/>
      <c r="AZ51" s="873"/>
      <c r="BA51" s="873"/>
      <c r="BB51" s="873"/>
      <c r="BC51" s="873"/>
      <c r="BD51" s="873"/>
      <c r="BE51" s="867"/>
      <c r="BF51" s="867"/>
      <c r="BG51" s="867"/>
      <c r="BH51" s="867"/>
      <c r="BI51" s="868"/>
      <c r="BJ51" s="214"/>
      <c r="BK51" s="214"/>
      <c r="BL51" s="214"/>
      <c r="BM51" s="214"/>
      <c r="BN51" s="214"/>
      <c r="BO51" s="223"/>
      <c r="BP51" s="223"/>
      <c r="BQ51" s="220">
        <v>45</v>
      </c>
      <c r="BR51" s="221"/>
      <c r="BS51" s="808"/>
      <c r="BT51" s="809"/>
      <c r="BU51" s="809"/>
      <c r="BV51" s="809"/>
      <c r="BW51" s="809"/>
      <c r="BX51" s="809"/>
      <c r="BY51" s="809"/>
      <c r="BZ51" s="809"/>
      <c r="CA51" s="809"/>
      <c r="CB51" s="809"/>
      <c r="CC51" s="809"/>
      <c r="CD51" s="809"/>
      <c r="CE51" s="809"/>
      <c r="CF51" s="809"/>
      <c r="CG51" s="810"/>
      <c r="CH51" s="811"/>
      <c r="CI51" s="812"/>
      <c r="CJ51" s="812"/>
      <c r="CK51" s="812"/>
      <c r="CL51" s="813"/>
      <c r="CM51" s="811"/>
      <c r="CN51" s="812"/>
      <c r="CO51" s="812"/>
      <c r="CP51" s="812"/>
      <c r="CQ51" s="813"/>
      <c r="CR51" s="811"/>
      <c r="CS51" s="812"/>
      <c r="CT51" s="812"/>
      <c r="CU51" s="812"/>
      <c r="CV51" s="813"/>
      <c r="CW51" s="811"/>
      <c r="CX51" s="812"/>
      <c r="CY51" s="812"/>
      <c r="CZ51" s="812"/>
      <c r="DA51" s="813"/>
      <c r="DB51" s="811"/>
      <c r="DC51" s="812"/>
      <c r="DD51" s="812"/>
      <c r="DE51" s="812"/>
      <c r="DF51" s="813"/>
      <c r="DG51" s="811"/>
      <c r="DH51" s="812"/>
      <c r="DI51" s="812"/>
      <c r="DJ51" s="812"/>
      <c r="DK51" s="813"/>
      <c r="DL51" s="811"/>
      <c r="DM51" s="812"/>
      <c r="DN51" s="812"/>
      <c r="DO51" s="812"/>
      <c r="DP51" s="813"/>
      <c r="DQ51" s="811"/>
      <c r="DR51" s="812"/>
      <c r="DS51" s="812"/>
      <c r="DT51" s="812"/>
      <c r="DU51" s="813"/>
      <c r="DV51" s="808"/>
      <c r="DW51" s="809"/>
      <c r="DX51" s="809"/>
      <c r="DY51" s="809"/>
      <c r="DZ51" s="814"/>
      <c r="EA51" s="212"/>
    </row>
    <row r="52" spans="1:131" ht="26.25" customHeight="1" x14ac:dyDescent="0.15">
      <c r="A52" s="220">
        <v>25</v>
      </c>
      <c r="B52" s="815"/>
      <c r="C52" s="816"/>
      <c r="D52" s="816"/>
      <c r="E52" s="816"/>
      <c r="F52" s="816"/>
      <c r="G52" s="816"/>
      <c r="H52" s="816"/>
      <c r="I52" s="816"/>
      <c r="J52" s="816"/>
      <c r="K52" s="816"/>
      <c r="L52" s="816"/>
      <c r="M52" s="816"/>
      <c r="N52" s="816"/>
      <c r="O52" s="816"/>
      <c r="P52" s="817"/>
      <c r="Q52" s="870"/>
      <c r="R52" s="871"/>
      <c r="S52" s="871"/>
      <c r="T52" s="871"/>
      <c r="U52" s="871"/>
      <c r="V52" s="871"/>
      <c r="W52" s="871"/>
      <c r="X52" s="871"/>
      <c r="Y52" s="871"/>
      <c r="Z52" s="871"/>
      <c r="AA52" s="871"/>
      <c r="AB52" s="871"/>
      <c r="AC52" s="871"/>
      <c r="AD52" s="871"/>
      <c r="AE52" s="872"/>
      <c r="AF52" s="821"/>
      <c r="AG52" s="822"/>
      <c r="AH52" s="822"/>
      <c r="AI52" s="822"/>
      <c r="AJ52" s="823"/>
      <c r="AK52" s="874"/>
      <c r="AL52" s="871"/>
      <c r="AM52" s="871"/>
      <c r="AN52" s="871"/>
      <c r="AO52" s="871"/>
      <c r="AP52" s="871"/>
      <c r="AQ52" s="871"/>
      <c r="AR52" s="871"/>
      <c r="AS52" s="871"/>
      <c r="AT52" s="871"/>
      <c r="AU52" s="871"/>
      <c r="AV52" s="871"/>
      <c r="AW52" s="871"/>
      <c r="AX52" s="871"/>
      <c r="AY52" s="871"/>
      <c r="AZ52" s="873"/>
      <c r="BA52" s="873"/>
      <c r="BB52" s="873"/>
      <c r="BC52" s="873"/>
      <c r="BD52" s="873"/>
      <c r="BE52" s="867"/>
      <c r="BF52" s="867"/>
      <c r="BG52" s="867"/>
      <c r="BH52" s="867"/>
      <c r="BI52" s="868"/>
      <c r="BJ52" s="214"/>
      <c r="BK52" s="214"/>
      <c r="BL52" s="214"/>
      <c r="BM52" s="214"/>
      <c r="BN52" s="214"/>
      <c r="BO52" s="223"/>
      <c r="BP52" s="223"/>
      <c r="BQ52" s="220">
        <v>46</v>
      </c>
      <c r="BR52" s="221"/>
      <c r="BS52" s="808"/>
      <c r="BT52" s="809"/>
      <c r="BU52" s="809"/>
      <c r="BV52" s="809"/>
      <c r="BW52" s="809"/>
      <c r="BX52" s="809"/>
      <c r="BY52" s="809"/>
      <c r="BZ52" s="809"/>
      <c r="CA52" s="809"/>
      <c r="CB52" s="809"/>
      <c r="CC52" s="809"/>
      <c r="CD52" s="809"/>
      <c r="CE52" s="809"/>
      <c r="CF52" s="809"/>
      <c r="CG52" s="810"/>
      <c r="CH52" s="811"/>
      <c r="CI52" s="812"/>
      <c r="CJ52" s="812"/>
      <c r="CK52" s="812"/>
      <c r="CL52" s="813"/>
      <c r="CM52" s="811"/>
      <c r="CN52" s="812"/>
      <c r="CO52" s="812"/>
      <c r="CP52" s="812"/>
      <c r="CQ52" s="813"/>
      <c r="CR52" s="811"/>
      <c r="CS52" s="812"/>
      <c r="CT52" s="812"/>
      <c r="CU52" s="812"/>
      <c r="CV52" s="813"/>
      <c r="CW52" s="811"/>
      <c r="CX52" s="812"/>
      <c r="CY52" s="812"/>
      <c r="CZ52" s="812"/>
      <c r="DA52" s="813"/>
      <c r="DB52" s="811"/>
      <c r="DC52" s="812"/>
      <c r="DD52" s="812"/>
      <c r="DE52" s="812"/>
      <c r="DF52" s="813"/>
      <c r="DG52" s="811"/>
      <c r="DH52" s="812"/>
      <c r="DI52" s="812"/>
      <c r="DJ52" s="812"/>
      <c r="DK52" s="813"/>
      <c r="DL52" s="811"/>
      <c r="DM52" s="812"/>
      <c r="DN52" s="812"/>
      <c r="DO52" s="812"/>
      <c r="DP52" s="813"/>
      <c r="DQ52" s="811"/>
      <c r="DR52" s="812"/>
      <c r="DS52" s="812"/>
      <c r="DT52" s="812"/>
      <c r="DU52" s="813"/>
      <c r="DV52" s="808"/>
      <c r="DW52" s="809"/>
      <c r="DX52" s="809"/>
      <c r="DY52" s="809"/>
      <c r="DZ52" s="814"/>
      <c r="EA52" s="212"/>
    </row>
    <row r="53" spans="1:131" ht="26.25" customHeight="1" x14ac:dyDescent="0.15">
      <c r="A53" s="220">
        <v>26</v>
      </c>
      <c r="B53" s="815"/>
      <c r="C53" s="816"/>
      <c r="D53" s="816"/>
      <c r="E53" s="816"/>
      <c r="F53" s="816"/>
      <c r="G53" s="816"/>
      <c r="H53" s="816"/>
      <c r="I53" s="816"/>
      <c r="J53" s="816"/>
      <c r="K53" s="816"/>
      <c r="L53" s="816"/>
      <c r="M53" s="816"/>
      <c r="N53" s="816"/>
      <c r="O53" s="816"/>
      <c r="P53" s="817"/>
      <c r="Q53" s="870"/>
      <c r="R53" s="871"/>
      <c r="S53" s="871"/>
      <c r="T53" s="871"/>
      <c r="U53" s="871"/>
      <c r="V53" s="871"/>
      <c r="W53" s="871"/>
      <c r="X53" s="871"/>
      <c r="Y53" s="871"/>
      <c r="Z53" s="871"/>
      <c r="AA53" s="871"/>
      <c r="AB53" s="871"/>
      <c r="AC53" s="871"/>
      <c r="AD53" s="871"/>
      <c r="AE53" s="872"/>
      <c r="AF53" s="821"/>
      <c r="AG53" s="822"/>
      <c r="AH53" s="822"/>
      <c r="AI53" s="822"/>
      <c r="AJ53" s="823"/>
      <c r="AK53" s="874"/>
      <c r="AL53" s="871"/>
      <c r="AM53" s="871"/>
      <c r="AN53" s="871"/>
      <c r="AO53" s="871"/>
      <c r="AP53" s="871"/>
      <c r="AQ53" s="871"/>
      <c r="AR53" s="871"/>
      <c r="AS53" s="871"/>
      <c r="AT53" s="871"/>
      <c r="AU53" s="871"/>
      <c r="AV53" s="871"/>
      <c r="AW53" s="871"/>
      <c r="AX53" s="871"/>
      <c r="AY53" s="871"/>
      <c r="AZ53" s="873"/>
      <c r="BA53" s="873"/>
      <c r="BB53" s="873"/>
      <c r="BC53" s="873"/>
      <c r="BD53" s="873"/>
      <c r="BE53" s="867"/>
      <c r="BF53" s="867"/>
      <c r="BG53" s="867"/>
      <c r="BH53" s="867"/>
      <c r="BI53" s="868"/>
      <c r="BJ53" s="214"/>
      <c r="BK53" s="214"/>
      <c r="BL53" s="214"/>
      <c r="BM53" s="214"/>
      <c r="BN53" s="214"/>
      <c r="BO53" s="223"/>
      <c r="BP53" s="223"/>
      <c r="BQ53" s="220">
        <v>47</v>
      </c>
      <c r="BR53" s="221"/>
      <c r="BS53" s="808"/>
      <c r="BT53" s="809"/>
      <c r="BU53" s="809"/>
      <c r="BV53" s="809"/>
      <c r="BW53" s="809"/>
      <c r="BX53" s="809"/>
      <c r="BY53" s="809"/>
      <c r="BZ53" s="809"/>
      <c r="CA53" s="809"/>
      <c r="CB53" s="809"/>
      <c r="CC53" s="809"/>
      <c r="CD53" s="809"/>
      <c r="CE53" s="809"/>
      <c r="CF53" s="809"/>
      <c r="CG53" s="810"/>
      <c r="CH53" s="811"/>
      <c r="CI53" s="812"/>
      <c r="CJ53" s="812"/>
      <c r="CK53" s="812"/>
      <c r="CL53" s="813"/>
      <c r="CM53" s="811"/>
      <c r="CN53" s="812"/>
      <c r="CO53" s="812"/>
      <c r="CP53" s="812"/>
      <c r="CQ53" s="813"/>
      <c r="CR53" s="811"/>
      <c r="CS53" s="812"/>
      <c r="CT53" s="812"/>
      <c r="CU53" s="812"/>
      <c r="CV53" s="813"/>
      <c r="CW53" s="811"/>
      <c r="CX53" s="812"/>
      <c r="CY53" s="812"/>
      <c r="CZ53" s="812"/>
      <c r="DA53" s="813"/>
      <c r="DB53" s="811"/>
      <c r="DC53" s="812"/>
      <c r="DD53" s="812"/>
      <c r="DE53" s="812"/>
      <c r="DF53" s="813"/>
      <c r="DG53" s="811"/>
      <c r="DH53" s="812"/>
      <c r="DI53" s="812"/>
      <c r="DJ53" s="812"/>
      <c r="DK53" s="813"/>
      <c r="DL53" s="811"/>
      <c r="DM53" s="812"/>
      <c r="DN53" s="812"/>
      <c r="DO53" s="812"/>
      <c r="DP53" s="813"/>
      <c r="DQ53" s="811"/>
      <c r="DR53" s="812"/>
      <c r="DS53" s="812"/>
      <c r="DT53" s="812"/>
      <c r="DU53" s="813"/>
      <c r="DV53" s="808"/>
      <c r="DW53" s="809"/>
      <c r="DX53" s="809"/>
      <c r="DY53" s="809"/>
      <c r="DZ53" s="814"/>
      <c r="EA53" s="212"/>
    </row>
    <row r="54" spans="1:131" ht="26.25" customHeight="1" x14ac:dyDescent="0.15">
      <c r="A54" s="220">
        <v>27</v>
      </c>
      <c r="B54" s="815"/>
      <c r="C54" s="816"/>
      <c r="D54" s="816"/>
      <c r="E54" s="816"/>
      <c r="F54" s="816"/>
      <c r="G54" s="816"/>
      <c r="H54" s="816"/>
      <c r="I54" s="816"/>
      <c r="J54" s="816"/>
      <c r="K54" s="816"/>
      <c r="L54" s="816"/>
      <c r="M54" s="816"/>
      <c r="N54" s="816"/>
      <c r="O54" s="816"/>
      <c r="P54" s="817"/>
      <c r="Q54" s="870"/>
      <c r="R54" s="871"/>
      <c r="S54" s="871"/>
      <c r="T54" s="871"/>
      <c r="U54" s="871"/>
      <c r="V54" s="871"/>
      <c r="W54" s="871"/>
      <c r="X54" s="871"/>
      <c r="Y54" s="871"/>
      <c r="Z54" s="871"/>
      <c r="AA54" s="871"/>
      <c r="AB54" s="871"/>
      <c r="AC54" s="871"/>
      <c r="AD54" s="871"/>
      <c r="AE54" s="872"/>
      <c r="AF54" s="821"/>
      <c r="AG54" s="822"/>
      <c r="AH54" s="822"/>
      <c r="AI54" s="822"/>
      <c r="AJ54" s="823"/>
      <c r="AK54" s="874"/>
      <c r="AL54" s="871"/>
      <c r="AM54" s="871"/>
      <c r="AN54" s="871"/>
      <c r="AO54" s="871"/>
      <c r="AP54" s="871"/>
      <c r="AQ54" s="871"/>
      <c r="AR54" s="871"/>
      <c r="AS54" s="871"/>
      <c r="AT54" s="871"/>
      <c r="AU54" s="871"/>
      <c r="AV54" s="871"/>
      <c r="AW54" s="871"/>
      <c r="AX54" s="871"/>
      <c r="AY54" s="871"/>
      <c r="AZ54" s="873"/>
      <c r="BA54" s="873"/>
      <c r="BB54" s="873"/>
      <c r="BC54" s="873"/>
      <c r="BD54" s="873"/>
      <c r="BE54" s="867"/>
      <c r="BF54" s="867"/>
      <c r="BG54" s="867"/>
      <c r="BH54" s="867"/>
      <c r="BI54" s="868"/>
      <c r="BJ54" s="214"/>
      <c r="BK54" s="214"/>
      <c r="BL54" s="214"/>
      <c r="BM54" s="214"/>
      <c r="BN54" s="214"/>
      <c r="BO54" s="223"/>
      <c r="BP54" s="223"/>
      <c r="BQ54" s="220">
        <v>48</v>
      </c>
      <c r="BR54" s="221"/>
      <c r="BS54" s="808"/>
      <c r="BT54" s="809"/>
      <c r="BU54" s="809"/>
      <c r="BV54" s="809"/>
      <c r="BW54" s="809"/>
      <c r="BX54" s="809"/>
      <c r="BY54" s="809"/>
      <c r="BZ54" s="809"/>
      <c r="CA54" s="809"/>
      <c r="CB54" s="809"/>
      <c r="CC54" s="809"/>
      <c r="CD54" s="809"/>
      <c r="CE54" s="809"/>
      <c r="CF54" s="809"/>
      <c r="CG54" s="810"/>
      <c r="CH54" s="811"/>
      <c r="CI54" s="812"/>
      <c r="CJ54" s="812"/>
      <c r="CK54" s="812"/>
      <c r="CL54" s="813"/>
      <c r="CM54" s="811"/>
      <c r="CN54" s="812"/>
      <c r="CO54" s="812"/>
      <c r="CP54" s="812"/>
      <c r="CQ54" s="813"/>
      <c r="CR54" s="811"/>
      <c r="CS54" s="812"/>
      <c r="CT54" s="812"/>
      <c r="CU54" s="812"/>
      <c r="CV54" s="813"/>
      <c r="CW54" s="811"/>
      <c r="CX54" s="812"/>
      <c r="CY54" s="812"/>
      <c r="CZ54" s="812"/>
      <c r="DA54" s="813"/>
      <c r="DB54" s="811"/>
      <c r="DC54" s="812"/>
      <c r="DD54" s="812"/>
      <c r="DE54" s="812"/>
      <c r="DF54" s="813"/>
      <c r="DG54" s="811"/>
      <c r="DH54" s="812"/>
      <c r="DI54" s="812"/>
      <c r="DJ54" s="812"/>
      <c r="DK54" s="813"/>
      <c r="DL54" s="811"/>
      <c r="DM54" s="812"/>
      <c r="DN54" s="812"/>
      <c r="DO54" s="812"/>
      <c r="DP54" s="813"/>
      <c r="DQ54" s="811"/>
      <c r="DR54" s="812"/>
      <c r="DS54" s="812"/>
      <c r="DT54" s="812"/>
      <c r="DU54" s="813"/>
      <c r="DV54" s="808"/>
      <c r="DW54" s="809"/>
      <c r="DX54" s="809"/>
      <c r="DY54" s="809"/>
      <c r="DZ54" s="814"/>
      <c r="EA54" s="212"/>
    </row>
    <row r="55" spans="1:131" ht="26.25" customHeight="1" x14ac:dyDescent="0.15">
      <c r="A55" s="220">
        <v>28</v>
      </c>
      <c r="B55" s="815"/>
      <c r="C55" s="816"/>
      <c r="D55" s="816"/>
      <c r="E55" s="816"/>
      <c r="F55" s="816"/>
      <c r="G55" s="816"/>
      <c r="H55" s="816"/>
      <c r="I55" s="816"/>
      <c r="J55" s="816"/>
      <c r="K55" s="816"/>
      <c r="L55" s="816"/>
      <c r="M55" s="816"/>
      <c r="N55" s="816"/>
      <c r="O55" s="816"/>
      <c r="P55" s="817"/>
      <c r="Q55" s="870"/>
      <c r="R55" s="871"/>
      <c r="S55" s="871"/>
      <c r="T55" s="871"/>
      <c r="U55" s="871"/>
      <c r="V55" s="871"/>
      <c r="W55" s="871"/>
      <c r="X55" s="871"/>
      <c r="Y55" s="871"/>
      <c r="Z55" s="871"/>
      <c r="AA55" s="871"/>
      <c r="AB55" s="871"/>
      <c r="AC55" s="871"/>
      <c r="AD55" s="871"/>
      <c r="AE55" s="872"/>
      <c r="AF55" s="821"/>
      <c r="AG55" s="822"/>
      <c r="AH55" s="822"/>
      <c r="AI55" s="822"/>
      <c r="AJ55" s="823"/>
      <c r="AK55" s="874"/>
      <c r="AL55" s="871"/>
      <c r="AM55" s="871"/>
      <c r="AN55" s="871"/>
      <c r="AO55" s="871"/>
      <c r="AP55" s="871"/>
      <c r="AQ55" s="871"/>
      <c r="AR55" s="871"/>
      <c r="AS55" s="871"/>
      <c r="AT55" s="871"/>
      <c r="AU55" s="871"/>
      <c r="AV55" s="871"/>
      <c r="AW55" s="871"/>
      <c r="AX55" s="871"/>
      <c r="AY55" s="871"/>
      <c r="AZ55" s="873"/>
      <c r="BA55" s="873"/>
      <c r="BB55" s="873"/>
      <c r="BC55" s="873"/>
      <c r="BD55" s="873"/>
      <c r="BE55" s="867"/>
      <c r="BF55" s="867"/>
      <c r="BG55" s="867"/>
      <c r="BH55" s="867"/>
      <c r="BI55" s="868"/>
      <c r="BJ55" s="214"/>
      <c r="BK55" s="214"/>
      <c r="BL55" s="214"/>
      <c r="BM55" s="214"/>
      <c r="BN55" s="214"/>
      <c r="BO55" s="223"/>
      <c r="BP55" s="223"/>
      <c r="BQ55" s="220">
        <v>49</v>
      </c>
      <c r="BR55" s="221"/>
      <c r="BS55" s="808"/>
      <c r="BT55" s="809"/>
      <c r="BU55" s="809"/>
      <c r="BV55" s="809"/>
      <c r="BW55" s="809"/>
      <c r="BX55" s="809"/>
      <c r="BY55" s="809"/>
      <c r="BZ55" s="809"/>
      <c r="CA55" s="809"/>
      <c r="CB55" s="809"/>
      <c r="CC55" s="809"/>
      <c r="CD55" s="809"/>
      <c r="CE55" s="809"/>
      <c r="CF55" s="809"/>
      <c r="CG55" s="810"/>
      <c r="CH55" s="811"/>
      <c r="CI55" s="812"/>
      <c r="CJ55" s="812"/>
      <c r="CK55" s="812"/>
      <c r="CL55" s="813"/>
      <c r="CM55" s="811"/>
      <c r="CN55" s="812"/>
      <c r="CO55" s="812"/>
      <c r="CP55" s="812"/>
      <c r="CQ55" s="813"/>
      <c r="CR55" s="811"/>
      <c r="CS55" s="812"/>
      <c r="CT55" s="812"/>
      <c r="CU55" s="812"/>
      <c r="CV55" s="813"/>
      <c r="CW55" s="811"/>
      <c r="CX55" s="812"/>
      <c r="CY55" s="812"/>
      <c r="CZ55" s="812"/>
      <c r="DA55" s="813"/>
      <c r="DB55" s="811"/>
      <c r="DC55" s="812"/>
      <c r="DD55" s="812"/>
      <c r="DE55" s="812"/>
      <c r="DF55" s="813"/>
      <c r="DG55" s="811"/>
      <c r="DH55" s="812"/>
      <c r="DI55" s="812"/>
      <c r="DJ55" s="812"/>
      <c r="DK55" s="813"/>
      <c r="DL55" s="811"/>
      <c r="DM55" s="812"/>
      <c r="DN55" s="812"/>
      <c r="DO55" s="812"/>
      <c r="DP55" s="813"/>
      <c r="DQ55" s="811"/>
      <c r="DR55" s="812"/>
      <c r="DS55" s="812"/>
      <c r="DT55" s="812"/>
      <c r="DU55" s="813"/>
      <c r="DV55" s="808"/>
      <c r="DW55" s="809"/>
      <c r="DX55" s="809"/>
      <c r="DY55" s="809"/>
      <c r="DZ55" s="814"/>
      <c r="EA55" s="212"/>
    </row>
    <row r="56" spans="1:131" ht="26.25" customHeight="1" x14ac:dyDescent="0.15">
      <c r="A56" s="220">
        <v>29</v>
      </c>
      <c r="B56" s="815"/>
      <c r="C56" s="816"/>
      <c r="D56" s="816"/>
      <c r="E56" s="816"/>
      <c r="F56" s="816"/>
      <c r="G56" s="816"/>
      <c r="H56" s="816"/>
      <c r="I56" s="816"/>
      <c r="J56" s="816"/>
      <c r="K56" s="816"/>
      <c r="L56" s="816"/>
      <c r="M56" s="816"/>
      <c r="N56" s="816"/>
      <c r="O56" s="816"/>
      <c r="P56" s="817"/>
      <c r="Q56" s="870"/>
      <c r="R56" s="871"/>
      <c r="S56" s="871"/>
      <c r="T56" s="871"/>
      <c r="U56" s="871"/>
      <c r="V56" s="871"/>
      <c r="W56" s="871"/>
      <c r="X56" s="871"/>
      <c r="Y56" s="871"/>
      <c r="Z56" s="871"/>
      <c r="AA56" s="871"/>
      <c r="AB56" s="871"/>
      <c r="AC56" s="871"/>
      <c r="AD56" s="871"/>
      <c r="AE56" s="872"/>
      <c r="AF56" s="821"/>
      <c r="AG56" s="822"/>
      <c r="AH56" s="822"/>
      <c r="AI56" s="822"/>
      <c r="AJ56" s="823"/>
      <c r="AK56" s="874"/>
      <c r="AL56" s="871"/>
      <c r="AM56" s="871"/>
      <c r="AN56" s="871"/>
      <c r="AO56" s="871"/>
      <c r="AP56" s="871"/>
      <c r="AQ56" s="871"/>
      <c r="AR56" s="871"/>
      <c r="AS56" s="871"/>
      <c r="AT56" s="871"/>
      <c r="AU56" s="871"/>
      <c r="AV56" s="871"/>
      <c r="AW56" s="871"/>
      <c r="AX56" s="871"/>
      <c r="AY56" s="871"/>
      <c r="AZ56" s="873"/>
      <c r="BA56" s="873"/>
      <c r="BB56" s="873"/>
      <c r="BC56" s="873"/>
      <c r="BD56" s="873"/>
      <c r="BE56" s="867"/>
      <c r="BF56" s="867"/>
      <c r="BG56" s="867"/>
      <c r="BH56" s="867"/>
      <c r="BI56" s="868"/>
      <c r="BJ56" s="214"/>
      <c r="BK56" s="214"/>
      <c r="BL56" s="214"/>
      <c r="BM56" s="214"/>
      <c r="BN56" s="214"/>
      <c r="BO56" s="223"/>
      <c r="BP56" s="223"/>
      <c r="BQ56" s="220">
        <v>50</v>
      </c>
      <c r="BR56" s="221"/>
      <c r="BS56" s="808"/>
      <c r="BT56" s="809"/>
      <c r="BU56" s="809"/>
      <c r="BV56" s="809"/>
      <c r="BW56" s="809"/>
      <c r="BX56" s="809"/>
      <c r="BY56" s="809"/>
      <c r="BZ56" s="809"/>
      <c r="CA56" s="809"/>
      <c r="CB56" s="809"/>
      <c r="CC56" s="809"/>
      <c r="CD56" s="809"/>
      <c r="CE56" s="809"/>
      <c r="CF56" s="809"/>
      <c r="CG56" s="810"/>
      <c r="CH56" s="811"/>
      <c r="CI56" s="812"/>
      <c r="CJ56" s="812"/>
      <c r="CK56" s="812"/>
      <c r="CL56" s="813"/>
      <c r="CM56" s="811"/>
      <c r="CN56" s="812"/>
      <c r="CO56" s="812"/>
      <c r="CP56" s="812"/>
      <c r="CQ56" s="813"/>
      <c r="CR56" s="811"/>
      <c r="CS56" s="812"/>
      <c r="CT56" s="812"/>
      <c r="CU56" s="812"/>
      <c r="CV56" s="813"/>
      <c r="CW56" s="811"/>
      <c r="CX56" s="812"/>
      <c r="CY56" s="812"/>
      <c r="CZ56" s="812"/>
      <c r="DA56" s="813"/>
      <c r="DB56" s="811"/>
      <c r="DC56" s="812"/>
      <c r="DD56" s="812"/>
      <c r="DE56" s="812"/>
      <c r="DF56" s="813"/>
      <c r="DG56" s="811"/>
      <c r="DH56" s="812"/>
      <c r="DI56" s="812"/>
      <c r="DJ56" s="812"/>
      <c r="DK56" s="813"/>
      <c r="DL56" s="811"/>
      <c r="DM56" s="812"/>
      <c r="DN56" s="812"/>
      <c r="DO56" s="812"/>
      <c r="DP56" s="813"/>
      <c r="DQ56" s="811"/>
      <c r="DR56" s="812"/>
      <c r="DS56" s="812"/>
      <c r="DT56" s="812"/>
      <c r="DU56" s="813"/>
      <c r="DV56" s="808"/>
      <c r="DW56" s="809"/>
      <c r="DX56" s="809"/>
      <c r="DY56" s="809"/>
      <c r="DZ56" s="814"/>
      <c r="EA56" s="212"/>
    </row>
    <row r="57" spans="1:131" ht="26.25" customHeight="1" x14ac:dyDescent="0.15">
      <c r="A57" s="220">
        <v>30</v>
      </c>
      <c r="B57" s="815"/>
      <c r="C57" s="816"/>
      <c r="D57" s="816"/>
      <c r="E57" s="816"/>
      <c r="F57" s="816"/>
      <c r="G57" s="816"/>
      <c r="H57" s="816"/>
      <c r="I57" s="816"/>
      <c r="J57" s="816"/>
      <c r="K57" s="816"/>
      <c r="L57" s="816"/>
      <c r="M57" s="816"/>
      <c r="N57" s="816"/>
      <c r="O57" s="816"/>
      <c r="P57" s="817"/>
      <c r="Q57" s="870"/>
      <c r="R57" s="871"/>
      <c r="S57" s="871"/>
      <c r="T57" s="871"/>
      <c r="U57" s="871"/>
      <c r="V57" s="871"/>
      <c r="W57" s="871"/>
      <c r="X57" s="871"/>
      <c r="Y57" s="871"/>
      <c r="Z57" s="871"/>
      <c r="AA57" s="871"/>
      <c r="AB57" s="871"/>
      <c r="AC57" s="871"/>
      <c r="AD57" s="871"/>
      <c r="AE57" s="872"/>
      <c r="AF57" s="821"/>
      <c r="AG57" s="822"/>
      <c r="AH57" s="822"/>
      <c r="AI57" s="822"/>
      <c r="AJ57" s="823"/>
      <c r="AK57" s="874"/>
      <c r="AL57" s="871"/>
      <c r="AM57" s="871"/>
      <c r="AN57" s="871"/>
      <c r="AO57" s="871"/>
      <c r="AP57" s="871"/>
      <c r="AQ57" s="871"/>
      <c r="AR57" s="871"/>
      <c r="AS57" s="871"/>
      <c r="AT57" s="871"/>
      <c r="AU57" s="871"/>
      <c r="AV57" s="871"/>
      <c r="AW57" s="871"/>
      <c r="AX57" s="871"/>
      <c r="AY57" s="871"/>
      <c r="AZ57" s="873"/>
      <c r="BA57" s="873"/>
      <c r="BB57" s="873"/>
      <c r="BC57" s="873"/>
      <c r="BD57" s="873"/>
      <c r="BE57" s="867"/>
      <c r="BF57" s="867"/>
      <c r="BG57" s="867"/>
      <c r="BH57" s="867"/>
      <c r="BI57" s="868"/>
      <c r="BJ57" s="214"/>
      <c r="BK57" s="214"/>
      <c r="BL57" s="214"/>
      <c r="BM57" s="214"/>
      <c r="BN57" s="214"/>
      <c r="BO57" s="223"/>
      <c r="BP57" s="223"/>
      <c r="BQ57" s="220">
        <v>51</v>
      </c>
      <c r="BR57" s="221"/>
      <c r="BS57" s="808"/>
      <c r="BT57" s="809"/>
      <c r="BU57" s="809"/>
      <c r="BV57" s="809"/>
      <c r="BW57" s="809"/>
      <c r="BX57" s="809"/>
      <c r="BY57" s="809"/>
      <c r="BZ57" s="809"/>
      <c r="CA57" s="809"/>
      <c r="CB57" s="809"/>
      <c r="CC57" s="809"/>
      <c r="CD57" s="809"/>
      <c r="CE57" s="809"/>
      <c r="CF57" s="809"/>
      <c r="CG57" s="810"/>
      <c r="CH57" s="811"/>
      <c r="CI57" s="812"/>
      <c r="CJ57" s="812"/>
      <c r="CK57" s="812"/>
      <c r="CL57" s="813"/>
      <c r="CM57" s="811"/>
      <c r="CN57" s="812"/>
      <c r="CO57" s="812"/>
      <c r="CP57" s="812"/>
      <c r="CQ57" s="813"/>
      <c r="CR57" s="811"/>
      <c r="CS57" s="812"/>
      <c r="CT57" s="812"/>
      <c r="CU57" s="812"/>
      <c r="CV57" s="813"/>
      <c r="CW57" s="811"/>
      <c r="CX57" s="812"/>
      <c r="CY57" s="812"/>
      <c r="CZ57" s="812"/>
      <c r="DA57" s="813"/>
      <c r="DB57" s="811"/>
      <c r="DC57" s="812"/>
      <c r="DD57" s="812"/>
      <c r="DE57" s="812"/>
      <c r="DF57" s="813"/>
      <c r="DG57" s="811"/>
      <c r="DH57" s="812"/>
      <c r="DI57" s="812"/>
      <c r="DJ57" s="812"/>
      <c r="DK57" s="813"/>
      <c r="DL57" s="811"/>
      <c r="DM57" s="812"/>
      <c r="DN57" s="812"/>
      <c r="DO57" s="812"/>
      <c r="DP57" s="813"/>
      <c r="DQ57" s="811"/>
      <c r="DR57" s="812"/>
      <c r="DS57" s="812"/>
      <c r="DT57" s="812"/>
      <c r="DU57" s="813"/>
      <c r="DV57" s="808"/>
      <c r="DW57" s="809"/>
      <c r="DX57" s="809"/>
      <c r="DY57" s="809"/>
      <c r="DZ57" s="814"/>
      <c r="EA57" s="212"/>
    </row>
    <row r="58" spans="1:131" ht="26.25" customHeight="1" x14ac:dyDescent="0.15">
      <c r="A58" s="220">
        <v>31</v>
      </c>
      <c r="B58" s="815"/>
      <c r="C58" s="816"/>
      <c r="D58" s="816"/>
      <c r="E58" s="816"/>
      <c r="F58" s="816"/>
      <c r="G58" s="816"/>
      <c r="H58" s="816"/>
      <c r="I58" s="816"/>
      <c r="J58" s="816"/>
      <c r="K58" s="816"/>
      <c r="L58" s="816"/>
      <c r="M58" s="816"/>
      <c r="N58" s="816"/>
      <c r="O58" s="816"/>
      <c r="P58" s="817"/>
      <c r="Q58" s="870"/>
      <c r="R58" s="871"/>
      <c r="S58" s="871"/>
      <c r="T58" s="871"/>
      <c r="U58" s="871"/>
      <c r="V58" s="871"/>
      <c r="W58" s="871"/>
      <c r="X58" s="871"/>
      <c r="Y58" s="871"/>
      <c r="Z58" s="871"/>
      <c r="AA58" s="871"/>
      <c r="AB58" s="871"/>
      <c r="AC58" s="871"/>
      <c r="AD58" s="871"/>
      <c r="AE58" s="872"/>
      <c r="AF58" s="821"/>
      <c r="AG58" s="822"/>
      <c r="AH58" s="822"/>
      <c r="AI58" s="822"/>
      <c r="AJ58" s="823"/>
      <c r="AK58" s="874"/>
      <c r="AL58" s="871"/>
      <c r="AM58" s="871"/>
      <c r="AN58" s="871"/>
      <c r="AO58" s="871"/>
      <c r="AP58" s="871"/>
      <c r="AQ58" s="871"/>
      <c r="AR58" s="871"/>
      <c r="AS58" s="871"/>
      <c r="AT58" s="871"/>
      <c r="AU58" s="871"/>
      <c r="AV58" s="871"/>
      <c r="AW58" s="871"/>
      <c r="AX58" s="871"/>
      <c r="AY58" s="871"/>
      <c r="AZ58" s="873"/>
      <c r="BA58" s="873"/>
      <c r="BB58" s="873"/>
      <c r="BC58" s="873"/>
      <c r="BD58" s="873"/>
      <c r="BE58" s="867"/>
      <c r="BF58" s="867"/>
      <c r="BG58" s="867"/>
      <c r="BH58" s="867"/>
      <c r="BI58" s="868"/>
      <c r="BJ58" s="214"/>
      <c r="BK58" s="214"/>
      <c r="BL58" s="214"/>
      <c r="BM58" s="214"/>
      <c r="BN58" s="214"/>
      <c r="BO58" s="223"/>
      <c r="BP58" s="223"/>
      <c r="BQ58" s="220">
        <v>52</v>
      </c>
      <c r="BR58" s="221"/>
      <c r="BS58" s="808"/>
      <c r="BT58" s="809"/>
      <c r="BU58" s="809"/>
      <c r="BV58" s="809"/>
      <c r="BW58" s="809"/>
      <c r="BX58" s="809"/>
      <c r="BY58" s="809"/>
      <c r="BZ58" s="809"/>
      <c r="CA58" s="809"/>
      <c r="CB58" s="809"/>
      <c r="CC58" s="809"/>
      <c r="CD58" s="809"/>
      <c r="CE58" s="809"/>
      <c r="CF58" s="809"/>
      <c r="CG58" s="810"/>
      <c r="CH58" s="811"/>
      <c r="CI58" s="812"/>
      <c r="CJ58" s="812"/>
      <c r="CK58" s="812"/>
      <c r="CL58" s="813"/>
      <c r="CM58" s="811"/>
      <c r="CN58" s="812"/>
      <c r="CO58" s="812"/>
      <c r="CP58" s="812"/>
      <c r="CQ58" s="813"/>
      <c r="CR58" s="811"/>
      <c r="CS58" s="812"/>
      <c r="CT58" s="812"/>
      <c r="CU58" s="812"/>
      <c r="CV58" s="813"/>
      <c r="CW58" s="811"/>
      <c r="CX58" s="812"/>
      <c r="CY58" s="812"/>
      <c r="CZ58" s="812"/>
      <c r="DA58" s="813"/>
      <c r="DB58" s="811"/>
      <c r="DC58" s="812"/>
      <c r="DD58" s="812"/>
      <c r="DE58" s="812"/>
      <c r="DF58" s="813"/>
      <c r="DG58" s="811"/>
      <c r="DH58" s="812"/>
      <c r="DI58" s="812"/>
      <c r="DJ58" s="812"/>
      <c r="DK58" s="813"/>
      <c r="DL58" s="811"/>
      <c r="DM58" s="812"/>
      <c r="DN58" s="812"/>
      <c r="DO58" s="812"/>
      <c r="DP58" s="813"/>
      <c r="DQ58" s="811"/>
      <c r="DR58" s="812"/>
      <c r="DS58" s="812"/>
      <c r="DT58" s="812"/>
      <c r="DU58" s="813"/>
      <c r="DV58" s="808"/>
      <c r="DW58" s="809"/>
      <c r="DX58" s="809"/>
      <c r="DY58" s="809"/>
      <c r="DZ58" s="814"/>
      <c r="EA58" s="212"/>
    </row>
    <row r="59" spans="1:131" ht="26.25" customHeight="1" x14ac:dyDescent="0.15">
      <c r="A59" s="220">
        <v>32</v>
      </c>
      <c r="B59" s="815"/>
      <c r="C59" s="816"/>
      <c r="D59" s="816"/>
      <c r="E59" s="816"/>
      <c r="F59" s="816"/>
      <c r="G59" s="816"/>
      <c r="H59" s="816"/>
      <c r="I59" s="816"/>
      <c r="J59" s="816"/>
      <c r="K59" s="816"/>
      <c r="L59" s="816"/>
      <c r="M59" s="816"/>
      <c r="N59" s="816"/>
      <c r="O59" s="816"/>
      <c r="P59" s="817"/>
      <c r="Q59" s="870"/>
      <c r="R59" s="871"/>
      <c r="S59" s="871"/>
      <c r="T59" s="871"/>
      <c r="U59" s="871"/>
      <c r="V59" s="871"/>
      <c r="W59" s="871"/>
      <c r="X59" s="871"/>
      <c r="Y59" s="871"/>
      <c r="Z59" s="871"/>
      <c r="AA59" s="871"/>
      <c r="AB59" s="871"/>
      <c r="AC59" s="871"/>
      <c r="AD59" s="871"/>
      <c r="AE59" s="872"/>
      <c r="AF59" s="821"/>
      <c r="AG59" s="822"/>
      <c r="AH59" s="822"/>
      <c r="AI59" s="822"/>
      <c r="AJ59" s="823"/>
      <c r="AK59" s="874"/>
      <c r="AL59" s="871"/>
      <c r="AM59" s="871"/>
      <c r="AN59" s="871"/>
      <c r="AO59" s="871"/>
      <c r="AP59" s="871"/>
      <c r="AQ59" s="871"/>
      <c r="AR59" s="871"/>
      <c r="AS59" s="871"/>
      <c r="AT59" s="871"/>
      <c r="AU59" s="871"/>
      <c r="AV59" s="871"/>
      <c r="AW59" s="871"/>
      <c r="AX59" s="871"/>
      <c r="AY59" s="871"/>
      <c r="AZ59" s="873"/>
      <c r="BA59" s="873"/>
      <c r="BB59" s="873"/>
      <c r="BC59" s="873"/>
      <c r="BD59" s="873"/>
      <c r="BE59" s="867"/>
      <c r="BF59" s="867"/>
      <c r="BG59" s="867"/>
      <c r="BH59" s="867"/>
      <c r="BI59" s="868"/>
      <c r="BJ59" s="214"/>
      <c r="BK59" s="214"/>
      <c r="BL59" s="214"/>
      <c r="BM59" s="214"/>
      <c r="BN59" s="214"/>
      <c r="BO59" s="223"/>
      <c r="BP59" s="223"/>
      <c r="BQ59" s="220">
        <v>53</v>
      </c>
      <c r="BR59" s="221"/>
      <c r="BS59" s="808"/>
      <c r="BT59" s="809"/>
      <c r="BU59" s="809"/>
      <c r="BV59" s="809"/>
      <c r="BW59" s="809"/>
      <c r="BX59" s="809"/>
      <c r="BY59" s="809"/>
      <c r="BZ59" s="809"/>
      <c r="CA59" s="809"/>
      <c r="CB59" s="809"/>
      <c r="CC59" s="809"/>
      <c r="CD59" s="809"/>
      <c r="CE59" s="809"/>
      <c r="CF59" s="809"/>
      <c r="CG59" s="810"/>
      <c r="CH59" s="811"/>
      <c r="CI59" s="812"/>
      <c r="CJ59" s="812"/>
      <c r="CK59" s="812"/>
      <c r="CL59" s="813"/>
      <c r="CM59" s="811"/>
      <c r="CN59" s="812"/>
      <c r="CO59" s="812"/>
      <c r="CP59" s="812"/>
      <c r="CQ59" s="813"/>
      <c r="CR59" s="811"/>
      <c r="CS59" s="812"/>
      <c r="CT59" s="812"/>
      <c r="CU59" s="812"/>
      <c r="CV59" s="813"/>
      <c r="CW59" s="811"/>
      <c r="CX59" s="812"/>
      <c r="CY59" s="812"/>
      <c r="CZ59" s="812"/>
      <c r="DA59" s="813"/>
      <c r="DB59" s="811"/>
      <c r="DC59" s="812"/>
      <c r="DD59" s="812"/>
      <c r="DE59" s="812"/>
      <c r="DF59" s="813"/>
      <c r="DG59" s="811"/>
      <c r="DH59" s="812"/>
      <c r="DI59" s="812"/>
      <c r="DJ59" s="812"/>
      <c r="DK59" s="813"/>
      <c r="DL59" s="811"/>
      <c r="DM59" s="812"/>
      <c r="DN59" s="812"/>
      <c r="DO59" s="812"/>
      <c r="DP59" s="813"/>
      <c r="DQ59" s="811"/>
      <c r="DR59" s="812"/>
      <c r="DS59" s="812"/>
      <c r="DT59" s="812"/>
      <c r="DU59" s="813"/>
      <c r="DV59" s="808"/>
      <c r="DW59" s="809"/>
      <c r="DX59" s="809"/>
      <c r="DY59" s="809"/>
      <c r="DZ59" s="814"/>
      <c r="EA59" s="212"/>
    </row>
    <row r="60" spans="1:131" ht="26.25" customHeight="1" x14ac:dyDescent="0.15">
      <c r="A60" s="220">
        <v>33</v>
      </c>
      <c r="B60" s="815"/>
      <c r="C60" s="816"/>
      <c r="D60" s="816"/>
      <c r="E60" s="816"/>
      <c r="F60" s="816"/>
      <c r="G60" s="816"/>
      <c r="H60" s="816"/>
      <c r="I60" s="816"/>
      <c r="J60" s="816"/>
      <c r="K60" s="816"/>
      <c r="L60" s="816"/>
      <c r="M60" s="816"/>
      <c r="N60" s="816"/>
      <c r="O60" s="816"/>
      <c r="P60" s="817"/>
      <c r="Q60" s="870"/>
      <c r="R60" s="871"/>
      <c r="S60" s="871"/>
      <c r="T60" s="871"/>
      <c r="U60" s="871"/>
      <c r="V60" s="871"/>
      <c r="W60" s="871"/>
      <c r="X60" s="871"/>
      <c r="Y60" s="871"/>
      <c r="Z60" s="871"/>
      <c r="AA60" s="871"/>
      <c r="AB60" s="871"/>
      <c r="AC60" s="871"/>
      <c r="AD60" s="871"/>
      <c r="AE60" s="872"/>
      <c r="AF60" s="821"/>
      <c r="AG60" s="822"/>
      <c r="AH60" s="822"/>
      <c r="AI60" s="822"/>
      <c r="AJ60" s="823"/>
      <c r="AK60" s="874"/>
      <c r="AL60" s="871"/>
      <c r="AM60" s="871"/>
      <c r="AN60" s="871"/>
      <c r="AO60" s="871"/>
      <c r="AP60" s="871"/>
      <c r="AQ60" s="871"/>
      <c r="AR60" s="871"/>
      <c r="AS60" s="871"/>
      <c r="AT60" s="871"/>
      <c r="AU60" s="871"/>
      <c r="AV60" s="871"/>
      <c r="AW60" s="871"/>
      <c r="AX60" s="871"/>
      <c r="AY60" s="871"/>
      <c r="AZ60" s="873"/>
      <c r="BA60" s="873"/>
      <c r="BB60" s="873"/>
      <c r="BC60" s="873"/>
      <c r="BD60" s="873"/>
      <c r="BE60" s="867"/>
      <c r="BF60" s="867"/>
      <c r="BG60" s="867"/>
      <c r="BH60" s="867"/>
      <c r="BI60" s="868"/>
      <c r="BJ60" s="214"/>
      <c r="BK60" s="214"/>
      <c r="BL60" s="214"/>
      <c r="BM60" s="214"/>
      <c r="BN60" s="214"/>
      <c r="BO60" s="223"/>
      <c r="BP60" s="223"/>
      <c r="BQ60" s="220">
        <v>54</v>
      </c>
      <c r="BR60" s="221"/>
      <c r="BS60" s="808"/>
      <c r="BT60" s="809"/>
      <c r="BU60" s="809"/>
      <c r="BV60" s="809"/>
      <c r="BW60" s="809"/>
      <c r="BX60" s="809"/>
      <c r="BY60" s="809"/>
      <c r="BZ60" s="809"/>
      <c r="CA60" s="809"/>
      <c r="CB60" s="809"/>
      <c r="CC60" s="809"/>
      <c r="CD60" s="809"/>
      <c r="CE60" s="809"/>
      <c r="CF60" s="809"/>
      <c r="CG60" s="810"/>
      <c r="CH60" s="811"/>
      <c r="CI60" s="812"/>
      <c r="CJ60" s="812"/>
      <c r="CK60" s="812"/>
      <c r="CL60" s="813"/>
      <c r="CM60" s="811"/>
      <c r="CN60" s="812"/>
      <c r="CO60" s="812"/>
      <c r="CP60" s="812"/>
      <c r="CQ60" s="813"/>
      <c r="CR60" s="811"/>
      <c r="CS60" s="812"/>
      <c r="CT60" s="812"/>
      <c r="CU60" s="812"/>
      <c r="CV60" s="813"/>
      <c r="CW60" s="811"/>
      <c r="CX60" s="812"/>
      <c r="CY60" s="812"/>
      <c r="CZ60" s="812"/>
      <c r="DA60" s="813"/>
      <c r="DB60" s="811"/>
      <c r="DC60" s="812"/>
      <c r="DD60" s="812"/>
      <c r="DE60" s="812"/>
      <c r="DF60" s="813"/>
      <c r="DG60" s="811"/>
      <c r="DH60" s="812"/>
      <c r="DI60" s="812"/>
      <c r="DJ60" s="812"/>
      <c r="DK60" s="813"/>
      <c r="DL60" s="811"/>
      <c r="DM60" s="812"/>
      <c r="DN60" s="812"/>
      <c r="DO60" s="812"/>
      <c r="DP60" s="813"/>
      <c r="DQ60" s="811"/>
      <c r="DR60" s="812"/>
      <c r="DS60" s="812"/>
      <c r="DT60" s="812"/>
      <c r="DU60" s="813"/>
      <c r="DV60" s="808"/>
      <c r="DW60" s="809"/>
      <c r="DX60" s="809"/>
      <c r="DY60" s="809"/>
      <c r="DZ60" s="814"/>
      <c r="EA60" s="212"/>
    </row>
    <row r="61" spans="1:131" ht="26.25" customHeight="1" thickBot="1" x14ac:dyDescent="0.2">
      <c r="A61" s="220">
        <v>34</v>
      </c>
      <c r="B61" s="815"/>
      <c r="C61" s="816"/>
      <c r="D61" s="816"/>
      <c r="E61" s="816"/>
      <c r="F61" s="816"/>
      <c r="G61" s="816"/>
      <c r="H61" s="816"/>
      <c r="I61" s="816"/>
      <c r="J61" s="816"/>
      <c r="K61" s="816"/>
      <c r="L61" s="816"/>
      <c r="M61" s="816"/>
      <c r="N61" s="816"/>
      <c r="O61" s="816"/>
      <c r="P61" s="817"/>
      <c r="Q61" s="870"/>
      <c r="R61" s="871"/>
      <c r="S61" s="871"/>
      <c r="T61" s="871"/>
      <c r="U61" s="871"/>
      <c r="V61" s="871"/>
      <c r="W61" s="871"/>
      <c r="X61" s="871"/>
      <c r="Y61" s="871"/>
      <c r="Z61" s="871"/>
      <c r="AA61" s="871"/>
      <c r="AB61" s="871"/>
      <c r="AC61" s="871"/>
      <c r="AD61" s="871"/>
      <c r="AE61" s="872"/>
      <c r="AF61" s="821"/>
      <c r="AG61" s="822"/>
      <c r="AH61" s="822"/>
      <c r="AI61" s="822"/>
      <c r="AJ61" s="823"/>
      <c r="AK61" s="874"/>
      <c r="AL61" s="871"/>
      <c r="AM61" s="871"/>
      <c r="AN61" s="871"/>
      <c r="AO61" s="871"/>
      <c r="AP61" s="871"/>
      <c r="AQ61" s="871"/>
      <c r="AR61" s="871"/>
      <c r="AS61" s="871"/>
      <c r="AT61" s="871"/>
      <c r="AU61" s="871"/>
      <c r="AV61" s="871"/>
      <c r="AW61" s="871"/>
      <c r="AX61" s="871"/>
      <c r="AY61" s="871"/>
      <c r="AZ61" s="873"/>
      <c r="BA61" s="873"/>
      <c r="BB61" s="873"/>
      <c r="BC61" s="873"/>
      <c r="BD61" s="873"/>
      <c r="BE61" s="867"/>
      <c r="BF61" s="867"/>
      <c r="BG61" s="867"/>
      <c r="BH61" s="867"/>
      <c r="BI61" s="868"/>
      <c r="BJ61" s="214"/>
      <c r="BK61" s="214"/>
      <c r="BL61" s="214"/>
      <c r="BM61" s="214"/>
      <c r="BN61" s="214"/>
      <c r="BO61" s="223"/>
      <c r="BP61" s="223"/>
      <c r="BQ61" s="220">
        <v>55</v>
      </c>
      <c r="BR61" s="221"/>
      <c r="BS61" s="808"/>
      <c r="BT61" s="809"/>
      <c r="BU61" s="809"/>
      <c r="BV61" s="809"/>
      <c r="BW61" s="809"/>
      <c r="BX61" s="809"/>
      <c r="BY61" s="809"/>
      <c r="BZ61" s="809"/>
      <c r="CA61" s="809"/>
      <c r="CB61" s="809"/>
      <c r="CC61" s="809"/>
      <c r="CD61" s="809"/>
      <c r="CE61" s="809"/>
      <c r="CF61" s="809"/>
      <c r="CG61" s="810"/>
      <c r="CH61" s="811"/>
      <c r="CI61" s="812"/>
      <c r="CJ61" s="812"/>
      <c r="CK61" s="812"/>
      <c r="CL61" s="813"/>
      <c r="CM61" s="811"/>
      <c r="CN61" s="812"/>
      <c r="CO61" s="812"/>
      <c r="CP61" s="812"/>
      <c r="CQ61" s="813"/>
      <c r="CR61" s="811"/>
      <c r="CS61" s="812"/>
      <c r="CT61" s="812"/>
      <c r="CU61" s="812"/>
      <c r="CV61" s="813"/>
      <c r="CW61" s="811"/>
      <c r="CX61" s="812"/>
      <c r="CY61" s="812"/>
      <c r="CZ61" s="812"/>
      <c r="DA61" s="813"/>
      <c r="DB61" s="811"/>
      <c r="DC61" s="812"/>
      <c r="DD61" s="812"/>
      <c r="DE61" s="812"/>
      <c r="DF61" s="813"/>
      <c r="DG61" s="811"/>
      <c r="DH61" s="812"/>
      <c r="DI61" s="812"/>
      <c r="DJ61" s="812"/>
      <c r="DK61" s="813"/>
      <c r="DL61" s="811"/>
      <c r="DM61" s="812"/>
      <c r="DN61" s="812"/>
      <c r="DO61" s="812"/>
      <c r="DP61" s="813"/>
      <c r="DQ61" s="811"/>
      <c r="DR61" s="812"/>
      <c r="DS61" s="812"/>
      <c r="DT61" s="812"/>
      <c r="DU61" s="813"/>
      <c r="DV61" s="808"/>
      <c r="DW61" s="809"/>
      <c r="DX61" s="809"/>
      <c r="DY61" s="809"/>
      <c r="DZ61" s="814"/>
      <c r="EA61" s="212"/>
    </row>
    <row r="62" spans="1:131" ht="26.25" customHeight="1" x14ac:dyDescent="0.15">
      <c r="A62" s="220">
        <v>35</v>
      </c>
      <c r="B62" s="815"/>
      <c r="C62" s="816"/>
      <c r="D62" s="816"/>
      <c r="E62" s="816"/>
      <c r="F62" s="816"/>
      <c r="G62" s="816"/>
      <c r="H62" s="816"/>
      <c r="I62" s="816"/>
      <c r="J62" s="816"/>
      <c r="K62" s="816"/>
      <c r="L62" s="816"/>
      <c r="M62" s="816"/>
      <c r="N62" s="816"/>
      <c r="O62" s="816"/>
      <c r="P62" s="817"/>
      <c r="Q62" s="870"/>
      <c r="R62" s="871"/>
      <c r="S62" s="871"/>
      <c r="T62" s="871"/>
      <c r="U62" s="871"/>
      <c r="V62" s="871"/>
      <c r="W62" s="871"/>
      <c r="X62" s="871"/>
      <c r="Y62" s="871"/>
      <c r="Z62" s="871"/>
      <c r="AA62" s="871"/>
      <c r="AB62" s="871"/>
      <c r="AC62" s="871"/>
      <c r="AD62" s="871"/>
      <c r="AE62" s="872"/>
      <c r="AF62" s="821"/>
      <c r="AG62" s="822"/>
      <c r="AH62" s="822"/>
      <c r="AI62" s="822"/>
      <c r="AJ62" s="823"/>
      <c r="AK62" s="874"/>
      <c r="AL62" s="871"/>
      <c r="AM62" s="871"/>
      <c r="AN62" s="871"/>
      <c r="AO62" s="871"/>
      <c r="AP62" s="871"/>
      <c r="AQ62" s="871"/>
      <c r="AR62" s="871"/>
      <c r="AS62" s="871"/>
      <c r="AT62" s="871"/>
      <c r="AU62" s="871"/>
      <c r="AV62" s="871"/>
      <c r="AW62" s="871"/>
      <c r="AX62" s="871"/>
      <c r="AY62" s="871"/>
      <c r="AZ62" s="873"/>
      <c r="BA62" s="873"/>
      <c r="BB62" s="873"/>
      <c r="BC62" s="873"/>
      <c r="BD62" s="873"/>
      <c r="BE62" s="867"/>
      <c r="BF62" s="867"/>
      <c r="BG62" s="867"/>
      <c r="BH62" s="867"/>
      <c r="BI62" s="868"/>
      <c r="BJ62" s="882" t="s">
        <v>397</v>
      </c>
      <c r="BK62" s="841"/>
      <c r="BL62" s="841"/>
      <c r="BM62" s="841"/>
      <c r="BN62" s="842"/>
      <c r="BO62" s="223"/>
      <c r="BP62" s="223"/>
      <c r="BQ62" s="220">
        <v>56</v>
      </c>
      <c r="BR62" s="221"/>
      <c r="BS62" s="808"/>
      <c r="BT62" s="809"/>
      <c r="BU62" s="809"/>
      <c r="BV62" s="809"/>
      <c r="BW62" s="809"/>
      <c r="BX62" s="809"/>
      <c r="BY62" s="809"/>
      <c r="BZ62" s="809"/>
      <c r="CA62" s="809"/>
      <c r="CB62" s="809"/>
      <c r="CC62" s="809"/>
      <c r="CD62" s="809"/>
      <c r="CE62" s="809"/>
      <c r="CF62" s="809"/>
      <c r="CG62" s="810"/>
      <c r="CH62" s="811"/>
      <c r="CI62" s="812"/>
      <c r="CJ62" s="812"/>
      <c r="CK62" s="812"/>
      <c r="CL62" s="813"/>
      <c r="CM62" s="811"/>
      <c r="CN62" s="812"/>
      <c r="CO62" s="812"/>
      <c r="CP62" s="812"/>
      <c r="CQ62" s="813"/>
      <c r="CR62" s="811"/>
      <c r="CS62" s="812"/>
      <c r="CT62" s="812"/>
      <c r="CU62" s="812"/>
      <c r="CV62" s="813"/>
      <c r="CW62" s="811"/>
      <c r="CX62" s="812"/>
      <c r="CY62" s="812"/>
      <c r="CZ62" s="812"/>
      <c r="DA62" s="813"/>
      <c r="DB62" s="811"/>
      <c r="DC62" s="812"/>
      <c r="DD62" s="812"/>
      <c r="DE62" s="812"/>
      <c r="DF62" s="813"/>
      <c r="DG62" s="811"/>
      <c r="DH62" s="812"/>
      <c r="DI62" s="812"/>
      <c r="DJ62" s="812"/>
      <c r="DK62" s="813"/>
      <c r="DL62" s="811"/>
      <c r="DM62" s="812"/>
      <c r="DN62" s="812"/>
      <c r="DO62" s="812"/>
      <c r="DP62" s="813"/>
      <c r="DQ62" s="811"/>
      <c r="DR62" s="812"/>
      <c r="DS62" s="812"/>
      <c r="DT62" s="812"/>
      <c r="DU62" s="813"/>
      <c r="DV62" s="808"/>
      <c r="DW62" s="809"/>
      <c r="DX62" s="809"/>
      <c r="DY62" s="809"/>
      <c r="DZ62" s="814"/>
      <c r="EA62" s="212"/>
    </row>
    <row r="63" spans="1:131" ht="26.25" customHeight="1" thickBot="1" x14ac:dyDescent="0.2">
      <c r="A63" s="222" t="s">
        <v>380</v>
      </c>
      <c r="B63" s="824" t="s">
        <v>398</v>
      </c>
      <c r="C63" s="825"/>
      <c r="D63" s="825"/>
      <c r="E63" s="825"/>
      <c r="F63" s="825"/>
      <c r="G63" s="825"/>
      <c r="H63" s="825"/>
      <c r="I63" s="825"/>
      <c r="J63" s="825"/>
      <c r="K63" s="825"/>
      <c r="L63" s="825"/>
      <c r="M63" s="825"/>
      <c r="N63" s="825"/>
      <c r="O63" s="825"/>
      <c r="P63" s="826"/>
      <c r="Q63" s="875"/>
      <c r="R63" s="876"/>
      <c r="S63" s="876"/>
      <c r="T63" s="876"/>
      <c r="U63" s="876"/>
      <c r="V63" s="876"/>
      <c r="W63" s="876"/>
      <c r="X63" s="876"/>
      <c r="Y63" s="876"/>
      <c r="Z63" s="876"/>
      <c r="AA63" s="876"/>
      <c r="AB63" s="876"/>
      <c r="AC63" s="876"/>
      <c r="AD63" s="876"/>
      <c r="AE63" s="877"/>
      <c r="AF63" s="878">
        <v>1751</v>
      </c>
      <c r="AG63" s="879"/>
      <c r="AH63" s="879"/>
      <c r="AI63" s="879"/>
      <c r="AJ63" s="880"/>
      <c r="AK63" s="881"/>
      <c r="AL63" s="876"/>
      <c r="AM63" s="876"/>
      <c r="AN63" s="876"/>
      <c r="AO63" s="876"/>
      <c r="AP63" s="879">
        <v>4001</v>
      </c>
      <c r="AQ63" s="879"/>
      <c r="AR63" s="879"/>
      <c r="AS63" s="879"/>
      <c r="AT63" s="879"/>
      <c r="AU63" s="879">
        <v>3380</v>
      </c>
      <c r="AV63" s="879"/>
      <c r="AW63" s="879"/>
      <c r="AX63" s="879"/>
      <c r="AY63" s="879"/>
      <c r="AZ63" s="883"/>
      <c r="BA63" s="883"/>
      <c r="BB63" s="883"/>
      <c r="BC63" s="883"/>
      <c r="BD63" s="883"/>
      <c r="BE63" s="884"/>
      <c r="BF63" s="884"/>
      <c r="BG63" s="884"/>
      <c r="BH63" s="884"/>
      <c r="BI63" s="885"/>
      <c r="BJ63" s="886" t="s">
        <v>122</v>
      </c>
      <c r="BK63" s="887"/>
      <c r="BL63" s="887"/>
      <c r="BM63" s="887"/>
      <c r="BN63" s="888"/>
      <c r="BO63" s="223"/>
      <c r="BP63" s="223"/>
      <c r="BQ63" s="220">
        <v>57</v>
      </c>
      <c r="BR63" s="221"/>
      <c r="BS63" s="808"/>
      <c r="BT63" s="809"/>
      <c r="BU63" s="809"/>
      <c r="BV63" s="809"/>
      <c r="BW63" s="809"/>
      <c r="BX63" s="809"/>
      <c r="BY63" s="809"/>
      <c r="BZ63" s="809"/>
      <c r="CA63" s="809"/>
      <c r="CB63" s="809"/>
      <c r="CC63" s="809"/>
      <c r="CD63" s="809"/>
      <c r="CE63" s="809"/>
      <c r="CF63" s="809"/>
      <c r="CG63" s="810"/>
      <c r="CH63" s="811"/>
      <c r="CI63" s="812"/>
      <c r="CJ63" s="812"/>
      <c r="CK63" s="812"/>
      <c r="CL63" s="813"/>
      <c r="CM63" s="811"/>
      <c r="CN63" s="812"/>
      <c r="CO63" s="812"/>
      <c r="CP63" s="812"/>
      <c r="CQ63" s="813"/>
      <c r="CR63" s="811"/>
      <c r="CS63" s="812"/>
      <c r="CT63" s="812"/>
      <c r="CU63" s="812"/>
      <c r="CV63" s="813"/>
      <c r="CW63" s="811"/>
      <c r="CX63" s="812"/>
      <c r="CY63" s="812"/>
      <c r="CZ63" s="812"/>
      <c r="DA63" s="813"/>
      <c r="DB63" s="811"/>
      <c r="DC63" s="812"/>
      <c r="DD63" s="812"/>
      <c r="DE63" s="812"/>
      <c r="DF63" s="813"/>
      <c r="DG63" s="811"/>
      <c r="DH63" s="812"/>
      <c r="DI63" s="812"/>
      <c r="DJ63" s="812"/>
      <c r="DK63" s="813"/>
      <c r="DL63" s="811"/>
      <c r="DM63" s="812"/>
      <c r="DN63" s="812"/>
      <c r="DO63" s="812"/>
      <c r="DP63" s="813"/>
      <c r="DQ63" s="811"/>
      <c r="DR63" s="812"/>
      <c r="DS63" s="812"/>
      <c r="DT63" s="812"/>
      <c r="DU63" s="813"/>
      <c r="DV63" s="808"/>
      <c r="DW63" s="809"/>
      <c r="DX63" s="809"/>
      <c r="DY63" s="809"/>
      <c r="DZ63" s="814"/>
      <c r="EA63" s="212"/>
    </row>
    <row r="64" spans="1:131" ht="26.25" customHeight="1" x14ac:dyDescent="0.15">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808"/>
      <c r="BT64" s="809"/>
      <c r="BU64" s="809"/>
      <c r="BV64" s="809"/>
      <c r="BW64" s="809"/>
      <c r="BX64" s="809"/>
      <c r="BY64" s="809"/>
      <c r="BZ64" s="809"/>
      <c r="CA64" s="809"/>
      <c r="CB64" s="809"/>
      <c r="CC64" s="809"/>
      <c r="CD64" s="809"/>
      <c r="CE64" s="809"/>
      <c r="CF64" s="809"/>
      <c r="CG64" s="810"/>
      <c r="CH64" s="811"/>
      <c r="CI64" s="812"/>
      <c r="CJ64" s="812"/>
      <c r="CK64" s="812"/>
      <c r="CL64" s="813"/>
      <c r="CM64" s="811"/>
      <c r="CN64" s="812"/>
      <c r="CO64" s="812"/>
      <c r="CP64" s="812"/>
      <c r="CQ64" s="813"/>
      <c r="CR64" s="811"/>
      <c r="CS64" s="812"/>
      <c r="CT64" s="812"/>
      <c r="CU64" s="812"/>
      <c r="CV64" s="813"/>
      <c r="CW64" s="811"/>
      <c r="CX64" s="812"/>
      <c r="CY64" s="812"/>
      <c r="CZ64" s="812"/>
      <c r="DA64" s="813"/>
      <c r="DB64" s="811"/>
      <c r="DC64" s="812"/>
      <c r="DD64" s="812"/>
      <c r="DE64" s="812"/>
      <c r="DF64" s="813"/>
      <c r="DG64" s="811"/>
      <c r="DH64" s="812"/>
      <c r="DI64" s="812"/>
      <c r="DJ64" s="812"/>
      <c r="DK64" s="813"/>
      <c r="DL64" s="811"/>
      <c r="DM64" s="812"/>
      <c r="DN64" s="812"/>
      <c r="DO64" s="812"/>
      <c r="DP64" s="813"/>
      <c r="DQ64" s="811"/>
      <c r="DR64" s="812"/>
      <c r="DS64" s="812"/>
      <c r="DT64" s="812"/>
      <c r="DU64" s="813"/>
      <c r="DV64" s="808"/>
      <c r="DW64" s="809"/>
      <c r="DX64" s="809"/>
      <c r="DY64" s="809"/>
      <c r="DZ64" s="814"/>
      <c r="EA64" s="212"/>
    </row>
    <row r="65" spans="1:131" ht="26.25" customHeight="1" thickBot="1" x14ac:dyDescent="0.2">
      <c r="A65" s="214" t="s">
        <v>399</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808"/>
      <c r="BT65" s="809"/>
      <c r="BU65" s="809"/>
      <c r="BV65" s="809"/>
      <c r="BW65" s="809"/>
      <c r="BX65" s="809"/>
      <c r="BY65" s="809"/>
      <c r="BZ65" s="809"/>
      <c r="CA65" s="809"/>
      <c r="CB65" s="809"/>
      <c r="CC65" s="809"/>
      <c r="CD65" s="809"/>
      <c r="CE65" s="809"/>
      <c r="CF65" s="809"/>
      <c r="CG65" s="810"/>
      <c r="CH65" s="811"/>
      <c r="CI65" s="812"/>
      <c r="CJ65" s="812"/>
      <c r="CK65" s="812"/>
      <c r="CL65" s="813"/>
      <c r="CM65" s="811"/>
      <c r="CN65" s="812"/>
      <c r="CO65" s="812"/>
      <c r="CP65" s="812"/>
      <c r="CQ65" s="813"/>
      <c r="CR65" s="811"/>
      <c r="CS65" s="812"/>
      <c r="CT65" s="812"/>
      <c r="CU65" s="812"/>
      <c r="CV65" s="813"/>
      <c r="CW65" s="811"/>
      <c r="CX65" s="812"/>
      <c r="CY65" s="812"/>
      <c r="CZ65" s="812"/>
      <c r="DA65" s="813"/>
      <c r="DB65" s="811"/>
      <c r="DC65" s="812"/>
      <c r="DD65" s="812"/>
      <c r="DE65" s="812"/>
      <c r="DF65" s="813"/>
      <c r="DG65" s="811"/>
      <c r="DH65" s="812"/>
      <c r="DI65" s="812"/>
      <c r="DJ65" s="812"/>
      <c r="DK65" s="813"/>
      <c r="DL65" s="811"/>
      <c r="DM65" s="812"/>
      <c r="DN65" s="812"/>
      <c r="DO65" s="812"/>
      <c r="DP65" s="813"/>
      <c r="DQ65" s="811"/>
      <c r="DR65" s="812"/>
      <c r="DS65" s="812"/>
      <c r="DT65" s="812"/>
      <c r="DU65" s="813"/>
      <c r="DV65" s="808"/>
      <c r="DW65" s="809"/>
      <c r="DX65" s="809"/>
      <c r="DY65" s="809"/>
      <c r="DZ65" s="814"/>
      <c r="EA65" s="212"/>
    </row>
    <row r="66" spans="1:131" ht="26.25" customHeight="1" x14ac:dyDescent="0.15">
      <c r="A66" s="762" t="s">
        <v>400</v>
      </c>
      <c r="B66" s="763"/>
      <c r="C66" s="763"/>
      <c r="D66" s="763"/>
      <c r="E66" s="763"/>
      <c r="F66" s="763"/>
      <c r="G66" s="763"/>
      <c r="H66" s="763"/>
      <c r="I66" s="763"/>
      <c r="J66" s="763"/>
      <c r="K66" s="763"/>
      <c r="L66" s="763"/>
      <c r="M66" s="763"/>
      <c r="N66" s="763"/>
      <c r="O66" s="763"/>
      <c r="P66" s="764"/>
      <c r="Q66" s="768" t="s">
        <v>384</v>
      </c>
      <c r="R66" s="769"/>
      <c r="S66" s="769"/>
      <c r="T66" s="769"/>
      <c r="U66" s="770"/>
      <c r="V66" s="768" t="s">
        <v>385</v>
      </c>
      <c r="W66" s="769"/>
      <c r="X66" s="769"/>
      <c r="Y66" s="769"/>
      <c r="Z66" s="770"/>
      <c r="AA66" s="768" t="s">
        <v>386</v>
      </c>
      <c r="AB66" s="769"/>
      <c r="AC66" s="769"/>
      <c r="AD66" s="769"/>
      <c r="AE66" s="770"/>
      <c r="AF66" s="889" t="s">
        <v>387</v>
      </c>
      <c r="AG66" s="850"/>
      <c r="AH66" s="850"/>
      <c r="AI66" s="850"/>
      <c r="AJ66" s="890"/>
      <c r="AK66" s="768" t="s">
        <v>388</v>
      </c>
      <c r="AL66" s="763"/>
      <c r="AM66" s="763"/>
      <c r="AN66" s="763"/>
      <c r="AO66" s="764"/>
      <c r="AP66" s="768" t="s">
        <v>389</v>
      </c>
      <c r="AQ66" s="769"/>
      <c r="AR66" s="769"/>
      <c r="AS66" s="769"/>
      <c r="AT66" s="770"/>
      <c r="AU66" s="768" t="s">
        <v>401</v>
      </c>
      <c r="AV66" s="769"/>
      <c r="AW66" s="769"/>
      <c r="AX66" s="769"/>
      <c r="AY66" s="770"/>
      <c r="AZ66" s="768" t="s">
        <v>364</v>
      </c>
      <c r="BA66" s="769"/>
      <c r="BB66" s="769"/>
      <c r="BC66" s="769"/>
      <c r="BD66" s="775"/>
      <c r="BE66" s="223"/>
      <c r="BF66" s="223"/>
      <c r="BG66" s="223"/>
      <c r="BH66" s="223"/>
      <c r="BI66" s="223"/>
      <c r="BJ66" s="223"/>
      <c r="BK66" s="223"/>
      <c r="BL66" s="223"/>
      <c r="BM66" s="223"/>
      <c r="BN66" s="223"/>
      <c r="BO66" s="223"/>
      <c r="BP66" s="223"/>
      <c r="BQ66" s="220">
        <v>60</v>
      </c>
      <c r="BR66" s="225"/>
      <c r="BS66" s="894"/>
      <c r="BT66" s="895"/>
      <c r="BU66" s="895"/>
      <c r="BV66" s="895"/>
      <c r="BW66" s="895"/>
      <c r="BX66" s="895"/>
      <c r="BY66" s="895"/>
      <c r="BZ66" s="895"/>
      <c r="CA66" s="895"/>
      <c r="CB66" s="895"/>
      <c r="CC66" s="895"/>
      <c r="CD66" s="895"/>
      <c r="CE66" s="895"/>
      <c r="CF66" s="895"/>
      <c r="CG66" s="900"/>
      <c r="CH66" s="897"/>
      <c r="CI66" s="898"/>
      <c r="CJ66" s="898"/>
      <c r="CK66" s="898"/>
      <c r="CL66" s="899"/>
      <c r="CM66" s="897"/>
      <c r="CN66" s="898"/>
      <c r="CO66" s="898"/>
      <c r="CP66" s="898"/>
      <c r="CQ66" s="899"/>
      <c r="CR66" s="897"/>
      <c r="CS66" s="898"/>
      <c r="CT66" s="898"/>
      <c r="CU66" s="898"/>
      <c r="CV66" s="899"/>
      <c r="CW66" s="897"/>
      <c r="CX66" s="898"/>
      <c r="CY66" s="898"/>
      <c r="CZ66" s="898"/>
      <c r="DA66" s="899"/>
      <c r="DB66" s="897"/>
      <c r="DC66" s="898"/>
      <c r="DD66" s="898"/>
      <c r="DE66" s="898"/>
      <c r="DF66" s="899"/>
      <c r="DG66" s="897"/>
      <c r="DH66" s="898"/>
      <c r="DI66" s="898"/>
      <c r="DJ66" s="898"/>
      <c r="DK66" s="899"/>
      <c r="DL66" s="897"/>
      <c r="DM66" s="898"/>
      <c r="DN66" s="898"/>
      <c r="DO66" s="898"/>
      <c r="DP66" s="899"/>
      <c r="DQ66" s="897"/>
      <c r="DR66" s="898"/>
      <c r="DS66" s="898"/>
      <c r="DT66" s="898"/>
      <c r="DU66" s="899"/>
      <c r="DV66" s="894"/>
      <c r="DW66" s="895"/>
      <c r="DX66" s="895"/>
      <c r="DY66" s="895"/>
      <c r="DZ66" s="896"/>
      <c r="EA66" s="212"/>
    </row>
    <row r="67" spans="1:131" ht="26.25" customHeight="1" thickBot="1" x14ac:dyDescent="0.2">
      <c r="A67" s="765"/>
      <c r="B67" s="766"/>
      <c r="C67" s="766"/>
      <c r="D67" s="766"/>
      <c r="E67" s="766"/>
      <c r="F67" s="766"/>
      <c r="G67" s="766"/>
      <c r="H67" s="766"/>
      <c r="I67" s="766"/>
      <c r="J67" s="766"/>
      <c r="K67" s="766"/>
      <c r="L67" s="766"/>
      <c r="M67" s="766"/>
      <c r="N67" s="766"/>
      <c r="O67" s="766"/>
      <c r="P67" s="767"/>
      <c r="Q67" s="771"/>
      <c r="R67" s="772"/>
      <c r="S67" s="772"/>
      <c r="T67" s="772"/>
      <c r="U67" s="773"/>
      <c r="V67" s="771"/>
      <c r="W67" s="772"/>
      <c r="X67" s="772"/>
      <c r="Y67" s="772"/>
      <c r="Z67" s="773"/>
      <c r="AA67" s="771"/>
      <c r="AB67" s="772"/>
      <c r="AC67" s="772"/>
      <c r="AD67" s="772"/>
      <c r="AE67" s="773"/>
      <c r="AF67" s="891"/>
      <c r="AG67" s="853"/>
      <c r="AH67" s="853"/>
      <c r="AI67" s="853"/>
      <c r="AJ67" s="892"/>
      <c r="AK67" s="893"/>
      <c r="AL67" s="766"/>
      <c r="AM67" s="766"/>
      <c r="AN67" s="766"/>
      <c r="AO67" s="767"/>
      <c r="AP67" s="771"/>
      <c r="AQ67" s="772"/>
      <c r="AR67" s="772"/>
      <c r="AS67" s="772"/>
      <c r="AT67" s="773"/>
      <c r="AU67" s="771"/>
      <c r="AV67" s="772"/>
      <c r="AW67" s="772"/>
      <c r="AX67" s="772"/>
      <c r="AY67" s="773"/>
      <c r="AZ67" s="771"/>
      <c r="BA67" s="772"/>
      <c r="BB67" s="772"/>
      <c r="BC67" s="772"/>
      <c r="BD67" s="777"/>
      <c r="BE67" s="223"/>
      <c r="BF67" s="223"/>
      <c r="BG67" s="223"/>
      <c r="BH67" s="223"/>
      <c r="BI67" s="223"/>
      <c r="BJ67" s="223"/>
      <c r="BK67" s="223"/>
      <c r="BL67" s="223"/>
      <c r="BM67" s="223"/>
      <c r="BN67" s="223"/>
      <c r="BO67" s="223"/>
      <c r="BP67" s="223"/>
      <c r="BQ67" s="220">
        <v>61</v>
      </c>
      <c r="BR67" s="225"/>
      <c r="BS67" s="894"/>
      <c r="BT67" s="895"/>
      <c r="BU67" s="895"/>
      <c r="BV67" s="895"/>
      <c r="BW67" s="895"/>
      <c r="BX67" s="895"/>
      <c r="BY67" s="895"/>
      <c r="BZ67" s="895"/>
      <c r="CA67" s="895"/>
      <c r="CB67" s="895"/>
      <c r="CC67" s="895"/>
      <c r="CD67" s="895"/>
      <c r="CE67" s="895"/>
      <c r="CF67" s="895"/>
      <c r="CG67" s="900"/>
      <c r="CH67" s="897"/>
      <c r="CI67" s="898"/>
      <c r="CJ67" s="898"/>
      <c r="CK67" s="898"/>
      <c r="CL67" s="899"/>
      <c r="CM67" s="897"/>
      <c r="CN67" s="898"/>
      <c r="CO67" s="898"/>
      <c r="CP67" s="898"/>
      <c r="CQ67" s="899"/>
      <c r="CR67" s="897"/>
      <c r="CS67" s="898"/>
      <c r="CT67" s="898"/>
      <c r="CU67" s="898"/>
      <c r="CV67" s="899"/>
      <c r="CW67" s="897"/>
      <c r="CX67" s="898"/>
      <c r="CY67" s="898"/>
      <c r="CZ67" s="898"/>
      <c r="DA67" s="899"/>
      <c r="DB67" s="897"/>
      <c r="DC67" s="898"/>
      <c r="DD67" s="898"/>
      <c r="DE67" s="898"/>
      <c r="DF67" s="899"/>
      <c r="DG67" s="897"/>
      <c r="DH67" s="898"/>
      <c r="DI67" s="898"/>
      <c r="DJ67" s="898"/>
      <c r="DK67" s="899"/>
      <c r="DL67" s="897"/>
      <c r="DM67" s="898"/>
      <c r="DN67" s="898"/>
      <c r="DO67" s="898"/>
      <c r="DP67" s="899"/>
      <c r="DQ67" s="897"/>
      <c r="DR67" s="898"/>
      <c r="DS67" s="898"/>
      <c r="DT67" s="898"/>
      <c r="DU67" s="899"/>
      <c r="DV67" s="894"/>
      <c r="DW67" s="895"/>
      <c r="DX67" s="895"/>
      <c r="DY67" s="895"/>
      <c r="DZ67" s="896"/>
      <c r="EA67" s="212"/>
    </row>
    <row r="68" spans="1:131" ht="26.25" customHeight="1" thickTop="1" x14ac:dyDescent="0.15">
      <c r="A68" s="218">
        <v>1</v>
      </c>
      <c r="B68" s="904"/>
      <c r="C68" s="905"/>
      <c r="D68" s="905"/>
      <c r="E68" s="905"/>
      <c r="F68" s="905"/>
      <c r="G68" s="905"/>
      <c r="H68" s="905"/>
      <c r="I68" s="905"/>
      <c r="J68" s="905"/>
      <c r="K68" s="905"/>
      <c r="L68" s="905"/>
      <c r="M68" s="905"/>
      <c r="N68" s="905"/>
      <c r="O68" s="905"/>
      <c r="P68" s="906"/>
      <c r="Q68" s="907"/>
      <c r="R68" s="901"/>
      <c r="S68" s="901"/>
      <c r="T68" s="901"/>
      <c r="U68" s="901"/>
      <c r="V68" s="901"/>
      <c r="W68" s="901"/>
      <c r="X68" s="901"/>
      <c r="Y68" s="901"/>
      <c r="Z68" s="901"/>
      <c r="AA68" s="901"/>
      <c r="AB68" s="901"/>
      <c r="AC68" s="901"/>
      <c r="AD68" s="901"/>
      <c r="AE68" s="901"/>
      <c r="AF68" s="901"/>
      <c r="AG68" s="901"/>
      <c r="AH68" s="901"/>
      <c r="AI68" s="901"/>
      <c r="AJ68" s="901"/>
      <c r="AK68" s="901"/>
      <c r="AL68" s="901"/>
      <c r="AM68" s="901"/>
      <c r="AN68" s="901"/>
      <c r="AO68" s="901"/>
      <c r="AP68" s="901"/>
      <c r="AQ68" s="901"/>
      <c r="AR68" s="901"/>
      <c r="AS68" s="901"/>
      <c r="AT68" s="901"/>
      <c r="AU68" s="901"/>
      <c r="AV68" s="901"/>
      <c r="AW68" s="901"/>
      <c r="AX68" s="901"/>
      <c r="AY68" s="901"/>
      <c r="AZ68" s="902"/>
      <c r="BA68" s="902"/>
      <c r="BB68" s="902"/>
      <c r="BC68" s="902"/>
      <c r="BD68" s="903"/>
      <c r="BE68" s="223"/>
      <c r="BF68" s="223"/>
      <c r="BG68" s="223"/>
      <c r="BH68" s="223"/>
      <c r="BI68" s="223"/>
      <c r="BJ68" s="223"/>
      <c r="BK68" s="223"/>
      <c r="BL68" s="223"/>
      <c r="BM68" s="223"/>
      <c r="BN68" s="223"/>
      <c r="BO68" s="223"/>
      <c r="BP68" s="223"/>
      <c r="BQ68" s="220">
        <v>62</v>
      </c>
      <c r="BR68" s="225"/>
      <c r="BS68" s="894"/>
      <c r="BT68" s="895"/>
      <c r="BU68" s="895"/>
      <c r="BV68" s="895"/>
      <c r="BW68" s="895"/>
      <c r="BX68" s="895"/>
      <c r="BY68" s="895"/>
      <c r="BZ68" s="895"/>
      <c r="CA68" s="895"/>
      <c r="CB68" s="895"/>
      <c r="CC68" s="895"/>
      <c r="CD68" s="895"/>
      <c r="CE68" s="895"/>
      <c r="CF68" s="895"/>
      <c r="CG68" s="900"/>
      <c r="CH68" s="897"/>
      <c r="CI68" s="898"/>
      <c r="CJ68" s="898"/>
      <c r="CK68" s="898"/>
      <c r="CL68" s="899"/>
      <c r="CM68" s="897"/>
      <c r="CN68" s="898"/>
      <c r="CO68" s="898"/>
      <c r="CP68" s="898"/>
      <c r="CQ68" s="899"/>
      <c r="CR68" s="897"/>
      <c r="CS68" s="898"/>
      <c r="CT68" s="898"/>
      <c r="CU68" s="898"/>
      <c r="CV68" s="899"/>
      <c r="CW68" s="897"/>
      <c r="CX68" s="898"/>
      <c r="CY68" s="898"/>
      <c r="CZ68" s="898"/>
      <c r="DA68" s="899"/>
      <c r="DB68" s="897"/>
      <c r="DC68" s="898"/>
      <c r="DD68" s="898"/>
      <c r="DE68" s="898"/>
      <c r="DF68" s="899"/>
      <c r="DG68" s="897"/>
      <c r="DH68" s="898"/>
      <c r="DI68" s="898"/>
      <c r="DJ68" s="898"/>
      <c r="DK68" s="899"/>
      <c r="DL68" s="897"/>
      <c r="DM68" s="898"/>
      <c r="DN68" s="898"/>
      <c r="DO68" s="898"/>
      <c r="DP68" s="899"/>
      <c r="DQ68" s="897"/>
      <c r="DR68" s="898"/>
      <c r="DS68" s="898"/>
      <c r="DT68" s="898"/>
      <c r="DU68" s="899"/>
      <c r="DV68" s="894"/>
      <c r="DW68" s="895"/>
      <c r="DX68" s="895"/>
      <c r="DY68" s="895"/>
      <c r="DZ68" s="896"/>
      <c r="EA68" s="212"/>
    </row>
    <row r="69" spans="1:131" ht="26.25" customHeight="1" x14ac:dyDescent="0.15">
      <c r="A69" s="220">
        <v>2</v>
      </c>
      <c r="B69" s="908"/>
      <c r="C69" s="909"/>
      <c r="D69" s="909"/>
      <c r="E69" s="909"/>
      <c r="F69" s="909"/>
      <c r="G69" s="909"/>
      <c r="H69" s="909"/>
      <c r="I69" s="909"/>
      <c r="J69" s="909"/>
      <c r="K69" s="909"/>
      <c r="L69" s="909"/>
      <c r="M69" s="909"/>
      <c r="N69" s="909"/>
      <c r="O69" s="909"/>
      <c r="P69" s="910"/>
      <c r="Q69" s="911"/>
      <c r="R69" s="865"/>
      <c r="S69" s="865"/>
      <c r="T69" s="865"/>
      <c r="U69" s="865"/>
      <c r="V69" s="865"/>
      <c r="W69" s="865"/>
      <c r="X69" s="865"/>
      <c r="Y69" s="865"/>
      <c r="Z69" s="865"/>
      <c r="AA69" s="865"/>
      <c r="AB69" s="865"/>
      <c r="AC69" s="865"/>
      <c r="AD69" s="865"/>
      <c r="AE69" s="865"/>
      <c r="AF69" s="865"/>
      <c r="AG69" s="865"/>
      <c r="AH69" s="865"/>
      <c r="AI69" s="865"/>
      <c r="AJ69" s="865"/>
      <c r="AK69" s="865"/>
      <c r="AL69" s="865"/>
      <c r="AM69" s="865"/>
      <c r="AN69" s="865"/>
      <c r="AO69" s="865"/>
      <c r="AP69" s="865"/>
      <c r="AQ69" s="865"/>
      <c r="AR69" s="865"/>
      <c r="AS69" s="865"/>
      <c r="AT69" s="865"/>
      <c r="AU69" s="865"/>
      <c r="AV69" s="865"/>
      <c r="AW69" s="865"/>
      <c r="AX69" s="865"/>
      <c r="AY69" s="865"/>
      <c r="AZ69" s="867"/>
      <c r="BA69" s="867"/>
      <c r="BB69" s="867"/>
      <c r="BC69" s="867"/>
      <c r="BD69" s="868"/>
      <c r="BE69" s="223"/>
      <c r="BF69" s="223"/>
      <c r="BG69" s="223"/>
      <c r="BH69" s="223"/>
      <c r="BI69" s="223"/>
      <c r="BJ69" s="223"/>
      <c r="BK69" s="223"/>
      <c r="BL69" s="223"/>
      <c r="BM69" s="223"/>
      <c r="BN69" s="223"/>
      <c r="BO69" s="223"/>
      <c r="BP69" s="223"/>
      <c r="BQ69" s="220">
        <v>63</v>
      </c>
      <c r="BR69" s="225"/>
      <c r="BS69" s="894"/>
      <c r="BT69" s="895"/>
      <c r="BU69" s="895"/>
      <c r="BV69" s="895"/>
      <c r="BW69" s="895"/>
      <c r="BX69" s="895"/>
      <c r="BY69" s="895"/>
      <c r="BZ69" s="895"/>
      <c r="CA69" s="895"/>
      <c r="CB69" s="895"/>
      <c r="CC69" s="895"/>
      <c r="CD69" s="895"/>
      <c r="CE69" s="895"/>
      <c r="CF69" s="895"/>
      <c r="CG69" s="900"/>
      <c r="CH69" s="897"/>
      <c r="CI69" s="898"/>
      <c r="CJ69" s="898"/>
      <c r="CK69" s="898"/>
      <c r="CL69" s="899"/>
      <c r="CM69" s="897"/>
      <c r="CN69" s="898"/>
      <c r="CO69" s="898"/>
      <c r="CP69" s="898"/>
      <c r="CQ69" s="899"/>
      <c r="CR69" s="897"/>
      <c r="CS69" s="898"/>
      <c r="CT69" s="898"/>
      <c r="CU69" s="898"/>
      <c r="CV69" s="899"/>
      <c r="CW69" s="897"/>
      <c r="CX69" s="898"/>
      <c r="CY69" s="898"/>
      <c r="CZ69" s="898"/>
      <c r="DA69" s="899"/>
      <c r="DB69" s="897"/>
      <c r="DC69" s="898"/>
      <c r="DD69" s="898"/>
      <c r="DE69" s="898"/>
      <c r="DF69" s="899"/>
      <c r="DG69" s="897"/>
      <c r="DH69" s="898"/>
      <c r="DI69" s="898"/>
      <c r="DJ69" s="898"/>
      <c r="DK69" s="899"/>
      <c r="DL69" s="897"/>
      <c r="DM69" s="898"/>
      <c r="DN69" s="898"/>
      <c r="DO69" s="898"/>
      <c r="DP69" s="899"/>
      <c r="DQ69" s="897"/>
      <c r="DR69" s="898"/>
      <c r="DS69" s="898"/>
      <c r="DT69" s="898"/>
      <c r="DU69" s="899"/>
      <c r="DV69" s="894"/>
      <c r="DW69" s="895"/>
      <c r="DX69" s="895"/>
      <c r="DY69" s="895"/>
      <c r="DZ69" s="896"/>
      <c r="EA69" s="212"/>
    </row>
    <row r="70" spans="1:131" ht="26.25" customHeight="1" x14ac:dyDescent="0.15">
      <c r="A70" s="220">
        <v>3</v>
      </c>
      <c r="B70" s="908"/>
      <c r="C70" s="909"/>
      <c r="D70" s="909"/>
      <c r="E70" s="909"/>
      <c r="F70" s="909"/>
      <c r="G70" s="909"/>
      <c r="H70" s="909"/>
      <c r="I70" s="909"/>
      <c r="J70" s="909"/>
      <c r="K70" s="909"/>
      <c r="L70" s="909"/>
      <c r="M70" s="909"/>
      <c r="N70" s="909"/>
      <c r="O70" s="909"/>
      <c r="P70" s="910"/>
      <c r="Q70" s="911"/>
      <c r="R70" s="865"/>
      <c r="S70" s="865"/>
      <c r="T70" s="865"/>
      <c r="U70" s="865"/>
      <c r="V70" s="865"/>
      <c r="W70" s="865"/>
      <c r="X70" s="865"/>
      <c r="Y70" s="865"/>
      <c r="Z70" s="865"/>
      <c r="AA70" s="865"/>
      <c r="AB70" s="865"/>
      <c r="AC70" s="865"/>
      <c r="AD70" s="865"/>
      <c r="AE70" s="865"/>
      <c r="AF70" s="865"/>
      <c r="AG70" s="865"/>
      <c r="AH70" s="865"/>
      <c r="AI70" s="865"/>
      <c r="AJ70" s="865"/>
      <c r="AK70" s="865"/>
      <c r="AL70" s="865"/>
      <c r="AM70" s="865"/>
      <c r="AN70" s="865"/>
      <c r="AO70" s="865"/>
      <c r="AP70" s="865"/>
      <c r="AQ70" s="865"/>
      <c r="AR70" s="865"/>
      <c r="AS70" s="865"/>
      <c r="AT70" s="865"/>
      <c r="AU70" s="865"/>
      <c r="AV70" s="865"/>
      <c r="AW70" s="865"/>
      <c r="AX70" s="865"/>
      <c r="AY70" s="865"/>
      <c r="AZ70" s="867"/>
      <c r="BA70" s="867"/>
      <c r="BB70" s="867"/>
      <c r="BC70" s="867"/>
      <c r="BD70" s="868"/>
      <c r="BE70" s="223"/>
      <c r="BF70" s="223"/>
      <c r="BG70" s="223"/>
      <c r="BH70" s="223"/>
      <c r="BI70" s="223"/>
      <c r="BJ70" s="223"/>
      <c r="BK70" s="223"/>
      <c r="BL70" s="223"/>
      <c r="BM70" s="223"/>
      <c r="BN70" s="223"/>
      <c r="BO70" s="223"/>
      <c r="BP70" s="223"/>
      <c r="BQ70" s="220">
        <v>64</v>
      </c>
      <c r="BR70" s="225"/>
      <c r="BS70" s="894"/>
      <c r="BT70" s="895"/>
      <c r="BU70" s="895"/>
      <c r="BV70" s="895"/>
      <c r="BW70" s="895"/>
      <c r="BX70" s="895"/>
      <c r="BY70" s="895"/>
      <c r="BZ70" s="895"/>
      <c r="CA70" s="895"/>
      <c r="CB70" s="895"/>
      <c r="CC70" s="895"/>
      <c r="CD70" s="895"/>
      <c r="CE70" s="895"/>
      <c r="CF70" s="895"/>
      <c r="CG70" s="900"/>
      <c r="CH70" s="897"/>
      <c r="CI70" s="898"/>
      <c r="CJ70" s="898"/>
      <c r="CK70" s="898"/>
      <c r="CL70" s="899"/>
      <c r="CM70" s="897"/>
      <c r="CN70" s="898"/>
      <c r="CO70" s="898"/>
      <c r="CP70" s="898"/>
      <c r="CQ70" s="899"/>
      <c r="CR70" s="897"/>
      <c r="CS70" s="898"/>
      <c r="CT70" s="898"/>
      <c r="CU70" s="898"/>
      <c r="CV70" s="899"/>
      <c r="CW70" s="897"/>
      <c r="CX70" s="898"/>
      <c r="CY70" s="898"/>
      <c r="CZ70" s="898"/>
      <c r="DA70" s="899"/>
      <c r="DB70" s="897"/>
      <c r="DC70" s="898"/>
      <c r="DD70" s="898"/>
      <c r="DE70" s="898"/>
      <c r="DF70" s="899"/>
      <c r="DG70" s="897"/>
      <c r="DH70" s="898"/>
      <c r="DI70" s="898"/>
      <c r="DJ70" s="898"/>
      <c r="DK70" s="899"/>
      <c r="DL70" s="897"/>
      <c r="DM70" s="898"/>
      <c r="DN70" s="898"/>
      <c r="DO70" s="898"/>
      <c r="DP70" s="899"/>
      <c r="DQ70" s="897"/>
      <c r="DR70" s="898"/>
      <c r="DS70" s="898"/>
      <c r="DT70" s="898"/>
      <c r="DU70" s="899"/>
      <c r="DV70" s="894"/>
      <c r="DW70" s="895"/>
      <c r="DX70" s="895"/>
      <c r="DY70" s="895"/>
      <c r="DZ70" s="896"/>
      <c r="EA70" s="212"/>
    </row>
    <row r="71" spans="1:131" ht="26.25" customHeight="1" x14ac:dyDescent="0.15">
      <c r="A71" s="220">
        <v>4</v>
      </c>
      <c r="B71" s="908"/>
      <c r="C71" s="909"/>
      <c r="D71" s="909"/>
      <c r="E71" s="909"/>
      <c r="F71" s="909"/>
      <c r="G71" s="909"/>
      <c r="H71" s="909"/>
      <c r="I71" s="909"/>
      <c r="J71" s="909"/>
      <c r="K71" s="909"/>
      <c r="L71" s="909"/>
      <c r="M71" s="909"/>
      <c r="N71" s="909"/>
      <c r="O71" s="909"/>
      <c r="P71" s="910"/>
      <c r="Q71" s="911"/>
      <c r="R71" s="865"/>
      <c r="S71" s="865"/>
      <c r="T71" s="865"/>
      <c r="U71" s="865"/>
      <c r="V71" s="865"/>
      <c r="W71" s="865"/>
      <c r="X71" s="865"/>
      <c r="Y71" s="865"/>
      <c r="Z71" s="865"/>
      <c r="AA71" s="865"/>
      <c r="AB71" s="865"/>
      <c r="AC71" s="865"/>
      <c r="AD71" s="865"/>
      <c r="AE71" s="865"/>
      <c r="AF71" s="865"/>
      <c r="AG71" s="865"/>
      <c r="AH71" s="865"/>
      <c r="AI71" s="865"/>
      <c r="AJ71" s="865"/>
      <c r="AK71" s="865"/>
      <c r="AL71" s="865"/>
      <c r="AM71" s="865"/>
      <c r="AN71" s="865"/>
      <c r="AO71" s="865"/>
      <c r="AP71" s="865"/>
      <c r="AQ71" s="865"/>
      <c r="AR71" s="865"/>
      <c r="AS71" s="865"/>
      <c r="AT71" s="865"/>
      <c r="AU71" s="865"/>
      <c r="AV71" s="865"/>
      <c r="AW71" s="865"/>
      <c r="AX71" s="865"/>
      <c r="AY71" s="865"/>
      <c r="AZ71" s="867"/>
      <c r="BA71" s="867"/>
      <c r="BB71" s="867"/>
      <c r="BC71" s="867"/>
      <c r="BD71" s="868"/>
      <c r="BE71" s="223"/>
      <c r="BF71" s="223"/>
      <c r="BG71" s="223"/>
      <c r="BH71" s="223"/>
      <c r="BI71" s="223"/>
      <c r="BJ71" s="223"/>
      <c r="BK71" s="223"/>
      <c r="BL71" s="223"/>
      <c r="BM71" s="223"/>
      <c r="BN71" s="223"/>
      <c r="BO71" s="223"/>
      <c r="BP71" s="223"/>
      <c r="BQ71" s="220">
        <v>65</v>
      </c>
      <c r="BR71" s="225"/>
      <c r="BS71" s="894"/>
      <c r="BT71" s="895"/>
      <c r="BU71" s="895"/>
      <c r="BV71" s="895"/>
      <c r="BW71" s="895"/>
      <c r="BX71" s="895"/>
      <c r="BY71" s="895"/>
      <c r="BZ71" s="895"/>
      <c r="CA71" s="895"/>
      <c r="CB71" s="895"/>
      <c r="CC71" s="895"/>
      <c r="CD71" s="895"/>
      <c r="CE71" s="895"/>
      <c r="CF71" s="895"/>
      <c r="CG71" s="900"/>
      <c r="CH71" s="897"/>
      <c r="CI71" s="898"/>
      <c r="CJ71" s="898"/>
      <c r="CK71" s="898"/>
      <c r="CL71" s="899"/>
      <c r="CM71" s="897"/>
      <c r="CN71" s="898"/>
      <c r="CO71" s="898"/>
      <c r="CP71" s="898"/>
      <c r="CQ71" s="899"/>
      <c r="CR71" s="897"/>
      <c r="CS71" s="898"/>
      <c r="CT71" s="898"/>
      <c r="CU71" s="898"/>
      <c r="CV71" s="899"/>
      <c r="CW71" s="897"/>
      <c r="CX71" s="898"/>
      <c r="CY71" s="898"/>
      <c r="CZ71" s="898"/>
      <c r="DA71" s="899"/>
      <c r="DB71" s="897"/>
      <c r="DC71" s="898"/>
      <c r="DD71" s="898"/>
      <c r="DE71" s="898"/>
      <c r="DF71" s="899"/>
      <c r="DG71" s="897"/>
      <c r="DH71" s="898"/>
      <c r="DI71" s="898"/>
      <c r="DJ71" s="898"/>
      <c r="DK71" s="899"/>
      <c r="DL71" s="897"/>
      <c r="DM71" s="898"/>
      <c r="DN71" s="898"/>
      <c r="DO71" s="898"/>
      <c r="DP71" s="899"/>
      <c r="DQ71" s="897"/>
      <c r="DR71" s="898"/>
      <c r="DS71" s="898"/>
      <c r="DT71" s="898"/>
      <c r="DU71" s="899"/>
      <c r="DV71" s="894"/>
      <c r="DW71" s="895"/>
      <c r="DX71" s="895"/>
      <c r="DY71" s="895"/>
      <c r="DZ71" s="896"/>
      <c r="EA71" s="212"/>
    </row>
    <row r="72" spans="1:131" ht="26.25" customHeight="1" x14ac:dyDescent="0.15">
      <c r="A72" s="220">
        <v>5</v>
      </c>
      <c r="B72" s="908"/>
      <c r="C72" s="909"/>
      <c r="D72" s="909"/>
      <c r="E72" s="909"/>
      <c r="F72" s="909"/>
      <c r="G72" s="909"/>
      <c r="H72" s="909"/>
      <c r="I72" s="909"/>
      <c r="J72" s="909"/>
      <c r="K72" s="909"/>
      <c r="L72" s="909"/>
      <c r="M72" s="909"/>
      <c r="N72" s="909"/>
      <c r="O72" s="909"/>
      <c r="P72" s="910"/>
      <c r="Q72" s="911"/>
      <c r="R72" s="865"/>
      <c r="S72" s="865"/>
      <c r="T72" s="865"/>
      <c r="U72" s="865"/>
      <c r="V72" s="865"/>
      <c r="W72" s="865"/>
      <c r="X72" s="865"/>
      <c r="Y72" s="865"/>
      <c r="Z72" s="865"/>
      <c r="AA72" s="865"/>
      <c r="AB72" s="865"/>
      <c r="AC72" s="865"/>
      <c r="AD72" s="865"/>
      <c r="AE72" s="865"/>
      <c r="AF72" s="865"/>
      <c r="AG72" s="865"/>
      <c r="AH72" s="865"/>
      <c r="AI72" s="865"/>
      <c r="AJ72" s="865"/>
      <c r="AK72" s="865"/>
      <c r="AL72" s="865"/>
      <c r="AM72" s="865"/>
      <c r="AN72" s="865"/>
      <c r="AO72" s="865"/>
      <c r="AP72" s="865"/>
      <c r="AQ72" s="865"/>
      <c r="AR72" s="865"/>
      <c r="AS72" s="865"/>
      <c r="AT72" s="865"/>
      <c r="AU72" s="865"/>
      <c r="AV72" s="865"/>
      <c r="AW72" s="865"/>
      <c r="AX72" s="865"/>
      <c r="AY72" s="865"/>
      <c r="AZ72" s="867"/>
      <c r="BA72" s="867"/>
      <c r="BB72" s="867"/>
      <c r="BC72" s="867"/>
      <c r="BD72" s="868"/>
      <c r="BE72" s="223"/>
      <c r="BF72" s="223"/>
      <c r="BG72" s="223"/>
      <c r="BH72" s="223"/>
      <c r="BI72" s="223"/>
      <c r="BJ72" s="223"/>
      <c r="BK72" s="223"/>
      <c r="BL72" s="223"/>
      <c r="BM72" s="223"/>
      <c r="BN72" s="223"/>
      <c r="BO72" s="223"/>
      <c r="BP72" s="223"/>
      <c r="BQ72" s="220">
        <v>66</v>
      </c>
      <c r="BR72" s="225"/>
      <c r="BS72" s="894"/>
      <c r="BT72" s="895"/>
      <c r="BU72" s="895"/>
      <c r="BV72" s="895"/>
      <c r="BW72" s="895"/>
      <c r="BX72" s="895"/>
      <c r="BY72" s="895"/>
      <c r="BZ72" s="895"/>
      <c r="CA72" s="895"/>
      <c r="CB72" s="895"/>
      <c r="CC72" s="895"/>
      <c r="CD72" s="895"/>
      <c r="CE72" s="895"/>
      <c r="CF72" s="895"/>
      <c r="CG72" s="900"/>
      <c r="CH72" s="897"/>
      <c r="CI72" s="898"/>
      <c r="CJ72" s="898"/>
      <c r="CK72" s="898"/>
      <c r="CL72" s="899"/>
      <c r="CM72" s="897"/>
      <c r="CN72" s="898"/>
      <c r="CO72" s="898"/>
      <c r="CP72" s="898"/>
      <c r="CQ72" s="899"/>
      <c r="CR72" s="897"/>
      <c r="CS72" s="898"/>
      <c r="CT72" s="898"/>
      <c r="CU72" s="898"/>
      <c r="CV72" s="899"/>
      <c r="CW72" s="897"/>
      <c r="CX72" s="898"/>
      <c r="CY72" s="898"/>
      <c r="CZ72" s="898"/>
      <c r="DA72" s="899"/>
      <c r="DB72" s="897"/>
      <c r="DC72" s="898"/>
      <c r="DD72" s="898"/>
      <c r="DE72" s="898"/>
      <c r="DF72" s="899"/>
      <c r="DG72" s="897"/>
      <c r="DH72" s="898"/>
      <c r="DI72" s="898"/>
      <c r="DJ72" s="898"/>
      <c r="DK72" s="899"/>
      <c r="DL72" s="897"/>
      <c r="DM72" s="898"/>
      <c r="DN72" s="898"/>
      <c r="DO72" s="898"/>
      <c r="DP72" s="899"/>
      <c r="DQ72" s="897"/>
      <c r="DR72" s="898"/>
      <c r="DS72" s="898"/>
      <c r="DT72" s="898"/>
      <c r="DU72" s="899"/>
      <c r="DV72" s="894"/>
      <c r="DW72" s="895"/>
      <c r="DX72" s="895"/>
      <c r="DY72" s="895"/>
      <c r="DZ72" s="896"/>
      <c r="EA72" s="212"/>
    </row>
    <row r="73" spans="1:131" ht="26.25" customHeight="1" x14ac:dyDescent="0.15">
      <c r="A73" s="220">
        <v>6</v>
      </c>
      <c r="B73" s="908"/>
      <c r="C73" s="909"/>
      <c r="D73" s="909"/>
      <c r="E73" s="909"/>
      <c r="F73" s="909"/>
      <c r="G73" s="909"/>
      <c r="H73" s="909"/>
      <c r="I73" s="909"/>
      <c r="J73" s="909"/>
      <c r="K73" s="909"/>
      <c r="L73" s="909"/>
      <c r="M73" s="909"/>
      <c r="N73" s="909"/>
      <c r="O73" s="909"/>
      <c r="P73" s="910"/>
      <c r="Q73" s="911"/>
      <c r="R73" s="865"/>
      <c r="S73" s="865"/>
      <c r="T73" s="865"/>
      <c r="U73" s="865"/>
      <c r="V73" s="865"/>
      <c r="W73" s="865"/>
      <c r="X73" s="865"/>
      <c r="Y73" s="865"/>
      <c r="Z73" s="865"/>
      <c r="AA73" s="865"/>
      <c r="AB73" s="865"/>
      <c r="AC73" s="865"/>
      <c r="AD73" s="865"/>
      <c r="AE73" s="865"/>
      <c r="AF73" s="865"/>
      <c r="AG73" s="865"/>
      <c r="AH73" s="865"/>
      <c r="AI73" s="865"/>
      <c r="AJ73" s="865"/>
      <c r="AK73" s="865"/>
      <c r="AL73" s="865"/>
      <c r="AM73" s="865"/>
      <c r="AN73" s="865"/>
      <c r="AO73" s="865"/>
      <c r="AP73" s="865"/>
      <c r="AQ73" s="865"/>
      <c r="AR73" s="865"/>
      <c r="AS73" s="865"/>
      <c r="AT73" s="865"/>
      <c r="AU73" s="865"/>
      <c r="AV73" s="865"/>
      <c r="AW73" s="865"/>
      <c r="AX73" s="865"/>
      <c r="AY73" s="865"/>
      <c r="AZ73" s="867"/>
      <c r="BA73" s="867"/>
      <c r="BB73" s="867"/>
      <c r="BC73" s="867"/>
      <c r="BD73" s="868"/>
      <c r="BE73" s="223"/>
      <c r="BF73" s="223"/>
      <c r="BG73" s="223"/>
      <c r="BH73" s="223"/>
      <c r="BI73" s="223"/>
      <c r="BJ73" s="223"/>
      <c r="BK73" s="223"/>
      <c r="BL73" s="223"/>
      <c r="BM73" s="223"/>
      <c r="BN73" s="223"/>
      <c r="BO73" s="223"/>
      <c r="BP73" s="223"/>
      <c r="BQ73" s="220">
        <v>67</v>
      </c>
      <c r="BR73" s="225"/>
      <c r="BS73" s="894"/>
      <c r="BT73" s="895"/>
      <c r="BU73" s="895"/>
      <c r="BV73" s="895"/>
      <c r="BW73" s="895"/>
      <c r="BX73" s="895"/>
      <c r="BY73" s="895"/>
      <c r="BZ73" s="895"/>
      <c r="CA73" s="895"/>
      <c r="CB73" s="895"/>
      <c r="CC73" s="895"/>
      <c r="CD73" s="895"/>
      <c r="CE73" s="895"/>
      <c r="CF73" s="895"/>
      <c r="CG73" s="900"/>
      <c r="CH73" s="897"/>
      <c r="CI73" s="898"/>
      <c r="CJ73" s="898"/>
      <c r="CK73" s="898"/>
      <c r="CL73" s="899"/>
      <c r="CM73" s="897"/>
      <c r="CN73" s="898"/>
      <c r="CO73" s="898"/>
      <c r="CP73" s="898"/>
      <c r="CQ73" s="899"/>
      <c r="CR73" s="897"/>
      <c r="CS73" s="898"/>
      <c r="CT73" s="898"/>
      <c r="CU73" s="898"/>
      <c r="CV73" s="899"/>
      <c r="CW73" s="897"/>
      <c r="CX73" s="898"/>
      <c r="CY73" s="898"/>
      <c r="CZ73" s="898"/>
      <c r="DA73" s="899"/>
      <c r="DB73" s="897"/>
      <c r="DC73" s="898"/>
      <c r="DD73" s="898"/>
      <c r="DE73" s="898"/>
      <c r="DF73" s="899"/>
      <c r="DG73" s="897"/>
      <c r="DH73" s="898"/>
      <c r="DI73" s="898"/>
      <c r="DJ73" s="898"/>
      <c r="DK73" s="899"/>
      <c r="DL73" s="897"/>
      <c r="DM73" s="898"/>
      <c r="DN73" s="898"/>
      <c r="DO73" s="898"/>
      <c r="DP73" s="899"/>
      <c r="DQ73" s="897"/>
      <c r="DR73" s="898"/>
      <c r="DS73" s="898"/>
      <c r="DT73" s="898"/>
      <c r="DU73" s="899"/>
      <c r="DV73" s="894"/>
      <c r="DW73" s="895"/>
      <c r="DX73" s="895"/>
      <c r="DY73" s="895"/>
      <c r="DZ73" s="896"/>
      <c r="EA73" s="212"/>
    </row>
    <row r="74" spans="1:131" ht="26.25" customHeight="1" x14ac:dyDescent="0.15">
      <c r="A74" s="220">
        <v>7</v>
      </c>
      <c r="B74" s="908"/>
      <c r="C74" s="909"/>
      <c r="D74" s="909"/>
      <c r="E74" s="909"/>
      <c r="F74" s="909"/>
      <c r="G74" s="909"/>
      <c r="H74" s="909"/>
      <c r="I74" s="909"/>
      <c r="J74" s="909"/>
      <c r="K74" s="909"/>
      <c r="L74" s="909"/>
      <c r="M74" s="909"/>
      <c r="N74" s="909"/>
      <c r="O74" s="909"/>
      <c r="P74" s="910"/>
      <c r="Q74" s="911"/>
      <c r="R74" s="865"/>
      <c r="S74" s="865"/>
      <c r="T74" s="865"/>
      <c r="U74" s="865"/>
      <c r="V74" s="865"/>
      <c r="W74" s="865"/>
      <c r="X74" s="865"/>
      <c r="Y74" s="865"/>
      <c r="Z74" s="865"/>
      <c r="AA74" s="865"/>
      <c r="AB74" s="865"/>
      <c r="AC74" s="865"/>
      <c r="AD74" s="865"/>
      <c r="AE74" s="865"/>
      <c r="AF74" s="865"/>
      <c r="AG74" s="865"/>
      <c r="AH74" s="865"/>
      <c r="AI74" s="865"/>
      <c r="AJ74" s="865"/>
      <c r="AK74" s="865"/>
      <c r="AL74" s="865"/>
      <c r="AM74" s="865"/>
      <c r="AN74" s="865"/>
      <c r="AO74" s="865"/>
      <c r="AP74" s="865"/>
      <c r="AQ74" s="865"/>
      <c r="AR74" s="865"/>
      <c r="AS74" s="865"/>
      <c r="AT74" s="865"/>
      <c r="AU74" s="865"/>
      <c r="AV74" s="865"/>
      <c r="AW74" s="865"/>
      <c r="AX74" s="865"/>
      <c r="AY74" s="865"/>
      <c r="AZ74" s="867"/>
      <c r="BA74" s="867"/>
      <c r="BB74" s="867"/>
      <c r="BC74" s="867"/>
      <c r="BD74" s="868"/>
      <c r="BE74" s="223"/>
      <c r="BF74" s="223"/>
      <c r="BG74" s="223"/>
      <c r="BH74" s="223"/>
      <c r="BI74" s="223"/>
      <c r="BJ74" s="223"/>
      <c r="BK74" s="223"/>
      <c r="BL74" s="223"/>
      <c r="BM74" s="223"/>
      <c r="BN74" s="223"/>
      <c r="BO74" s="223"/>
      <c r="BP74" s="223"/>
      <c r="BQ74" s="220">
        <v>68</v>
      </c>
      <c r="BR74" s="225"/>
      <c r="BS74" s="894"/>
      <c r="BT74" s="895"/>
      <c r="BU74" s="895"/>
      <c r="BV74" s="895"/>
      <c r="BW74" s="895"/>
      <c r="BX74" s="895"/>
      <c r="BY74" s="895"/>
      <c r="BZ74" s="895"/>
      <c r="CA74" s="895"/>
      <c r="CB74" s="895"/>
      <c r="CC74" s="895"/>
      <c r="CD74" s="895"/>
      <c r="CE74" s="895"/>
      <c r="CF74" s="895"/>
      <c r="CG74" s="900"/>
      <c r="CH74" s="897"/>
      <c r="CI74" s="898"/>
      <c r="CJ74" s="898"/>
      <c r="CK74" s="898"/>
      <c r="CL74" s="899"/>
      <c r="CM74" s="897"/>
      <c r="CN74" s="898"/>
      <c r="CO74" s="898"/>
      <c r="CP74" s="898"/>
      <c r="CQ74" s="899"/>
      <c r="CR74" s="897"/>
      <c r="CS74" s="898"/>
      <c r="CT74" s="898"/>
      <c r="CU74" s="898"/>
      <c r="CV74" s="899"/>
      <c r="CW74" s="897"/>
      <c r="CX74" s="898"/>
      <c r="CY74" s="898"/>
      <c r="CZ74" s="898"/>
      <c r="DA74" s="899"/>
      <c r="DB74" s="897"/>
      <c r="DC74" s="898"/>
      <c r="DD74" s="898"/>
      <c r="DE74" s="898"/>
      <c r="DF74" s="899"/>
      <c r="DG74" s="897"/>
      <c r="DH74" s="898"/>
      <c r="DI74" s="898"/>
      <c r="DJ74" s="898"/>
      <c r="DK74" s="899"/>
      <c r="DL74" s="897"/>
      <c r="DM74" s="898"/>
      <c r="DN74" s="898"/>
      <c r="DO74" s="898"/>
      <c r="DP74" s="899"/>
      <c r="DQ74" s="897"/>
      <c r="DR74" s="898"/>
      <c r="DS74" s="898"/>
      <c r="DT74" s="898"/>
      <c r="DU74" s="899"/>
      <c r="DV74" s="894"/>
      <c r="DW74" s="895"/>
      <c r="DX74" s="895"/>
      <c r="DY74" s="895"/>
      <c r="DZ74" s="896"/>
      <c r="EA74" s="212"/>
    </row>
    <row r="75" spans="1:131" ht="26.25" customHeight="1" x14ac:dyDescent="0.15">
      <c r="A75" s="220">
        <v>8</v>
      </c>
      <c r="B75" s="908"/>
      <c r="C75" s="909"/>
      <c r="D75" s="909"/>
      <c r="E75" s="909"/>
      <c r="F75" s="909"/>
      <c r="G75" s="909"/>
      <c r="H75" s="909"/>
      <c r="I75" s="909"/>
      <c r="J75" s="909"/>
      <c r="K75" s="909"/>
      <c r="L75" s="909"/>
      <c r="M75" s="909"/>
      <c r="N75" s="909"/>
      <c r="O75" s="909"/>
      <c r="P75" s="910"/>
      <c r="Q75" s="912"/>
      <c r="R75" s="913"/>
      <c r="S75" s="913"/>
      <c r="T75" s="913"/>
      <c r="U75" s="869"/>
      <c r="V75" s="914"/>
      <c r="W75" s="913"/>
      <c r="X75" s="913"/>
      <c r="Y75" s="913"/>
      <c r="Z75" s="869"/>
      <c r="AA75" s="914"/>
      <c r="AB75" s="913"/>
      <c r="AC75" s="913"/>
      <c r="AD75" s="913"/>
      <c r="AE75" s="869"/>
      <c r="AF75" s="914"/>
      <c r="AG75" s="913"/>
      <c r="AH75" s="913"/>
      <c r="AI75" s="913"/>
      <c r="AJ75" s="869"/>
      <c r="AK75" s="914"/>
      <c r="AL75" s="913"/>
      <c r="AM75" s="913"/>
      <c r="AN75" s="913"/>
      <c r="AO75" s="869"/>
      <c r="AP75" s="914"/>
      <c r="AQ75" s="913"/>
      <c r="AR75" s="913"/>
      <c r="AS75" s="913"/>
      <c r="AT75" s="869"/>
      <c r="AU75" s="914"/>
      <c r="AV75" s="913"/>
      <c r="AW75" s="913"/>
      <c r="AX75" s="913"/>
      <c r="AY75" s="869"/>
      <c r="AZ75" s="867"/>
      <c r="BA75" s="867"/>
      <c r="BB75" s="867"/>
      <c r="BC75" s="867"/>
      <c r="BD75" s="868"/>
      <c r="BE75" s="223"/>
      <c r="BF75" s="223"/>
      <c r="BG75" s="223"/>
      <c r="BH75" s="223"/>
      <c r="BI75" s="223"/>
      <c r="BJ75" s="223"/>
      <c r="BK75" s="223"/>
      <c r="BL75" s="223"/>
      <c r="BM75" s="223"/>
      <c r="BN75" s="223"/>
      <c r="BO75" s="223"/>
      <c r="BP75" s="223"/>
      <c r="BQ75" s="220">
        <v>69</v>
      </c>
      <c r="BR75" s="225"/>
      <c r="BS75" s="894"/>
      <c r="BT75" s="895"/>
      <c r="BU75" s="895"/>
      <c r="BV75" s="895"/>
      <c r="BW75" s="895"/>
      <c r="BX75" s="895"/>
      <c r="BY75" s="895"/>
      <c r="BZ75" s="895"/>
      <c r="CA75" s="895"/>
      <c r="CB75" s="895"/>
      <c r="CC75" s="895"/>
      <c r="CD75" s="895"/>
      <c r="CE75" s="895"/>
      <c r="CF75" s="895"/>
      <c r="CG75" s="900"/>
      <c r="CH75" s="897"/>
      <c r="CI75" s="898"/>
      <c r="CJ75" s="898"/>
      <c r="CK75" s="898"/>
      <c r="CL75" s="899"/>
      <c r="CM75" s="897"/>
      <c r="CN75" s="898"/>
      <c r="CO75" s="898"/>
      <c r="CP75" s="898"/>
      <c r="CQ75" s="899"/>
      <c r="CR75" s="897"/>
      <c r="CS75" s="898"/>
      <c r="CT75" s="898"/>
      <c r="CU75" s="898"/>
      <c r="CV75" s="899"/>
      <c r="CW75" s="897"/>
      <c r="CX75" s="898"/>
      <c r="CY75" s="898"/>
      <c r="CZ75" s="898"/>
      <c r="DA75" s="899"/>
      <c r="DB75" s="897"/>
      <c r="DC75" s="898"/>
      <c r="DD75" s="898"/>
      <c r="DE75" s="898"/>
      <c r="DF75" s="899"/>
      <c r="DG75" s="897"/>
      <c r="DH75" s="898"/>
      <c r="DI75" s="898"/>
      <c r="DJ75" s="898"/>
      <c r="DK75" s="899"/>
      <c r="DL75" s="897"/>
      <c r="DM75" s="898"/>
      <c r="DN75" s="898"/>
      <c r="DO75" s="898"/>
      <c r="DP75" s="899"/>
      <c r="DQ75" s="897"/>
      <c r="DR75" s="898"/>
      <c r="DS75" s="898"/>
      <c r="DT75" s="898"/>
      <c r="DU75" s="899"/>
      <c r="DV75" s="894"/>
      <c r="DW75" s="895"/>
      <c r="DX75" s="895"/>
      <c r="DY75" s="895"/>
      <c r="DZ75" s="896"/>
      <c r="EA75" s="212"/>
    </row>
    <row r="76" spans="1:131" ht="26.25" customHeight="1" x14ac:dyDescent="0.15">
      <c r="A76" s="220">
        <v>9</v>
      </c>
      <c r="B76" s="908"/>
      <c r="C76" s="909"/>
      <c r="D76" s="909"/>
      <c r="E76" s="909"/>
      <c r="F76" s="909"/>
      <c r="G76" s="909"/>
      <c r="H76" s="909"/>
      <c r="I76" s="909"/>
      <c r="J76" s="909"/>
      <c r="K76" s="909"/>
      <c r="L76" s="909"/>
      <c r="M76" s="909"/>
      <c r="N76" s="909"/>
      <c r="O76" s="909"/>
      <c r="P76" s="910"/>
      <c r="Q76" s="912"/>
      <c r="R76" s="913"/>
      <c r="S76" s="913"/>
      <c r="T76" s="913"/>
      <c r="U76" s="869"/>
      <c r="V76" s="914"/>
      <c r="W76" s="913"/>
      <c r="X76" s="913"/>
      <c r="Y76" s="913"/>
      <c r="Z76" s="869"/>
      <c r="AA76" s="914"/>
      <c r="AB76" s="913"/>
      <c r="AC76" s="913"/>
      <c r="AD76" s="913"/>
      <c r="AE76" s="869"/>
      <c r="AF76" s="914"/>
      <c r="AG76" s="913"/>
      <c r="AH76" s="913"/>
      <c r="AI76" s="913"/>
      <c r="AJ76" s="869"/>
      <c r="AK76" s="914"/>
      <c r="AL76" s="913"/>
      <c r="AM76" s="913"/>
      <c r="AN76" s="913"/>
      <c r="AO76" s="869"/>
      <c r="AP76" s="914"/>
      <c r="AQ76" s="913"/>
      <c r="AR76" s="913"/>
      <c r="AS76" s="913"/>
      <c r="AT76" s="869"/>
      <c r="AU76" s="914"/>
      <c r="AV76" s="913"/>
      <c r="AW76" s="913"/>
      <c r="AX76" s="913"/>
      <c r="AY76" s="869"/>
      <c r="AZ76" s="867"/>
      <c r="BA76" s="867"/>
      <c r="BB76" s="867"/>
      <c r="BC76" s="867"/>
      <c r="BD76" s="868"/>
      <c r="BE76" s="223"/>
      <c r="BF76" s="223"/>
      <c r="BG76" s="223"/>
      <c r="BH76" s="223"/>
      <c r="BI76" s="223"/>
      <c r="BJ76" s="223"/>
      <c r="BK76" s="223"/>
      <c r="BL76" s="223"/>
      <c r="BM76" s="223"/>
      <c r="BN76" s="223"/>
      <c r="BO76" s="223"/>
      <c r="BP76" s="223"/>
      <c r="BQ76" s="220">
        <v>70</v>
      </c>
      <c r="BR76" s="225"/>
      <c r="BS76" s="894"/>
      <c r="BT76" s="895"/>
      <c r="BU76" s="895"/>
      <c r="BV76" s="895"/>
      <c r="BW76" s="895"/>
      <c r="BX76" s="895"/>
      <c r="BY76" s="895"/>
      <c r="BZ76" s="895"/>
      <c r="CA76" s="895"/>
      <c r="CB76" s="895"/>
      <c r="CC76" s="895"/>
      <c r="CD76" s="895"/>
      <c r="CE76" s="895"/>
      <c r="CF76" s="895"/>
      <c r="CG76" s="900"/>
      <c r="CH76" s="897"/>
      <c r="CI76" s="898"/>
      <c r="CJ76" s="898"/>
      <c r="CK76" s="898"/>
      <c r="CL76" s="899"/>
      <c r="CM76" s="897"/>
      <c r="CN76" s="898"/>
      <c r="CO76" s="898"/>
      <c r="CP76" s="898"/>
      <c r="CQ76" s="899"/>
      <c r="CR76" s="897"/>
      <c r="CS76" s="898"/>
      <c r="CT76" s="898"/>
      <c r="CU76" s="898"/>
      <c r="CV76" s="899"/>
      <c r="CW76" s="897"/>
      <c r="CX76" s="898"/>
      <c r="CY76" s="898"/>
      <c r="CZ76" s="898"/>
      <c r="DA76" s="899"/>
      <c r="DB76" s="897"/>
      <c r="DC76" s="898"/>
      <c r="DD76" s="898"/>
      <c r="DE76" s="898"/>
      <c r="DF76" s="899"/>
      <c r="DG76" s="897"/>
      <c r="DH76" s="898"/>
      <c r="DI76" s="898"/>
      <c r="DJ76" s="898"/>
      <c r="DK76" s="899"/>
      <c r="DL76" s="897"/>
      <c r="DM76" s="898"/>
      <c r="DN76" s="898"/>
      <c r="DO76" s="898"/>
      <c r="DP76" s="899"/>
      <c r="DQ76" s="897"/>
      <c r="DR76" s="898"/>
      <c r="DS76" s="898"/>
      <c r="DT76" s="898"/>
      <c r="DU76" s="899"/>
      <c r="DV76" s="894"/>
      <c r="DW76" s="895"/>
      <c r="DX76" s="895"/>
      <c r="DY76" s="895"/>
      <c r="DZ76" s="896"/>
      <c r="EA76" s="212"/>
    </row>
    <row r="77" spans="1:131" ht="26.25" customHeight="1" x14ac:dyDescent="0.15">
      <c r="A77" s="220">
        <v>10</v>
      </c>
      <c r="B77" s="908"/>
      <c r="C77" s="909"/>
      <c r="D77" s="909"/>
      <c r="E77" s="909"/>
      <c r="F77" s="909"/>
      <c r="G77" s="909"/>
      <c r="H77" s="909"/>
      <c r="I77" s="909"/>
      <c r="J77" s="909"/>
      <c r="K77" s="909"/>
      <c r="L77" s="909"/>
      <c r="M77" s="909"/>
      <c r="N77" s="909"/>
      <c r="O77" s="909"/>
      <c r="P77" s="910"/>
      <c r="Q77" s="912"/>
      <c r="R77" s="913"/>
      <c r="S77" s="913"/>
      <c r="T77" s="913"/>
      <c r="U77" s="869"/>
      <c r="V77" s="914"/>
      <c r="W77" s="913"/>
      <c r="X77" s="913"/>
      <c r="Y77" s="913"/>
      <c r="Z77" s="869"/>
      <c r="AA77" s="914"/>
      <c r="AB77" s="913"/>
      <c r="AC77" s="913"/>
      <c r="AD77" s="913"/>
      <c r="AE77" s="869"/>
      <c r="AF77" s="914"/>
      <c r="AG77" s="913"/>
      <c r="AH77" s="913"/>
      <c r="AI77" s="913"/>
      <c r="AJ77" s="869"/>
      <c r="AK77" s="914"/>
      <c r="AL77" s="913"/>
      <c r="AM77" s="913"/>
      <c r="AN77" s="913"/>
      <c r="AO77" s="869"/>
      <c r="AP77" s="914"/>
      <c r="AQ77" s="913"/>
      <c r="AR77" s="913"/>
      <c r="AS77" s="913"/>
      <c r="AT77" s="869"/>
      <c r="AU77" s="914"/>
      <c r="AV77" s="913"/>
      <c r="AW77" s="913"/>
      <c r="AX77" s="913"/>
      <c r="AY77" s="869"/>
      <c r="AZ77" s="867"/>
      <c r="BA77" s="867"/>
      <c r="BB77" s="867"/>
      <c r="BC77" s="867"/>
      <c r="BD77" s="868"/>
      <c r="BE77" s="223"/>
      <c r="BF77" s="223"/>
      <c r="BG77" s="223"/>
      <c r="BH77" s="223"/>
      <c r="BI77" s="223"/>
      <c r="BJ77" s="223"/>
      <c r="BK77" s="223"/>
      <c r="BL77" s="223"/>
      <c r="BM77" s="223"/>
      <c r="BN77" s="223"/>
      <c r="BO77" s="223"/>
      <c r="BP77" s="223"/>
      <c r="BQ77" s="220">
        <v>71</v>
      </c>
      <c r="BR77" s="225"/>
      <c r="BS77" s="894"/>
      <c r="BT77" s="895"/>
      <c r="BU77" s="895"/>
      <c r="BV77" s="895"/>
      <c r="BW77" s="895"/>
      <c r="BX77" s="895"/>
      <c r="BY77" s="895"/>
      <c r="BZ77" s="895"/>
      <c r="CA77" s="895"/>
      <c r="CB77" s="895"/>
      <c r="CC77" s="895"/>
      <c r="CD77" s="895"/>
      <c r="CE77" s="895"/>
      <c r="CF77" s="895"/>
      <c r="CG77" s="900"/>
      <c r="CH77" s="897"/>
      <c r="CI77" s="898"/>
      <c r="CJ77" s="898"/>
      <c r="CK77" s="898"/>
      <c r="CL77" s="899"/>
      <c r="CM77" s="897"/>
      <c r="CN77" s="898"/>
      <c r="CO77" s="898"/>
      <c r="CP77" s="898"/>
      <c r="CQ77" s="899"/>
      <c r="CR77" s="897"/>
      <c r="CS77" s="898"/>
      <c r="CT77" s="898"/>
      <c r="CU77" s="898"/>
      <c r="CV77" s="899"/>
      <c r="CW77" s="897"/>
      <c r="CX77" s="898"/>
      <c r="CY77" s="898"/>
      <c r="CZ77" s="898"/>
      <c r="DA77" s="899"/>
      <c r="DB77" s="897"/>
      <c r="DC77" s="898"/>
      <c r="DD77" s="898"/>
      <c r="DE77" s="898"/>
      <c r="DF77" s="899"/>
      <c r="DG77" s="897"/>
      <c r="DH77" s="898"/>
      <c r="DI77" s="898"/>
      <c r="DJ77" s="898"/>
      <c r="DK77" s="899"/>
      <c r="DL77" s="897"/>
      <c r="DM77" s="898"/>
      <c r="DN77" s="898"/>
      <c r="DO77" s="898"/>
      <c r="DP77" s="899"/>
      <c r="DQ77" s="897"/>
      <c r="DR77" s="898"/>
      <c r="DS77" s="898"/>
      <c r="DT77" s="898"/>
      <c r="DU77" s="899"/>
      <c r="DV77" s="894"/>
      <c r="DW77" s="895"/>
      <c r="DX77" s="895"/>
      <c r="DY77" s="895"/>
      <c r="DZ77" s="896"/>
      <c r="EA77" s="212"/>
    </row>
    <row r="78" spans="1:131" ht="26.25" customHeight="1" x14ac:dyDescent="0.15">
      <c r="A78" s="220">
        <v>11</v>
      </c>
      <c r="B78" s="908"/>
      <c r="C78" s="909"/>
      <c r="D78" s="909"/>
      <c r="E78" s="909"/>
      <c r="F78" s="909"/>
      <c r="G78" s="909"/>
      <c r="H78" s="909"/>
      <c r="I78" s="909"/>
      <c r="J78" s="909"/>
      <c r="K78" s="909"/>
      <c r="L78" s="909"/>
      <c r="M78" s="909"/>
      <c r="N78" s="909"/>
      <c r="O78" s="909"/>
      <c r="P78" s="910"/>
      <c r="Q78" s="911"/>
      <c r="R78" s="865"/>
      <c r="S78" s="865"/>
      <c r="T78" s="865"/>
      <c r="U78" s="865"/>
      <c r="V78" s="865"/>
      <c r="W78" s="865"/>
      <c r="X78" s="865"/>
      <c r="Y78" s="865"/>
      <c r="Z78" s="865"/>
      <c r="AA78" s="865"/>
      <c r="AB78" s="865"/>
      <c r="AC78" s="865"/>
      <c r="AD78" s="865"/>
      <c r="AE78" s="865"/>
      <c r="AF78" s="865"/>
      <c r="AG78" s="865"/>
      <c r="AH78" s="865"/>
      <c r="AI78" s="865"/>
      <c r="AJ78" s="865"/>
      <c r="AK78" s="865"/>
      <c r="AL78" s="865"/>
      <c r="AM78" s="865"/>
      <c r="AN78" s="865"/>
      <c r="AO78" s="865"/>
      <c r="AP78" s="865"/>
      <c r="AQ78" s="865"/>
      <c r="AR78" s="865"/>
      <c r="AS78" s="865"/>
      <c r="AT78" s="865"/>
      <c r="AU78" s="865"/>
      <c r="AV78" s="865"/>
      <c r="AW78" s="865"/>
      <c r="AX78" s="865"/>
      <c r="AY78" s="865"/>
      <c r="AZ78" s="867"/>
      <c r="BA78" s="867"/>
      <c r="BB78" s="867"/>
      <c r="BC78" s="867"/>
      <c r="BD78" s="868"/>
      <c r="BE78" s="223"/>
      <c r="BF78" s="223"/>
      <c r="BG78" s="223"/>
      <c r="BH78" s="223"/>
      <c r="BI78" s="223"/>
      <c r="BJ78" s="212"/>
      <c r="BK78" s="212"/>
      <c r="BL78" s="212"/>
      <c r="BM78" s="212"/>
      <c r="BN78" s="212"/>
      <c r="BO78" s="223"/>
      <c r="BP78" s="223"/>
      <c r="BQ78" s="220">
        <v>72</v>
      </c>
      <c r="BR78" s="225"/>
      <c r="BS78" s="894"/>
      <c r="BT78" s="895"/>
      <c r="BU78" s="895"/>
      <c r="BV78" s="895"/>
      <c r="BW78" s="895"/>
      <c r="BX78" s="895"/>
      <c r="BY78" s="895"/>
      <c r="BZ78" s="895"/>
      <c r="CA78" s="895"/>
      <c r="CB78" s="895"/>
      <c r="CC78" s="895"/>
      <c r="CD78" s="895"/>
      <c r="CE78" s="895"/>
      <c r="CF78" s="895"/>
      <c r="CG78" s="900"/>
      <c r="CH78" s="897"/>
      <c r="CI78" s="898"/>
      <c r="CJ78" s="898"/>
      <c r="CK78" s="898"/>
      <c r="CL78" s="899"/>
      <c r="CM78" s="897"/>
      <c r="CN78" s="898"/>
      <c r="CO78" s="898"/>
      <c r="CP78" s="898"/>
      <c r="CQ78" s="899"/>
      <c r="CR78" s="897"/>
      <c r="CS78" s="898"/>
      <c r="CT78" s="898"/>
      <c r="CU78" s="898"/>
      <c r="CV78" s="899"/>
      <c r="CW78" s="897"/>
      <c r="CX78" s="898"/>
      <c r="CY78" s="898"/>
      <c r="CZ78" s="898"/>
      <c r="DA78" s="899"/>
      <c r="DB78" s="897"/>
      <c r="DC78" s="898"/>
      <c r="DD78" s="898"/>
      <c r="DE78" s="898"/>
      <c r="DF78" s="899"/>
      <c r="DG78" s="897"/>
      <c r="DH78" s="898"/>
      <c r="DI78" s="898"/>
      <c r="DJ78" s="898"/>
      <c r="DK78" s="899"/>
      <c r="DL78" s="897"/>
      <c r="DM78" s="898"/>
      <c r="DN78" s="898"/>
      <c r="DO78" s="898"/>
      <c r="DP78" s="899"/>
      <c r="DQ78" s="897"/>
      <c r="DR78" s="898"/>
      <c r="DS78" s="898"/>
      <c r="DT78" s="898"/>
      <c r="DU78" s="899"/>
      <c r="DV78" s="894"/>
      <c r="DW78" s="895"/>
      <c r="DX78" s="895"/>
      <c r="DY78" s="895"/>
      <c r="DZ78" s="896"/>
      <c r="EA78" s="212"/>
    </row>
    <row r="79" spans="1:131" ht="26.25" customHeight="1" x14ac:dyDescent="0.15">
      <c r="A79" s="220">
        <v>12</v>
      </c>
      <c r="B79" s="908"/>
      <c r="C79" s="909"/>
      <c r="D79" s="909"/>
      <c r="E79" s="909"/>
      <c r="F79" s="909"/>
      <c r="G79" s="909"/>
      <c r="H79" s="909"/>
      <c r="I79" s="909"/>
      <c r="J79" s="909"/>
      <c r="K79" s="909"/>
      <c r="L79" s="909"/>
      <c r="M79" s="909"/>
      <c r="N79" s="909"/>
      <c r="O79" s="909"/>
      <c r="P79" s="910"/>
      <c r="Q79" s="911"/>
      <c r="R79" s="865"/>
      <c r="S79" s="865"/>
      <c r="T79" s="865"/>
      <c r="U79" s="865"/>
      <c r="V79" s="865"/>
      <c r="W79" s="865"/>
      <c r="X79" s="865"/>
      <c r="Y79" s="865"/>
      <c r="Z79" s="865"/>
      <c r="AA79" s="865"/>
      <c r="AB79" s="865"/>
      <c r="AC79" s="865"/>
      <c r="AD79" s="865"/>
      <c r="AE79" s="865"/>
      <c r="AF79" s="865"/>
      <c r="AG79" s="865"/>
      <c r="AH79" s="865"/>
      <c r="AI79" s="865"/>
      <c r="AJ79" s="865"/>
      <c r="AK79" s="865"/>
      <c r="AL79" s="865"/>
      <c r="AM79" s="865"/>
      <c r="AN79" s="865"/>
      <c r="AO79" s="865"/>
      <c r="AP79" s="865"/>
      <c r="AQ79" s="865"/>
      <c r="AR79" s="865"/>
      <c r="AS79" s="865"/>
      <c r="AT79" s="865"/>
      <c r="AU79" s="865"/>
      <c r="AV79" s="865"/>
      <c r="AW79" s="865"/>
      <c r="AX79" s="865"/>
      <c r="AY79" s="865"/>
      <c r="AZ79" s="867"/>
      <c r="BA79" s="867"/>
      <c r="BB79" s="867"/>
      <c r="BC79" s="867"/>
      <c r="BD79" s="868"/>
      <c r="BE79" s="223"/>
      <c r="BF79" s="223"/>
      <c r="BG79" s="223"/>
      <c r="BH79" s="223"/>
      <c r="BI79" s="223"/>
      <c r="BJ79" s="212"/>
      <c r="BK79" s="212"/>
      <c r="BL79" s="212"/>
      <c r="BM79" s="212"/>
      <c r="BN79" s="212"/>
      <c r="BO79" s="223"/>
      <c r="BP79" s="223"/>
      <c r="BQ79" s="220">
        <v>73</v>
      </c>
      <c r="BR79" s="225"/>
      <c r="BS79" s="894"/>
      <c r="BT79" s="895"/>
      <c r="BU79" s="895"/>
      <c r="BV79" s="895"/>
      <c r="BW79" s="895"/>
      <c r="BX79" s="895"/>
      <c r="BY79" s="895"/>
      <c r="BZ79" s="895"/>
      <c r="CA79" s="895"/>
      <c r="CB79" s="895"/>
      <c r="CC79" s="895"/>
      <c r="CD79" s="895"/>
      <c r="CE79" s="895"/>
      <c r="CF79" s="895"/>
      <c r="CG79" s="900"/>
      <c r="CH79" s="897"/>
      <c r="CI79" s="898"/>
      <c r="CJ79" s="898"/>
      <c r="CK79" s="898"/>
      <c r="CL79" s="899"/>
      <c r="CM79" s="897"/>
      <c r="CN79" s="898"/>
      <c r="CO79" s="898"/>
      <c r="CP79" s="898"/>
      <c r="CQ79" s="899"/>
      <c r="CR79" s="897"/>
      <c r="CS79" s="898"/>
      <c r="CT79" s="898"/>
      <c r="CU79" s="898"/>
      <c r="CV79" s="899"/>
      <c r="CW79" s="897"/>
      <c r="CX79" s="898"/>
      <c r="CY79" s="898"/>
      <c r="CZ79" s="898"/>
      <c r="DA79" s="899"/>
      <c r="DB79" s="897"/>
      <c r="DC79" s="898"/>
      <c r="DD79" s="898"/>
      <c r="DE79" s="898"/>
      <c r="DF79" s="899"/>
      <c r="DG79" s="897"/>
      <c r="DH79" s="898"/>
      <c r="DI79" s="898"/>
      <c r="DJ79" s="898"/>
      <c r="DK79" s="899"/>
      <c r="DL79" s="897"/>
      <c r="DM79" s="898"/>
      <c r="DN79" s="898"/>
      <c r="DO79" s="898"/>
      <c r="DP79" s="899"/>
      <c r="DQ79" s="897"/>
      <c r="DR79" s="898"/>
      <c r="DS79" s="898"/>
      <c r="DT79" s="898"/>
      <c r="DU79" s="899"/>
      <c r="DV79" s="894"/>
      <c r="DW79" s="895"/>
      <c r="DX79" s="895"/>
      <c r="DY79" s="895"/>
      <c r="DZ79" s="896"/>
      <c r="EA79" s="212"/>
    </row>
    <row r="80" spans="1:131" ht="26.25" customHeight="1" x14ac:dyDescent="0.15">
      <c r="A80" s="220">
        <v>13</v>
      </c>
      <c r="B80" s="908"/>
      <c r="C80" s="909"/>
      <c r="D80" s="909"/>
      <c r="E80" s="909"/>
      <c r="F80" s="909"/>
      <c r="G80" s="909"/>
      <c r="H80" s="909"/>
      <c r="I80" s="909"/>
      <c r="J80" s="909"/>
      <c r="K80" s="909"/>
      <c r="L80" s="909"/>
      <c r="M80" s="909"/>
      <c r="N80" s="909"/>
      <c r="O80" s="909"/>
      <c r="P80" s="910"/>
      <c r="Q80" s="911"/>
      <c r="R80" s="865"/>
      <c r="S80" s="865"/>
      <c r="T80" s="865"/>
      <c r="U80" s="865"/>
      <c r="V80" s="865"/>
      <c r="W80" s="865"/>
      <c r="X80" s="865"/>
      <c r="Y80" s="865"/>
      <c r="Z80" s="865"/>
      <c r="AA80" s="865"/>
      <c r="AB80" s="865"/>
      <c r="AC80" s="865"/>
      <c r="AD80" s="865"/>
      <c r="AE80" s="865"/>
      <c r="AF80" s="865"/>
      <c r="AG80" s="865"/>
      <c r="AH80" s="865"/>
      <c r="AI80" s="865"/>
      <c r="AJ80" s="865"/>
      <c r="AK80" s="865"/>
      <c r="AL80" s="865"/>
      <c r="AM80" s="865"/>
      <c r="AN80" s="865"/>
      <c r="AO80" s="865"/>
      <c r="AP80" s="865"/>
      <c r="AQ80" s="865"/>
      <c r="AR80" s="865"/>
      <c r="AS80" s="865"/>
      <c r="AT80" s="865"/>
      <c r="AU80" s="865"/>
      <c r="AV80" s="865"/>
      <c r="AW80" s="865"/>
      <c r="AX80" s="865"/>
      <c r="AY80" s="865"/>
      <c r="AZ80" s="867"/>
      <c r="BA80" s="867"/>
      <c r="BB80" s="867"/>
      <c r="BC80" s="867"/>
      <c r="BD80" s="868"/>
      <c r="BE80" s="223"/>
      <c r="BF80" s="223"/>
      <c r="BG80" s="223"/>
      <c r="BH80" s="223"/>
      <c r="BI80" s="223"/>
      <c r="BJ80" s="223"/>
      <c r="BK80" s="223"/>
      <c r="BL80" s="223"/>
      <c r="BM80" s="223"/>
      <c r="BN80" s="223"/>
      <c r="BO80" s="223"/>
      <c r="BP80" s="223"/>
      <c r="BQ80" s="220">
        <v>74</v>
      </c>
      <c r="BR80" s="225"/>
      <c r="BS80" s="894"/>
      <c r="BT80" s="895"/>
      <c r="BU80" s="895"/>
      <c r="BV80" s="895"/>
      <c r="BW80" s="895"/>
      <c r="BX80" s="895"/>
      <c r="BY80" s="895"/>
      <c r="BZ80" s="895"/>
      <c r="CA80" s="895"/>
      <c r="CB80" s="895"/>
      <c r="CC80" s="895"/>
      <c r="CD80" s="895"/>
      <c r="CE80" s="895"/>
      <c r="CF80" s="895"/>
      <c r="CG80" s="900"/>
      <c r="CH80" s="897"/>
      <c r="CI80" s="898"/>
      <c r="CJ80" s="898"/>
      <c r="CK80" s="898"/>
      <c r="CL80" s="899"/>
      <c r="CM80" s="897"/>
      <c r="CN80" s="898"/>
      <c r="CO80" s="898"/>
      <c r="CP80" s="898"/>
      <c r="CQ80" s="899"/>
      <c r="CR80" s="897"/>
      <c r="CS80" s="898"/>
      <c r="CT80" s="898"/>
      <c r="CU80" s="898"/>
      <c r="CV80" s="899"/>
      <c r="CW80" s="897"/>
      <c r="CX80" s="898"/>
      <c r="CY80" s="898"/>
      <c r="CZ80" s="898"/>
      <c r="DA80" s="899"/>
      <c r="DB80" s="897"/>
      <c r="DC80" s="898"/>
      <c r="DD80" s="898"/>
      <c r="DE80" s="898"/>
      <c r="DF80" s="899"/>
      <c r="DG80" s="897"/>
      <c r="DH80" s="898"/>
      <c r="DI80" s="898"/>
      <c r="DJ80" s="898"/>
      <c r="DK80" s="899"/>
      <c r="DL80" s="897"/>
      <c r="DM80" s="898"/>
      <c r="DN80" s="898"/>
      <c r="DO80" s="898"/>
      <c r="DP80" s="899"/>
      <c r="DQ80" s="897"/>
      <c r="DR80" s="898"/>
      <c r="DS80" s="898"/>
      <c r="DT80" s="898"/>
      <c r="DU80" s="899"/>
      <c r="DV80" s="894"/>
      <c r="DW80" s="895"/>
      <c r="DX80" s="895"/>
      <c r="DY80" s="895"/>
      <c r="DZ80" s="896"/>
      <c r="EA80" s="212"/>
    </row>
    <row r="81" spans="1:131" ht="26.25" customHeight="1" x14ac:dyDescent="0.15">
      <c r="A81" s="220">
        <v>14</v>
      </c>
      <c r="B81" s="908"/>
      <c r="C81" s="909"/>
      <c r="D81" s="909"/>
      <c r="E81" s="909"/>
      <c r="F81" s="909"/>
      <c r="G81" s="909"/>
      <c r="H81" s="909"/>
      <c r="I81" s="909"/>
      <c r="J81" s="909"/>
      <c r="K81" s="909"/>
      <c r="L81" s="909"/>
      <c r="M81" s="909"/>
      <c r="N81" s="909"/>
      <c r="O81" s="909"/>
      <c r="P81" s="910"/>
      <c r="Q81" s="911"/>
      <c r="R81" s="865"/>
      <c r="S81" s="865"/>
      <c r="T81" s="865"/>
      <c r="U81" s="865"/>
      <c r="V81" s="865"/>
      <c r="W81" s="865"/>
      <c r="X81" s="865"/>
      <c r="Y81" s="865"/>
      <c r="Z81" s="865"/>
      <c r="AA81" s="865"/>
      <c r="AB81" s="865"/>
      <c r="AC81" s="865"/>
      <c r="AD81" s="865"/>
      <c r="AE81" s="865"/>
      <c r="AF81" s="865"/>
      <c r="AG81" s="865"/>
      <c r="AH81" s="865"/>
      <c r="AI81" s="865"/>
      <c r="AJ81" s="865"/>
      <c r="AK81" s="865"/>
      <c r="AL81" s="865"/>
      <c r="AM81" s="865"/>
      <c r="AN81" s="865"/>
      <c r="AO81" s="865"/>
      <c r="AP81" s="865"/>
      <c r="AQ81" s="865"/>
      <c r="AR81" s="865"/>
      <c r="AS81" s="865"/>
      <c r="AT81" s="865"/>
      <c r="AU81" s="865"/>
      <c r="AV81" s="865"/>
      <c r="AW81" s="865"/>
      <c r="AX81" s="865"/>
      <c r="AY81" s="865"/>
      <c r="AZ81" s="867"/>
      <c r="BA81" s="867"/>
      <c r="BB81" s="867"/>
      <c r="BC81" s="867"/>
      <c r="BD81" s="868"/>
      <c r="BE81" s="223"/>
      <c r="BF81" s="223"/>
      <c r="BG81" s="223"/>
      <c r="BH81" s="223"/>
      <c r="BI81" s="223"/>
      <c r="BJ81" s="223"/>
      <c r="BK81" s="223"/>
      <c r="BL81" s="223"/>
      <c r="BM81" s="223"/>
      <c r="BN81" s="223"/>
      <c r="BO81" s="223"/>
      <c r="BP81" s="223"/>
      <c r="BQ81" s="220">
        <v>75</v>
      </c>
      <c r="BR81" s="225"/>
      <c r="BS81" s="894"/>
      <c r="BT81" s="895"/>
      <c r="BU81" s="895"/>
      <c r="BV81" s="895"/>
      <c r="BW81" s="895"/>
      <c r="BX81" s="895"/>
      <c r="BY81" s="895"/>
      <c r="BZ81" s="895"/>
      <c r="CA81" s="895"/>
      <c r="CB81" s="895"/>
      <c r="CC81" s="895"/>
      <c r="CD81" s="895"/>
      <c r="CE81" s="895"/>
      <c r="CF81" s="895"/>
      <c r="CG81" s="900"/>
      <c r="CH81" s="897"/>
      <c r="CI81" s="898"/>
      <c r="CJ81" s="898"/>
      <c r="CK81" s="898"/>
      <c r="CL81" s="899"/>
      <c r="CM81" s="897"/>
      <c r="CN81" s="898"/>
      <c r="CO81" s="898"/>
      <c r="CP81" s="898"/>
      <c r="CQ81" s="899"/>
      <c r="CR81" s="897"/>
      <c r="CS81" s="898"/>
      <c r="CT81" s="898"/>
      <c r="CU81" s="898"/>
      <c r="CV81" s="899"/>
      <c r="CW81" s="897"/>
      <c r="CX81" s="898"/>
      <c r="CY81" s="898"/>
      <c r="CZ81" s="898"/>
      <c r="DA81" s="899"/>
      <c r="DB81" s="897"/>
      <c r="DC81" s="898"/>
      <c r="DD81" s="898"/>
      <c r="DE81" s="898"/>
      <c r="DF81" s="899"/>
      <c r="DG81" s="897"/>
      <c r="DH81" s="898"/>
      <c r="DI81" s="898"/>
      <c r="DJ81" s="898"/>
      <c r="DK81" s="899"/>
      <c r="DL81" s="897"/>
      <c r="DM81" s="898"/>
      <c r="DN81" s="898"/>
      <c r="DO81" s="898"/>
      <c r="DP81" s="899"/>
      <c r="DQ81" s="897"/>
      <c r="DR81" s="898"/>
      <c r="DS81" s="898"/>
      <c r="DT81" s="898"/>
      <c r="DU81" s="899"/>
      <c r="DV81" s="894"/>
      <c r="DW81" s="895"/>
      <c r="DX81" s="895"/>
      <c r="DY81" s="895"/>
      <c r="DZ81" s="896"/>
      <c r="EA81" s="212"/>
    </row>
    <row r="82" spans="1:131" ht="26.25" customHeight="1" x14ac:dyDescent="0.15">
      <c r="A82" s="220">
        <v>15</v>
      </c>
      <c r="B82" s="908"/>
      <c r="C82" s="909"/>
      <c r="D82" s="909"/>
      <c r="E82" s="909"/>
      <c r="F82" s="909"/>
      <c r="G82" s="909"/>
      <c r="H82" s="909"/>
      <c r="I82" s="909"/>
      <c r="J82" s="909"/>
      <c r="K82" s="909"/>
      <c r="L82" s="909"/>
      <c r="M82" s="909"/>
      <c r="N82" s="909"/>
      <c r="O82" s="909"/>
      <c r="P82" s="910"/>
      <c r="Q82" s="911"/>
      <c r="R82" s="865"/>
      <c r="S82" s="865"/>
      <c r="T82" s="865"/>
      <c r="U82" s="865"/>
      <c r="V82" s="865"/>
      <c r="W82" s="865"/>
      <c r="X82" s="865"/>
      <c r="Y82" s="865"/>
      <c r="Z82" s="865"/>
      <c r="AA82" s="865"/>
      <c r="AB82" s="865"/>
      <c r="AC82" s="865"/>
      <c r="AD82" s="865"/>
      <c r="AE82" s="865"/>
      <c r="AF82" s="865"/>
      <c r="AG82" s="865"/>
      <c r="AH82" s="865"/>
      <c r="AI82" s="865"/>
      <c r="AJ82" s="865"/>
      <c r="AK82" s="865"/>
      <c r="AL82" s="865"/>
      <c r="AM82" s="865"/>
      <c r="AN82" s="865"/>
      <c r="AO82" s="865"/>
      <c r="AP82" s="865"/>
      <c r="AQ82" s="865"/>
      <c r="AR82" s="865"/>
      <c r="AS82" s="865"/>
      <c r="AT82" s="865"/>
      <c r="AU82" s="865"/>
      <c r="AV82" s="865"/>
      <c r="AW82" s="865"/>
      <c r="AX82" s="865"/>
      <c r="AY82" s="865"/>
      <c r="AZ82" s="867"/>
      <c r="BA82" s="867"/>
      <c r="BB82" s="867"/>
      <c r="BC82" s="867"/>
      <c r="BD82" s="868"/>
      <c r="BE82" s="223"/>
      <c r="BF82" s="223"/>
      <c r="BG82" s="223"/>
      <c r="BH82" s="223"/>
      <c r="BI82" s="223"/>
      <c r="BJ82" s="223"/>
      <c r="BK82" s="223"/>
      <c r="BL82" s="223"/>
      <c r="BM82" s="223"/>
      <c r="BN82" s="223"/>
      <c r="BO82" s="223"/>
      <c r="BP82" s="223"/>
      <c r="BQ82" s="220">
        <v>76</v>
      </c>
      <c r="BR82" s="225"/>
      <c r="BS82" s="894"/>
      <c r="BT82" s="895"/>
      <c r="BU82" s="895"/>
      <c r="BV82" s="895"/>
      <c r="BW82" s="895"/>
      <c r="BX82" s="895"/>
      <c r="BY82" s="895"/>
      <c r="BZ82" s="895"/>
      <c r="CA82" s="895"/>
      <c r="CB82" s="895"/>
      <c r="CC82" s="895"/>
      <c r="CD82" s="895"/>
      <c r="CE82" s="895"/>
      <c r="CF82" s="895"/>
      <c r="CG82" s="900"/>
      <c r="CH82" s="897"/>
      <c r="CI82" s="898"/>
      <c r="CJ82" s="898"/>
      <c r="CK82" s="898"/>
      <c r="CL82" s="899"/>
      <c r="CM82" s="897"/>
      <c r="CN82" s="898"/>
      <c r="CO82" s="898"/>
      <c r="CP82" s="898"/>
      <c r="CQ82" s="899"/>
      <c r="CR82" s="897"/>
      <c r="CS82" s="898"/>
      <c r="CT82" s="898"/>
      <c r="CU82" s="898"/>
      <c r="CV82" s="899"/>
      <c r="CW82" s="897"/>
      <c r="CX82" s="898"/>
      <c r="CY82" s="898"/>
      <c r="CZ82" s="898"/>
      <c r="DA82" s="899"/>
      <c r="DB82" s="897"/>
      <c r="DC82" s="898"/>
      <c r="DD82" s="898"/>
      <c r="DE82" s="898"/>
      <c r="DF82" s="899"/>
      <c r="DG82" s="897"/>
      <c r="DH82" s="898"/>
      <c r="DI82" s="898"/>
      <c r="DJ82" s="898"/>
      <c r="DK82" s="899"/>
      <c r="DL82" s="897"/>
      <c r="DM82" s="898"/>
      <c r="DN82" s="898"/>
      <c r="DO82" s="898"/>
      <c r="DP82" s="899"/>
      <c r="DQ82" s="897"/>
      <c r="DR82" s="898"/>
      <c r="DS82" s="898"/>
      <c r="DT82" s="898"/>
      <c r="DU82" s="899"/>
      <c r="DV82" s="894"/>
      <c r="DW82" s="895"/>
      <c r="DX82" s="895"/>
      <c r="DY82" s="895"/>
      <c r="DZ82" s="896"/>
      <c r="EA82" s="212"/>
    </row>
    <row r="83" spans="1:131" ht="26.25" customHeight="1" x14ac:dyDescent="0.15">
      <c r="A83" s="220">
        <v>16</v>
      </c>
      <c r="B83" s="908"/>
      <c r="C83" s="909"/>
      <c r="D83" s="909"/>
      <c r="E83" s="909"/>
      <c r="F83" s="909"/>
      <c r="G83" s="909"/>
      <c r="H83" s="909"/>
      <c r="I83" s="909"/>
      <c r="J83" s="909"/>
      <c r="K83" s="909"/>
      <c r="L83" s="909"/>
      <c r="M83" s="909"/>
      <c r="N83" s="909"/>
      <c r="O83" s="909"/>
      <c r="P83" s="910"/>
      <c r="Q83" s="911"/>
      <c r="R83" s="865"/>
      <c r="S83" s="865"/>
      <c r="T83" s="865"/>
      <c r="U83" s="865"/>
      <c r="V83" s="865"/>
      <c r="W83" s="865"/>
      <c r="X83" s="865"/>
      <c r="Y83" s="865"/>
      <c r="Z83" s="865"/>
      <c r="AA83" s="865"/>
      <c r="AB83" s="865"/>
      <c r="AC83" s="865"/>
      <c r="AD83" s="865"/>
      <c r="AE83" s="865"/>
      <c r="AF83" s="865"/>
      <c r="AG83" s="865"/>
      <c r="AH83" s="865"/>
      <c r="AI83" s="865"/>
      <c r="AJ83" s="865"/>
      <c r="AK83" s="865"/>
      <c r="AL83" s="865"/>
      <c r="AM83" s="865"/>
      <c r="AN83" s="865"/>
      <c r="AO83" s="865"/>
      <c r="AP83" s="865"/>
      <c r="AQ83" s="865"/>
      <c r="AR83" s="865"/>
      <c r="AS83" s="865"/>
      <c r="AT83" s="865"/>
      <c r="AU83" s="865"/>
      <c r="AV83" s="865"/>
      <c r="AW83" s="865"/>
      <c r="AX83" s="865"/>
      <c r="AY83" s="865"/>
      <c r="AZ83" s="867"/>
      <c r="BA83" s="867"/>
      <c r="BB83" s="867"/>
      <c r="BC83" s="867"/>
      <c r="BD83" s="868"/>
      <c r="BE83" s="223"/>
      <c r="BF83" s="223"/>
      <c r="BG83" s="223"/>
      <c r="BH83" s="223"/>
      <c r="BI83" s="223"/>
      <c r="BJ83" s="223"/>
      <c r="BK83" s="223"/>
      <c r="BL83" s="223"/>
      <c r="BM83" s="223"/>
      <c r="BN83" s="223"/>
      <c r="BO83" s="223"/>
      <c r="BP83" s="223"/>
      <c r="BQ83" s="220">
        <v>77</v>
      </c>
      <c r="BR83" s="225"/>
      <c r="BS83" s="894"/>
      <c r="BT83" s="895"/>
      <c r="BU83" s="895"/>
      <c r="BV83" s="895"/>
      <c r="BW83" s="895"/>
      <c r="BX83" s="895"/>
      <c r="BY83" s="895"/>
      <c r="BZ83" s="895"/>
      <c r="CA83" s="895"/>
      <c r="CB83" s="895"/>
      <c r="CC83" s="895"/>
      <c r="CD83" s="895"/>
      <c r="CE83" s="895"/>
      <c r="CF83" s="895"/>
      <c r="CG83" s="900"/>
      <c r="CH83" s="897"/>
      <c r="CI83" s="898"/>
      <c r="CJ83" s="898"/>
      <c r="CK83" s="898"/>
      <c r="CL83" s="899"/>
      <c r="CM83" s="897"/>
      <c r="CN83" s="898"/>
      <c r="CO83" s="898"/>
      <c r="CP83" s="898"/>
      <c r="CQ83" s="899"/>
      <c r="CR83" s="897"/>
      <c r="CS83" s="898"/>
      <c r="CT83" s="898"/>
      <c r="CU83" s="898"/>
      <c r="CV83" s="899"/>
      <c r="CW83" s="897"/>
      <c r="CX83" s="898"/>
      <c r="CY83" s="898"/>
      <c r="CZ83" s="898"/>
      <c r="DA83" s="899"/>
      <c r="DB83" s="897"/>
      <c r="DC83" s="898"/>
      <c r="DD83" s="898"/>
      <c r="DE83" s="898"/>
      <c r="DF83" s="899"/>
      <c r="DG83" s="897"/>
      <c r="DH83" s="898"/>
      <c r="DI83" s="898"/>
      <c r="DJ83" s="898"/>
      <c r="DK83" s="899"/>
      <c r="DL83" s="897"/>
      <c r="DM83" s="898"/>
      <c r="DN83" s="898"/>
      <c r="DO83" s="898"/>
      <c r="DP83" s="899"/>
      <c r="DQ83" s="897"/>
      <c r="DR83" s="898"/>
      <c r="DS83" s="898"/>
      <c r="DT83" s="898"/>
      <c r="DU83" s="899"/>
      <c r="DV83" s="894"/>
      <c r="DW83" s="895"/>
      <c r="DX83" s="895"/>
      <c r="DY83" s="895"/>
      <c r="DZ83" s="896"/>
      <c r="EA83" s="212"/>
    </row>
    <row r="84" spans="1:131" ht="26.25" customHeight="1" x14ac:dyDescent="0.15">
      <c r="A84" s="220">
        <v>17</v>
      </c>
      <c r="B84" s="908"/>
      <c r="C84" s="909"/>
      <c r="D84" s="909"/>
      <c r="E84" s="909"/>
      <c r="F84" s="909"/>
      <c r="G84" s="909"/>
      <c r="H84" s="909"/>
      <c r="I84" s="909"/>
      <c r="J84" s="909"/>
      <c r="K84" s="909"/>
      <c r="L84" s="909"/>
      <c r="M84" s="909"/>
      <c r="N84" s="909"/>
      <c r="O84" s="909"/>
      <c r="P84" s="910"/>
      <c r="Q84" s="911"/>
      <c r="R84" s="865"/>
      <c r="S84" s="865"/>
      <c r="T84" s="865"/>
      <c r="U84" s="865"/>
      <c r="V84" s="865"/>
      <c r="W84" s="865"/>
      <c r="X84" s="865"/>
      <c r="Y84" s="865"/>
      <c r="Z84" s="865"/>
      <c r="AA84" s="865"/>
      <c r="AB84" s="865"/>
      <c r="AC84" s="865"/>
      <c r="AD84" s="865"/>
      <c r="AE84" s="865"/>
      <c r="AF84" s="865"/>
      <c r="AG84" s="865"/>
      <c r="AH84" s="865"/>
      <c r="AI84" s="865"/>
      <c r="AJ84" s="865"/>
      <c r="AK84" s="865"/>
      <c r="AL84" s="865"/>
      <c r="AM84" s="865"/>
      <c r="AN84" s="865"/>
      <c r="AO84" s="865"/>
      <c r="AP84" s="865"/>
      <c r="AQ84" s="865"/>
      <c r="AR84" s="865"/>
      <c r="AS84" s="865"/>
      <c r="AT84" s="865"/>
      <c r="AU84" s="865"/>
      <c r="AV84" s="865"/>
      <c r="AW84" s="865"/>
      <c r="AX84" s="865"/>
      <c r="AY84" s="865"/>
      <c r="AZ84" s="867"/>
      <c r="BA84" s="867"/>
      <c r="BB84" s="867"/>
      <c r="BC84" s="867"/>
      <c r="BD84" s="868"/>
      <c r="BE84" s="223"/>
      <c r="BF84" s="223"/>
      <c r="BG84" s="223"/>
      <c r="BH84" s="223"/>
      <c r="BI84" s="223"/>
      <c r="BJ84" s="223"/>
      <c r="BK84" s="223"/>
      <c r="BL84" s="223"/>
      <c r="BM84" s="223"/>
      <c r="BN84" s="223"/>
      <c r="BO84" s="223"/>
      <c r="BP84" s="223"/>
      <c r="BQ84" s="220">
        <v>78</v>
      </c>
      <c r="BR84" s="225"/>
      <c r="BS84" s="894"/>
      <c r="BT84" s="895"/>
      <c r="BU84" s="895"/>
      <c r="BV84" s="895"/>
      <c r="BW84" s="895"/>
      <c r="BX84" s="895"/>
      <c r="BY84" s="895"/>
      <c r="BZ84" s="895"/>
      <c r="CA84" s="895"/>
      <c r="CB84" s="895"/>
      <c r="CC84" s="895"/>
      <c r="CD84" s="895"/>
      <c r="CE84" s="895"/>
      <c r="CF84" s="895"/>
      <c r="CG84" s="900"/>
      <c r="CH84" s="897"/>
      <c r="CI84" s="898"/>
      <c r="CJ84" s="898"/>
      <c r="CK84" s="898"/>
      <c r="CL84" s="899"/>
      <c r="CM84" s="897"/>
      <c r="CN84" s="898"/>
      <c r="CO84" s="898"/>
      <c r="CP84" s="898"/>
      <c r="CQ84" s="899"/>
      <c r="CR84" s="897"/>
      <c r="CS84" s="898"/>
      <c r="CT84" s="898"/>
      <c r="CU84" s="898"/>
      <c r="CV84" s="899"/>
      <c r="CW84" s="897"/>
      <c r="CX84" s="898"/>
      <c r="CY84" s="898"/>
      <c r="CZ84" s="898"/>
      <c r="DA84" s="899"/>
      <c r="DB84" s="897"/>
      <c r="DC84" s="898"/>
      <c r="DD84" s="898"/>
      <c r="DE84" s="898"/>
      <c r="DF84" s="899"/>
      <c r="DG84" s="897"/>
      <c r="DH84" s="898"/>
      <c r="DI84" s="898"/>
      <c r="DJ84" s="898"/>
      <c r="DK84" s="899"/>
      <c r="DL84" s="897"/>
      <c r="DM84" s="898"/>
      <c r="DN84" s="898"/>
      <c r="DO84" s="898"/>
      <c r="DP84" s="899"/>
      <c r="DQ84" s="897"/>
      <c r="DR84" s="898"/>
      <c r="DS84" s="898"/>
      <c r="DT84" s="898"/>
      <c r="DU84" s="899"/>
      <c r="DV84" s="894"/>
      <c r="DW84" s="895"/>
      <c r="DX84" s="895"/>
      <c r="DY84" s="895"/>
      <c r="DZ84" s="896"/>
      <c r="EA84" s="212"/>
    </row>
    <row r="85" spans="1:131" ht="26.25" customHeight="1" x14ac:dyDescent="0.15">
      <c r="A85" s="220">
        <v>18</v>
      </c>
      <c r="B85" s="908"/>
      <c r="C85" s="909"/>
      <c r="D85" s="909"/>
      <c r="E85" s="909"/>
      <c r="F85" s="909"/>
      <c r="G85" s="909"/>
      <c r="H85" s="909"/>
      <c r="I85" s="909"/>
      <c r="J85" s="909"/>
      <c r="K85" s="909"/>
      <c r="L85" s="909"/>
      <c r="M85" s="909"/>
      <c r="N85" s="909"/>
      <c r="O85" s="909"/>
      <c r="P85" s="910"/>
      <c r="Q85" s="911"/>
      <c r="R85" s="865"/>
      <c r="S85" s="865"/>
      <c r="T85" s="865"/>
      <c r="U85" s="865"/>
      <c r="V85" s="865"/>
      <c r="W85" s="865"/>
      <c r="X85" s="865"/>
      <c r="Y85" s="865"/>
      <c r="Z85" s="865"/>
      <c r="AA85" s="865"/>
      <c r="AB85" s="865"/>
      <c r="AC85" s="865"/>
      <c r="AD85" s="865"/>
      <c r="AE85" s="865"/>
      <c r="AF85" s="865"/>
      <c r="AG85" s="865"/>
      <c r="AH85" s="865"/>
      <c r="AI85" s="865"/>
      <c r="AJ85" s="865"/>
      <c r="AK85" s="865"/>
      <c r="AL85" s="865"/>
      <c r="AM85" s="865"/>
      <c r="AN85" s="865"/>
      <c r="AO85" s="865"/>
      <c r="AP85" s="865"/>
      <c r="AQ85" s="865"/>
      <c r="AR85" s="865"/>
      <c r="AS85" s="865"/>
      <c r="AT85" s="865"/>
      <c r="AU85" s="865"/>
      <c r="AV85" s="865"/>
      <c r="AW85" s="865"/>
      <c r="AX85" s="865"/>
      <c r="AY85" s="865"/>
      <c r="AZ85" s="867"/>
      <c r="BA85" s="867"/>
      <c r="BB85" s="867"/>
      <c r="BC85" s="867"/>
      <c r="BD85" s="868"/>
      <c r="BE85" s="223"/>
      <c r="BF85" s="223"/>
      <c r="BG85" s="223"/>
      <c r="BH85" s="223"/>
      <c r="BI85" s="223"/>
      <c r="BJ85" s="223"/>
      <c r="BK85" s="223"/>
      <c r="BL85" s="223"/>
      <c r="BM85" s="223"/>
      <c r="BN85" s="223"/>
      <c r="BO85" s="223"/>
      <c r="BP85" s="223"/>
      <c r="BQ85" s="220">
        <v>79</v>
      </c>
      <c r="BR85" s="225"/>
      <c r="BS85" s="894"/>
      <c r="BT85" s="895"/>
      <c r="BU85" s="895"/>
      <c r="BV85" s="895"/>
      <c r="BW85" s="895"/>
      <c r="BX85" s="895"/>
      <c r="BY85" s="895"/>
      <c r="BZ85" s="895"/>
      <c r="CA85" s="895"/>
      <c r="CB85" s="895"/>
      <c r="CC85" s="895"/>
      <c r="CD85" s="895"/>
      <c r="CE85" s="895"/>
      <c r="CF85" s="895"/>
      <c r="CG85" s="900"/>
      <c r="CH85" s="897"/>
      <c r="CI85" s="898"/>
      <c r="CJ85" s="898"/>
      <c r="CK85" s="898"/>
      <c r="CL85" s="899"/>
      <c r="CM85" s="897"/>
      <c r="CN85" s="898"/>
      <c r="CO85" s="898"/>
      <c r="CP85" s="898"/>
      <c r="CQ85" s="899"/>
      <c r="CR85" s="897"/>
      <c r="CS85" s="898"/>
      <c r="CT85" s="898"/>
      <c r="CU85" s="898"/>
      <c r="CV85" s="899"/>
      <c r="CW85" s="897"/>
      <c r="CX85" s="898"/>
      <c r="CY85" s="898"/>
      <c r="CZ85" s="898"/>
      <c r="DA85" s="899"/>
      <c r="DB85" s="897"/>
      <c r="DC85" s="898"/>
      <c r="DD85" s="898"/>
      <c r="DE85" s="898"/>
      <c r="DF85" s="899"/>
      <c r="DG85" s="897"/>
      <c r="DH85" s="898"/>
      <c r="DI85" s="898"/>
      <c r="DJ85" s="898"/>
      <c r="DK85" s="899"/>
      <c r="DL85" s="897"/>
      <c r="DM85" s="898"/>
      <c r="DN85" s="898"/>
      <c r="DO85" s="898"/>
      <c r="DP85" s="899"/>
      <c r="DQ85" s="897"/>
      <c r="DR85" s="898"/>
      <c r="DS85" s="898"/>
      <c r="DT85" s="898"/>
      <c r="DU85" s="899"/>
      <c r="DV85" s="894"/>
      <c r="DW85" s="895"/>
      <c r="DX85" s="895"/>
      <c r="DY85" s="895"/>
      <c r="DZ85" s="896"/>
      <c r="EA85" s="212"/>
    </row>
    <row r="86" spans="1:131" ht="26.25" customHeight="1" x14ac:dyDescent="0.15">
      <c r="A86" s="220">
        <v>19</v>
      </c>
      <c r="B86" s="908"/>
      <c r="C86" s="909"/>
      <c r="D86" s="909"/>
      <c r="E86" s="909"/>
      <c r="F86" s="909"/>
      <c r="G86" s="909"/>
      <c r="H86" s="909"/>
      <c r="I86" s="909"/>
      <c r="J86" s="909"/>
      <c r="K86" s="909"/>
      <c r="L86" s="909"/>
      <c r="M86" s="909"/>
      <c r="N86" s="909"/>
      <c r="O86" s="909"/>
      <c r="P86" s="910"/>
      <c r="Q86" s="911"/>
      <c r="R86" s="865"/>
      <c r="S86" s="865"/>
      <c r="T86" s="865"/>
      <c r="U86" s="865"/>
      <c r="V86" s="865"/>
      <c r="W86" s="865"/>
      <c r="X86" s="865"/>
      <c r="Y86" s="865"/>
      <c r="Z86" s="865"/>
      <c r="AA86" s="865"/>
      <c r="AB86" s="865"/>
      <c r="AC86" s="865"/>
      <c r="AD86" s="865"/>
      <c r="AE86" s="865"/>
      <c r="AF86" s="865"/>
      <c r="AG86" s="865"/>
      <c r="AH86" s="865"/>
      <c r="AI86" s="865"/>
      <c r="AJ86" s="865"/>
      <c r="AK86" s="865"/>
      <c r="AL86" s="865"/>
      <c r="AM86" s="865"/>
      <c r="AN86" s="865"/>
      <c r="AO86" s="865"/>
      <c r="AP86" s="865"/>
      <c r="AQ86" s="865"/>
      <c r="AR86" s="865"/>
      <c r="AS86" s="865"/>
      <c r="AT86" s="865"/>
      <c r="AU86" s="865"/>
      <c r="AV86" s="865"/>
      <c r="AW86" s="865"/>
      <c r="AX86" s="865"/>
      <c r="AY86" s="865"/>
      <c r="AZ86" s="867"/>
      <c r="BA86" s="867"/>
      <c r="BB86" s="867"/>
      <c r="BC86" s="867"/>
      <c r="BD86" s="868"/>
      <c r="BE86" s="223"/>
      <c r="BF86" s="223"/>
      <c r="BG86" s="223"/>
      <c r="BH86" s="223"/>
      <c r="BI86" s="223"/>
      <c r="BJ86" s="223"/>
      <c r="BK86" s="223"/>
      <c r="BL86" s="223"/>
      <c r="BM86" s="223"/>
      <c r="BN86" s="223"/>
      <c r="BO86" s="223"/>
      <c r="BP86" s="223"/>
      <c r="BQ86" s="220">
        <v>80</v>
      </c>
      <c r="BR86" s="225"/>
      <c r="BS86" s="894"/>
      <c r="BT86" s="895"/>
      <c r="BU86" s="895"/>
      <c r="BV86" s="895"/>
      <c r="BW86" s="895"/>
      <c r="BX86" s="895"/>
      <c r="BY86" s="895"/>
      <c r="BZ86" s="895"/>
      <c r="CA86" s="895"/>
      <c r="CB86" s="895"/>
      <c r="CC86" s="895"/>
      <c r="CD86" s="895"/>
      <c r="CE86" s="895"/>
      <c r="CF86" s="895"/>
      <c r="CG86" s="900"/>
      <c r="CH86" s="897"/>
      <c r="CI86" s="898"/>
      <c r="CJ86" s="898"/>
      <c r="CK86" s="898"/>
      <c r="CL86" s="899"/>
      <c r="CM86" s="897"/>
      <c r="CN86" s="898"/>
      <c r="CO86" s="898"/>
      <c r="CP86" s="898"/>
      <c r="CQ86" s="899"/>
      <c r="CR86" s="897"/>
      <c r="CS86" s="898"/>
      <c r="CT86" s="898"/>
      <c r="CU86" s="898"/>
      <c r="CV86" s="899"/>
      <c r="CW86" s="897"/>
      <c r="CX86" s="898"/>
      <c r="CY86" s="898"/>
      <c r="CZ86" s="898"/>
      <c r="DA86" s="899"/>
      <c r="DB86" s="897"/>
      <c r="DC86" s="898"/>
      <c r="DD86" s="898"/>
      <c r="DE86" s="898"/>
      <c r="DF86" s="899"/>
      <c r="DG86" s="897"/>
      <c r="DH86" s="898"/>
      <c r="DI86" s="898"/>
      <c r="DJ86" s="898"/>
      <c r="DK86" s="899"/>
      <c r="DL86" s="897"/>
      <c r="DM86" s="898"/>
      <c r="DN86" s="898"/>
      <c r="DO86" s="898"/>
      <c r="DP86" s="899"/>
      <c r="DQ86" s="897"/>
      <c r="DR86" s="898"/>
      <c r="DS86" s="898"/>
      <c r="DT86" s="898"/>
      <c r="DU86" s="899"/>
      <c r="DV86" s="894"/>
      <c r="DW86" s="895"/>
      <c r="DX86" s="895"/>
      <c r="DY86" s="895"/>
      <c r="DZ86" s="896"/>
      <c r="EA86" s="212"/>
    </row>
    <row r="87" spans="1:131" ht="26.25" customHeight="1" x14ac:dyDescent="0.15">
      <c r="A87" s="226">
        <v>20</v>
      </c>
      <c r="B87" s="915"/>
      <c r="C87" s="916"/>
      <c r="D87" s="916"/>
      <c r="E87" s="916"/>
      <c r="F87" s="916"/>
      <c r="G87" s="916"/>
      <c r="H87" s="916"/>
      <c r="I87" s="916"/>
      <c r="J87" s="916"/>
      <c r="K87" s="916"/>
      <c r="L87" s="916"/>
      <c r="M87" s="916"/>
      <c r="N87" s="916"/>
      <c r="O87" s="916"/>
      <c r="P87" s="917"/>
      <c r="Q87" s="918"/>
      <c r="R87" s="919"/>
      <c r="S87" s="919"/>
      <c r="T87" s="919"/>
      <c r="U87" s="919"/>
      <c r="V87" s="919"/>
      <c r="W87" s="919"/>
      <c r="X87" s="919"/>
      <c r="Y87" s="919"/>
      <c r="Z87" s="919"/>
      <c r="AA87" s="919"/>
      <c r="AB87" s="919"/>
      <c r="AC87" s="919"/>
      <c r="AD87" s="919"/>
      <c r="AE87" s="919"/>
      <c r="AF87" s="919"/>
      <c r="AG87" s="919"/>
      <c r="AH87" s="919"/>
      <c r="AI87" s="919"/>
      <c r="AJ87" s="919"/>
      <c r="AK87" s="919"/>
      <c r="AL87" s="919"/>
      <c r="AM87" s="919"/>
      <c r="AN87" s="919"/>
      <c r="AO87" s="919"/>
      <c r="AP87" s="919"/>
      <c r="AQ87" s="919"/>
      <c r="AR87" s="919"/>
      <c r="AS87" s="919"/>
      <c r="AT87" s="919"/>
      <c r="AU87" s="919"/>
      <c r="AV87" s="919"/>
      <c r="AW87" s="919"/>
      <c r="AX87" s="919"/>
      <c r="AY87" s="919"/>
      <c r="AZ87" s="920"/>
      <c r="BA87" s="920"/>
      <c r="BB87" s="920"/>
      <c r="BC87" s="920"/>
      <c r="BD87" s="921"/>
      <c r="BE87" s="223"/>
      <c r="BF87" s="223"/>
      <c r="BG87" s="223"/>
      <c r="BH87" s="223"/>
      <c r="BI87" s="223"/>
      <c r="BJ87" s="223"/>
      <c r="BK87" s="223"/>
      <c r="BL87" s="223"/>
      <c r="BM87" s="223"/>
      <c r="BN87" s="223"/>
      <c r="BO87" s="223"/>
      <c r="BP87" s="223"/>
      <c r="BQ87" s="220">
        <v>81</v>
      </c>
      <c r="BR87" s="225"/>
      <c r="BS87" s="894"/>
      <c r="BT87" s="895"/>
      <c r="BU87" s="895"/>
      <c r="BV87" s="895"/>
      <c r="BW87" s="895"/>
      <c r="BX87" s="895"/>
      <c r="BY87" s="895"/>
      <c r="BZ87" s="895"/>
      <c r="CA87" s="895"/>
      <c r="CB87" s="895"/>
      <c r="CC87" s="895"/>
      <c r="CD87" s="895"/>
      <c r="CE87" s="895"/>
      <c r="CF87" s="895"/>
      <c r="CG87" s="900"/>
      <c r="CH87" s="897"/>
      <c r="CI87" s="898"/>
      <c r="CJ87" s="898"/>
      <c r="CK87" s="898"/>
      <c r="CL87" s="899"/>
      <c r="CM87" s="897"/>
      <c r="CN87" s="898"/>
      <c r="CO87" s="898"/>
      <c r="CP87" s="898"/>
      <c r="CQ87" s="899"/>
      <c r="CR87" s="897"/>
      <c r="CS87" s="898"/>
      <c r="CT87" s="898"/>
      <c r="CU87" s="898"/>
      <c r="CV87" s="899"/>
      <c r="CW87" s="897"/>
      <c r="CX87" s="898"/>
      <c r="CY87" s="898"/>
      <c r="CZ87" s="898"/>
      <c r="DA87" s="899"/>
      <c r="DB87" s="897"/>
      <c r="DC87" s="898"/>
      <c r="DD87" s="898"/>
      <c r="DE87" s="898"/>
      <c r="DF87" s="899"/>
      <c r="DG87" s="897"/>
      <c r="DH87" s="898"/>
      <c r="DI87" s="898"/>
      <c r="DJ87" s="898"/>
      <c r="DK87" s="899"/>
      <c r="DL87" s="897"/>
      <c r="DM87" s="898"/>
      <c r="DN87" s="898"/>
      <c r="DO87" s="898"/>
      <c r="DP87" s="899"/>
      <c r="DQ87" s="897"/>
      <c r="DR87" s="898"/>
      <c r="DS87" s="898"/>
      <c r="DT87" s="898"/>
      <c r="DU87" s="899"/>
      <c r="DV87" s="894"/>
      <c r="DW87" s="895"/>
      <c r="DX87" s="895"/>
      <c r="DY87" s="895"/>
      <c r="DZ87" s="896"/>
      <c r="EA87" s="212"/>
    </row>
    <row r="88" spans="1:131" ht="26.25" customHeight="1" thickBot="1" x14ac:dyDescent="0.2">
      <c r="A88" s="222" t="s">
        <v>380</v>
      </c>
      <c r="B88" s="824" t="s">
        <v>402</v>
      </c>
      <c r="C88" s="825"/>
      <c r="D88" s="825"/>
      <c r="E88" s="825"/>
      <c r="F88" s="825"/>
      <c r="G88" s="825"/>
      <c r="H88" s="825"/>
      <c r="I88" s="825"/>
      <c r="J88" s="825"/>
      <c r="K88" s="825"/>
      <c r="L88" s="825"/>
      <c r="M88" s="825"/>
      <c r="N88" s="825"/>
      <c r="O88" s="825"/>
      <c r="P88" s="826"/>
      <c r="Q88" s="875"/>
      <c r="R88" s="876"/>
      <c r="S88" s="876"/>
      <c r="T88" s="876"/>
      <c r="U88" s="876"/>
      <c r="V88" s="876"/>
      <c r="W88" s="876"/>
      <c r="X88" s="876"/>
      <c r="Y88" s="876"/>
      <c r="Z88" s="876"/>
      <c r="AA88" s="876"/>
      <c r="AB88" s="876"/>
      <c r="AC88" s="876"/>
      <c r="AD88" s="876"/>
      <c r="AE88" s="876"/>
      <c r="AF88" s="879"/>
      <c r="AG88" s="879"/>
      <c r="AH88" s="879"/>
      <c r="AI88" s="879"/>
      <c r="AJ88" s="879"/>
      <c r="AK88" s="876"/>
      <c r="AL88" s="876"/>
      <c r="AM88" s="876"/>
      <c r="AN88" s="876"/>
      <c r="AO88" s="876"/>
      <c r="AP88" s="879"/>
      <c r="AQ88" s="879"/>
      <c r="AR88" s="879"/>
      <c r="AS88" s="879"/>
      <c r="AT88" s="879"/>
      <c r="AU88" s="879"/>
      <c r="AV88" s="879"/>
      <c r="AW88" s="879"/>
      <c r="AX88" s="879"/>
      <c r="AY88" s="879"/>
      <c r="AZ88" s="884"/>
      <c r="BA88" s="884"/>
      <c r="BB88" s="884"/>
      <c r="BC88" s="884"/>
      <c r="BD88" s="885"/>
      <c r="BE88" s="223"/>
      <c r="BF88" s="223"/>
      <c r="BG88" s="223"/>
      <c r="BH88" s="223"/>
      <c r="BI88" s="223"/>
      <c r="BJ88" s="223"/>
      <c r="BK88" s="223"/>
      <c r="BL88" s="223"/>
      <c r="BM88" s="223"/>
      <c r="BN88" s="223"/>
      <c r="BO88" s="223"/>
      <c r="BP88" s="223"/>
      <c r="BQ88" s="220">
        <v>82</v>
      </c>
      <c r="BR88" s="225"/>
      <c r="BS88" s="894"/>
      <c r="BT88" s="895"/>
      <c r="BU88" s="895"/>
      <c r="BV88" s="895"/>
      <c r="BW88" s="895"/>
      <c r="BX88" s="895"/>
      <c r="BY88" s="895"/>
      <c r="BZ88" s="895"/>
      <c r="CA88" s="895"/>
      <c r="CB88" s="895"/>
      <c r="CC88" s="895"/>
      <c r="CD88" s="895"/>
      <c r="CE88" s="895"/>
      <c r="CF88" s="895"/>
      <c r="CG88" s="900"/>
      <c r="CH88" s="897"/>
      <c r="CI88" s="898"/>
      <c r="CJ88" s="898"/>
      <c r="CK88" s="898"/>
      <c r="CL88" s="899"/>
      <c r="CM88" s="897"/>
      <c r="CN88" s="898"/>
      <c r="CO88" s="898"/>
      <c r="CP88" s="898"/>
      <c r="CQ88" s="899"/>
      <c r="CR88" s="897"/>
      <c r="CS88" s="898"/>
      <c r="CT88" s="898"/>
      <c r="CU88" s="898"/>
      <c r="CV88" s="899"/>
      <c r="CW88" s="897"/>
      <c r="CX88" s="898"/>
      <c r="CY88" s="898"/>
      <c r="CZ88" s="898"/>
      <c r="DA88" s="899"/>
      <c r="DB88" s="897"/>
      <c r="DC88" s="898"/>
      <c r="DD88" s="898"/>
      <c r="DE88" s="898"/>
      <c r="DF88" s="899"/>
      <c r="DG88" s="897"/>
      <c r="DH88" s="898"/>
      <c r="DI88" s="898"/>
      <c r="DJ88" s="898"/>
      <c r="DK88" s="899"/>
      <c r="DL88" s="897"/>
      <c r="DM88" s="898"/>
      <c r="DN88" s="898"/>
      <c r="DO88" s="898"/>
      <c r="DP88" s="899"/>
      <c r="DQ88" s="897"/>
      <c r="DR88" s="898"/>
      <c r="DS88" s="898"/>
      <c r="DT88" s="898"/>
      <c r="DU88" s="899"/>
      <c r="DV88" s="894"/>
      <c r="DW88" s="895"/>
      <c r="DX88" s="895"/>
      <c r="DY88" s="895"/>
      <c r="DZ88" s="896"/>
      <c r="EA88" s="212"/>
    </row>
    <row r="89" spans="1:131" ht="26.25" hidden="1" customHeight="1" x14ac:dyDescent="0.15">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894"/>
      <c r="BT89" s="895"/>
      <c r="BU89" s="895"/>
      <c r="BV89" s="895"/>
      <c r="BW89" s="895"/>
      <c r="BX89" s="895"/>
      <c r="BY89" s="895"/>
      <c r="BZ89" s="895"/>
      <c r="CA89" s="895"/>
      <c r="CB89" s="895"/>
      <c r="CC89" s="895"/>
      <c r="CD89" s="895"/>
      <c r="CE89" s="895"/>
      <c r="CF89" s="895"/>
      <c r="CG89" s="900"/>
      <c r="CH89" s="897"/>
      <c r="CI89" s="898"/>
      <c r="CJ89" s="898"/>
      <c r="CK89" s="898"/>
      <c r="CL89" s="899"/>
      <c r="CM89" s="897"/>
      <c r="CN89" s="898"/>
      <c r="CO89" s="898"/>
      <c r="CP89" s="898"/>
      <c r="CQ89" s="899"/>
      <c r="CR89" s="897"/>
      <c r="CS89" s="898"/>
      <c r="CT89" s="898"/>
      <c r="CU89" s="898"/>
      <c r="CV89" s="899"/>
      <c r="CW89" s="897"/>
      <c r="CX89" s="898"/>
      <c r="CY89" s="898"/>
      <c r="CZ89" s="898"/>
      <c r="DA89" s="899"/>
      <c r="DB89" s="897"/>
      <c r="DC89" s="898"/>
      <c r="DD89" s="898"/>
      <c r="DE89" s="898"/>
      <c r="DF89" s="899"/>
      <c r="DG89" s="897"/>
      <c r="DH89" s="898"/>
      <c r="DI89" s="898"/>
      <c r="DJ89" s="898"/>
      <c r="DK89" s="899"/>
      <c r="DL89" s="897"/>
      <c r="DM89" s="898"/>
      <c r="DN89" s="898"/>
      <c r="DO89" s="898"/>
      <c r="DP89" s="899"/>
      <c r="DQ89" s="897"/>
      <c r="DR89" s="898"/>
      <c r="DS89" s="898"/>
      <c r="DT89" s="898"/>
      <c r="DU89" s="899"/>
      <c r="DV89" s="894"/>
      <c r="DW89" s="895"/>
      <c r="DX89" s="895"/>
      <c r="DY89" s="895"/>
      <c r="DZ89" s="896"/>
      <c r="EA89" s="212"/>
    </row>
    <row r="90" spans="1:131" ht="26.25" hidden="1" customHeight="1" x14ac:dyDescent="0.15">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894"/>
      <c r="BT90" s="895"/>
      <c r="BU90" s="895"/>
      <c r="BV90" s="895"/>
      <c r="BW90" s="895"/>
      <c r="BX90" s="895"/>
      <c r="BY90" s="895"/>
      <c r="BZ90" s="895"/>
      <c r="CA90" s="895"/>
      <c r="CB90" s="895"/>
      <c r="CC90" s="895"/>
      <c r="CD90" s="895"/>
      <c r="CE90" s="895"/>
      <c r="CF90" s="895"/>
      <c r="CG90" s="900"/>
      <c r="CH90" s="897"/>
      <c r="CI90" s="898"/>
      <c r="CJ90" s="898"/>
      <c r="CK90" s="898"/>
      <c r="CL90" s="899"/>
      <c r="CM90" s="897"/>
      <c r="CN90" s="898"/>
      <c r="CO90" s="898"/>
      <c r="CP90" s="898"/>
      <c r="CQ90" s="899"/>
      <c r="CR90" s="897"/>
      <c r="CS90" s="898"/>
      <c r="CT90" s="898"/>
      <c r="CU90" s="898"/>
      <c r="CV90" s="899"/>
      <c r="CW90" s="897"/>
      <c r="CX90" s="898"/>
      <c r="CY90" s="898"/>
      <c r="CZ90" s="898"/>
      <c r="DA90" s="899"/>
      <c r="DB90" s="897"/>
      <c r="DC90" s="898"/>
      <c r="DD90" s="898"/>
      <c r="DE90" s="898"/>
      <c r="DF90" s="899"/>
      <c r="DG90" s="897"/>
      <c r="DH90" s="898"/>
      <c r="DI90" s="898"/>
      <c r="DJ90" s="898"/>
      <c r="DK90" s="899"/>
      <c r="DL90" s="897"/>
      <c r="DM90" s="898"/>
      <c r="DN90" s="898"/>
      <c r="DO90" s="898"/>
      <c r="DP90" s="899"/>
      <c r="DQ90" s="897"/>
      <c r="DR90" s="898"/>
      <c r="DS90" s="898"/>
      <c r="DT90" s="898"/>
      <c r="DU90" s="899"/>
      <c r="DV90" s="894"/>
      <c r="DW90" s="895"/>
      <c r="DX90" s="895"/>
      <c r="DY90" s="895"/>
      <c r="DZ90" s="896"/>
      <c r="EA90" s="212"/>
    </row>
    <row r="91" spans="1:131" ht="26.25" hidden="1" customHeight="1" x14ac:dyDescent="0.15">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894"/>
      <c r="BT91" s="895"/>
      <c r="BU91" s="895"/>
      <c r="BV91" s="895"/>
      <c r="BW91" s="895"/>
      <c r="BX91" s="895"/>
      <c r="BY91" s="895"/>
      <c r="BZ91" s="895"/>
      <c r="CA91" s="895"/>
      <c r="CB91" s="895"/>
      <c r="CC91" s="895"/>
      <c r="CD91" s="895"/>
      <c r="CE91" s="895"/>
      <c r="CF91" s="895"/>
      <c r="CG91" s="900"/>
      <c r="CH91" s="897"/>
      <c r="CI91" s="898"/>
      <c r="CJ91" s="898"/>
      <c r="CK91" s="898"/>
      <c r="CL91" s="899"/>
      <c r="CM91" s="897"/>
      <c r="CN91" s="898"/>
      <c r="CO91" s="898"/>
      <c r="CP91" s="898"/>
      <c r="CQ91" s="899"/>
      <c r="CR91" s="897"/>
      <c r="CS91" s="898"/>
      <c r="CT91" s="898"/>
      <c r="CU91" s="898"/>
      <c r="CV91" s="899"/>
      <c r="CW91" s="897"/>
      <c r="CX91" s="898"/>
      <c r="CY91" s="898"/>
      <c r="CZ91" s="898"/>
      <c r="DA91" s="899"/>
      <c r="DB91" s="897"/>
      <c r="DC91" s="898"/>
      <c r="DD91" s="898"/>
      <c r="DE91" s="898"/>
      <c r="DF91" s="899"/>
      <c r="DG91" s="897"/>
      <c r="DH91" s="898"/>
      <c r="DI91" s="898"/>
      <c r="DJ91" s="898"/>
      <c r="DK91" s="899"/>
      <c r="DL91" s="897"/>
      <c r="DM91" s="898"/>
      <c r="DN91" s="898"/>
      <c r="DO91" s="898"/>
      <c r="DP91" s="899"/>
      <c r="DQ91" s="897"/>
      <c r="DR91" s="898"/>
      <c r="DS91" s="898"/>
      <c r="DT91" s="898"/>
      <c r="DU91" s="899"/>
      <c r="DV91" s="894"/>
      <c r="DW91" s="895"/>
      <c r="DX91" s="895"/>
      <c r="DY91" s="895"/>
      <c r="DZ91" s="896"/>
      <c r="EA91" s="212"/>
    </row>
    <row r="92" spans="1:131" ht="26.25" hidden="1" customHeight="1" x14ac:dyDescent="0.15">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894"/>
      <c r="BT92" s="895"/>
      <c r="BU92" s="895"/>
      <c r="BV92" s="895"/>
      <c r="BW92" s="895"/>
      <c r="BX92" s="895"/>
      <c r="BY92" s="895"/>
      <c r="BZ92" s="895"/>
      <c r="CA92" s="895"/>
      <c r="CB92" s="895"/>
      <c r="CC92" s="895"/>
      <c r="CD92" s="895"/>
      <c r="CE92" s="895"/>
      <c r="CF92" s="895"/>
      <c r="CG92" s="900"/>
      <c r="CH92" s="897"/>
      <c r="CI92" s="898"/>
      <c r="CJ92" s="898"/>
      <c r="CK92" s="898"/>
      <c r="CL92" s="899"/>
      <c r="CM92" s="897"/>
      <c r="CN92" s="898"/>
      <c r="CO92" s="898"/>
      <c r="CP92" s="898"/>
      <c r="CQ92" s="899"/>
      <c r="CR92" s="897"/>
      <c r="CS92" s="898"/>
      <c r="CT92" s="898"/>
      <c r="CU92" s="898"/>
      <c r="CV92" s="899"/>
      <c r="CW92" s="897"/>
      <c r="CX92" s="898"/>
      <c r="CY92" s="898"/>
      <c r="CZ92" s="898"/>
      <c r="DA92" s="899"/>
      <c r="DB92" s="897"/>
      <c r="DC92" s="898"/>
      <c r="DD92" s="898"/>
      <c r="DE92" s="898"/>
      <c r="DF92" s="899"/>
      <c r="DG92" s="897"/>
      <c r="DH92" s="898"/>
      <c r="DI92" s="898"/>
      <c r="DJ92" s="898"/>
      <c r="DK92" s="899"/>
      <c r="DL92" s="897"/>
      <c r="DM92" s="898"/>
      <c r="DN92" s="898"/>
      <c r="DO92" s="898"/>
      <c r="DP92" s="899"/>
      <c r="DQ92" s="897"/>
      <c r="DR92" s="898"/>
      <c r="DS92" s="898"/>
      <c r="DT92" s="898"/>
      <c r="DU92" s="899"/>
      <c r="DV92" s="894"/>
      <c r="DW92" s="895"/>
      <c r="DX92" s="895"/>
      <c r="DY92" s="895"/>
      <c r="DZ92" s="896"/>
      <c r="EA92" s="212"/>
    </row>
    <row r="93" spans="1:131" ht="26.25" hidden="1" customHeight="1" x14ac:dyDescent="0.15">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894"/>
      <c r="BT93" s="895"/>
      <c r="BU93" s="895"/>
      <c r="BV93" s="895"/>
      <c r="BW93" s="895"/>
      <c r="BX93" s="895"/>
      <c r="BY93" s="895"/>
      <c r="BZ93" s="895"/>
      <c r="CA93" s="895"/>
      <c r="CB93" s="895"/>
      <c r="CC93" s="895"/>
      <c r="CD93" s="895"/>
      <c r="CE93" s="895"/>
      <c r="CF93" s="895"/>
      <c r="CG93" s="900"/>
      <c r="CH93" s="897"/>
      <c r="CI93" s="898"/>
      <c r="CJ93" s="898"/>
      <c r="CK93" s="898"/>
      <c r="CL93" s="899"/>
      <c r="CM93" s="897"/>
      <c r="CN93" s="898"/>
      <c r="CO93" s="898"/>
      <c r="CP93" s="898"/>
      <c r="CQ93" s="899"/>
      <c r="CR93" s="897"/>
      <c r="CS93" s="898"/>
      <c r="CT93" s="898"/>
      <c r="CU93" s="898"/>
      <c r="CV93" s="899"/>
      <c r="CW93" s="897"/>
      <c r="CX93" s="898"/>
      <c r="CY93" s="898"/>
      <c r="CZ93" s="898"/>
      <c r="DA93" s="899"/>
      <c r="DB93" s="897"/>
      <c r="DC93" s="898"/>
      <c r="DD93" s="898"/>
      <c r="DE93" s="898"/>
      <c r="DF93" s="899"/>
      <c r="DG93" s="897"/>
      <c r="DH93" s="898"/>
      <c r="DI93" s="898"/>
      <c r="DJ93" s="898"/>
      <c r="DK93" s="899"/>
      <c r="DL93" s="897"/>
      <c r="DM93" s="898"/>
      <c r="DN93" s="898"/>
      <c r="DO93" s="898"/>
      <c r="DP93" s="899"/>
      <c r="DQ93" s="897"/>
      <c r="DR93" s="898"/>
      <c r="DS93" s="898"/>
      <c r="DT93" s="898"/>
      <c r="DU93" s="899"/>
      <c r="DV93" s="894"/>
      <c r="DW93" s="895"/>
      <c r="DX93" s="895"/>
      <c r="DY93" s="895"/>
      <c r="DZ93" s="896"/>
      <c r="EA93" s="212"/>
    </row>
    <row r="94" spans="1:131" ht="26.25" hidden="1" customHeight="1" x14ac:dyDescent="0.15">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894"/>
      <c r="BT94" s="895"/>
      <c r="BU94" s="895"/>
      <c r="BV94" s="895"/>
      <c r="BW94" s="895"/>
      <c r="BX94" s="895"/>
      <c r="BY94" s="895"/>
      <c r="BZ94" s="895"/>
      <c r="CA94" s="895"/>
      <c r="CB94" s="895"/>
      <c r="CC94" s="895"/>
      <c r="CD94" s="895"/>
      <c r="CE94" s="895"/>
      <c r="CF94" s="895"/>
      <c r="CG94" s="900"/>
      <c r="CH94" s="897"/>
      <c r="CI94" s="898"/>
      <c r="CJ94" s="898"/>
      <c r="CK94" s="898"/>
      <c r="CL94" s="899"/>
      <c r="CM94" s="897"/>
      <c r="CN94" s="898"/>
      <c r="CO94" s="898"/>
      <c r="CP94" s="898"/>
      <c r="CQ94" s="899"/>
      <c r="CR94" s="897"/>
      <c r="CS94" s="898"/>
      <c r="CT94" s="898"/>
      <c r="CU94" s="898"/>
      <c r="CV94" s="899"/>
      <c r="CW94" s="897"/>
      <c r="CX94" s="898"/>
      <c r="CY94" s="898"/>
      <c r="CZ94" s="898"/>
      <c r="DA94" s="899"/>
      <c r="DB94" s="897"/>
      <c r="DC94" s="898"/>
      <c r="DD94" s="898"/>
      <c r="DE94" s="898"/>
      <c r="DF94" s="899"/>
      <c r="DG94" s="897"/>
      <c r="DH94" s="898"/>
      <c r="DI94" s="898"/>
      <c r="DJ94" s="898"/>
      <c r="DK94" s="899"/>
      <c r="DL94" s="897"/>
      <c r="DM94" s="898"/>
      <c r="DN94" s="898"/>
      <c r="DO94" s="898"/>
      <c r="DP94" s="899"/>
      <c r="DQ94" s="897"/>
      <c r="DR94" s="898"/>
      <c r="DS94" s="898"/>
      <c r="DT94" s="898"/>
      <c r="DU94" s="899"/>
      <c r="DV94" s="894"/>
      <c r="DW94" s="895"/>
      <c r="DX94" s="895"/>
      <c r="DY94" s="895"/>
      <c r="DZ94" s="896"/>
      <c r="EA94" s="212"/>
    </row>
    <row r="95" spans="1:131" ht="26.25" hidden="1" customHeight="1" x14ac:dyDescent="0.15">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894"/>
      <c r="BT95" s="895"/>
      <c r="BU95" s="895"/>
      <c r="BV95" s="895"/>
      <c r="BW95" s="895"/>
      <c r="BX95" s="895"/>
      <c r="BY95" s="895"/>
      <c r="BZ95" s="895"/>
      <c r="CA95" s="895"/>
      <c r="CB95" s="895"/>
      <c r="CC95" s="895"/>
      <c r="CD95" s="895"/>
      <c r="CE95" s="895"/>
      <c r="CF95" s="895"/>
      <c r="CG95" s="900"/>
      <c r="CH95" s="897"/>
      <c r="CI95" s="898"/>
      <c r="CJ95" s="898"/>
      <c r="CK95" s="898"/>
      <c r="CL95" s="899"/>
      <c r="CM95" s="897"/>
      <c r="CN95" s="898"/>
      <c r="CO95" s="898"/>
      <c r="CP95" s="898"/>
      <c r="CQ95" s="899"/>
      <c r="CR95" s="897"/>
      <c r="CS95" s="898"/>
      <c r="CT95" s="898"/>
      <c r="CU95" s="898"/>
      <c r="CV95" s="899"/>
      <c r="CW95" s="897"/>
      <c r="CX95" s="898"/>
      <c r="CY95" s="898"/>
      <c r="CZ95" s="898"/>
      <c r="DA95" s="899"/>
      <c r="DB95" s="897"/>
      <c r="DC95" s="898"/>
      <c r="DD95" s="898"/>
      <c r="DE95" s="898"/>
      <c r="DF95" s="899"/>
      <c r="DG95" s="897"/>
      <c r="DH95" s="898"/>
      <c r="DI95" s="898"/>
      <c r="DJ95" s="898"/>
      <c r="DK95" s="899"/>
      <c r="DL95" s="897"/>
      <c r="DM95" s="898"/>
      <c r="DN95" s="898"/>
      <c r="DO95" s="898"/>
      <c r="DP95" s="899"/>
      <c r="DQ95" s="897"/>
      <c r="DR95" s="898"/>
      <c r="DS95" s="898"/>
      <c r="DT95" s="898"/>
      <c r="DU95" s="899"/>
      <c r="DV95" s="894"/>
      <c r="DW95" s="895"/>
      <c r="DX95" s="895"/>
      <c r="DY95" s="895"/>
      <c r="DZ95" s="896"/>
      <c r="EA95" s="212"/>
    </row>
    <row r="96" spans="1:131" ht="26.25" hidden="1" customHeight="1" x14ac:dyDescent="0.15">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894"/>
      <c r="BT96" s="895"/>
      <c r="BU96" s="895"/>
      <c r="BV96" s="895"/>
      <c r="BW96" s="895"/>
      <c r="BX96" s="895"/>
      <c r="BY96" s="895"/>
      <c r="BZ96" s="895"/>
      <c r="CA96" s="895"/>
      <c r="CB96" s="895"/>
      <c r="CC96" s="895"/>
      <c r="CD96" s="895"/>
      <c r="CE96" s="895"/>
      <c r="CF96" s="895"/>
      <c r="CG96" s="900"/>
      <c r="CH96" s="897"/>
      <c r="CI96" s="898"/>
      <c r="CJ96" s="898"/>
      <c r="CK96" s="898"/>
      <c r="CL96" s="899"/>
      <c r="CM96" s="897"/>
      <c r="CN96" s="898"/>
      <c r="CO96" s="898"/>
      <c r="CP96" s="898"/>
      <c r="CQ96" s="899"/>
      <c r="CR96" s="897"/>
      <c r="CS96" s="898"/>
      <c r="CT96" s="898"/>
      <c r="CU96" s="898"/>
      <c r="CV96" s="899"/>
      <c r="CW96" s="897"/>
      <c r="CX96" s="898"/>
      <c r="CY96" s="898"/>
      <c r="CZ96" s="898"/>
      <c r="DA96" s="899"/>
      <c r="DB96" s="897"/>
      <c r="DC96" s="898"/>
      <c r="DD96" s="898"/>
      <c r="DE96" s="898"/>
      <c r="DF96" s="899"/>
      <c r="DG96" s="897"/>
      <c r="DH96" s="898"/>
      <c r="DI96" s="898"/>
      <c r="DJ96" s="898"/>
      <c r="DK96" s="899"/>
      <c r="DL96" s="897"/>
      <c r="DM96" s="898"/>
      <c r="DN96" s="898"/>
      <c r="DO96" s="898"/>
      <c r="DP96" s="899"/>
      <c r="DQ96" s="897"/>
      <c r="DR96" s="898"/>
      <c r="DS96" s="898"/>
      <c r="DT96" s="898"/>
      <c r="DU96" s="899"/>
      <c r="DV96" s="894"/>
      <c r="DW96" s="895"/>
      <c r="DX96" s="895"/>
      <c r="DY96" s="895"/>
      <c r="DZ96" s="896"/>
      <c r="EA96" s="212"/>
    </row>
    <row r="97" spans="1:131" ht="26.25" hidden="1" customHeight="1" x14ac:dyDescent="0.15">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894"/>
      <c r="BT97" s="895"/>
      <c r="BU97" s="895"/>
      <c r="BV97" s="895"/>
      <c r="BW97" s="895"/>
      <c r="BX97" s="895"/>
      <c r="BY97" s="895"/>
      <c r="BZ97" s="895"/>
      <c r="CA97" s="895"/>
      <c r="CB97" s="895"/>
      <c r="CC97" s="895"/>
      <c r="CD97" s="895"/>
      <c r="CE97" s="895"/>
      <c r="CF97" s="895"/>
      <c r="CG97" s="900"/>
      <c r="CH97" s="897"/>
      <c r="CI97" s="898"/>
      <c r="CJ97" s="898"/>
      <c r="CK97" s="898"/>
      <c r="CL97" s="899"/>
      <c r="CM97" s="897"/>
      <c r="CN97" s="898"/>
      <c r="CO97" s="898"/>
      <c r="CP97" s="898"/>
      <c r="CQ97" s="899"/>
      <c r="CR97" s="897"/>
      <c r="CS97" s="898"/>
      <c r="CT97" s="898"/>
      <c r="CU97" s="898"/>
      <c r="CV97" s="899"/>
      <c r="CW97" s="897"/>
      <c r="CX97" s="898"/>
      <c r="CY97" s="898"/>
      <c r="CZ97" s="898"/>
      <c r="DA97" s="899"/>
      <c r="DB97" s="897"/>
      <c r="DC97" s="898"/>
      <c r="DD97" s="898"/>
      <c r="DE97" s="898"/>
      <c r="DF97" s="899"/>
      <c r="DG97" s="897"/>
      <c r="DH97" s="898"/>
      <c r="DI97" s="898"/>
      <c r="DJ97" s="898"/>
      <c r="DK97" s="899"/>
      <c r="DL97" s="897"/>
      <c r="DM97" s="898"/>
      <c r="DN97" s="898"/>
      <c r="DO97" s="898"/>
      <c r="DP97" s="899"/>
      <c r="DQ97" s="897"/>
      <c r="DR97" s="898"/>
      <c r="DS97" s="898"/>
      <c r="DT97" s="898"/>
      <c r="DU97" s="899"/>
      <c r="DV97" s="894"/>
      <c r="DW97" s="895"/>
      <c r="DX97" s="895"/>
      <c r="DY97" s="895"/>
      <c r="DZ97" s="896"/>
      <c r="EA97" s="212"/>
    </row>
    <row r="98" spans="1:131" ht="26.25" hidden="1" customHeight="1" x14ac:dyDescent="0.15">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894"/>
      <c r="BT98" s="895"/>
      <c r="BU98" s="895"/>
      <c r="BV98" s="895"/>
      <c r="BW98" s="895"/>
      <c r="BX98" s="895"/>
      <c r="BY98" s="895"/>
      <c r="BZ98" s="895"/>
      <c r="CA98" s="895"/>
      <c r="CB98" s="895"/>
      <c r="CC98" s="895"/>
      <c r="CD98" s="895"/>
      <c r="CE98" s="895"/>
      <c r="CF98" s="895"/>
      <c r="CG98" s="900"/>
      <c r="CH98" s="897"/>
      <c r="CI98" s="898"/>
      <c r="CJ98" s="898"/>
      <c r="CK98" s="898"/>
      <c r="CL98" s="899"/>
      <c r="CM98" s="897"/>
      <c r="CN98" s="898"/>
      <c r="CO98" s="898"/>
      <c r="CP98" s="898"/>
      <c r="CQ98" s="899"/>
      <c r="CR98" s="897"/>
      <c r="CS98" s="898"/>
      <c r="CT98" s="898"/>
      <c r="CU98" s="898"/>
      <c r="CV98" s="899"/>
      <c r="CW98" s="897"/>
      <c r="CX98" s="898"/>
      <c r="CY98" s="898"/>
      <c r="CZ98" s="898"/>
      <c r="DA98" s="899"/>
      <c r="DB98" s="897"/>
      <c r="DC98" s="898"/>
      <c r="DD98" s="898"/>
      <c r="DE98" s="898"/>
      <c r="DF98" s="899"/>
      <c r="DG98" s="897"/>
      <c r="DH98" s="898"/>
      <c r="DI98" s="898"/>
      <c r="DJ98" s="898"/>
      <c r="DK98" s="899"/>
      <c r="DL98" s="897"/>
      <c r="DM98" s="898"/>
      <c r="DN98" s="898"/>
      <c r="DO98" s="898"/>
      <c r="DP98" s="899"/>
      <c r="DQ98" s="897"/>
      <c r="DR98" s="898"/>
      <c r="DS98" s="898"/>
      <c r="DT98" s="898"/>
      <c r="DU98" s="899"/>
      <c r="DV98" s="894"/>
      <c r="DW98" s="895"/>
      <c r="DX98" s="895"/>
      <c r="DY98" s="895"/>
      <c r="DZ98" s="896"/>
      <c r="EA98" s="212"/>
    </row>
    <row r="99" spans="1:131" ht="26.25" hidden="1" customHeight="1" x14ac:dyDescent="0.15">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894"/>
      <c r="BT99" s="895"/>
      <c r="BU99" s="895"/>
      <c r="BV99" s="895"/>
      <c r="BW99" s="895"/>
      <c r="BX99" s="895"/>
      <c r="BY99" s="895"/>
      <c r="BZ99" s="895"/>
      <c r="CA99" s="895"/>
      <c r="CB99" s="895"/>
      <c r="CC99" s="895"/>
      <c r="CD99" s="895"/>
      <c r="CE99" s="895"/>
      <c r="CF99" s="895"/>
      <c r="CG99" s="900"/>
      <c r="CH99" s="897"/>
      <c r="CI99" s="898"/>
      <c r="CJ99" s="898"/>
      <c r="CK99" s="898"/>
      <c r="CL99" s="899"/>
      <c r="CM99" s="897"/>
      <c r="CN99" s="898"/>
      <c r="CO99" s="898"/>
      <c r="CP99" s="898"/>
      <c r="CQ99" s="899"/>
      <c r="CR99" s="897"/>
      <c r="CS99" s="898"/>
      <c r="CT99" s="898"/>
      <c r="CU99" s="898"/>
      <c r="CV99" s="899"/>
      <c r="CW99" s="897"/>
      <c r="CX99" s="898"/>
      <c r="CY99" s="898"/>
      <c r="CZ99" s="898"/>
      <c r="DA99" s="899"/>
      <c r="DB99" s="897"/>
      <c r="DC99" s="898"/>
      <c r="DD99" s="898"/>
      <c r="DE99" s="898"/>
      <c r="DF99" s="899"/>
      <c r="DG99" s="897"/>
      <c r="DH99" s="898"/>
      <c r="DI99" s="898"/>
      <c r="DJ99" s="898"/>
      <c r="DK99" s="899"/>
      <c r="DL99" s="897"/>
      <c r="DM99" s="898"/>
      <c r="DN99" s="898"/>
      <c r="DO99" s="898"/>
      <c r="DP99" s="899"/>
      <c r="DQ99" s="897"/>
      <c r="DR99" s="898"/>
      <c r="DS99" s="898"/>
      <c r="DT99" s="898"/>
      <c r="DU99" s="899"/>
      <c r="DV99" s="894"/>
      <c r="DW99" s="895"/>
      <c r="DX99" s="895"/>
      <c r="DY99" s="895"/>
      <c r="DZ99" s="896"/>
      <c r="EA99" s="212"/>
    </row>
    <row r="100" spans="1:131" ht="26.25" hidden="1" customHeight="1" x14ac:dyDescent="0.15">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894"/>
      <c r="BT100" s="895"/>
      <c r="BU100" s="895"/>
      <c r="BV100" s="895"/>
      <c r="BW100" s="895"/>
      <c r="BX100" s="895"/>
      <c r="BY100" s="895"/>
      <c r="BZ100" s="895"/>
      <c r="CA100" s="895"/>
      <c r="CB100" s="895"/>
      <c r="CC100" s="895"/>
      <c r="CD100" s="895"/>
      <c r="CE100" s="895"/>
      <c r="CF100" s="895"/>
      <c r="CG100" s="900"/>
      <c r="CH100" s="897"/>
      <c r="CI100" s="898"/>
      <c r="CJ100" s="898"/>
      <c r="CK100" s="898"/>
      <c r="CL100" s="899"/>
      <c r="CM100" s="897"/>
      <c r="CN100" s="898"/>
      <c r="CO100" s="898"/>
      <c r="CP100" s="898"/>
      <c r="CQ100" s="899"/>
      <c r="CR100" s="897"/>
      <c r="CS100" s="898"/>
      <c r="CT100" s="898"/>
      <c r="CU100" s="898"/>
      <c r="CV100" s="899"/>
      <c r="CW100" s="897"/>
      <c r="CX100" s="898"/>
      <c r="CY100" s="898"/>
      <c r="CZ100" s="898"/>
      <c r="DA100" s="899"/>
      <c r="DB100" s="897"/>
      <c r="DC100" s="898"/>
      <c r="DD100" s="898"/>
      <c r="DE100" s="898"/>
      <c r="DF100" s="899"/>
      <c r="DG100" s="897"/>
      <c r="DH100" s="898"/>
      <c r="DI100" s="898"/>
      <c r="DJ100" s="898"/>
      <c r="DK100" s="899"/>
      <c r="DL100" s="897"/>
      <c r="DM100" s="898"/>
      <c r="DN100" s="898"/>
      <c r="DO100" s="898"/>
      <c r="DP100" s="899"/>
      <c r="DQ100" s="897"/>
      <c r="DR100" s="898"/>
      <c r="DS100" s="898"/>
      <c r="DT100" s="898"/>
      <c r="DU100" s="899"/>
      <c r="DV100" s="894"/>
      <c r="DW100" s="895"/>
      <c r="DX100" s="895"/>
      <c r="DY100" s="895"/>
      <c r="DZ100" s="896"/>
      <c r="EA100" s="212"/>
    </row>
    <row r="101" spans="1:131" ht="26.25" hidden="1" customHeight="1" x14ac:dyDescent="0.15">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894"/>
      <c r="BT101" s="895"/>
      <c r="BU101" s="895"/>
      <c r="BV101" s="895"/>
      <c r="BW101" s="895"/>
      <c r="BX101" s="895"/>
      <c r="BY101" s="895"/>
      <c r="BZ101" s="895"/>
      <c r="CA101" s="895"/>
      <c r="CB101" s="895"/>
      <c r="CC101" s="895"/>
      <c r="CD101" s="895"/>
      <c r="CE101" s="895"/>
      <c r="CF101" s="895"/>
      <c r="CG101" s="900"/>
      <c r="CH101" s="897"/>
      <c r="CI101" s="898"/>
      <c r="CJ101" s="898"/>
      <c r="CK101" s="898"/>
      <c r="CL101" s="899"/>
      <c r="CM101" s="897"/>
      <c r="CN101" s="898"/>
      <c r="CO101" s="898"/>
      <c r="CP101" s="898"/>
      <c r="CQ101" s="899"/>
      <c r="CR101" s="897"/>
      <c r="CS101" s="898"/>
      <c r="CT101" s="898"/>
      <c r="CU101" s="898"/>
      <c r="CV101" s="899"/>
      <c r="CW101" s="897"/>
      <c r="CX101" s="898"/>
      <c r="CY101" s="898"/>
      <c r="CZ101" s="898"/>
      <c r="DA101" s="899"/>
      <c r="DB101" s="897"/>
      <c r="DC101" s="898"/>
      <c r="DD101" s="898"/>
      <c r="DE101" s="898"/>
      <c r="DF101" s="899"/>
      <c r="DG101" s="897"/>
      <c r="DH101" s="898"/>
      <c r="DI101" s="898"/>
      <c r="DJ101" s="898"/>
      <c r="DK101" s="899"/>
      <c r="DL101" s="897"/>
      <c r="DM101" s="898"/>
      <c r="DN101" s="898"/>
      <c r="DO101" s="898"/>
      <c r="DP101" s="899"/>
      <c r="DQ101" s="897"/>
      <c r="DR101" s="898"/>
      <c r="DS101" s="898"/>
      <c r="DT101" s="898"/>
      <c r="DU101" s="899"/>
      <c r="DV101" s="894"/>
      <c r="DW101" s="895"/>
      <c r="DX101" s="895"/>
      <c r="DY101" s="895"/>
      <c r="DZ101" s="896"/>
      <c r="EA101" s="212"/>
    </row>
    <row r="102" spans="1:131" ht="26.25" customHeight="1" thickBot="1" x14ac:dyDescent="0.2">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380</v>
      </c>
      <c r="BR102" s="824" t="s">
        <v>403</v>
      </c>
      <c r="BS102" s="825"/>
      <c r="BT102" s="825"/>
      <c r="BU102" s="825"/>
      <c r="BV102" s="825"/>
      <c r="BW102" s="825"/>
      <c r="BX102" s="825"/>
      <c r="BY102" s="825"/>
      <c r="BZ102" s="825"/>
      <c r="CA102" s="825"/>
      <c r="CB102" s="825"/>
      <c r="CC102" s="825"/>
      <c r="CD102" s="825"/>
      <c r="CE102" s="825"/>
      <c r="CF102" s="825"/>
      <c r="CG102" s="826"/>
      <c r="CH102" s="922"/>
      <c r="CI102" s="923"/>
      <c r="CJ102" s="923"/>
      <c r="CK102" s="923"/>
      <c r="CL102" s="924"/>
      <c r="CM102" s="922"/>
      <c r="CN102" s="923"/>
      <c r="CO102" s="923"/>
      <c r="CP102" s="923"/>
      <c r="CQ102" s="924"/>
      <c r="CR102" s="925">
        <v>50</v>
      </c>
      <c r="CS102" s="887"/>
      <c r="CT102" s="887"/>
      <c r="CU102" s="887"/>
      <c r="CV102" s="926"/>
      <c r="CW102" s="925">
        <v>2</v>
      </c>
      <c r="CX102" s="887"/>
      <c r="CY102" s="887"/>
      <c r="CZ102" s="887"/>
      <c r="DA102" s="926"/>
      <c r="DB102" s="925" t="s">
        <v>560</v>
      </c>
      <c r="DC102" s="887"/>
      <c r="DD102" s="887"/>
      <c r="DE102" s="887"/>
      <c r="DF102" s="926"/>
      <c r="DG102" s="925" t="s">
        <v>560</v>
      </c>
      <c r="DH102" s="887"/>
      <c r="DI102" s="887"/>
      <c r="DJ102" s="887"/>
      <c r="DK102" s="926"/>
      <c r="DL102" s="925" t="s">
        <v>560</v>
      </c>
      <c r="DM102" s="887"/>
      <c r="DN102" s="887"/>
      <c r="DO102" s="887"/>
      <c r="DP102" s="926"/>
      <c r="DQ102" s="925" t="s">
        <v>560</v>
      </c>
      <c r="DR102" s="887"/>
      <c r="DS102" s="887"/>
      <c r="DT102" s="887"/>
      <c r="DU102" s="926"/>
      <c r="DV102" s="824"/>
      <c r="DW102" s="825"/>
      <c r="DX102" s="825"/>
      <c r="DY102" s="825"/>
      <c r="DZ102" s="949"/>
      <c r="EA102" s="212"/>
    </row>
    <row r="103" spans="1:131" ht="26.25" customHeight="1" x14ac:dyDescent="0.15">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50" t="s">
        <v>404</v>
      </c>
      <c r="BR103" s="950"/>
      <c r="BS103" s="950"/>
      <c r="BT103" s="950"/>
      <c r="BU103" s="950"/>
      <c r="BV103" s="950"/>
      <c r="BW103" s="950"/>
      <c r="BX103" s="950"/>
      <c r="BY103" s="950"/>
      <c r="BZ103" s="950"/>
      <c r="CA103" s="950"/>
      <c r="CB103" s="950"/>
      <c r="CC103" s="950"/>
      <c r="CD103" s="950"/>
      <c r="CE103" s="950"/>
      <c r="CF103" s="950"/>
      <c r="CG103" s="950"/>
      <c r="CH103" s="950"/>
      <c r="CI103" s="950"/>
      <c r="CJ103" s="950"/>
      <c r="CK103" s="950"/>
      <c r="CL103" s="950"/>
      <c r="CM103" s="950"/>
      <c r="CN103" s="950"/>
      <c r="CO103" s="950"/>
      <c r="CP103" s="950"/>
      <c r="CQ103" s="950"/>
      <c r="CR103" s="950"/>
      <c r="CS103" s="950"/>
      <c r="CT103" s="950"/>
      <c r="CU103" s="950"/>
      <c r="CV103" s="950"/>
      <c r="CW103" s="950"/>
      <c r="CX103" s="950"/>
      <c r="CY103" s="950"/>
      <c r="CZ103" s="950"/>
      <c r="DA103" s="950"/>
      <c r="DB103" s="950"/>
      <c r="DC103" s="950"/>
      <c r="DD103" s="950"/>
      <c r="DE103" s="950"/>
      <c r="DF103" s="950"/>
      <c r="DG103" s="950"/>
      <c r="DH103" s="950"/>
      <c r="DI103" s="950"/>
      <c r="DJ103" s="950"/>
      <c r="DK103" s="950"/>
      <c r="DL103" s="950"/>
      <c r="DM103" s="950"/>
      <c r="DN103" s="950"/>
      <c r="DO103" s="950"/>
      <c r="DP103" s="950"/>
      <c r="DQ103" s="950"/>
      <c r="DR103" s="950"/>
      <c r="DS103" s="950"/>
      <c r="DT103" s="950"/>
      <c r="DU103" s="950"/>
      <c r="DV103" s="950"/>
      <c r="DW103" s="950"/>
      <c r="DX103" s="950"/>
      <c r="DY103" s="950"/>
      <c r="DZ103" s="950"/>
      <c r="EA103" s="212"/>
    </row>
    <row r="104" spans="1:131" ht="26.25" customHeight="1" x14ac:dyDescent="0.15">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51" t="s">
        <v>405</v>
      </c>
      <c r="BR104" s="951"/>
      <c r="BS104" s="951"/>
      <c r="BT104" s="951"/>
      <c r="BU104" s="951"/>
      <c r="BV104" s="951"/>
      <c r="BW104" s="951"/>
      <c r="BX104" s="951"/>
      <c r="BY104" s="951"/>
      <c r="BZ104" s="951"/>
      <c r="CA104" s="951"/>
      <c r="CB104" s="951"/>
      <c r="CC104" s="951"/>
      <c r="CD104" s="951"/>
      <c r="CE104" s="951"/>
      <c r="CF104" s="951"/>
      <c r="CG104" s="951"/>
      <c r="CH104" s="951"/>
      <c r="CI104" s="951"/>
      <c r="CJ104" s="951"/>
      <c r="CK104" s="951"/>
      <c r="CL104" s="951"/>
      <c r="CM104" s="951"/>
      <c r="CN104" s="951"/>
      <c r="CO104" s="951"/>
      <c r="CP104" s="951"/>
      <c r="CQ104" s="951"/>
      <c r="CR104" s="951"/>
      <c r="CS104" s="951"/>
      <c r="CT104" s="951"/>
      <c r="CU104" s="951"/>
      <c r="CV104" s="951"/>
      <c r="CW104" s="951"/>
      <c r="CX104" s="951"/>
      <c r="CY104" s="951"/>
      <c r="CZ104" s="951"/>
      <c r="DA104" s="951"/>
      <c r="DB104" s="951"/>
      <c r="DC104" s="951"/>
      <c r="DD104" s="951"/>
      <c r="DE104" s="951"/>
      <c r="DF104" s="951"/>
      <c r="DG104" s="951"/>
      <c r="DH104" s="951"/>
      <c r="DI104" s="951"/>
      <c r="DJ104" s="951"/>
      <c r="DK104" s="951"/>
      <c r="DL104" s="951"/>
      <c r="DM104" s="951"/>
      <c r="DN104" s="951"/>
      <c r="DO104" s="951"/>
      <c r="DP104" s="951"/>
      <c r="DQ104" s="951"/>
      <c r="DR104" s="951"/>
      <c r="DS104" s="951"/>
      <c r="DT104" s="951"/>
      <c r="DU104" s="951"/>
      <c r="DV104" s="951"/>
      <c r="DW104" s="951"/>
      <c r="DX104" s="951"/>
      <c r="DY104" s="951"/>
      <c r="DZ104" s="951"/>
      <c r="EA104" s="212"/>
    </row>
    <row r="105" spans="1:131" ht="11.25" customHeight="1" x14ac:dyDescent="0.15">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15">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
      <c r="A107" s="231" t="s">
        <v>406</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407</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15">
      <c r="A108" s="952" t="s">
        <v>408</v>
      </c>
      <c r="B108" s="953"/>
      <c r="C108" s="953"/>
      <c r="D108" s="953"/>
      <c r="E108" s="953"/>
      <c r="F108" s="953"/>
      <c r="G108" s="953"/>
      <c r="H108" s="953"/>
      <c r="I108" s="953"/>
      <c r="J108" s="953"/>
      <c r="K108" s="953"/>
      <c r="L108" s="953"/>
      <c r="M108" s="953"/>
      <c r="N108" s="953"/>
      <c r="O108" s="953"/>
      <c r="P108" s="953"/>
      <c r="Q108" s="953"/>
      <c r="R108" s="953"/>
      <c r="S108" s="953"/>
      <c r="T108" s="953"/>
      <c r="U108" s="953"/>
      <c r="V108" s="953"/>
      <c r="W108" s="953"/>
      <c r="X108" s="953"/>
      <c r="Y108" s="953"/>
      <c r="Z108" s="953"/>
      <c r="AA108" s="953"/>
      <c r="AB108" s="953"/>
      <c r="AC108" s="953"/>
      <c r="AD108" s="953"/>
      <c r="AE108" s="953"/>
      <c r="AF108" s="953"/>
      <c r="AG108" s="953"/>
      <c r="AH108" s="953"/>
      <c r="AI108" s="953"/>
      <c r="AJ108" s="953"/>
      <c r="AK108" s="953"/>
      <c r="AL108" s="953"/>
      <c r="AM108" s="953"/>
      <c r="AN108" s="953"/>
      <c r="AO108" s="953"/>
      <c r="AP108" s="953"/>
      <c r="AQ108" s="953"/>
      <c r="AR108" s="953"/>
      <c r="AS108" s="953"/>
      <c r="AT108" s="954"/>
      <c r="AU108" s="952" t="s">
        <v>409</v>
      </c>
      <c r="AV108" s="953"/>
      <c r="AW108" s="953"/>
      <c r="AX108" s="953"/>
      <c r="AY108" s="953"/>
      <c r="AZ108" s="953"/>
      <c r="BA108" s="953"/>
      <c r="BB108" s="953"/>
      <c r="BC108" s="953"/>
      <c r="BD108" s="953"/>
      <c r="BE108" s="953"/>
      <c r="BF108" s="953"/>
      <c r="BG108" s="953"/>
      <c r="BH108" s="953"/>
      <c r="BI108" s="953"/>
      <c r="BJ108" s="953"/>
      <c r="BK108" s="953"/>
      <c r="BL108" s="953"/>
      <c r="BM108" s="953"/>
      <c r="BN108" s="953"/>
      <c r="BO108" s="953"/>
      <c r="BP108" s="953"/>
      <c r="BQ108" s="953"/>
      <c r="BR108" s="953"/>
      <c r="BS108" s="953"/>
      <c r="BT108" s="953"/>
      <c r="BU108" s="953"/>
      <c r="BV108" s="953"/>
      <c r="BW108" s="953"/>
      <c r="BX108" s="953"/>
      <c r="BY108" s="953"/>
      <c r="BZ108" s="953"/>
      <c r="CA108" s="953"/>
      <c r="CB108" s="953"/>
      <c r="CC108" s="953"/>
      <c r="CD108" s="953"/>
      <c r="CE108" s="953"/>
      <c r="CF108" s="953"/>
      <c r="CG108" s="953"/>
      <c r="CH108" s="953"/>
      <c r="CI108" s="953"/>
      <c r="CJ108" s="953"/>
      <c r="CK108" s="953"/>
      <c r="CL108" s="953"/>
      <c r="CM108" s="953"/>
      <c r="CN108" s="953"/>
      <c r="CO108" s="953"/>
      <c r="CP108" s="953"/>
      <c r="CQ108" s="953"/>
      <c r="CR108" s="953"/>
      <c r="CS108" s="953"/>
      <c r="CT108" s="953"/>
      <c r="CU108" s="953"/>
      <c r="CV108" s="953"/>
      <c r="CW108" s="953"/>
      <c r="CX108" s="953"/>
      <c r="CY108" s="953"/>
      <c r="CZ108" s="953"/>
      <c r="DA108" s="953"/>
      <c r="DB108" s="953"/>
      <c r="DC108" s="953"/>
      <c r="DD108" s="953"/>
      <c r="DE108" s="953"/>
      <c r="DF108" s="953"/>
      <c r="DG108" s="953"/>
      <c r="DH108" s="953"/>
      <c r="DI108" s="953"/>
      <c r="DJ108" s="953"/>
      <c r="DK108" s="953"/>
      <c r="DL108" s="953"/>
      <c r="DM108" s="953"/>
      <c r="DN108" s="953"/>
      <c r="DO108" s="953"/>
      <c r="DP108" s="953"/>
      <c r="DQ108" s="953"/>
      <c r="DR108" s="953"/>
      <c r="DS108" s="953"/>
      <c r="DT108" s="953"/>
      <c r="DU108" s="953"/>
      <c r="DV108" s="953"/>
      <c r="DW108" s="953"/>
      <c r="DX108" s="953"/>
      <c r="DY108" s="953"/>
      <c r="DZ108" s="954"/>
    </row>
    <row r="109" spans="1:131" s="212" customFormat="1" ht="26.25" customHeight="1" x14ac:dyDescent="0.15">
      <c r="A109" s="947" t="s">
        <v>410</v>
      </c>
      <c r="B109" s="928"/>
      <c r="C109" s="928"/>
      <c r="D109" s="928"/>
      <c r="E109" s="928"/>
      <c r="F109" s="928"/>
      <c r="G109" s="928"/>
      <c r="H109" s="928"/>
      <c r="I109" s="928"/>
      <c r="J109" s="928"/>
      <c r="K109" s="928"/>
      <c r="L109" s="928"/>
      <c r="M109" s="928"/>
      <c r="N109" s="928"/>
      <c r="O109" s="928"/>
      <c r="P109" s="928"/>
      <c r="Q109" s="928"/>
      <c r="R109" s="928"/>
      <c r="S109" s="928"/>
      <c r="T109" s="928"/>
      <c r="U109" s="928"/>
      <c r="V109" s="928"/>
      <c r="W109" s="928"/>
      <c r="X109" s="928"/>
      <c r="Y109" s="928"/>
      <c r="Z109" s="929"/>
      <c r="AA109" s="927" t="s">
        <v>411</v>
      </c>
      <c r="AB109" s="928"/>
      <c r="AC109" s="928"/>
      <c r="AD109" s="928"/>
      <c r="AE109" s="929"/>
      <c r="AF109" s="927" t="s">
        <v>412</v>
      </c>
      <c r="AG109" s="928"/>
      <c r="AH109" s="928"/>
      <c r="AI109" s="928"/>
      <c r="AJ109" s="929"/>
      <c r="AK109" s="927" t="s">
        <v>294</v>
      </c>
      <c r="AL109" s="928"/>
      <c r="AM109" s="928"/>
      <c r="AN109" s="928"/>
      <c r="AO109" s="929"/>
      <c r="AP109" s="927" t="s">
        <v>413</v>
      </c>
      <c r="AQ109" s="928"/>
      <c r="AR109" s="928"/>
      <c r="AS109" s="928"/>
      <c r="AT109" s="930"/>
      <c r="AU109" s="947" t="s">
        <v>410</v>
      </c>
      <c r="AV109" s="928"/>
      <c r="AW109" s="928"/>
      <c r="AX109" s="928"/>
      <c r="AY109" s="928"/>
      <c r="AZ109" s="928"/>
      <c r="BA109" s="928"/>
      <c r="BB109" s="928"/>
      <c r="BC109" s="928"/>
      <c r="BD109" s="928"/>
      <c r="BE109" s="928"/>
      <c r="BF109" s="928"/>
      <c r="BG109" s="928"/>
      <c r="BH109" s="928"/>
      <c r="BI109" s="928"/>
      <c r="BJ109" s="928"/>
      <c r="BK109" s="928"/>
      <c r="BL109" s="928"/>
      <c r="BM109" s="928"/>
      <c r="BN109" s="928"/>
      <c r="BO109" s="928"/>
      <c r="BP109" s="929"/>
      <c r="BQ109" s="927" t="s">
        <v>411</v>
      </c>
      <c r="BR109" s="928"/>
      <c r="BS109" s="928"/>
      <c r="BT109" s="928"/>
      <c r="BU109" s="929"/>
      <c r="BV109" s="927" t="s">
        <v>412</v>
      </c>
      <c r="BW109" s="928"/>
      <c r="BX109" s="928"/>
      <c r="BY109" s="928"/>
      <c r="BZ109" s="929"/>
      <c r="CA109" s="927" t="s">
        <v>294</v>
      </c>
      <c r="CB109" s="928"/>
      <c r="CC109" s="928"/>
      <c r="CD109" s="928"/>
      <c r="CE109" s="929"/>
      <c r="CF109" s="948" t="s">
        <v>413</v>
      </c>
      <c r="CG109" s="948"/>
      <c r="CH109" s="948"/>
      <c r="CI109" s="948"/>
      <c r="CJ109" s="948"/>
      <c r="CK109" s="927" t="s">
        <v>414</v>
      </c>
      <c r="CL109" s="928"/>
      <c r="CM109" s="928"/>
      <c r="CN109" s="928"/>
      <c r="CO109" s="928"/>
      <c r="CP109" s="928"/>
      <c r="CQ109" s="928"/>
      <c r="CR109" s="928"/>
      <c r="CS109" s="928"/>
      <c r="CT109" s="928"/>
      <c r="CU109" s="928"/>
      <c r="CV109" s="928"/>
      <c r="CW109" s="928"/>
      <c r="CX109" s="928"/>
      <c r="CY109" s="928"/>
      <c r="CZ109" s="928"/>
      <c r="DA109" s="928"/>
      <c r="DB109" s="928"/>
      <c r="DC109" s="928"/>
      <c r="DD109" s="928"/>
      <c r="DE109" s="928"/>
      <c r="DF109" s="929"/>
      <c r="DG109" s="927" t="s">
        <v>411</v>
      </c>
      <c r="DH109" s="928"/>
      <c r="DI109" s="928"/>
      <c r="DJ109" s="928"/>
      <c r="DK109" s="929"/>
      <c r="DL109" s="927" t="s">
        <v>412</v>
      </c>
      <c r="DM109" s="928"/>
      <c r="DN109" s="928"/>
      <c r="DO109" s="928"/>
      <c r="DP109" s="929"/>
      <c r="DQ109" s="927" t="s">
        <v>294</v>
      </c>
      <c r="DR109" s="928"/>
      <c r="DS109" s="928"/>
      <c r="DT109" s="928"/>
      <c r="DU109" s="929"/>
      <c r="DV109" s="927" t="s">
        <v>413</v>
      </c>
      <c r="DW109" s="928"/>
      <c r="DX109" s="928"/>
      <c r="DY109" s="928"/>
      <c r="DZ109" s="930"/>
    </row>
    <row r="110" spans="1:131" s="212" customFormat="1" ht="26.25" customHeight="1" x14ac:dyDescent="0.15">
      <c r="A110" s="931" t="s">
        <v>415</v>
      </c>
      <c r="B110" s="932"/>
      <c r="C110" s="932"/>
      <c r="D110" s="932"/>
      <c r="E110" s="932"/>
      <c r="F110" s="932"/>
      <c r="G110" s="932"/>
      <c r="H110" s="932"/>
      <c r="I110" s="932"/>
      <c r="J110" s="932"/>
      <c r="K110" s="932"/>
      <c r="L110" s="932"/>
      <c r="M110" s="932"/>
      <c r="N110" s="932"/>
      <c r="O110" s="932"/>
      <c r="P110" s="932"/>
      <c r="Q110" s="932"/>
      <c r="R110" s="932"/>
      <c r="S110" s="932"/>
      <c r="T110" s="932"/>
      <c r="U110" s="932"/>
      <c r="V110" s="932"/>
      <c r="W110" s="932"/>
      <c r="X110" s="932"/>
      <c r="Y110" s="932"/>
      <c r="Z110" s="933"/>
      <c r="AA110" s="934">
        <v>1287955</v>
      </c>
      <c r="AB110" s="935"/>
      <c r="AC110" s="935"/>
      <c r="AD110" s="935"/>
      <c r="AE110" s="936"/>
      <c r="AF110" s="937">
        <v>1290623</v>
      </c>
      <c r="AG110" s="935"/>
      <c r="AH110" s="935"/>
      <c r="AI110" s="935"/>
      <c r="AJ110" s="936"/>
      <c r="AK110" s="937">
        <v>1176996</v>
      </c>
      <c r="AL110" s="935"/>
      <c r="AM110" s="935"/>
      <c r="AN110" s="935"/>
      <c r="AO110" s="936"/>
      <c r="AP110" s="938">
        <v>22.4</v>
      </c>
      <c r="AQ110" s="939"/>
      <c r="AR110" s="939"/>
      <c r="AS110" s="939"/>
      <c r="AT110" s="940"/>
      <c r="AU110" s="941" t="s">
        <v>69</v>
      </c>
      <c r="AV110" s="942"/>
      <c r="AW110" s="942"/>
      <c r="AX110" s="942"/>
      <c r="AY110" s="942"/>
      <c r="AZ110" s="964" t="s">
        <v>416</v>
      </c>
      <c r="BA110" s="932"/>
      <c r="BB110" s="932"/>
      <c r="BC110" s="932"/>
      <c r="BD110" s="932"/>
      <c r="BE110" s="932"/>
      <c r="BF110" s="932"/>
      <c r="BG110" s="932"/>
      <c r="BH110" s="932"/>
      <c r="BI110" s="932"/>
      <c r="BJ110" s="932"/>
      <c r="BK110" s="932"/>
      <c r="BL110" s="932"/>
      <c r="BM110" s="932"/>
      <c r="BN110" s="932"/>
      <c r="BO110" s="932"/>
      <c r="BP110" s="933"/>
      <c r="BQ110" s="965">
        <v>12062808</v>
      </c>
      <c r="BR110" s="966"/>
      <c r="BS110" s="966"/>
      <c r="BT110" s="966"/>
      <c r="BU110" s="966"/>
      <c r="BV110" s="966">
        <v>11410398</v>
      </c>
      <c r="BW110" s="966"/>
      <c r="BX110" s="966"/>
      <c r="BY110" s="966"/>
      <c r="BZ110" s="966"/>
      <c r="CA110" s="966">
        <v>11311320</v>
      </c>
      <c r="CB110" s="966"/>
      <c r="CC110" s="966"/>
      <c r="CD110" s="966"/>
      <c r="CE110" s="966"/>
      <c r="CF110" s="979">
        <v>215.4</v>
      </c>
      <c r="CG110" s="980"/>
      <c r="CH110" s="980"/>
      <c r="CI110" s="980"/>
      <c r="CJ110" s="980"/>
      <c r="CK110" s="981" t="s">
        <v>417</v>
      </c>
      <c r="CL110" s="982"/>
      <c r="CM110" s="964" t="s">
        <v>418</v>
      </c>
      <c r="CN110" s="932"/>
      <c r="CO110" s="932"/>
      <c r="CP110" s="932"/>
      <c r="CQ110" s="932"/>
      <c r="CR110" s="932"/>
      <c r="CS110" s="932"/>
      <c r="CT110" s="932"/>
      <c r="CU110" s="932"/>
      <c r="CV110" s="932"/>
      <c r="CW110" s="932"/>
      <c r="CX110" s="932"/>
      <c r="CY110" s="932"/>
      <c r="CZ110" s="932"/>
      <c r="DA110" s="932"/>
      <c r="DB110" s="932"/>
      <c r="DC110" s="932"/>
      <c r="DD110" s="932"/>
      <c r="DE110" s="932"/>
      <c r="DF110" s="933"/>
      <c r="DG110" s="965" t="s">
        <v>122</v>
      </c>
      <c r="DH110" s="966"/>
      <c r="DI110" s="966"/>
      <c r="DJ110" s="966"/>
      <c r="DK110" s="966"/>
      <c r="DL110" s="966" t="s">
        <v>122</v>
      </c>
      <c r="DM110" s="966"/>
      <c r="DN110" s="966"/>
      <c r="DO110" s="966"/>
      <c r="DP110" s="966"/>
      <c r="DQ110" s="966" t="s">
        <v>122</v>
      </c>
      <c r="DR110" s="966"/>
      <c r="DS110" s="966"/>
      <c r="DT110" s="966"/>
      <c r="DU110" s="966"/>
      <c r="DV110" s="967" t="s">
        <v>122</v>
      </c>
      <c r="DW110" s="967"/>
      <c r="DX110" s="967"/>
      <c r="DY110" s="967"/>
      <c r="DZ110" s="968"/>
    </row>
    <row r="111" spans="1:131" s="212" customFormat="1" ht="26.25" customHeight="1" x14ac:dyDescent="0.15">
      <c r="A111" s="969" t="s">
        <v>419</v>
      </c>
      <c r="B111" s="970"/>
      <c r="C111" s="970"/>
      <c r="D111" s="970"/>
      <c r="E111" s="970"/>
      <c r="F111" s="970"/>
      <c r="G111" s="970"/>
      <c r="H111" s="970"/>
      <c r="I111" s="970"/>
      <c r="J111" s="970"/>
      <c r="K111" s="970"/>
      <c r="L111" s="970"/>
      <c r="M111" s="970"/>
      <c r="N111" s="970"/>
      <c r="O111" s="970"/>
      <c r="P111" s="970"/>
      <c r="Q111" s="970"/>
      <c r="R111" s="970"/>
      <c r="S111" s="970"/>
      <c r="T111" s="970"/>
      <c r="U111" s="970"/>
      <c r="V111" s="970"/>
      <c r="W111" s="970"/>
      <c r="X111" s="970"/>
      <c r="Y111" s="970"/>
      <c r="Z111" s="971"/>
      <c r="AA111" s="972" t="s">
        <v>122</v>
      </c>
      <c r="AB111" s="973"/>
      <c r="AC111" s="973"/>
      <c r="AD111" s="973"/>
      <c r="AE111" s="974"/>
      <c r="AF111" s="975" t="s">
        <v>122</v>
      </c>
      <c r="AG111" s="973"/>
      <c r="AH111" s="973"/>
      <c r="AI111" s="973"/>
      <c r="AJ111" s="974"/>
      <c r="AK111" s="975" t="s">
        <v>122</v>
      </c>
      <c r="AL111" s="973"/>
      <c r="AM111" s="973"/>
      <c r="AN111" s="973"/>
      <c r="AO111" s="974"/>
      <c r="AP111" s="976" t="s">
        <v>122</v>
      </c>
      <c r="AQ111" s="977"/>
      <c r="AR111" s="977"/>
      <c r="AS111" s="977"/>
      <c r="AT111" s="978"/>
      <c r="AU111" s="943"/>
      <c r="AV111" s="944"/>
      <c r="AW111" s="944"/>
      <c r="AX111" s="944"/>
      <c r="AY111" s="944"/>
      <c r="AZ111" s="957" t="s">
        <v>420</v>
      </c>
      <c r="BA111" s="958"/>
      <c r="BB111" s="958"/>
      <c r="BC111" s="958"/>
      <c r="BD111" s="958"/>
      <c r="BE111" s="958"/>
      <c r="BF111" s="958"/>
      <c r="BG111" s="958"/>
      <c r="BH111" s="958"/>
      <c r="BI111" s="958"/>
      <c r="BJ111" s="958"/>
      <c r="BK111" s="958"/>
      <c r="BL111" s="958"/>
      <c r="BM111" s="958"/>
      <c r="BN111" s="958"/>
      <c r="BO111" s="958"/>
      <c r="BP111" s="959"/>
      <c r="BQ111" s="960" t="s">
        <v>122</v>
      </c>
      <c r="BR111" s="961"/>
      <c r="BS111" s="961"/>
      <c r="BT111" s="961"/>
      <c r="BU111" s="961"/>
      <c r="BV111" s="961" t="s">
        <v>122</v>
      </c>
      <c r="BW111" s="961"/>
      <c r="BX111" s="961"/>
      <c r="BY111" s="961"/>
      <c r="BZ111" s="961"/>
      <c r="CA111" s="961" t="s">
        <v>122</v>
      </c>
      <c r="CB111" s="961"/>
      <c r="CC111" s="961"/>
      <c r="CD111" s="961"/>
      <c r="CE111" s="961"/>
      <c r="CF111" s="955" t="s">
        <v>122</v>
      </c>
      <c r="CG111" s="956"/>
      <c r="CH111" s="956"/>
      <c r="CI111" s="956"/>
      <c r="CJ111" s="956"/>
      <c r="CK111" s="983"/>
      <c r="CL111" s="984"/>
      <c r="CM111" s="957" t="s">
        <v>421</v>
      </c>
      <c r="CN111" s="958"/>
      <c r="CO111" s="958"/>
      <c r="CP111" s="958"/>
      <c r="CQ111" s="958"/>
      <c r="CR111" s="958"/>
      <c r="CS111" s="958"/>
      <c r="CT111" s="958"/>
      <c r="CU111" s="958"/>
      <c r="CV111" s="958"/>
      <c r="CW111" s="958"/>
      <c r="CX111" s="958"/>
      <c r="CY111" s="958"/>
      <c r="CZ111" s="958"/>
      <c r="DA111" s="958"/>
      <c r="DB111" s="958"/>
      <c r="DC111" s="958"/>
      <c r="DD111" s="958"/>
      <c r="DE111" s="958"/>
      <c r="DF111" s="959"/>
      <c r="DG111" s="960" t="s">
        <v>122</v>
      </c>
      <c r="DH111" s="961"/>
      <c r="DI111" s="961"/>
      <c r="DJ111" s="961"/>
      <c r="DK111" s="961"/>
      <c r="DL111" s="961" t="s">
        <v>122</v>
      </c>
      <c r="DM111" s="961"/>
      <c r="DN111" s="961"/>
      <c r="DO111" s="961"/>
      <c r="DP111" s="961"/>
      <c r="DQ111" s="961" t="s">
        <v>122</v>
      </c>
      <c r="DR111" s="961"/>
      <c r="DS111" s="961"/>
      <c r="DT111" s="961"/>
      <c r="DU111" s="961"/>
      <c r="DV111" s="962" t="s">
        <v>122</v>
      </c>
      <c r="DW111" s="962"/>
      <c r="DX111" s="962"/>
      <c r="DY111" s="962"/>
      <c r="DZ111" s="963"/>
    </row>
    <row r="112" spans="1:131" s="212" customFormat="1" ht="26.25" customHeight="1" x14ac:dyDescent="0.15">
      <c r="A112" s="987" t="s">
        <v>422</v>
      </c>
      <c r="B112" s="988"/>
      <c r="C112" s="958" t="s">
        <v>423</v>
      </c>
      <c r="D112" s="958"/>
      <c r="E112" s="958"/>
      <c r="F112" s="958"/>
      <c r="G112" s="958"/>
      <c r="H112" s="958"/>
      <c r="I112" s="958"/>
      <c r="J112" s="958"/>
      <c r="K112" s="958"/>
      <c r="L112" s="958"/>
      <c r="M112" s="958"/>
      <c r="N112" s="958"/>
      <c r="O112" s="958"/>
      <c r="P112" s="958"/>
      <c r="Q112" s="958"/>
      <c r="R112" s="958"/>
      <c r="S112" s="958"/>
      <c r="T112" s="958"/>
      <c r="U112" s="958"/>
      <c r="V112" s="958"/>
      <c r="W112" s="958"/>
      <c r="X112" s="958"/>
      <c r="Y112" s="958"/>
      <c r="Z112" s="959"/>
      <c r="AA112" s="993" t="s">
        <v>122</v>
      </c>
      <c r="AB112" s="994"/>
      <c r="AC112" s="994"/>
      <c r="AD112" s="994"/>
      <c r="AE112" s="995"/>
      <c r="AF112" s="996" t="s">
        <v>122</v>
      </c>
      <c r="AG112" s="994"/>
      <c r="AH112" s="994"/>
      <c r="AI112" s="994"/>
      <c r="AJ112" s="995"/>
      <c r="AK112" s="996" t="s">
        <v>122</v>
      </c>
      <c r="AL112" s="994"/>
      <c r="AM112" s="994"/>
      <c r="AN112" s="994"/>
      <c r="AO112" s="995"/>
      <c r="AP112" s="997" t="s">
        <v>122</v>
      </c>
      <c r="AQ112" s="998"/>
      <c r="AR112" s="998"/>
      <c r="AS112" s="998"/>
      <c r="AT112" s="999"/>
      <c r="AU112" s="943"/>
      <c r="AV112" s="944"/>
      <c r="AW112" s="944"/>
      <c r="AX112" s="944"/>
      <c r="AY112" s="944"/>
      <c r="AZ112" s="957" t="s">
        <v>424</v>
      </c>
      <c r="BA112" s="958"/>
      <c r="BB112" s="958"/>
      <c r="BC112" s="958"/>
      <c r="BD112" s="958"/>
      <c r="BE112" s="958"/>
      <c r="BF112" s="958"/>
      <c r="BG112" s="958"/>
      <c r="BH112" s="958"/>
      <c r="BI112" s="958"/>
      <c r="BJ112" s="958"/>
      <c r="BK112" s="958"/>
      <c r="BL112" s="958"/>
      <c r="BM112" s="958"/>
      <c r="BN112" s="958"/>
      <c r="BO112" s="958"/>
      <c r="BP112" s="959"/>
      <c r="BQ112" s="960">
        <v>3744380</v>
      </c>
      <c r="BR112" s="961"/>
      <c r="BS112" s="961"/>
      <c r="BT112" s="961"/>
      <c r="BU112" s="961"/>
      <c r="BV112" s="961">
        <v>3624124</v>
      </c>
      <c r="BW112" s="961"/>
      <c r="BX112" s="961"/>
      <c r="BY112" s="961"/>
      <c r="BZ112" s="961"/>
      <c r="CA112" s="961">
        <v>3379532</v>
      </c>
      <c r="CB112" s="961"/>
      <c r="CC112" s="961"/>
      <c r="CD112" s="961"/>
      <c r="CE112" s="961"/>
      <c r="CF112" s="955">
        <v>64.400000000000006</v>
      </c>
      <c r="CG112" s="956"/>
      <c r="CH112" s="956"/>
      <c r="CI112" s="956"/>
      <c r="CJ112" s="956"/>
      <c r="CK112" s="983"/>
      <c r="CL112" s="984"/>
      <c r="CM112" s="957" t="s">
        <v>425</v>
      </c>
      <c r="CN112" s="958"/>
      <c r="CO112" s="958"/>
      <c r="CP112" s="958"/>
      <c r="CQ112" s="958"/>
      <c r="CR112" s="958"/>
      <c r="CS112" s="958"/>
      <c r="CT112" s="958"/>
      <c r="CU112" s="958"/>
      <c r="CV112" s="958"/>
      <c r="CW112" s="958"/>
      <c r="CX112" s="958"/>
      <c r="CY112" s="958"/>
      <c r="CZ112" s="958"/>
      <c r="DA112" s="958"/>
      <c r="DB112" s="958"/>
      <c r="DC112" s="958"/>
      <c r="DD112" s="958"/>
      <c r="DE112" s="958"/>
      <c r="DF112" s="959"/>
      <c r="DG112" s="960" t="s">
        <v>122</v>
      </c>
      <c r="DH112" s="961"/>
      <c r="DI112" s="961"/>
      <c r="DJ112" s="961"/>
      <c r="DK112" s="961"/>
      <c r="DL112" s="961" t="s">
        <v>122</v>
      </c>
      <c r="DM112" s="961"/>
      <c r="DN112" s="961"/>
      <c r="DO112" s="961"/>
      <c r="DP112" s="961"/>
      <c r="DQ112" s="961" t="s">
        <v>122</v>
      </c>
      <c r="DR112" s="961"/>
      <c r="DS112" s="961"/>
      <c r="DT112" s="961"/>
      <c r="DU112" s="961"/>
      <c r="DV112" s="962" t="s">
        <v>122</v>
      </c>
      <c r="DW112" s="962"/>
      <c r="DX112" s="962"/>
      <c r="DY112" s="962"/>
      <c r="DZ112" s="963"/>
    </row>
    <row r="113" spans="1:130" s="212" customFormat="1" ht="26.25" customHeight="1" x14ac:dyDescent="0.15">
      <c r="A113" s="989"/>
      <c r="B113" s="990"/>
      <c r="C113" s="958" t="s">
        <v>426</v>
      </c>
      <c r="D113" s="958"/>
      <c r="E113" s="958"/>
      <c r="F113" s="958"/>
      <c r="G113" s="958"/>
      <c r="H113" s="958"/>
      <c r="I113" s="958"/>
      <c r="J113" s="958"/>
      <c r="K113" s="958"/>
      <c r="L113" s="958"/>
      <c r="M113" s="958"/>
      <c r="N113" s="958"/>
      <c r="O113" s="958"/>
      <c r="P113" s="958"/>
      <c r="Q113" s="958"/>
      <c r="R113" s="958"/>
      <c r="S113" s="958"/>
      <c r="T113" s="958"/>
      <c r="U113" s="958"/>
      <c r="V113" s="958"/>
      <c r="W113" s="958"/>
      <c r="X113" s="958"/>
      <c r="Y113" s="958"/>
      <c r="Z113" s="959"/>
      <c r="AA113" s="972">
        <v>274903</v>
      </c>
      <c r="AB113" s="973"/>
      <c r="AC113" s="973"/>
      <c r="AD113" s="973"/>
      <c r="AE113" s="974"/>
      <c r="AF113" s="975">
        <v>254586</v>
      </c>
      <c r="AG113" s="973"/>
      <c r="AH113" s="973"/>
      <c r="AI113" s="973"/>
      <c r="AJ113" s="974"/>
      <c r="AK113" s="975">
        <v>256181</v>
      </c>
      <c r="AL113" s="973"/>
      <c r="AM113" s="973"/>
      <c r="AN113" s="973"/>
      <c r="AO113" s="974"/>
      <c r="AP113" s="976">
        <v>4.9000000000000004</v>
      </c>
      <c r="AQ113" s="977"/>
      <c r="AR113" s="977"/>
      <c r="AS113" s="977"/>
      <c r="AT113" s="978"/>
      <c r="AU113" s="943"/>
      <c r="AV113" s="944"/>
      <c r="AW113" s="944"/>
      <c r="AX113" s="944"/>
      <c r="AY113" s="944"/>
      <c r="AZ113" s="957" t="s">
        <v>427</v>
      </c>
      <c r="BA113" s="958"/>
      <c r="BB113" s="958"/>
      <c r="BC113" s="958"/>
      <c r="BD113" s="958"/>
      <c r="BE113" s="958"/>
      <c r="BF113" s="958"/>
      <c r="BG113" s="958"/>
      <c r="BH113" s="958"/>
      <c r="BI113" s="958"/>
      <c r="BJ113" s="958"/>
      <c r="BK113" s="958"/>
      <c r="BL113" s="958"/>
      <c r="BM113" s="958"/>
      <c r="BN113" s="958"/>
      <c r="BO113" s="958"/>
      <c r="BP113" s="959"/>
      <c r="BQ113" s="960">
        <v>69370</v>
      </c>
      <c r="BR113" s="961"/>
      <c r="BS113" s="961"/>
      <c r="BT113" s="961"/>
      <c r="BU113" s="961"/>
      <c r="BV113" s="961">
        <v>55614</v>
      </c>
      <c r="BW113" s="961"/>
      <c r="BX113" s="961"/>
      <c r="BY113" s="961"/>
      <c r="BZ113" s="961"/>
      <c r="CA113" s="961">
        <v>55755</v>
      </c>
      <c r="CB113" s="961"/>
      <c r="CC113" s="961"/>
      <c r="CD113" s="961"/>
      <c r="CE113" s="961"/>
      <c r="CF113" s="955">
        <v>1.1000000000000001</v>
      </c>
      <c r="CG113" s="956"/>
      <c r="CH113" s="956"/>
      <c r="CI113" s="956"/>
      <c r="CJ113" s="956"/>
      <c r="CK113" s="983"/>
      <c r="CL113" s="984"/>
      <c r="CM113" s="957" t="s">
        <v>428</v>
      </c>
      <c r="CN113" s="958"/>
      <c r="CO113" s="958"/>
      <c r="CP113" s="958"/>
      <c r="CQ113" s="958"/>
      <c r="CR113" s="958"/>
      <c r="CS113" s="958"/>
      <c r="CT113" s="958"/>
      <c r="CU113" s="958"/>
      <c r="CV113" s="958"/>
      <c r="CW113" s="958"/>
      <c r="CX113" s="958"/>
      <c r="CY113" s="958"/>
      <c r="CZ113" s="958"/>
      <c r="DA113" s="958"/>
      <c r="DB113" s="958"/>
      <c r="DC113" s="958"/>
      <c r="DD113" s="958"/>
      <c r="DE113" s="958"/>
      <c r="DF113" s="959"/>
      <c r="DG113" s="993" t="s">
        <v>122</v>
      </c>
      <c r="DH113" s="994"/>
      <c r="DI113" s="994"/>
      <c r="DJ113" s="994"/>
      <c r="DK113" s="995"/>
      <c r="DL113" s="996" t="s">
        <v>122</v>
      </c>
      <c r="DM113" s="994"/>
      <c r="DN113" s="994"/>
      <c r="DO113" s="994"/>
      <c r="DP113" s="995"/>
      <c r="DQ113" s="996" t="s">
        <v>122</v>
      </c>
      <c r="DR113" s="994"/>
      <c r="DS113" s="994"/>
      <c r="DT113" s="994"/>
      <c r="DU113" s="995"/>
      <c r="DV113" s="997" t="s">
        <v>122</v>
      </c>
      <c r="DW113" s="998"/>
      <c r="DX113" s="998"/>
      <c r="DY113" s="998"/>
      <c r="DZ113" s="999"/>
    </row>
    <row r="114" spans="1:130" s="212" customFormat="1" ht="26.25" customHeight="1" x14ac:dyDescent="0.15">
      <c r="A114" s="989"/>
      <c r="B114" s="990"/>
      <c r="C114" s="958" t="s">
        <v>429</v>
      </c>
      <c r="D114" s="958"/>
      <c r="E114" s="958"/>
      <c r="F114" s="958"/>
      <c r="G114" s="958"/>
      <c r="H114" s="958"/>
      <c r="I114" s="958"/>
      <c r="J114" s="958"/>
      <c r="K114" s="958"/>
      <c r="L114" s="958"/>
      <c r="M114" s="958"/>
      <c r="N114" s="958"/>
      <c r="O114" s="958"/>
      <c r="P114" s="958"/>
      <c r="Q114" s="958"/>
      <c r="R114" s="958"/>
      <c r="S114" s="958"/>
      <c r="T114" s="958"/>
      <c r="U114" s="958"/>
      <c r="V114" s="958"/>
      <c r="W114" s="958"/>
      <c r="X114" s="958"/>
      <c r="Y114" s="958"/>
      <c r="Z114" s="959"/>
      <c r="AA114" s="993" t="s">
        <v>122</v>
      </c>
      <c r="AB114" s="994"/>
      <c r="AC114" s="994"/>
      <c r="AD114" s="994"/>
      <c r="AE114" s="995"/>
      <c r="AF114" s="996" t="s">
        <v>122</v>
      </c>
      <c r="AG114" s="994"/>
      <c r="AH114" s="994"/>
      <c r="AI114" s="994"/>
      <c r="AJ114" s="995"/>
      <c r="AK114" s="996" t="s">
        <v>122</v>
      </c>
      <c r="AL114" s="994"/>
      <c r="AM114" s="994"/>
      <c r="AN114" s="994"/>
      <c r="AO114" s="995"/>
      <c r="AP114" s="997" t="s">
        <v>122</v>
      </c>
      <c r="AQ114" s="998"/>
      <c r="AR114" s="998"/>
      <c r="AS114" s="998"/>
      <c r="AT114" s="999"/>
      <c r="AU114" s="943"/>
      <c r="AV114" s="944"/>
      <c r="AW114" s="944"/>
      <c r="AX114" s="944"/>
      <c r="AY114" s="944"/>
      <c r="AZ114" s="957" t="s">
        <v>430</v>
      </c>
      <c r="BA114" s="958"/>
      <c r="BB114" s="958"/>
      <c r="BC114" s="958"/>
      <c r="BD114" s="958"/>
      <c r="BE114" s="958"/>
      <c r="BF114" s="958"/>
      <c r="BG114" s="958"/>
      <c r="BH114" s="958"/>
      <c r="BI114" s="958"/>
      <c r="BJ114" s="958"/>
      <c r="BK114" s="958"/>
      <c r="BL114" s="958"/>
      <c r="BM114" s="958"/>
      <c r="BN114" s="958"/>
      <c r="BO114" s="958"/>
      <c r="BP114" s="959"/>
      <c r="BQ114" s="960">
        <v>2083939</v>
      </c>
      <c r="BR114" s="961"/>
      <c r="BS114" s="961"/>
      <c r="BT114" s="961"/>
      <c r="BU114" s="961"/>
      <c r="BV114" s="961">
        <v>2090780</v>
      </c>
      <c r="BW114" s="961"/>
      <c r="BX114" s="961"/>
      <c r="BY114" s="961"/>
      <c r="BZ114" s="961"/>
      <c r="CA114" s="961">
        <v>2156524</v>
      </c>
      <c r="CB114" s="961"/>
      <c r="CC114" s="961"/>
      <c r="CD114" s="961"/>
      <c r="CE114" s="961"/>
      <c r="CF114" s="955">
        <v>41.1</v>
      </c>
      <c r="CG114" s="956"/>
      <c r="CH114" s="956"/>
      <c r="CI114" s="956"/>
      <c r="CJ114" s="956"/>
      <c r="CK114" s="983"/>
      <c r="CL114" s="984"/>
      <c r="CM114" s="957" t="s">
        <v>431</v>
      </c>
      <c r="CN114" s="958"/>
      <c r="CO114" s="958"/>
      <c r="CP114" s="958"/>
      <c r="CQ114" s="958"/>
      <c r="CR114" s="958"/>
      <c r="CS114" s="958"/>
      <c r="CT114" s="958"/>
      <c r="CU114" s="958"/>
      <c r="CV114" s="958"/>
      <c r="CW114" s="958"/>
      <c r="CX114" s="958"/>
      <c r="CY114" s="958"/>
      <c r="CZ114" s="958"/>
      <c r="DA114" s="958"/>
      <c r="DB114" s="958"/>
      <c r="DC114" s="958"/>
      <c r="DD114" s="958"/>
      <c r="DE114" s="958"/>
      <c r="DF114" s="959"/>
      <c r="DG114" s="993" t="s">
        <v>122</v>
      </c>
      <c r="DH114" s="994"/>
      <c r="DI114" s="994"/>
      <c r="DJ114" s="994"/>
      <c r="DK114" s="995"/>
      <c r="DL114" s="996" t="s">
        <v>122</v>
      </c>
      <c r="DM114" s="994"/>
      <c r="DN114" s="994"/>
      <c r="DO114" s="994"/>
      <c r="DP114" s="995"/>
      <c r="DQ114" s="996" t="s">
        <v>122</v>
      </c>
      <c r="DR114" s="994"/>
      <c r="DS114" s="994"/>
      <c r="DT114" s="994"/>
      <c r="DU114" s="995"/>
      <c r="DV114" s="997" t="s">
        <v>122</v>
      </c>
      <c r="DW114" s="998"/>
      <c r="DX114" s="998"/>
      <c r="DY114" s="998"/>
      <c r="DZ114" s="999"/>
    </row>
    <row r="115" spans="1:130" s="212" customFormat="1" ht="26.25" customHeight="1" x14ac:dyDescent="0.15">
      <c r="A115" s="989"/>
      <c r="B115" s="990"/>
      <c r="C115" s="958" t="s">
        <v>432</v>
      </c>
      <c r="D115" s="958"/>
      <c r="E115" s="958"/>
      <c r="F115" s="958"/>
      <c r="G115" s="958"/>
      <c r="H115" s="958"/>
      <c r="I115" s="958"/>
      <c r="J115" s="958"/>
      <c r="K115" s="958"/>
      <c r="L115" s="958"/>
      <c r="M115" s="958"/>
      <c r="N115" s="958"/>
      <c r="O115" s="958"/>
      <c r="P115" s="958"/>
      <c r="Q115" s="958"/>
      <c r="R115" s="958"/>
      <c r="S115" s="958"/>
      <c r="T115" s="958"/>
      <c r="U115" s="958"/>
      <c r="V115" s="958"/>
      <c r="W115" s="958"/>
      <c r="X115" s="958"/>
      <c r="Y115" s="958"/>
      <c r="Z115" s="959"/>
      <c r="AA115" s="972">
        <v>16317</v>
      </c>
      <c r="AB115" s="973"/>
      <c r="AC115" s="973"/>
      <c r="AD115" s="973"/>
      <c r="AE115" s="974"/>
      <c r="AF115" s="975">
        <v>20032</v>
      </c>
      <c r="AG115" s="973"/>
      <c r="AH115" s="973"/>
      <c r="AI115" s="973"/>
      <c r="AJ115" s="974"/>
      <c r="AK115" s="975">
        <v>18892</v>
      </c>
      <c r="AL115" s="973"/>
      <c r="AM115" s="973"/>
      <c r="AN115" s="973"/>
      <c r="AO115" s="974"/>
      <c r="AP115" s="976">
        <v>0.4</v>
      </c>
      <c r="AQ115" s="977"/>
      <c r="AR115" s="977"/>
      <c r="AS115" s="977"/>
      <c r="AT115" s="978"/>
      <c r="AU115" s="943"/>
      <c r="AV115" s="944"/>
      <c r="AW115" s="944"/>
      <c r="AX115" s="944"/>
      <c r="AY115" s="944"/>
      <c r="AZ115" s="957" t="s">
        <v>433</v>
      </c>
      <c r="BA115" s="958"/>
      <c r="BB115" s="958"/>
      <c r="BC115" s="958"/>
      <c r="BD115" s="958"/>
      <c r="BE115" s="958"/>
      <c r="BF115" s="958"/>
      <c r="BG115" s="958"/>
      <c r="BH115" s="958"/>
      <c r="BI115" s="958"/>
      <c r="BJ115" s="958"/>
      <c r="BK115" s="958"/>
      <c r="BL115" s="958"/>
      <c r="BM115" s="958"/>
      <c r="BN115" s="958"/>
      <c r="BO115" s="958"/>
      <c r="BP115" s="959"/>
      <c r="BQ115" s="960" t="s">
        <v>122</v>
      </c>
      <c r="BR115" s="961"/>
      <c r="BS115" s="961"/>
      <c r="BT115" s="961"/>
      <c r="BU115" s="961"/>
      <c r="BV115" s="961" t="s">
        <v>122</v>
      </c>
      <c r="BW115" s="961"/>
      <c r="BX115" s="961"/>
      <c r="BY115" s="961"/>
      <c r="BZ115" s="961"/>
      <c r="CA115" s="961" t="s">
        <v>122</v>
      </c>
      <c r="CB115" s="961"/>
      <c r="CC115" s="961"/>
      <c r="CD115" s="961"/>
      <c r="CE115" s="961"/>
      <c r="CF115" s="955" t="s">
        <v>122</v>
      </c>
      <c r="CG115" s="956"/>
      <c r="CH115" s="956"/>
      <c r="CI115" s="956"/>
      <c r="CJ115" s="956"/>
      <c r="CK115" s="983"/>
      <c r="CL115" s="984"/>
      <c r="CM115" s="957" t="s">
        <v>434</v>
      </c>
      <c r="CN115" s="958"/>
      <c r="CO115" s="958"/>
      <c r="CP115" s="958"/>
      <c r="CQ115" s="958"/>
      <c r="CR115" s="958"/>
      <c r="CS115" s="958"/>
      <c r="CT115" s="958"/>
      <c r="CU115" s="958"/>
      <c r="CV115" s="958"/>
      <c r="CW115" s="958"/>
      <c r="CX115" s="958"/>
      <c r="CY115" s="958"/>
      <c r="CZ115" s="958"/>
      <c r="DA115" s="958"/>
      <c r="DB115" s="958"/>
      <c r="DC115" s="958"/>
      <c r="DD115" s="958"/>
      <c r="DE115" s="958"/>
      <c r="DF115" s="959"/>
      <c r="DG115" s="993" t="s">
        <v>122</v>
      </c>
      <c r="DH115" s="994"/>
      <c r="DI115" s="994"/>
      <c r="DJ115" s="994"/>
      <c r="DK115" s="995"/>
      <c r="DL115" s="996" t="s">
        <v>122</v>
      </c>
      <c r="DM115" s="994"/>
      <c r="DN115" s="994"/>
      <c r="DO115" s="994"/>
      <c r="DP115" s="995"/>
      <c r="DQ115" s="996" t="s">
        <v>122</v>
      </c>
      <c r="DR115" s="994"/>
      <c r="DS115" s="994"/>
      <c r="DT115" s="994"/>
      <c r="DU115" s="995"/>
      <c r="DV115" s="997" t="s">
        <v>122</v>
      </c>
      <c r="DW115" s="998"/>
      <c r="DX115" s="998"/>
      <c r="DY115" s="998"/>
      <c r="DZ115" s="999"/>
    </row>
    <row r="116" spans="1:130" s="212" customFormat="1" ht="26.25" customHeight="1" x14ac:dyDescent="0.15">
      <c r="A116" s="991"/>
      <c r="B116" s="992"/>
      <c r="C116" s="1000" t="s">
        <v>435</v>
      </c>
      <c r="D116" s="1000"/>
      <c r="E116" s="1000"/>
      <c r="F116" s="1000"/>
      <c r="G116" s="1000"/>
      <c r="H116" s="1000"/>
      <c r="I116" s="1000"/>
      <c r="J116" s="1000"/>
      <c r="K116" s="1000"/>
      <c r="L116" s="1000"/>
      <c r="M116" s="1000"/>
      <c r="N116" s="1000"/>
      <c r="O116" s="1000"/>
      <c r="P116" s="1000"/>
      <c r="Q116" s="1000"/>
      <c r="R116" s="1000"/>
      <c r="S116" s="1000"/>
      <c r="T116" s="1000"/>
      <c r="U116" s="1000"/>
      <c r="V116" s="1000"/>
      <c r="W116" s="1000"/>
      <c r="X116" s="1000"/>
      <c r="Y116" s="1000"/>
      <c r="Z116" s="1001"/>
      <c r="AA116" s="993" t="s">
        <v>122</v>
      </c>
      <c r="AB116" s="994"/>
      <c r="AC116" s="994"/>
      <c r="AD116" s="994"/>
      <c r="AE116" s="995"/>
      <c r="AF116" s="996" t="s">
        <v>122</v>
      </c>
      <c r="AG116" s="994"/>
      <c r="AH116" s="994"/>
      <c r="AI116" s="994"/>
      <c r="AJ116" s="995"/>
      <c r="AK116" s="996" t="s">
        <v>122</v>
      </c>
      <c r="AL116" s="994"/>
      <c r="AM116" s="994"/>
      <c r="AN116" s="994"/>
      <c r="AO116" s="995"/>
      <c r="AP116" s="997" t="s">
        <v>122</v>
      </c>
      <c r="AQ116" s="998"/>
      <c r="AR116" s="998"/>
      <c r="AS116" s="998"/>
      <c r="AT116" s="999"/>
      <c r="AU116" s="943"/>
      <c r="AV116" s="944"/>
      <c r="AW116" s="944"/>
      <c r="AX116" s="944"/>
      <c r="AY116" s="944"/>
      <c r="AZ116" s="1002" t="s">
        <v>436</v>
      </c>
      <c r="BA116" s="1003"/>
      <c r="BB116" s="1003"/>
      <c r="BC116" s="1003"/>
      <c r="BD116" s="1003"/>
      <c r="BE116" s="1003"/>
      <c r="BF116" s="1003"/>
      <c r="BG116" s="1003"/>
      <c r="BH116" s="1003"/>
      <c r="BI116" s="1003"/>
      <c r="BJ116" s="1003"/>
      <c r="BK116" s="1003"/>
      <c r="BL116" s="1003"/>
      <c r="BM116" s="1003"/>
      <c r="BN116" s="1003"/>
      <c r="BO116" s="1003"/>
      <c r="BP116" s="1004"/>
      <c r="BQ116" s="960" t="s">
        <v>122</v>
      </c>
      <c r="BR116" s="961"/>
      <c r="BS116" s="961"/>
      <c r="BT116" s="961"/>
      <c r="BU116" s="961"/>
      <c r="BV116" s="961" t="s">
        <v>122</v>
      </c>
      <c r="BW116" s="961"/>
      <c r="BX116" s="961"/>
      <c r="BY116" s="961"/>
      <c r="BZ116" s="961"/>
      <c r="CA116" s="961" t="s">
        <v>122</v>
      </c>
      <c r="CB116" s="961"/>
      <c r="CC116" s="961"/>
      <c r="CD116" s="961"/>
      <c r="CE116" s="961"/>
      <c r="CF116" s="955" t="s">
        <v>122</v>
      </c>
      <c r="CG116" s="956"/>
      <c r="CH116" s="956"/>
      <c r="CI116" s="956"/>
      <c r="CJ116" s="956"/>
      <c r="CK116" s="983"/>
      <c r="CL116" s="984"/>
      <c r="CM116" s="957" t="s">
        <v>437</v>
      </c>
      <c r="CN116" s="958"/>
      <c r="CO116" s="958"/>
      <c r="CP116" s="958"/>
      <c r="CQ116" s="958"/>
      <c r="CR116" s="958"/>
      <c r="CS116" s="958"/>
      <c r="CT116" s="958"/>
      <c r="CU116" s="958"/>
      <c r="CV116" s="958"/>
      <c r="CW116" s="958"/>
      <c r="CX116" s="958"/>
      <c r="CY116" s="958"/>
      <c r="CZ116" s="958"/>
      <c r="DA116" s="958"/>
      <c r="DB116" s="958"/>
      <c r="DC116" s="958"/>
      <c r="DD116" s="958"/>
      <c r="DE116" s="958"/>
      <c r="DF116" s="959"/>
      <c r="DG116" s="993" t="s">
        <v>122</v>
      </c>
      <c r="DH116" s="994"/>
      <c r="DI116" s="994"/>
      <c r="DJ116" s="994"/>
      <c r="DK116" s="995"/>
      <c r="DL116" s="996" t="s">
        <v>122</v>
      </c>
      <c r="DM116" s="994"/>
      <c r="DN116" s="994"/>
      <c r="DO116" s="994"/>
      <c r="DP116" s="995"/>
      <c r="DQ116" s="996" t="s">
        <v>122</v>
      </c>
      <c r="DR116" s="994"/>
      <c r="DS116" s="994"/>
      <c r="DT116" s="994"/>
      <c r="DU116" s="995"/>
      <c r="DV116" s="997" t="s">
        <v>122</v>
      </c>
      <c r="DW116" s="998"/>
      <c r="DX116" s="998"/>
      <c r="DY116" s="998"/>
      <c r="DZ116" s="999"/>
    </row>
    <row r="117" spans="1:130" s="212" customFormat="1" ht="26.25" customHeight="1" x14ac:dyDescent="0.15">
      <c r="A117" s="947" t="s">
        <v>177</v>
      </c>
      <c r="B117" s="928"/>
      <c r="C117" s="928"/>
      <c r="D117" s="928"/>
      <c r="E117" s="928"/>
      <c r="F117" s="928"/>
      <c r="G117" s="928"/>
      <c r="H117" s="928"/>
      <c r="I117" s="928"/>
      <c r="J117" s="928"/>
      <c r="K117" s="928"/>
      <c r="L117" s="928"/>
      <c r="M117" s="928"/>
      <c r="N117" s="928"/>
      <c r="O117" s="928"/>
      <c r="P117" s="928"/>
      <c r="Q117" s="928"/>
      <c r="R117" s="928"/>
      <c r="S117" s="928"/>
      <c r="T117" s="928"/>
      <c r="U117" s="928"/>
      <c r="V117" s="928"/>
      <c r="W117" s="928"/>
      <c r="X117" s="928"/>
      <c r="Y117" s="1012" t="s">
        <v>438</v>
      </c>
      <c r="Z117" s="929"/>
      <c r="AA117" s="1013">
        <v>1579175</v>
      </c>
      <c r="AB117" s="1014"/>
      <c r="AC117" s="1014"/>
      <c r="AD117" s="1014"/>
      <c r="AE117" s="1015"/>
      <c r="AF117" s="1016">
        <v>1565241</v>
      </c>
      <c r="AG117" s="1014"/>
      <c r="AH117" s="1014"/>
      <c r="AI117" s="1014"/>
      <c r="AJ117" s="1015"/>
      <c r="AK117" s="1016">
        <v>1452069</v>
      </c>
      <c r="AL117" s="1014"/>
      <c r="AM117" s="1014"/>
      <c r="AN117" s="1014"/>
      <c r="AO117" s="1015"/>
      <c r="AP117" s="1017"/>
      <c r="AQ117" s="1018"/>
      <c r="AR117" s="1018"/>
      <c r="AS117" s="1018"/>
      <c r="AT117" s="1019"/>
      <c r="AU117" s="943"/>
      <c r="AV117" s="944"/>
      <c r="AW117" s="944"/>
      <c r="AX117" s="944"/>
      <c r="AY117" s="944"/>
      <c r="AZ117" s="1009" t="s">
        <v>439</v>
      </c>
      <c r="BA117" s="1010"/>
      <c r="BB117" s="1010"/>
      <c r="BC117" s="1010"/>
      <c r="BD117" s="1010"/>
      <c r="BE117" s="1010"/>
      <c r="BF117" s="1010"/>
      <c r="BG117" s="1010"/>
      <c r="BH117" s="1010"/>
      <c r="BI117" s="1010"/>
      <c r="BJ117" s="1010"/>
      <c r="BK117" s="1010"/>
      <c r="BL117" s="1010"/>
      <c r="BM117" s="1010"/>
      <c r="BN117" s="1010"/>
      <c r="BO117" s="1010"/>
      <c r="BP117" s="1011"/>
      <c r="BQ117" s="960" t="s">
        <v>122</v>
      </c>
      <c r="BR117" s="961"/>
      <c r="BS117" s="961"/>
      <c r="BT117" s="961"/>
      <c r="BU117" s="961"/>
      <c r="BV117" s="961" t="s">
        <v>122</v>
      </c>
      <c r="BW117" s="961"/>
      <c r="BX117" s="961"/>
      <c r="BY117" s="961"/>
      <c r="BZ117" s="961"/>
      <c r="CA117" s="961" t="s">
        <v>122</v>
      </c>
      <c r="CB117" s="961"/>
      <c r="CC117" s="961"/>
      <c r="CD117" s="961"/>
      <c r="CE117" s="961"/>
      <c r="CF117" s="955" t="s">
        <v>122</v>
      </c>
      <c r="CG117" s="956"/>
      <c r="CH117" s="956"/>
      <c r="CI117" s="956"/>
      <c r="CJ117" s="956"/>
      <c r="CK117" s="983"/>
      <c r="CL117" s="984"/>
      <c r="CM117" s="957" t="s">
        <v>440</v>
      </c>
      <c r="CN117" s="958"/>
      <c r="CO117" s="958"/>
      <c r="CP117" s="958"/>
      <c r="CQ117" s="958"/>
      <c r="CR117" s="958"/>
      <c r="CS117" s="958"/>
      <c r="CT117" s="958"/>
      <c r="CU117" s="958"/>
      <c r="CV117" s="958"/>
      <c r="CW117" s="958"/>
      <c r="CX117" s="958"/>
      <c r="CY117" s="958"/>
      <c r="CZ117" s="958"/>
      <c r="DA117" s="958"/>
      <c r="DB117" s="958"/>
      <c r="DC117" s="958"/>
      <c r="DD117" s="958"/>
      <c r="DE117" s="958"/>
      <c r="DF117" s="959"/>
      <c r="DG117" s="993" t="s">
        <v>122</v>
      </c>
      <c r="DH117" s="994"/>
      <c r="DI117" s="994"/>
      <c r="DJ117" s="994"/>
      <c r="DK117" s="995"/>
      <c r="DL117" s="996" t="s">
        <v>122</v>
      </c>
      <c r="DM117" s="994"/>
      <c r="DN117" s="994"/>
      <c r="DO117" s="994"/>
      <c r="DP117" s="995"/>
      <c r="DQ117" s="996" t="s">
        <v>122</v>
      </c>
      <c r="DR117" s="994"/>
      <c r="DS117" s="994"/>
      <c r="DT117" s="994"/>
      <c r="DU117" s="995"/>
      <c r="DV117" s="997" t="s">
        <v>122</v>
      </c>
      <c r="DW117" s="998"/>
      <c r="DX117" s="998"/>
      <c r="DY117" s="998"/>
      <c r="DZ117" s="999"/>
    </row>
    <row r="118" spans="1:130" s="212" customFormat="1" ht="26.25" customHeight="1" x14ac:dyDescent="0.15">
      <c r="A118" s="947" t="s">
        <v>414</v>
      </c>
      <c r="B118" s="928"/>
      <c r="C118" s="928"/>
      <c r="D118" s="928"/>
      <c r="E118" s="928"/>
      <c r="F118" s="928"/>
      <c r="G118" s="928"/>
      <c r="H118" s="928"/>
      <c r="I118" s="928"/>
      <c r="J118" s="928"/>
      <c r="K118" s="928"/>
      <c r="L118" s="928"/>
      <c r="M118" s="928"/>
      <c r="N118" s="928"/>
      <c r="O118" s="928"/>
      <c r="P118" s="928"/>
      <c r="Q118" s="928"/>
      <c r="R118" s="928"/>
      <c r="S118" s="928"/>
      <c r="T118" s="928"/>
      <c r="U118" s="928"/>
      <c r="V118" s="928"/>
      <c r="W118" s="928"/>
      <c r="X118" s="928"/>
      <c r="Y118" s="928"/>
      <c r="Z118" s="929"/>
      <c r="AA118" s="927" t="s">
        <v>411</v>
      </c>
      <c r="AB118" s="928"/>
      <c r="AC118" s="928"/>
      <c r="AD118" s="928"/>
      <c r="AE118" s="929"/>
      <c r="AF118" s="927" t="s">
        <v>412</v>
      </c>
      <c r="AG118" s="928"/>
      <c r="AH118" s="928"/>
      <c r="AI118" s="928"/>
      <c r="AJ118" s="929"/>
      <c r="AK118" s="927" t="s">
        <v>294</v>
      </c>
      <c r="AL118" s="928"/>
      <c r="AM118" s="928"/>
      <c r="AN118" s="928"/>
      <c r="AO118" s="929"/>
      <c r="AP118" s="1005" t="s">
        <v>413</v>
      </c>
      <c r="AQ118" s="1006"/>
      <c r="AR118" s="1006"/>
      <c r="AS118" s="1006"/>
      <c r="AT118" s="1007"/>
      <c r="AU118" s="943"/>
      <c r="AV118" s="944"/>
      <c r="AW118" s="944"/>
      <c r="AX118" s="944"/>
      <c r="AY118" s="944"/>
      <c r="AZ118" s="1008" t="s">
        <v>441</v>
      </c>
      <c r="BA118" s="1000"/>
      <c r="BB118" s="1000"/>
      <c r="BC118" s="1000"/>
      <c r="BD118" s="1000"/>
      <c r="BE118" s="1000"/>
      <c r="BF118" s="1000"/>
      <c r="BG118" s="1000"/>
      <c r="BH118" s="1000"/>
      <c r="BI118" s="1000"/>
      <c r="BJ118" s="1000"/>
      <c r="BK118" s="1000"/>
      <c r="BL118" s="1000"/>
      <c r="BM118" s="1000"/>
      <c r="BN118" s="1000"/>
      <c r="BO118" s="1000"/>
      <c r="BP118" s="1001"/>
      <c r="BQ118" s="1034" t="s">
        <v>122</v>
      </c>
      <c r="BR118" s="1035"/>
      <c r="BS118" s="1035"/>
      <c r="BT118" s="1035"/>
      <c r="BU118" s="1035"/>
      <c r="BV118" s="1035" t="s">
        <v>122</v>
      </c>
      <c r="BW118" s="1035"/>
      <c r="BX118" s="1035"/>
      <c r="BY118" s="1035"/>
      <c r="BZ118" s="1035"/>
      <c r="CA118" s="1035" t="s">
        <v>122</v>
      </c>
      <c r="CB118" s="1035"/>
      <c r="CC118" s="1035"/>
      <c r="CD118" s="1035"/>
      <c r="CE118" s="1035"/>
      <c r="CF118" s="955" t="s">
        <v>122</v>
      </c>
      <c r="CG118" s="956"/>
      <c r="CH118" s="956"/>
      <c r="CI118" s="956"/>
      <c r="CJ118" s="956"/>
      <c r="CK118" s="983"/>
      <c r="CL118" s="984"/>
      <c r="CM118" s="957" t="s">
        <v>442</v>
      </c>
      <c r="CN118" s="958"/>
      <c r="CO118" s="958"/>
      <c r="CP118" s="958"/>
      <c r="CQ118" s="958"/>
      <c r="CR118" s="958"/>
      <c r="CS118" s="958"/>
      <c r="CT118" s="958"/>
      <c r="CU118" s="958"/>
      <c r="CV118" s="958"/>
      <c r="CW118" s="958"/>
      <c r="CX118" s="958"/>
      <c r="CY118" s="958"/>
      <c r="CZ118" s="958"/>
      <c r="DA118" s="958"/>
      <c r="DB118" s="958"/>
      <c r="DC118" s="958"/>
      <c r="DD118" s="958"/>
      <c r="DE118" s="958"/>
      <c r="DF118" s="959"/>
      <c r="DG118" s="993" t="s">
        <v>122</v>
      </c>
      <c r="DH118" s="994"/>
      <c r="DI118" s="994"/>
      <c r="DJ118" s="994"/>
      <c r="DK118" s="995"/>
      <c r="DL118" s="996" t="s">
        <v>122</v>
      </c>
      <c r="DM118" s="994"/>
      <c r="DN118" s="994"/>
      <c r="DO118" s="994"/>
      <c r="DP118" s="995"/>
      <c r="DQ118" s="996" t="s">
        <v>122</v>
      </c>
      <c r="DR118" s="994"/>
      <c r="DS118" s="994"/>
      <c r="DT118" s="994"/>
      <c r="DU118" s="995"/>
      <c r="DV118" s="997" t="s">
        <v>122</v>
      </c>
      <c r="DW118" s="998"/>
      <c r="DX118" s="998"/>
      <c r="DY118" s="998"/>
      <c r="DZ118" s="999"/>
    </row>
    <row r="119" spans="1:130" s="212" customFormat="1" ht="26.25" customHeight="1" x14ac:dyDescent="0.15">
      <c r="A119" s="1091" t="s">
        <v>417</v>
      </c>
      <c r="B119" s="982"/>
      <c r="C119" s="964" t="s">
        <v>418</v>
      </c>
      <c r="D119" s="932"/>
      <c r="E119" s="932"/>
      <c r="F119" s="932"/>
      <c r="G119" s="932"/>
      <c r="H119" s="932"/>
      <c r="I119" s="932"/>
      <c r="J119" s="932"/>
      <c r="K119" s="932"/>
      <c r="L119" s="932"/>
      <c r="M119" s="932"/>
      <c r="N119" s="932"/>
      <c r="O119" s="932"/>
      <c r="P119" s="932"/>
      <c r="Q119" s="932"/>
      <c r="R119" s="932"/>
      <c r="S119" s="932"/>
      <c r="T119" s="932"/>
      <c r="U119" s="932"/>
      <c r="V119" s="932"/>
      <c r="W119" s="932"/>
      <c r="X119" s="932"/>
      <c r="Y119" s="932"/>
      <c r="Z119" s="933"/>
      <c r="AA119" s="934" t="s">
        <v>122</v>
      </c>
      <c r="AB119" s="935"/>
      <c r="AC119" s="935"/>
      <c r="AD119" s="935"/>
      <c r="AE119" s="936"/>
      <c r="AF119" s="937" t="s">
        <v>122</v>
      </c>
      <c r="AG119" s="935"/>
      <c r="AH119" s="935"/>
      <c r="AI119" s="935"/>
      <c r="AJ119" s="936"/>
      <c r="AK119" s="937" t="s">
        <v>122</v>
      </c>
      <c r="AL119" s="935"/>
      <c r="AM119" s="935"/>
      <c r="AN119" s="935"/>
      <c r="AO119" s="936"/>
      <c r="AP119" s="938" t="s">
        <v>122</v>
      </c>
      <c r="AQ119" s="939"/>
      <c r="AR119" s="939"/>
      <c r="AS119" s="939"/>
      <c r="AT119" s="940"/>
      <c r="AU119" s="945"/>
      <c r="AV119" s="946"/>
      <c r="AW119" s="946"/>
      <c r="AX119" s="946"/>
      <c r="AY119" s="946"/>
      <c r="AZ119" s="233" t="s">
        <v>177</v>
      </c>
      <c r="BA119" s="233"/>
      <c r="BB119" s="233"/>
      <c r="BC119" s="233"/>
      <c r="BD119" s="233"/>
      <c r="BE119" s="233"/>
      <c r="BF119" s="233"/>
      <c r="BG119" s="233"/>
      <c r="BH119" s="233"/>
      <c r="BI119" s="233"/>
      <c r="BJ119" s="233"/>
      <c r="BK119" s="233"/>
      <c r="BL119" s="233"/>
      <c r="BM119" s="233"/>
      <c r="BN119" s="233"/>
      <c r="BO119" s="1012" t="s">
        <v>443</v>
      </c>
      <c r="BP119" s="1040"/>
      <c r="BQ119" s="1034">
        <v>17960497</v>
      </c>
      <c r="BR119" s="1035"/>
      <c r="BS119" s="1035"/>
      <c r="BT119" s="1035"/>
      <c r="BU119" s="1035"/>
      <c r="BV119" s="1035">
        <v>17180916</v>
      </c>
      <c r="BW119" s="1035"/>
      <c r="BX119" s="1035"/>
      <c r="BY119" s="1035"/>
      <c r="BZ119" s="1035"/>
      <c r="CA119" s="1035">
        <v>16903131</v>
      </c>
      <c r="CB119" s="1035"/>
      <c r="CC119" s="1035"/>
      <c r="CD119" s="1035"/>
      <c r="CE119" s="1035"/>
      <c r="CF119" s="1036"/>
      <c r="CG119" s="1037"/>
      <c r="CH119" s="1037"/>
      <c r="CI119" s="1037"/>
      <c r="CJ119" s="1038"/>
      <c r="CK119" s="985"/>
      <c r="CL119" s="986"/>
      <c r="CM119" s="1008" t="s">
        <v>444</v>
      </c>
      <c r="CN119" s="1000"/>
      <c r="CO119" s="1000"/>
      <c r="CP119" s="1000"/>
      <c r="CQ119" s="1000"/>
      <c r="CR119" s="1000"/>
      <c r="CS119" s="1000"/>
      <c r="CT119" s="1000"/>
      <c r="CU119" s="1000"/>
      <c r="CV119" s="1000"/>
      <c r="CW119" s="1000"/>
      <c r="CX119" s="1000"/>
      <c r="CY119" s="1000"/>
      <c r="CZ119" s="1000"/>
      <c r="DA119" s="1000"/>
      <c r="DB119" s="1000"/>
      <c r="DC119" s="1000"/>
      <c r="DD119" s="1000"/>
      <c r="DE119" s="1000"/>
      <c r="DF119" s="1001"/>
      <c r="DG119" s="1039" t="s">
        <v>122</v>
      </c>
      <c r="DH119" s="1021"/>
      <c r="DI119" s="1021"/>
      <c r="DJ119" s="1021"/>
      <c r="DK119" s="1022"/>
      <c r="DL119" s="1020" t="s">
        <v>122</v>
      </c>
      <c r="DM119" s="1021"/>
      <c r="DN119" s="1021"/>
      <c r="DO119" s="1021"/>
      <c r="DP119" s="1022"/>
      <c r="DQ119" s="1020" t="s">
        <v>122</v>
      </c>
      <c r="DR119" s="1021"/>
      <c r="DS119" s="1021"/>
      <c r="DT119" s="1021"/>
      <c r="DU119" s="1022"/>
      <c r="DV119" s="1023" t="s">
        <v>122</v>
      </c>
      <c r="DW119" s="1024"/>
      <c r="DX119" s="1024"/>
      <c r="DY119" s="1024"/>
      <c r="DZ119" s="1025"/>
    </row>
    <row r="120" spans="1:130" s="212" customFormat="1" ht="26.25" customHeight="1" x14ac:dyDescent="0.15">
      <c r="A120" s="1092"/>
      <c r="B120" s="984"/>
      <c r="C120" s="957" t="s">
        <v>421</v>
      </c>
      <c r="D120" s="958"/>
      <c r="E120" s="958"/>
      <c r="F120" s="958"/>
      <c r="G120" s="958"/>
      <c r="H120" s="958"/>
      <c r="I120" s="958"/>
      <c r="J120" s="958"/>
      <c r="K120" s="958"/>
      <c r="L120" s="958"/>
      <c r="M120" s="958"/>
      <c r="N120" s="958"/>
      <c r="O120" s="958"/>
      <c r="P120" s="958"/>
      <c r="Q120" s="958"/>
      <c r="R120" s="958"/>
      <c r="S120" s="958"/>
      <c r="T120" s="958"/>
      <c r="U120" s="958"/>
      <c r="V120" s="958"/>
      <c r="W120" s="958"/>
      <c r="X120" s="958"/>
      <c r="Y120" s="958"/>
      <c r="Z120" s="959"/>
      <c r="AA120" s="993" t="s">
        <v>122</v>
      </c>
      <c r="AB120" s="994"/>
      <c r="AC120" s="994"/>
      <c r="AD120" s="994"/>
      <c r="AE120" s="995"/>
      <c r="AF120" s="996" t="s">
        <v>122</v>
      </c>
      <c r="AG120" s="994"/>
      <c r="AH120" s="994"/>
      <c r="AI120" s="994"/>
      <c r="AJ120" s="995"/>
      <c r="AK120" s="996" t="s">
        <v>122</v>
      </c>
      <c r="AL120" s="994"/>
      <c r="AM120" s="994"/>
      <c r="AN120" s="994"/>
      <c r="AO120" s="995"/>
      <c r="AP120" s="997" t="s">
        <v>122</v>
      </c>
      <c r="AQ120" s="998"/>
      <c r="AR120" s="998"/>
      <c r="AS120" s="998"/>
      <c r="AT120" s="999"/>
      <c r="AU120" s="1026" t="s">
        <v>445</v>
      </c>
      <c r="AV120" s="1027"/>
      <c r="AW120" s="1027"/>
      <c r="AX120" s="1027"/>
      <c r="AY120" s="1028"/>
      <c r="AZ120" s="964" t="s">
        <v>446</v>
      </c>
      <c r="BA120" s="932"/>
      <c r="BB120" s="932"/>
      <c r="BC120" s="932"/>
      <c r="BD120" s="932"/>
      <c r="BE120" s="932"/>
      <c r="BF120" s="932"/>
      <c r="BG120" s="932"/>
      <c r="BH120" s="932"/>
      <c r="BI120" s="932"/>
      <c r="BJ120" s="932"/>
      <c r="BK120" s="932"/>
      <c r="BL120" s="932"/>
      <c r="BM120" s="932"/>
      <c r="BN120" s="932"/>
      <c r="BO120" s="932"/>
      <c r="BP120" s="933"/>
      <c r="BQ120" s="965">
        <v>4487452</v>
      </c>
      <c r="BR120" s="966"/>
      <c r="BS120" s="966"/>
      <c r="BT120" s="966"/>
      <c r="BU120" s="966"/>
      <c r="BV120" s="966">
        <v>4787481</v>
      </c>
      <c r="BW120" s="966"/>
      <c r="BX120" s="966"/>
      <c r="BY120" s="966"/>
      <c r="BZ120" s="966"/>
      <c r="CA120" s="966">
        <v>5012282</v>
      </c>
      <c r="CB120" s="966"/>
      <c r="CC120" s="966"/>
      <c r="CD120" s="966"/>
      <c r="CE120" s="966"/>
      <c r="CF120" s="979">
        <v>95.4</v>
      </c>
      <c r="CG120" s="980"/>
      <c r="CH120" s="980"/>
      <c r="CI120" s="980"/>
      <c r="CJ120" s="980"/>
      <c r="CK120" s="1041" t="s">
        <v>447</v>
      </c>
      <c r="CL120" s="1042"/>
      <c r="CM120" s="1042"/>
      <c r="CN120" s="1042"/>
      <c r="CO120" s="1043"/>
      <c r="CP120" s="1049" t="s">
        <v>396</v>
      </c>
      <c r="CQ120" s="1050"/>
      <c r="CR120" s="1050"/>
      <c r="CS120" s="1050"/>
      <c r="CT120" s="1050"/>
      <c r="CU120" s="1050"/>
      <c r="CV120" s="1050"/>
      <c r="CW120" s="1050"/>
      <c r="CX120" s="1050"/>
      <c r="CY120" s="1050"/>
      <c r="CZ120" s="1050"/>
      <c r="DA120" s="1050"/>
      <c r="DB120" s="1050"/>
      <c r="DC120" s="1050"/>
      <c r="DD120" s="1050"/>
      <c r="DE120" s="1050"/>
      <c r="DF120" s="1051"/>
      <c r="DG120" s="965">
        <v>3126167</v>
      </c>
      <c r="DH120" s="966"/>
      <c r="DI120" s="966"/>
      <c r="DJ120" s="966"/>
      <c r="DK120" s="966"/>
      <c r="DL120" s="966">
        <v>3087367</v>
      </c>
      <c r="DM120" s="966"/>
      <c r="DN120" s="966"/>
      <c r="DO120" s="966"/>
      <c r="DP120" s="966"/>
      <c r="DQ120" s="966">
        <v>2953545</v>
      </c>
      <c r="DR120" s="966"/>
      <c r="DS120" s="966"/>
      <c r="DT120" s="966"/>
      <c r="DU120" s="966"/>
      <c r="DV120" s="967">
        <v>56.2</v>
      </c>
      <c r="DW120" s="967"/>
      <c r="DX120" s="967"/>
      <c r="DY120" s="967"/>
      <c r="DZ120" s="968"/>
    </row>
    <row r="121" spans="1:130" s="212" customFormat="1" ht="26.25" customHeight="1" x14ac:dyDescent="0.15">
      <c r="A121" s="1092"/>
      <c r="B121" s="984"/>
      <c r="C121" s="1009" t="s">
        <v>448</v>
      </c>
      <c r="D121" s="1010"/>
      <c r="E121" s="1010"/>
      <c r="F121" s="1010"/>
      <c r="G121" s="1010"/>
      <c r="H121" s="1010"/>
      <c r="I121" s="1010"/>
      <c r="J121" s="1010"/>
      <c r="K121" s="1010"/>
      <c r="L121" s="1010"/>
      <c r="M121" s="1010"/>
      <c r="N121" s="1010"/>
      <c r="O121" s="1010"/>
      <c r="P121" s="1010"/>
      <c r="Q121" s="1010"/>
      <c r="R121" s="1010"/>
      <c r="S121" s="1010"/>
      <c r="T121" s="1010"/>
      <c r="U121" s="1010"/>
      <c r="V121" s="1010"/>
      <c r="W121" s="1010"/>
      <c r="X121" s="1010"/>
      <c r="Y121" s="1010"/>
      <c r="Z121" s="1011"/>
      <c r="AA121" s="993" t="s">
        <v>122</v>
      </c>
      <c r="AB121" s="994"/>
      <c r="AC121" s="994"/>
      <c r="AD121" s="994"/>
      <c r="AE121" s="995"/>
      <c r="AF121" s="996" t="s">
        <v>122</v>
      </c>
      <c r="AG121" s="994"/>
      <c r="AH121" s="994"/>
      <c r="AI121" s="994"/>
      <c r="AJ121" s="995"/>
      <c r="AK121" s="996" t="s">
        <v>122</v>
      </c>
      <c r="AL121" s="994"/>
      <c r="AM121" s="994"/>
      <c r="AN121" s="994"/>
      <c r="AO121" s="995"/>
      <c r="AP121" s="997" t="s">
        <v>122</v>
      </c>
      <c r="AQ121" s="998"/>
      <c r="AR121" s="998"/>
      <c r="AS121" s="998"/>
      <c r="AT121" s="999"/>
      <c r="AU121" s="1029"/>
      <c r="AV121" s="1030"/>
      <c r="AW121" s="1030"/>
      <c r="AX121" s="1030"/>
      <c r="AY121" s="1031"/>
      <c r="AZ121" s="957" t="s">
        <v>449</v>
      </c>
      <c r="BA121" s="958"/>
      <c r="BB121" s="958"/>
      <c r="BC121" s="958"/>
      <c r="BD121" s="958"/>
      <c r="BE121" s="958"/>
      <c r="BF121" s="958"/>
      <c r="BG121" s="958"/>
      <c r="BH121" s="958"/>
      <c r="BI121" s="958"/>
      <c r="BJ121" s="958"/>
      <c r="BK121" s="958"/>
      <c r="BL121" s="958"/>
      <c r="BM121" s="958"/>
      <c r="BN121" s="958"/>
      <c r="BO121" s="958"/>
      <c r="BP121" s="959"/>
      <c r="BQ121" s="960">
        <v>161273</v>
      </c>
      <c r="BR121" s="961"/>
      <c r="BS121" s="961"/>
      <c r="BT121" s="961"/>
      <c r="BU121" s="961"/>
      <c r="BV121" s="961">
        <v>142132</v>
      </c>
      <c r="BW121" s="961"/>
      <c r="BX121" s="961"/>
      <c r="BY121" s="961"/>
      <c r="BZ121" s="961"/>
      <c r="CA121" s="961">
        <v>113499</v>
      </c>
      <c r="CB121" s="961"/>
      <c r="CC121" s="961"/>
      <c r="CD121" s="961"/>
      <c r="CE121" s="961"/>
      <c r="CF121" s="955">
        <v>2.2000000000000002</v>
      </c>
      <c r="CG121" s="956"/>
      <c r="CH121" s="956"/>
      <c r="CI121" s="956"/>
      <c r="CJ121" s="956"/>
      <c r="CK121" s="1044"/>
      <c r="CL121" s="1045"/>
      <c r="CM121" s="1045"/>
      <c r="CN121" s="1045"/>
      <c r="CO121" s="1046"/>
      <c r="CP121" s="1054" t="s">
        <v>394</v>
      </c>
      <c r="CQ121" s="1055"/>
      <c r="CR121" s="1055"/>
      <c r="CS121" s="1055"/>
      <c r="CT121" s="1055"/>
      <c r="CU121" s="1055"/>
      <c r="CV121" s="1055"/>
      <c r="CW121" s="1055"/>
      <c r="CX121" s="1055"/>
      <c r="CY121" s="1055"/>
      <c r="CZ121" s="1055"/>
      <c r="DA121" s="1055"/>
      <c r="DB121" s="1055"/>
      <c r="DC121" s="1055"/>
      <c r="DD121" s="1055"/>
      <c r="DE121" s="1055"/>
      <c r="DF121" s="1056"/>
      <c r="DG121" s="960">
        <v>618213</v>
      </c>
      <c r="DH121" s="961"/>
      <c r="DI121" s="961"/>
      <c r="DJ121" s="961"/>
      <c r="DK121" s="961"/>
      <c r="DL121" s="961">
        <v>536757</v>
      </c>
      <c r="DM121" s="961"/>
      <c r="DN121" s="961"/>
      <c r="DO121" s="961"/>
      <c r="DP121" s="961"/>
      <c r="DQ121" s="961">
        <v>425987</v>
      </c>
      <c r="DR121" s="961"/>
      <c r="DS121" s="961"/>
      <c r="DT121" s="961"/>
      <c r="DU121" s="961"/>
      <c r="DV121" s="962">
        <v>8.1</v>
      </c>
      <c r="DW121" s="962"/>
      <c r="DX121" s="962"/>
      <c r="DY121" s="962"/>
      <c r="DZ121" s="963"/>
    </row>
    <row r="122" spans="1:130" s="212" customFormat="1" ht="26.25" customHeight="1" x14ac:dyDescent="0.15">
      <c r="A122" s="1092"/>
      <c r="B122" s="984"/>
      <c r="C122" s="957" t="s">
        <v>431</v>
      </c>
      <c r="D122" s="958"/>
      <c r="E122" s="958"/>
      <c r="F122" s="958"/>
      <c r="G122" s="958"/>
      <c r="H122" s="958"/>
      <c r="I122" s="958"/>
      <c r="J122" s="958"/>
      <c r="K122" s="958"/>
      <c r="L122" s="958"/>
      <c r="M122" s="958"/>
      <c r="N122" s="958"/>
      <c r="O122" s="958"/>
      <c r="P122" s="958"/>
      <c r="Q122" s="958"/>
      <c r="R122" s="958"/>
      <c r="S122" s="958"/>
      <c r="T122" s="958"/>
      <c r="U122" s="958"/>
      <c r="V122" s="958"/>
      <c r="W122" s="958"/>
      <c r="X122" s="958"/>
      <c r="Y122" s="958"/>
      <c r="Z122" s="959"/>
      <c r="AA122" s="993" t="s">
        <v>122</v>
      </c>
      <c r="AB122" s="994"/>
      <c r="AC122" s="994"/>
      <c r="AD122" s="994"/>
      <c r="AE122" s="995"/>
      <c r="AF122" s="996" t="s">
        <v>122</v>
      </c>
      <c r="AG122" s="994"/>
      <c r="AH122" s="994"/>
      <c r="AI122" s="994"/>
      <c r="AJ122" s="995"/>
      <c r="AK122" s="996" t="s">
        <v>122</v>
      </c>
      <c r="AL122" s="994"/>
      <c r="AM122" s="994"/>
      <c r="AN122" s="994"/>
      <c r="AO122" s="995"/>
      <c r="AP122" s="997" t="s">
        <v>122</v>
      </c>
      <c r="AQ122" s="998"/>
      <c r="AR122" s="998"/>
      <c r="AS122" s="998"/>
      <c r="AT122" s="999"/>
      <c r="AU122" s="1029"/>
      <c r="AV122" s="1030"/>
      <c r="AW122" s="1030"/>
      <c r="AX122" s="1030"/>
      <c r="AY122" s="1031"/>
      <c r="AZ122" s="1008" t="s">
        <v>450</v>
      </c>
      <c r="BA122" s="1000"/>
      <c r="BB122" s="1000"/>
      <c r="BC122" s="1000"/>
      <c r="BD122" s="1000"/>
      <c r="BE122" s="1000"/>
      <c r="BF122" s="1000"/>
      <c r="BG122" s="1000"/>
      <c r="BH122" s="1000"/>
      <c r="BI122" s="1000"/>
      <c r="BJ122" s="1000"/>
      <c r="BK122" s="1000"/>
      <c r="BL122" s="1000"/>
      <c r="BM122" s="1000"/>
      <c r="BN122" s="1000"/>
      <c r="BO122" s="1000"/>
      <c r="BP122" s="1001"/>
      <c r="BQ122" s="1034">
        <v>11387354</v>
      </c>
      <c r="BR122" s="1035"/>
      <c r="BS122" s="1035"/>
      <c r="BT122" s="1035"/>
      <c r="BU122" s="1035"/>
      <c r="BV122" s="1035">
        <v>10923082</v>
      </c>
      <c r="BW122" s="1035"/>
      <c r="BX122" s="1035"/>
      <c r="BY122" s="1035"/>
      <c r="BZ122" s="1035"/>
      <c r="CA122" s="1035">
        <v>10731716</v>
      </c>
      <c r="CB122" s="1035"/>
      <c r="CC122" s="1035"/>
      <c r="CD122" s="1035"/>
      <c r="CE122" s="1035"/>
      <c r="CF122" s="1052">
        <v>204.4</v>
      </c>
      <c r="CG122" s="1053"/>
      <c r="CH122" s="1053"/>
      <c r="CI122" s="1053"/>
      <c r="CJ122" s="1053"/>
      <c r="CK122" s="1044"/>
      <c r="CL122" s="1045"/>
      <c r="CM122" s="1045"/>
      <c r="CN122" s="1045"/>
      <c r="CO122" s="1046"/>
      <c r="CP122" s="1054"/>
      <c r="CQ122" s="1055"/>
      <c r="CR122" s="1055"/>
      <c r="CS122" s="1055"/>
      <c r="CT122" s="1055"/>
      <c r="CU122" s="1055"/>
      <c r="CV122" s="1055"/>
      <c r="CW122" s="1055"/>
      <c r="CX122" s="1055"/>
      <c r="CY122" s="1055"/>
      <c r="CZ122" s="1055"/>
      <c r="DA122" s="1055"/>
      <c r="DB122" s="1055"/>
      <c r="DC122" s="1055"/>
      <c r="DD122" s="1055"/>
      <c r="DE122" s="1055"/>
      <c r="DF122" s="1056"/>
      <c r="DG122" s="960"/>
      <c r="DH122" s="961"/>
      <c r="DI122" s="961"/>
      <c r="DJ122" s="961"/>
      <c r="DK122" s="961"/>
      <c r="DL122" s="961"/>
      <c r="DM122" s="961"/>
      <c r="DN122" s="961"/>
      <c r="DO122" s="961"/>
      <c r="DP122" s="961"/>
      <c r="DQ122" s="961"/>
      <c r="DR122" s="961"/>
      <c r="DS122" s="961"/>
      <c r="DT122" s="961"/>
      <c r="DU122" s="961"/>
      <c r="DV122" s="962"/>
      <c r="DW122" s="962"/>
      <c r="DX122" s="962"/>
      <c r="DY122" s="962"/>
      <c r="DZ122" s="963"/>
    </row>
    <row r="123" spans="1:130" s="212" customFormat="1" ht="26.25" customHeight="1" x14ac:dyDescent="0.15">
      <c r="A123" s="1092"/>
      <c r="B123" s="984"/>
      <c r="C123" s="957" t="s">
        <v>437</v>
      </c>
      <c r="D123" s="958"/>
      <c r="E123" s="958"/>
      <c r="F123" s="958"/>
      <c r="G123" s="958"/>
      <c r="H123" s="958"/>
      <c r="I123" s="958"/>
      <c r="J123" s="958"/>
      <c r="K123" s="958"/>
      <c r="L123" s="958"/>
      <c r="M123" s="958"/>
      <c r="N123" s="958"/>
      <c r="O123" s="958"/>
      <c r="P123" s="958"/>
      <c r="Q123" s="958"/>
      <c r="R123" s="958"/>
      <c r="S123" s="958"/>
      <c r="T123" s="958"/>
      <c r="U123" s="958"/>
      <c r="V123" s="958"/>
      <c r="W123" s="958"/>
      <c r="X123" s="958"/>
      <c r="Y123" s="958"/>
      <c r="Z123" s="959"/>
      <c r="AA123" s="993" t="s">
        <v>122</v>
      </c>
      <c r="AB123" s="994"/>
      <c r="AC123" s="994"/>
      <c r="AD123" s="994"/>
      <c r="AE123" s="995"/>
      <c r="AF123" s="996" t="s">
        <v>122</v>
      </c>
      <c r="AG123" s="994"/>
      <c r="AH123" s="994"/>
      <c r="AI123" s="994"/>
      <c r="AJ123" s="995"/>
      <c r="AK123" s="996" t="s">
        <v>122</v>
      </c>
      <c r="AL123" s="994"/>
      <c r="AM123" s="994"/>
      <c r="AN123" s="994"/>
      <c r="AO123" s="995"/>
      <c r="AP123" s="997" t="s">
        <v>122</v>
      </c>
      <c r="AQ123" s="998"/>
      <c r="AR123" s="998"/>
      <c r="AS123" s="998"/>
      <c r="AT123" s="999"/>
      <c r="AU123" s="1032"/>
      <c r="AV123" s="1033"/>
      <c r="AW123" s="1033"/>
      <c r="AX123" s="1033"/>
      <c r="AY123" s="1033"/>
      <c r="AZ123" s="233" t="s">
        <v>177</v>
      </c>
      <c r="BA123" s="233"/>
      <c r="BB123" s="233"/>
      <c r="BC123" s="233"/>
      <c r="BD123" s="233"/>
      <c r="BE123" s="233"/>
      <c r="BF123" s="233"/>
      <c r="BG123" s="233"/>
      <c r="BH123" s="233"/>
      <c r="BI123" s="233"/>
      <c r="BJ123" s="233"/>
      <c r="BK123" s="233"/>
      <c r="BL123" s="233"/>
      <c r="BM123" s="233"/>
      <c r="BN123" s="233"/>
      <c r="BO123" s="1012" t="s">
        <v>451</v>
      </c>
      <c r="BP123" s="1040"/>
      <c r="BQ123" s="1098">
        <v>16036079</v>
      </c>
      <c r="BR123" s="1099"/>
      <c r="BS123" s="1099"/>
      <c r="BT123" s="1099"/>
      <c r="BU123" s="1099"/>
      <c r="BV123" s="1099">
        <v>15852695</v>
      </c>
      <c r="BW123" s="1099"/>
      <c r="BX123" s="1099"/>
      <c r="BY123" s="1099"/>
      <c r="BZ123" s="1099"/>
      <c r="CA123" s="1099">
        <v>15857497</v>
      </c>
      <c r="CB123" s="1099"/>
      <c r="CC123" s="1099"/>
      <c r="CD123" s="1099"/>
      <c r="CE123" s="1099"/>
      <c r="CF123" s="1036"/>
      <c r="CG123" s="1037"/>
      <c r="CH123" s="1037"/>
      <c r="CI123" s="1037"/>
      <c r="CJ123" s="1038"/>
      <c r="CK123" s="1044"/>
      <c r="CL123" s="1045"/>
      <c r="CM123" s="1045"/>
      <c r="CN123" s="1045"/>
      <c r="CO123" s="1046"/>
      <c r="CP123" s="1054"/>
      <c r="CQ123" s="1055"/>
      <c r="CR123" s="1055"/>
      <c r="CS123" s="1055"/>
      <c r="CT123" s="1055"/>
      <c r="CU123" s="1055"/>
      <c r="CV123" s="1055"/>
      <c r="CW123" s="1055"/>
      <c r="CX123" s="1055"/>
      <c r="CY123" s="1055"/>
      <c r="CZ123" s="1055"/>
      <c r="DA123" s="1055"/>
      <c r="DB123" s="1055"/>
      <c r="DC123" s="1055"/>
      <c r="DD123" s="1055"/>
      <c r="DE123" s="1055"/>
      <c r="DF123" s="1056"/>
      <c r="DG123" s="993"/>
      <c r="DH123" s="994"/>
      <c r="DI123" s="994"/>
      <c r="DJ123" s="994"/>
      <c r="DK123" s="995"/>
      <c r="DL123" s="996"/>
      <c r="DM123" s="994"/>
      <c r="DN123" s="994"/>
      <c r="DO123" s="994"/>
      <c r="DP123" s="995"/>
      <c r="DQ123" s="996"/>
      <c r="DR123" s="994"/>
      <c r="DS123" s="994"/>
      <c r="DT123" s="994"/>
      <c r="DU123" s="995"/>
      <c r="DV123" s="997"/>
      <c r="DW123" s="998"/>
      <c r="DX123" s="998"/>
      <c r="DY123" s="998"/>
      <c r="DZ123" s="999"/>
    </row>
    <row r="124" spans="1:130" s="212" customFormat="1" ht="26.25" customHeight="1" thickBot="1" x14ac:dyDescent="0.2">
      <c r="A124" s="1092"/>
      <c r="B124" s="984"/>
      <c r="C124" s="957" t="s">
        <v>440</v>
      </c>
      <c r="D124" s="958"/>
      <c r="E124" s="958"/>
      <c r="F124" s="958"/>
      <c r="G124" s="958"/>
      <c r="H124" s="958"/>
      <c r="I124" s="958"/>
      <c r="J124" s="958"/>
      <c r="K124" s="958"/>
      <c r="L124" s="958"/>
      <c r="M124" s="958"/>
      <c r="N124" s="958"/>
      <c r="O124" s="958"/>
      <c r="P124" s="958"/>
      <c r="Q124" s="958"/>
      <c r="R124" s="958"/>
      <c r="S124" s="958"/>
      <c r="T124" s="958"/>
      <c r="U124" s="958"/>
      <c r="V124" s="958"/>
      <c r="W124" s="958"/>
      <c r="X124" s="958"/>
      <c r="Y124" s="958"/>
      <c r="Z124" s="959"/>
      <c r="AA124" s="993" t="s">
        <v>122</v>
      </c>
      <c r="AB124" s="994"/>
      <c r="AC124" s="994"/>
      <c r="AD124" s="994"/>
      <c r="AE124" s="995"/>
      <c r="AF124" s="996" t="s">
        <v>122</v>
      </c>
      <c r="AG124" s="994"/>
      <c r="AH124" s="994"/>
      <c r="AI124" s="994"/>
      <c r="AJ124" s="995"/>
      <c r="AK124" s="996" t="s">
        <v>122</v>
      </c>
      <c r="AL124" s="994"/>
      <c r="AM124" s="994"/>
      <c r="AN124" s="994"/>
      <c r="AO124" s="995"/>
      <c r="AP124" s="997" t="s">
        <v>122</v>
      </c>
      <c r="AQ124" s="998"/>
      <c r="AR124" s="998"/>
      <c r="AS124" s="998"/>
      <c r="AT124" s="999"/>
      <c r="AU124" s="1094" t="s">
        <v>452</v>
      </c>
      <c r="AV124" s="1095"/>
      <c r="AW124" s="1095"/>
      <c r="AX124" s="1095"/>
      <c r="AY124" s="1095"/>
      <c r="AZ124" s="1095"/>
      <c r="BA124" s="1095"/>
      <c r="BB124" s="1095"/>
      <c r="BC124" s="1095"/>
      <c r="BD124" s="1095"/>
      <c r="BE124" s="1095"/>
      <c r="BF124" s="1095"/>
      <c r="BG124" s="1095"/>
      <c r="BH124" s="1095"/>
      <c r="BI124" s="1095"/>
      <c r="BJ124" s="1095"/>
      <c r="BK124" s="1095"/>
      <c r="BL124" s="1095"/>
      <c r="BM124" s="1095"/>
      <c r="BN124" s="1095"/>
      <c r="BO124" s="1095"/>
      <c r="BP124" s="1096"/>
      <c r="BQ124" s="1097">
        <v>37.700000000000003</v>
      </c>
      <c r="BR124" s="1062"/>
      <c r="BS124" s="1062"/>
      <c r="BT124" s="1062"/>
      <c r="BU124" s="1062"/>
      <c r="BV124" s="1062">
        <v>25.9</v>
      </c>
      <c r="BW124" s="1062"/>
      <c r="BX124" s="1062"/>
      <c r="BY124" s="1062"/>
      <c r="BZ124" s="1062"/>
      <c r="CA124" s="1062">
        <v>19.899999999999999</v>
      </c>
      <c r="CB124" s="1062"/>
      <c r="CC124" s="1062"/>
      <c r="CD124" s="1062"/>
      <c r="CE124" s="1062"/>
      <c r="CF124" s="1063"/>
      <c r="CG124" s="1064"/>
      <c r="CH124" s="1064"/>
      <c r="CI124" s="1064"/>
      <c r="CJ124" s="1065"/>
      <c r="CK124" s="1047"/>
      <c r="CL124" s="1047"/>
      <c r="CM124" s="1047"/>
      <c r="CN124" s="1047"/>
      <c r="CO124" s="1048"/>
      <c r="CP124" s="1054" t="s">
        <v>453</v>
      </c>
      <c r="CQ124" s="1055"/>
      <c r="CR124" s="1055"/>
      <c r="CS124" s="1055"/>
      <c r="CT124" s="1055"/>
      <c r="CU124" s="1055"/>
      <c r="CV124" s="1055"/>
      <c r="CW124" s="1055"/>
      <c r="CX124" s="1055"/>
      <c r="CY124" s="1055"/>
      <c r="CZ124" s="1055"/>
      <c r="DA124" s="1055"/>
      <c r="DB124" s="1055"/>
      <c r="DC124" s="1055"/>
      <c r="DD124" s="1055"/>
      <c r="DE124" s="1055"/>
      <c r="DF124" s="1056"/>
      <c r="DG124" s="1039" t="s">
        <v>122</v>
      </c>
      <c r="DH124" s="1021"/>
      <c r="DI124" s="1021"/>
      <c r="DJ124" s="1021"/>
      <c r="DK124" s="1022"/>
      <c r="DL124" s="1020" t="s">
        <v>122</v>
      </c>
      <c r="DM124" s="1021"/>
      <c r="DN124" s="1021"/>
      <c r="DO124" s="1021"/>
      <c r="DP124" s="1022"/>
      <c r="DQ124" s="1020" t="s">
        <v>122</v>
      </c>
      <c r="DR124" s="1021"/>
      <c r="DS124" s="1021"/>
      <c r="DT124" s="1021"/>
      <c r="DU124" s="1022"/>
      <c r="DV124" s="1023" t="s">
        <v>122</v>
      </c>
      <c r="DW124" s="1024"/>
      <c r="DX124" s="1024"/>
      <c r="DY124" s="1024"/>
      <c r="DZ124" s="1025"/>
    </row>
    <row r="125" spans="1:130" s="212" customFormat="1" ht="26.25" customHeight="1" x14ac:dyDescent="0.15">
      <c r="A125" s="1092"/>
      <c r="B125" s="984"/>
      <c r="C125" s="957" t="s">
        <v>442</v>
      </c>
      <c r="D125" s="958"/>
      <c r="E125" s="958"/>
      <c r="F125" s="958"/>
      <c r="G125" s="958"/>
      <c r="H125" s="958"/>
      <c r="I125" s="958"/>
      <c r="J125" s="958"/>
      <c r="K125" s="958"/>
      <c r="L125" s="958"/>
      <c r="M125" s="958"/>
      <c r="N125" s="958"/>
      <c r="O125" s="958"/>
      <c r="P125" s="958"/>
      <c r="Q125" s="958"/>
      <c r="R125" s="958"/>
      <c r="S125" s="958"/>
      <c r="T125" s="958"/>
      <c r="U125" s="958"/>
      <c r="V125" s="958"/>
      <c r="W125" s="958"/>
      <c r="X125" s="958"/>
      <c r="Y125" s="958"/>
      <c r="Z125" s="959"/>
      <c r="AA125" s="993" t="s">
        <v>122</v>
      </c>
      <c r="AB125" s="994"/>
      <c r="AC125" s="994"/>
      <c r="AD125" s="994"/>
      <c r="AE125" s="995"/>
      <c r="AF125" s="996" t="s">
        <v>122</v>
      </c>
      <c r="AG125" s="994"/>
      <c r="AH125" s="994"/>
      <c r="AI125" s="994"/>
      <c r="AJ125" s="995"/>
      <c r="AK125" s="996" t="s">
        <v>122</v>
      </c>
      <c r="AL125" s="994"/>
      <c r="AM125" s="994"/>
      <c r="AN125" s="994"/>
      <c r="AO125" s="995"/>
      <c r="AP125" s="997" t="s">
        <v>122</v>
      </c>
      <c r="AQ125" s="998"/>
      <c r="AR125" s="998"/>
      <c r="AS125" s="998"/>
      <c r="AT125" s="999"/>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1057" t="s">
        <v>454</v>
      </c>
      <c r="CL125" s="1042"/>
      <c r="CM125" s="1042"/>
      <c r="CN125" s="1042"/>
      <c r="CO125" s="1043"/>
      <c r="CP125" s="964" t="s">
        <v>455</v>
      </c>
      <c r="CQ125" s="932"/>
      <c r="CR125" s="932"/>
      <c r="CS125" s="932"/>
      <c r="CT125" s="932"/>
      <c r="CU125" s="932"/>
      <c r="CV125" s="932"/>
      <c r="CW125" s="932"/>
      <c r="CX125" s="932"/>
      <c r="CY125" s="932"/>
      <c r="CZ125" s="932"/>
      <c r="DA125" s="932"/>
      <c r="DB125" s="932"/>
      <c r="DC125" s="932"/>
      <c r="DD125" s="932"/>
      <c r="DE125" s="932"/>
      <c r="DF125" s="933"/>
      <c r="DG125" s="965" t="s">
        <v>122</v>
      </c>
      <c r="DH125" s="966"/>
      <c r="DI125" s="966"/>
      <c r="DJ125" s="966"/>
      <c r="DK125" s="966"/>
      <c r="DL125" s="966" t="s">
        <v>122</v>
      </c>
      <c r="DM125" s="966"/>
      <c r="DN125" s="966"/>
      <c r="DO125" s="966"/>
      <c r="DP125" s="966"/>
      <c r="DQ125" s="966" t="s">
        <v>122</v>
      </c>
      <c r="DR125" s="966"/>
      <c r="DS125" s="966"/>
      <c r="DT125" s="966"/>
      <c r="DU125" s="966"/>
      <c r="DV125" s="967" t="s">
        <v>122</v>
      </c>
      <c r="DW125" s="967"/>
      <c r="DX125" s="967"/>
      <c r="DY125" s="967"/>
      <c r="DZ125" s="968"/>
    </row>
    <row r="126" spans="1:130" s="212" customFormat="1" ht="26.25" customHeight="1" thickBot="1" x14ac:dyDescent="0.2">
      <c r="A126" s="1092"/>
      <c r="B126" s="984"/>
      <c r="C126" s="957" t="s">
        <v>444</v>
      </c>
      <c r="D126" s="958"/>
      <c r="E126" s="958"/>
      <c r="F126" s="958"/>
      <c r="G126" s="958"/>
      <c r="H126" s="958"/>
      <c r="I126" s="958"/>
      <c r="J126" s="958"/>
      <c r="K126" s="958"/>
      <c r="L126" s="958"/>
      <c r="M126" s="958"/>
      <c r="N126" s="958"/>
      <c r="O126" s="958"/>
      <c r="P126" s="958"/>
      <c r="Q126" s="958"/>
      <c r="R126" s="958"/>
      <c r="S126" s="958"/>
      <c r="T126" s="958"/>
      <c r="U126" s="958"/>
      <c r="V126" s="958"/>
      <c r="W126" s="958"/>
      <c r="X126" s="958"/>
      <c r="Y126" s="958"/>
      <c r="Z126" s="959"/>
      <c r="AA126" s="993" t="s">
        <v>122</v>
      </c>
      <c r="AB126" s="994"/>
      <c r="AC126" s="994"/>
      <c r="AD126" s="994"/>
      <c r="AE126" s="995"/>
      <c r="AF126" s="996" t="s">
        <v>122</v>
      </c>
      <c r="AG126" s="994"/>
      <c r="AH126" s="994"/>
      <c r="AI126" s="994"/>
      <c r="AJ126" s="995"/>
      <c r="AK126" s="996" t="s">
        <v>122</v>
      </c>
      <c r="AL126" s="994"/>
      <c r="AM126" s="994"/>
      <c r="AN126" s="994"/>
      <c r="AO126" s="995"/>
      <c r="AP126" s="997" t="s">
        <v>122</v>
      </c>
      <c r="AQ126" s="998"/>
      <c r="AR126" s="998"/>
      <c r="AS126" s="998"/>
      <c r="AT126" s="999"/>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1058"/>
      <c r="CL126" s="1045"/>
      <c r="CM126" s="1045"/>
      <c r="CN126" s="1045"/>
      <c r="CO126" s="1046"/>
      <c r="CP126" s="957" t="s">
        <v>456</v>
      </c>
      <c r="CQ126" s="958"/>
      <c r="CR126" s="958"/>
      <c r="CS126" s="958"/>
      <c r="CT126" s="958"/>
      <c r="CU126" s="958"/>
      <c r="CV126" s="958"/>
      <c r="CW126" s="958"/>
      <c r="CX126" s="958"/>
      <c r="CY126" s="958"/>
      <c r="CZ126" s="958"/>
      <c r="DA126" s="958"/>
      <c r="DB126" s="958"/>
      <c r="DC126" s="958"/>
      <c r="DD126" s="958"/>
      <c r="DE126" s="958"/>
      <c r="DF126" s="959"/>
      <c r="DG126" s="960" t="s">
        <v>122</v>
      </c>
      <c r="DH126" s="961"/>
      <c r="DI126" s="961"/>
      <c r="DJ126" s="961"/>
      <c r="DK126" s="961"/>
      <c r="DL126" s="961" t="s">
        <v>122</v>
      </c>
      <c r="DM126" s="961"/>
      <c r="DN126" s="961"/>
      <c r="DO126" s="961"/>
      <c r="DP126" s="961"/>
      <c r="DQ126" s="961" t="s">
        <v>122</v>
      </c>
      <c r="DR126" s="961"/>
      <c r="DS126" s="961"/>
      <c r="DT126" s="961"/>
      <c r="DU126" s="961"/>
      <c r="DV126" s="962" t="s">
        <v>122</v>
      </c>
      <c r="DW126" s="962"/>
      <c r="DX126" s="962"/>
      <c r="DY126" s="962"/>
      <c r="DZ126" s="963"/>
    </row>
    <row r="127" spans="1:130" s="212" customFormat="1" ht="26.25" customHeight="1" x14ac:dyDescent="0.15">
      <c r="A127" s="1093"/>
      <c r="B127" s="986"/>
      <c r="C127" s="1008" t="s">
        <v>457</v>
      </c>
      <c r="D127" s="1000"/>
      <c r="E127" s="1000"/>
      <c r="F127" s="1000"/>
      <c r="G127" s="1000"/>
      <c r="H127" s="1000"/>
      <c r="I127" s="1000"/>
      <c r="J127" s="1000"/>
      <c r="K127" s="1000"/>
      <c r="L127" s="1000"/>
      <c r="M127" s="1000"/>
      <c r="N127" s="1000"/>
      <c r="O127" s="1000"/>
      <c r="P127" s="1000"/>
      <c r="Q127" s="1000"/>
      <c r="R127" s="1000"/>
      <c r="S127" s="1000"/>
      <c r="T127" s="1000"/>
      <c r="U127" s="1000"/>
      <c r="V127" s="1000"/>
      <c r="W127" s="1000"/>
      <c r="X127" s="1000"/>
      <c r="Y127" s="1000"/>
      <c r="Z127" s="1001"/>
      <c r="AA127" s="993">
        <v>16317</v>
      </c>
      <c r="AB127" s="994"/>
      <c r="AC127" s="994"/>
      <c r="AD127" s="994"/>
      <c r="AE127" s="995"/>
      <c r="AF127" s="996">
        <v>20032</v>
      </c>
      <c r="AG127" s="994"/>
      <c r="AH127" s="994"/>
      <c r="AI127" s="994"/>
      <c r="AJ127" s="995"/>
      <c r="AK127" s="996">
        <v>18892</v>
      </c>
      <c r="AL127" s="994"/>
      <c r="AM127" s="994"/>
      <c r="AN127" s="994"/>
      <c r="AO127" s="995"/>
      <c r="AP127" s="997">
        <v>0.4</v>
      </c>
      <c r="AQ127" s="998"/>
      <c r="AR127" s="998"/>
      <c r="AS127" s="998"/>
      <c r="AT127" s="999"/>
      <c r="AU127" s="214"/>
      <c r="AV127" s="214"/>
      <c r="AW127" s="214"/>
      <c r="AX127" s="1066" t="s">
        <v>458</v>
      </c>
      <c r="AY127" s="1067"/>
      <c r="AZ127" s="1067"/>
      <c r="BA127" s="1067"/>
      <c r="BB127" s="1067"/>
      <c r="BC127" s="1067"/>
      <c r="BD127" s="1067"/>
      <c r="BE127" s="1068"/>
      <c r="BF127" s="1069" t="s">
        <v>459</v>
      </c>
      <c r="BG127" s="1067"/>
      <c r="BH127" s="1067"/>
      <c r="BI127" s="1067"/>
      <c r="BJ127" s="1067"/>
      <c r="BK127" s="1067"/>
      <c r="BL127" s="1068"/>
      <c r="BM127" s="1069" t="s">
        <v>460</v>
      </c>
      <c r="BN127" s="1067"/>
      <c r="BO127" s="1067"/>
      <c r="BP127" s="1067"/>
      <c r="BQ127" s="1067"/>
      <c r="BR127" s="1067"/>
      <c r="BS127" s="1068"/>
      <c r="BT127" s="1069" t="s">
        <v>461</v>
      </c>
      <c r="BU127" s="1067"/>
      <c r="BV127" s="1067"/>
      <c r="BW127" s="1067"/>
      <c r="BX127" s="1067"/>
      <c r="BY127" s="1067"/>
      <c r="BZ127" s="1090"/>
      <c r="CA127" s="214"/>
      <c r="CB127" s="214"/>
      <c r="CC127" s="214"/>
      <c r="CD127" s="237"/>
      <c r="CE127" s="237"/>
      <c r="CF127" s="237"/>
      <c r="CG127" s="214"/>
      <c r="CH127" s="214"/>
      <c r="CI127" s="214"/>
      <c r="CJ127" s="236"/>
      <c r="CK127" s="1058"/>
      <c r="CL127" s="1045"/>
      <c r="CM127" s="1045"/>
      <c r="CN127" s="1045"/>
      <c r="CO127" s="1046"/>
      <c r="CP127" s="957" t="s">
        <v>462</v>
      </c>
      <c r="CQ127" s="958"/>
      <c r="CR127" s="958"/>
      <c r="CS127" s="958"/>
      <c r="CT127" s="958"/>
      <c r="CU127" s="958"/>
      <c r="CV127" s="958"/>
      <c r="CW127" s="958"/>
      <c r="CX127" s="958"/>
      <c r="CY127" s="958"/>
      <c r="CZ127" s="958"/>
      <c r="DA127" s="958"/>
      <c r="DB127" s="958"/>
      <c r="DC127" s="958"/>
      <c r="DD127" s="958"/>
      <c r="DE127" s="958"/>
      <c r="DF127" s="959"/>
      <c r="DG127" s="960" t="s">
        <v>122</v>
      </c>
      <c r="DH127" s="961"/>
      <c r="DI127" s="961"/>
      <c r="DJ127" s="961"/>
      <c r="DK127" s="961"/>
      <c r="DL127" s="961" t="s">
        <v>122</v>
      </c>
      <c r="DM127" s="961"/>
      <c r="DN127" s="961"/>
      <c r="DO127" s="961"/>
      <c r="DP127" s="961"/>
      <c r="DQ127" s="961" t="s">
        <v>122</v>
      </c>
      <c r="DR127" s="961"/>
      <c r="DS127" s="961"/>
      <c r="DT127" s="961"/>
      <c r="DU127" s="961"/>
      <c r="DV127" s="962" t="s">
        <v>122</v>
      </c>
      <c r="DW127" s="962"/>
      <c r="DX127" s="962"/>
      <c r="DY127" s="962"/>
      <c r="DZ127" s="963"/>
    </row>
    <row r="128" spans="1:130" s="212" customFormat="1" ht="26.25" customHeight="1" thickBot="1" x14ac:dyDescent="0.2">
      <c r="A128" s="1076" t="s">
        <v>463</v>
      </c>
      <c r="B128" s="1077"/>
      <c r="C128" s="1077"/>
      <c r="D128" s="1077"/>
      <c r="E128" s="1077"/>
      <c r="F128" s="1077"/>
      <c r="G128" s="1077"/>
      <c r="H128" s="1077"/>
      <c r="I128" s="1077"/>
      <c r="J128" s="1077"/>
      <c r="K128" s="1077"/>
      <c r="L128" s="1077"/>
      <c r="M128" s="1077"/>
      <c r="N128" s="1077"/>
      <c r="O128" s="1077"/>
      <c r="P128" s="1077"/>
      <c r="Q128" s="1077"/>
      <c r="R128" s="1077"/>
      <c r="S128" s="1077"/>
      <c r="T128" s="1077"/>
      <c r="U128" s="1077"/>
      <c r="V128" s="1077"/>
      <c r="W128" s="1078" t="s">
        <v>464</v>
      </c>
      <c r="X128" s="1078"/>
      <c r="Y128" s="1078"/>
      <c r="Z128" s="1079"/>
      <c r="AA128" s="1080">
        <v>26063</v>
      </c>
      <c r="AB128" s="1081"/>
      <c r="AC128" s="1081"/>
      <c r="AD128" s="1081"/>
      <c r="AE128" s="1082"/>
      <c r="AF128" s="1083">
        <v>34733</v>
      </c>
      <c r="AG128" s="1081"/>
      <c r="AH128" s="1081"/>
      <c r="AI128" s="1081"/>
      <c r="AJ128" s="1082"/>
      <c r="AK128" s="1083">
        <v>40699</v>
      </c>
      <c r="AL128" s="1081"/>
      <c r="AM128" s="1081"/>
      <c r="AN128" s="1081"/>
      <c r="AO128" s="1082"/>
      <c r="AP128" s="1084"/>
      <c r="AQ128" s="1085"/>
      <c r="AR128" s="1085"/>
      <c r="AS128" s="1085"/>
      <c r="AT128" s="1086"/>
      <c r="AU128" s="214"/>
      <c r="AV128" s="214"/>
      <c r="AW128" s="214"/>
      <c r="AX128" s="931" t="s">
        <v>465</v>
      </c>
      <c r="AY128" s="932"/>
      <c r="AZ128" s="932"/>
      <c r="BA128" s="932"/>
      <c r="BB128" s="932"/>
      <c r="BC128" s="932"/>
      <c r="BD128" s="932"/>
      <c r="BE128" s="933"/>
      <c r="BF128" s="1087" t="s">
        <v>122</v>
      </c>
      <c r="BG128" s="1088"/>
      <c r="BH128" s="1088"/>
      <c r="BI128" s="1088"/>
      <c r="BJ128" s="1088"/>
      <c r="BK128" s="1088"/>
      <c r="BL128" s="1089"/>
      <c r="BM128" s="1087">
        <v>14.36</v>
      </c>
      <c r="BN128" s="1088"/>
      <c r="BO128" s="1088"/>
      <c r="BP128" s="1088"/>
      <c r="BQ128" s="1088"/>
      <c r="BR128" s="1088"/>
      <c r="BS128" s="1089"/>
      <c r="BT128" s="1087">
        <v>20</v>
      </c>
      <c r="BU128" s="1088"/>
      <c r="BV128" s="1088"/>
      <c r="BW128" s="1088"/>
      <c r="BX128" s="1088"/>
      <c r="BY128" s="1088"/>
      <c r="BZ128" s="1111"/>
      <c r="CA128" s="237"/>
      <c r="CB128" s="237"/>
      <c r="CC128" s="237"/>
      <c r="CD128" s="237"/>
      <c r="CE128" s="237"/>
      <c r="CF128" s="237"/>
      <c r="CG128" s="214"/>
      <c r="CH128" s="214"/>
      <c r="CI128" s="214"/>
      <c r="CJ128" s="236"/>
      <c r="CK128" s="1059"/>
      <c r="CL128" s="1060"/>
      <c r="CM128" s="1060"/>
      <c r="CN128" s="1060"/>
      <c r="CO128" s="1061"/>
      <c r="CP128" s="1070" t="s">
        <v>466</v>
      </c>
      <c r="CQ128" s="761"/>
      <c r="CR128" s="761"/>
      <c r="CS128" s="761"/>
      <c r="CT128" s="761"/>
      <c r="CU128" s="761"/>
      <c r="CV128" s="761"/>
      <c r="CW128" s="761"/>
      <c r="CX128" s="761"/>
      <c r="CY128" s="761"/>
      <c r="CZ128" s="761"/>
      <c r="DA128" s="761"/>
      <c r="DB128" s="761"/>
      <c r="DC128" s="761"/>
      <c r="DD128" s="761"/>
      <c r="DE128" s="761"/>
      <c r="DF128" s="1071"/>
      <c r="DG128" s="1072" t="s">
        <v>122</v>
      </c>
      <c r="DH128" s="1073"/>
      <c r="DI128" s="1073"/>
      <c r="DJ128" s="1073"/>
      <c r="DK128" s="1073"/>
      <c r="DL128" s="1073" t="s">
        <v>122</v>
      </c>
      <c r="DM128" s="1073"/>
      <c r="DN128" s="1073"/>
      <c r="DO128" s="1073"/>
      <c r="DP128" s="1073"/>
      <c r="DQ128" s="1073" t="s">
        <v>122</v>
      </c>
      <c r="DR128" s="1073"/>
      <c r="DS128" s="1073"/>
      <c r="DT128" s="1073"/>
      <c r="DU128" s="1073"/>
      <c r="DV128" s="1074" t="s">
        <v>122</v>
      </c>
      <c r="DW128" s="1074"/>
      <c r="DX128" s="1074"/>
      <c r="DY128" s="1074"/>
      <c r="DZ128" s="1075"/>
    </row>
    <row r="129" spans="1:131" s="212" customFormat="1" ht="26.25" customHeight="1" x14ac:dyDescent="0.15">
      <c r="A129" s="969" t="s">
        <v>102</v>
      </c>
      <c r="B129" s="970"/>
      <c r="C129" s="970"/>
      <c r="D129" s="970"/>
      <c r="E129" s="970"/>
      <c r="F129" s="970"/>
      <c r="G129" s="970"/>
      <c r="H129" s="970"/>
      <c r="I129" s="970"/>
      <c r="J129" s="970"/>
      <c r="K129" s="970"/>
      <c r="L129" s="970"/>
      <c r="M129" s="970"/>
      <c r="N129" s="970"/>
      <c r="O129" s="970"/>
      <c r="P129" s="970"/>
      <c r="Q129" s="970"/>
      <c r="R129" s="970"/>
      <c r="S129" s="970"/>
      <c r="T129" s="970"/>
      <c r="U129" s="970"/>
      <c r="V129" s="970"/>
      <c r="W129" s="1105" t="s">
        <v>467</v>
      </c>
      <c r="X129" s="1106"/>
      <c r="Y129" s="1106"/>
      <c r="Z129" s="1107"/>
      <c r="AA129" s="993">
        <v>6059743</v>
      </c>
      <c r="AB129" s="994"/>
      <c r="AC129" s="994"/>
      <c r="AD129" s="994"/>
      <c r="AE129" s="995"/>
      <c r="AF129" s="996">
        <v>6094588</v>
      </c>
      <c r="AG129" s="994"/>
      <c r="AH129" s="994"/>
      <c r="AI129" s="994"/>
      <c r="AJ129" s="995"/>
      <c r="AK129" s="996">
        <v>6178802</v>
      </c>
      <c r="AL129" s="994"/>
      <c r="AM129" s="994"/>
      <c r="AN129" s="994"/>
      <c r="AO129" s="995"/>
      <c r="AP129" s="1108"/>
      <c r="AQ129" s="1109"/>
      <c r="AR129" s="1109"/>
      <c r="AS129" s="1109"/>
      <c r="AT129" s="1110"/>
      <c r="AU129" s="215"/>
      <c r="AV129" s="215"/>
      <c r="AW129" s="215"/>
      <c r="AX129" s="1100" t="s">
        <v>468</v>
      </c>
      <c r="AY129" s="958"/>
      <c r="AZ129" s="958"/>
      <c r="BA129" s="958"/>
      <c r="BB129" s="958"/>
      <c r="BC129" s="958"/>
      <c r="BD129" s="958"/>
      <c r="BE129" s="959"/>
      <c r="BF129" s="1101" t="s">
        <v>122</v>
      </c>
      <c r="BG129" s="1102"/>
      <c r="BH129" s="1102"/>
      <c r="BI129" s="1102"/>
      <c r="BJ129" s="1102"/>
      <c r="BK129" s="1102"/>
      <c r="BL129" s="1103"/>
      <c r="BM129" s="1101">
        <v>19.36</v>
      </c>
      <c r="BN129" s="1102"/>
      <c r="BO129" s="1102"/>
      <c r="BP129" s="1102"/>
      <c r="BQ129" s="1102"/>
      <c r="BR129" s="1102"/>
      <c r="BS129" s="1103"/>
      <c r="BT129" s="1101">
        <v>30</v>
      </c>
      <c r="BU129" s="1102"/>
      <c r="BV129" s="1102"/>
      <c r="BW129" s="1102"/>
      <c r="BX129" s="1102"/>
      <c r="BY129" s="1102"/>
      <c r="BZ129" s="1104"/>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15">
      <c r="A130" s="969" t="s">
        <v>469</v>
      </c>
      <c r="B130" s="970"/>
      <c r="C130" s="970"/>
      <c r="D130" s="970"/>
      <c r="E130" s="970"/>
      <c r="F130" s="970"/>
      <c r="G130" s="970"/>
      <c r="H130" s="970"/>
      <c r="I130" s="970"/>
      <c r="J130" s="970"/>
      <c r="K130" s="970"/>
      <c r="L130" s="970"/>
      <c r="M130" s="970"/>
      <c r="N130" s="970"/>
      <c r="O130" s="970"/>
      <c r="P130" s="970"/>
      <c r="Q130" s="970"/>
      <c r="R130" s="970"/>
      <c r="S130" s="970"/>
      <c r="T130" s="970"/>
      <c r="U130" s="970"/>
      <c r="V130" s="970"/>
      <c r="W130" s="1105" t="s">
        <v>470</v>
      </c>
      <c r="X130" s="1106"/>
      <c r="Y130" s="1106"/>
      <c r="Z130" s="1107"/>
      <c r="AA130" s="993">
        <v>967594</v>
      </c>
      <c r="AB130" s="994"/>
      <c r="AC130" s="994"/>
      <c r="AD130" s="994"/>
      <c r="AE130" s="995"/>
      <c r="AF130" s="996">
        <v>976846</v>
      </c>
      <c r="AG130" s="994"/>
      <c r="AH130" s="994"/>
      <c r="AI130" s="994"/>
      <c r="AJ130" s="995"/>
      <c r="AK130" s="996">
        <v>927366</v>
      </c>
      <c r="AL130" s="994"/>
      <c r="AM130" s="994"/>
      <c r="AN130" s="994"/>
      <c r="AO130" s="995"/>
      <c r="AP130" s="1108"/>
      <c r="AQ130" s="1109"/>
      <c r="AR130" s="1109"/>
      <c r="AS130" s="1109"/>
      <c r="AT130" s="1110"/>
      <c r="AU130" s="215"/>
      <c r="AV130" s="215"/>
      <c r="AW130" s="215"/>
      <c r="AX130" s="1100" t="s">
        <v>471</v>
      </c>
      <c r="AY130" s="958"/>
      <c r="AZ130" s="958"/>
      <c r="BA130" s="958"/>
      <c r="BB130" s="958"/>
      <c r="BC130" s="958"/>
      <c r="BD130" s="958"/>
      <c r="BE130" s="959"/>
      <c r="BF130" s="1136">
        <v>10.5</v>
      </c>
      <c r="BG130" s="1137"/>
      <c r="BH130" s="1137"/>
      <c r="BI130" s="1137"/>
      <c r="BJ130" s="1137"/>
      <c r="BK130" s="1137"/>
      <c r="BL130" s="1138"/>
      <c r="BM130" s="1136">
        <v>25</v>
      </c>
      <c r="BN130" s="1137"/>
      <c r="BO130" s="1137"/>
      <c r="BP130" s="1137"/>
      <c r="BQ130" s="1137"/>
      <c r="BR130" s="1137"/>
      <c r="BS130" s="1138"/>
      <c r="BT130" s="1136">
        <v>35</v>
      </c>
      <c r="BU130" s="1137"/>
      <c r="BV130" s="1137"/>
      <c r="BW130" s="1137"/>
      <c r="BX130" s="1137"/>
      <c r="BY130" s="1137"/>
      <c r="BZ130" s="1139"/>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
      <c r="A131" s="1140"/>
      <c r="B131" s="1141"/>
      <c r="C131" s="1141"/>
      <c r="D131" s="1141"/>
      <c r="E131" s="1141"/>
      <c r="F131" s="1141"/>
      <c r="G131" s="1141"/>
      <c r="H131" s="1141"/>
      <c r="I131" s="1141"/>
      <c r="J131" s="1141"/>
      <c r="K131" s="1141"/>
      <c r="L131" s="1141"/>
      <c r="M131" s="1141"/>
      <c r="N131" s="1141"/>
      <c r="O131" s="1141"/>
      <c r="P131" s="1141"/>
      <c r="Q131" s="1141"/>
      <c r="R131" s="1141"/>
      <c r="S131" s="1141"/>
      <c r="T131" s="1141"/>
      <c r="U131" s="1141"/>
      <c r="V131" s="1141"/>
      <c r="W131" s="1142" t="s">
        <v>472</v>
      </c>
      <c r="X131" s="1143"/>
      <c r="Y131" s="1143"/>
      <c r="Z131" s="1144"/>
      <c r="AA131" s="1039">
        <v>5092149</v>
      </c>
      <c r="AB131" s="1021"/>
      <c r="AC131" s="1021"/>
      <c r="AD131" s="1021"/>
      <c r="AE131" s="1022"/>
      <c r="AF131" s="1020">
        <v>5117742</v>
      </c>
      <c r="AG131" s="1021"/>
      <c r="AH131" s="1021"/>
      <c r="AI131" s="1021"/>
      <c r="AJ131" s="1022"/>
      <c r="AK131" s="1020">
        <v>5251436</v>
      </c>
      <c r="AL131" s="1021"/>
      <c r="AM131" s="1021"/>
      <c r="AN131" s="1021"/>
      <c r="AO131" s="1022"/>
      <c r="AP131" s="1145"/>
      <c r="AQ131" s="1146"/>
      <c r="AR131" s="1146"/>
      <c r="AS131" s="1146"/>
      <c r="AT131" s="1147"/>
      <c r="AU131" s="215"/>
      <c r="AV131" s="215"/>
      <c r="AW131" s="215"/>
      <c r="AX131" s="1118" t="s">
        <v>473</v>
      </c>
      <c r="AY131" s="761"/>
      <c r="AZ131" s="761"/>
      <c r="BA131" s="761"/>
      <c r="BB131" s="761"/>
      <c r="BC131" s="761"/>
      <c r="BD131" s="761"/>
      <c r="BE131" s="1071"/>
      <c r="BF131" s="1119">
        <v>19.899999999999999</v>
      </c>
      <c r="BG131" s="1120"/>
      <c r="BH131" s="1120"/>
      <c r="BI131" s="1120"/>
      <c r="BJ131" s="1120"/>
      <c r="BK131" s="1120"/>
      <c r="BL131" s="1121"/>
      <c r="BM131" s="1119">
        <v>350</v>
      </c>
      <c r="BN131" s="1120"/>
      <c r="BO131" s="1120"/>
      <c r="BP131" s="1120"/>
      <c r="BQ131" s="1120"/>
      <c r="BR131" s="1120"/>
      <c r="BS131" s="1121"/>
      <c r="BT131" s="1122"/>
      <c r="BU131" s="1123"/>
      <c r="BV131" s="1123"/>
      <c r="BW131" s="1123"/>
      <c r="BX131" s="1123"/>
      <c r="BY131" s="1123"/>
      <c r="BZ131" s="1124"/>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15">
      <c r="A132" s="1125" t="s">
        <v>474</v>
      </c>
      <c r="B132" s="1126"/>
      <c r="C132" s="1126"/>
      <c r="D132" s="1126"/>
      <c r="E132" s="1126"/>
      <c r="F132" s="1126"/>
      <c r="G132" s="1126"/>
      <c r="H132" s="1126"/>
      <c r="I132" s="1126"/>
      <c r="J132" s="1126"/>
      <c r="K132" s="1126"/>
      <c r="L132" s="1126"/>
      <c r="M132" s="1126"/>
      <c r="N132" s="1126"/>
      <c r="O132" s="1126"/>
      <c r="P132" s="1126"/>
      <c r="Q132" s="1126"/>
      <c r="R132" s="1126"/>
      <c r="S132" s="1126"/>
      <c r="T132" s="1126"/>
      <c r="U132" s="1126"/>
      <c r="V132" s="1129" t="s">
        <v>475</v>
      </c>
      <c r="W132" s="1129"/>
      <c r="X132" s="1129"/>
      <c r="Y132" s="1129"/>
      <c r="Z132" s="1130"/>
      <c r="AA132" s="1131">
        <v>11.49844594</v>
      </c>
      <c r="AB132" s="1132"/>
      <c r="AC132" s="1132"/>
      <c r="AD132" s="1132"/>
      <c r="AE132" s="1133"/>
      <c r="AF132" s="1134">
        <v>10.818482059999999</v>
      </c>
      <c r="AG132" s="1132"/>
      <c r="AH132" s="1132"/>
      <c r="AI132" s="1132"/>
      <c r="AJ132" s="1133"/>
      <c r="AK132" s="1134">
        <v>9.2166028489999992</v>
      </c>
      <c r="AL132" s="1132"/>
      <c r="AM132" s="1132"/>
      <c r="AN132" s="1132"/>
      <c r="AO132" s="1133"/>
      <c r="AP132" s="1036"/>
      <c r="AQ132" s="1037"/>
      <c r="AR132" s="1037"/>
      <c r="AS132" s="1037"/>
      <c r="AT132" s="1135"/>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
      <c r="A133" s="1127"/>
      <c r="B133" s="1128"/>
      <c r="C133" s="1128"/>
      <c r="D133" s="1128"/>
      <c r="E133" s="1128"/>
      <c r="F133" s="1128"/>
      <c r="G133" s="1128"/>
      <c r="H133" s="1128"/>
      <c r="I133" s="1128"/>
      <c r="J133" s="1128"/>
      <c r="K133" s="1128"/>
      <c r="L133" s="1128"/>
      <c r="M133" s="1128"/>
      <c r="N133" s="1128"/>
      <c r="O133" s="1128"/>
      <c r="P133" s="1128"/>
      <c r="Q133" s="1128"/>
      <c r="R133" s="1128"/>
      <c r="S133" s="1128"/>
      <c r="T133" s="1128"/>
      <c r="U133" s="1128"/>
      <c r="V133" s="1112" t="s">
        <v>476</v>
      </c>
      <c r="W133" s="1112"/>
      <c r="X133" s="1112"/>
      <c r="Y133" s="1112"/>
      <c r="Z133" s="1113"/>
      <c r="AA133" s="1114">
        <v>10.1</v>
      </c>
      <c r="AB133" s="1115"/>
      <c r="AC133" s="1115"/>
      <c r="AD133" s="1115"/>
      <c r="AE133" s="1116"/>
      <c r="AF133" s="1114">
        <v>10.6</v>
      </c>
      <c r="AG133" s="1115"/>
      <c r="AH133" s="1115"/>
      <c r="AI133" s="1115"/>
      <c r="AJ133" s="1116"/>
      <c r="AK133" s="1114">
        <v>10.5</v>
      </c>
      <c r="AL133" s="1115"/>
      <c r="AM133" s="1115"/>
      <c r="AN133" s="1115"/>
      <c r="AO133" s="1116"/>
      <c r="AP133" s="1063"/>
      <c r="AQ133" s="1064"/>
      <c r="AR133" s="1064"/>
      <c r="AS133" s="1064"/>
      <c r="AT133" s="1117"/>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15">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25" hidden="1" x14ac:dyDescent="0.15">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p1NLMqO+ASww1jccYPUT2XIfWwOYlgmNWT4Hay1yf1pT/HKR2dMZnYII1FYv+MWiVjT+AxJoPwy9mpAfH5zn+w==" saltValue="59TsGw5AbgmicTgExA4Ugw=="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FF00"/>
    <pageSetUpPr fitToPage="1"/>
  </sheetPr>
  <dimension ref="A1:DQ105"/>
  <sheetViews>
    <sheetView showGridLines="0" view="pageBreakPreview" zoomScale="90" zoomScaleNormal="85" zoomScaleSheetLayoutView="90" workbookViewId="0"/>
  </sheetViews>
  <sheetFormatPr defaultColWidth="0" defaultRowHeight="13.5" customHeight="1" zeroHeight="1" x14ac:dyDescent="0.15"/>
  <cols>
    <col min="1" max="120" width="2.75" style="242" customWidth="1"/>
    <col min="121" max="121" width="0" style="241" hidden="1" customWidth="1"/>
    <col min="122" max="16384" width="9" style="241" hidden="1"/>
  </cols>
  <sheetData>
    <row r="1" spans="1:120"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41"/>
    </row>
    <row r="17" spans="119:120" x14ac:dyDescent="0.15">
      <c r="DP17" s="241"/>
    </row>
    <row r="18" spans="119:120" x14ac:dyDescent="0.15"/>
    <row r="19" spans="119:120" x14ac:dyDescent="0.15"/>
    <row r="20" spans="119:120" x14ac:dyDescent="0.15">
      <c r="DO20" s="241"/>
      <c r="DP20" s="241"/>
    </row>
    <row r="21" spans="119:120" x14ac:dyDescent="0.15">
      <c r="DP21" s="241"/>
    </row>
    <row r="22" spans="119:120" x14ac:dyDescent="0.15"/>
    <row r="23" spans="119:120" x14ac:dyDescent="0.15">
      <c r="DO23" s="241"/>
      <c r="DP23" s="241"/>
    </row>
    <row r="24" spans="119:120" x14ac:dyDescent="0.15">
      <c r="DP24" s="241"/>
    </row>
    <row r="25" spans="119:120" x14ac:dyDescent="0.15">
      <c r="DP25" s="241"/>
    </row>
    <row r="26" spans="119:120" x14ac:dyDescent="0.15">
      <c r="DO26" s="241"/>
      <c r="DP26" s="241"/>
    </row>
    <row r="27" spans="119:120" x14ac:dyDescent="0.15"/>
    <row r="28" spans="119:120" x14ac:dyDescent="0.15">
      <c r="DO28" s="241"/>
      <c r="DP28" s="241"/>
    </row>
    <row r="29" spans="119:120" x14ac:dyDescent="0.15">
      <c r="DP29" s="241"/>
    </row>
    <row r="30" spans="119:120" x14ac:dyDescent="0.15"/>
    <row r="31" spans="119:120" x14ac:dyDescent="0.15">
      <c r="DO31" s="241"/>
      <c r="DP31" s="241"/>
    </row>
    <row r="32" spans="119:120" x14ac:dyDescent="0.15"/>
    <row r="33" spans="98:120" x14ac:dyDescent="0.15">
      <c r="DO33" s="241"/>
      <c r="DP33" s="241"/>
    </row>
    <row r="34" spans="98:120" x14ac:dyDescent="0.15">
      <c r="DM34" s="241"/>
    </row>
    <row r="35" spans="98:120" x14ac:dyDescent="0.15">
      <c r="CT35" s="241"/>
      <c r="CU35" s="241"/>
      <c r="CV35" s="241"/>
      <c r="CY35" s="241"/>
      <c r="CZ35" s="241"/>
      <c r="DA35" s="241"/>
      <c r="DD35" s="241"/>
      <c r="DE35" s="241"/>
      <c r="DF35" s="241"/>
      <c r="DI35" s="241"/>
      <c r="DJ35" s="241"/>
      <c r="DK35" s="241"/>
      <c r="DM35" s="241"/>
      <c r="DN35" s="241"/>
      <c r="DO35" s="241"/>
      <c r="DP35" s="241"/>
    </row>
    <row r="36" spans="98:120" x14ac:dyDescent="0.15"/>
    <row r="37" spans="98:120" x14ac:dyDescent="0.15">
      <c r="CW37" s="241"/>
      <c r="DB37" s="241"/>
      <c r="DG37" s="241"/>
      <c r="DL37" s="241"/>
      <c r="DP37" s="241"/>
    </row>
    <row r="38" spans="98:120" x14ac:dyDescent="0.15">
      <c r="CT38" s="241"/>
      <c r="CU38" s="241"/>
      <c r="CV38" s="241"/>
      <c r="CW38" s="241"/>
      <c r="CY38" s="241"/>
      <c r="CZ38" s="241"/>
      <c r="DA38" s="241"/>
      <c r="DB38" s="241"/>
      <c r="DD38" s="241"/>
      <c r="DE38" s="241"/>
      <c r="DF38" s="241"/>
      <c r="DG38" s="241"/>
      <c r="DI38" s="241"/>
      <c r="DJ38" s="241"/>
      <c r="DK38" s="241"/>
      <c r="DL38" s="241"/>
      <c r="DN38" s="241"/>
      <c r="DO38" s="241"/>
      <c r="DP38" s="241"/>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41"/>
      <c r="DO49" s="241"/>
      <c r="DP49" s="241"/>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41"/>
      <c r="CS63" s="241"/>
      <c r="CX63" s="241"/>
      <c r="DC63" s="241"/>
      <c r="DH63" s="241"/>
    </row>
    <row r="64" spans="22:120" x14ac:dyDescent="0.15">
      <c r="V64" s="241"/>
    </row>
    <row r="65" spans="15:120" x14ac:dyDescent="0.15">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x14ac:dyDescent="0.15">
      <c r="Q66" s="241"/>
      <c r="S66" s="241"/>
      <c r="U66" s="241"/>
      <c r="DM66" s="241"/>
    </row>
    <row r="67" spans="15:120" x14ac:dyDescent="0.15">
      <c r="O67" s="241"/>
      <c r="P67" s="241"/>
      <c r="R67" s="241"/>
      <c r="T67" s="241"/>
      <c r="Y67" s="241"/>
      <c r="CT67" s="241"/>
      <c r="CV67" s="241"/>
      <c r="CW67" s="241"/>
      <c r="CY67" s="241"/>
      <c r="DA67" s="241"/>
      <c r="DB67" s="241"/>
      <c r="DD67" s="241"/>
      <c r="DF67" s="241"/>
      <c r="DG67" s="241"/>
      <c r="DI67" s="241"/>
      <c r="DK67" s="241"/>
      <c r="DL67" s="241"/>
      <c r="DN67" s="241"/>
      <c r="DO67" s="241"/>
      <c r="DP67" s="241"/>
    </row>
    <row r="68" spans="15:120" x14ac:dyDescent="0.15"/>
    <row r="69" spans="15:120" x14ac:dyDescent="0.15"/>
    <row r="70" spans="15:120" x14ac:dyDescent="0.15"/>
    <row r="71" spans="15:120" x14ac:dyDescent="0.15"/>
    <row r="72" spans="15:120" x14ac:dyDescent="0.15">
      <c r="DP72" s="241"/>
    </row>
    <row r="73" spans="15:120" x14ac:dyDescent="0.15">
      <c r="DP73" s="241"/>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41"/>
      <c r="CX96" s="241"/>
      <c r="DC96" s="241"/>
      <c r="DH96" s="241"/>
    </row>
    <row r="97" spans="24:120" x14ac:dyDescent="0.15">
      <c r="CS97" s="241"/>
      <c r="CX97" s="241"/>
      <c r="DC97" s="241"/>
      <c r="DH97" s="241"/>
      <c r="DP97" s="242" t="s">
        <v>477</v>
      </c>
    </row>
    <row r="98" spans="24:120" hidden="1" x14ac:dyDescent="0.15">
      <c r="CS98" s="241"/>
      <c r="CX98" s="241"/>
      <c r="DC98" s="241"/>
      <c r="DH98" s="241"/>
    </row>
    <row r="99" spans="24:120" hidden="1" x14ac:dyDescent="0.15">
      <c r="CS99" s="241"/>
      <c r="CX99" s="241"/>
      <c r="DC99" s="241"/>
      <c r="DH99" s="241"/>
    </row>
    <row r="101" spans="24:120" ht="12" hidden="1" customHeight="1" x14ac:dyDescent="0.15">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15">
      <c r="CU102" s="241"/>
      <c r="CZ102" s="241"/>
      <c r="DE102" s="241"/>
      <c r="DJ102" s="241"/>
      <c r="DM102" s="241"/>
    </row>
    <row r="103" spans="24:120" hidden="1" x14ac:dyDescent="0.15">
      <c r="CT103" s="241"/>
      <c r="CV103" s="241"/>
      <c r="CW103" s="241"/>
      <c r="CY103" s="241"/>
      <c r="DA103" s="241"/>
      <c r="DB103" s="241"/>
      <c r="DD103" s="241"/>
      <c r="DF103" s="241"/>
      <c r="DG103" s="241"/>
      <c r="DI103" s="241"/>
      <c r="DK103" s="241"/>
      <c r="DL103" s="241"/>
      <c r="DM103" s="241"/>
      <c r="DN103" s="241"/>
      <c r="DO103" s="241"/>
      <c r="DP103" s="241"/>
    </row>
    <row r="104" spans="24:120" hidden="1" x14ac:dyDescent="0.15">
      <c r="CV104" s="241"/>
      <c r="CW104" s="241"/>
      <c r="DA104" s="241"/>
      <c r="DB104" s="241"/>
      <c r="DF104" s="241"/>
      <c r="DG104" s="241"/>
      <c r="DK104" s="241"/>
      <c r="DL104" s="241"/>
      <c r="DN104" s="241"/>
      <c r="DO104" s="241"/>
      <c r="DP104" s="241"/>
    </row>
    <row r="105" spans="24:120" ht="12.75" hidden="1" customHeight="1" x14ac:dyDescent="0.15"/>
  </sheetData>
  <sheetProtection algorithmName="SHA-512" hashValue="o5NQQZnX0ON4ioYVsCHOrV4wFGGbjqMJI+Oxt+/BGYQ0P1tLDLtv8XVML6Fovo/Uj2IdlVcnDdMf9UvivSVXrA==" saltValue="WvKXfL28JViAeKJWobiWtw=="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FF00"/>
    <pageSetUpPr fitToPage="1"/>
  </sheetPr>
  <dimension ref="A1:DL89"/>
  <sheetViews>
    <sheetView showGridLines="0" zoomScale="90" zoomScaleNormal="90" zoomScaleSheetLayoutView="55" workbookViewId="0"/>
  </sheetViews>
  <sheetFormatPr defaultColWidth="0" defaultRowHeight="13.5" customHeight="1" zeroHeight="1" x14ac:dyDescent="0.15"/>
  <cols>
    <col min="1" max="116" width="2.625" style="242" customWidth="1"/>
    <col min="117" max="16384" width="9" style="241" hidden="1"/>
  </cols>
  <sheetData>
    <row r="1" spans="2:116"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x14ac:dyDescent="0.15"/>
    <row r="3" spans="2:116" x14ac:dyDescent="0.15"/>
    <row r="4" spans="2:116" x14ac:dyDescent="0.15">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x14ac:dyDescent="0.15">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x14ac:dyDescent="0.15"/>
    <row r="20" spans="9:116" x14ac:dyDescent="0.15"/>
    <row r="21" spans="9:116" x14ac:dyDescent="0.15">
      <c r="DL21" s="241"/>
    </row>
    <row r="22" spans="9:116" x14ac:dyDescent="0.15">
      <c r="DI22" s="241"/>
      <c r="DJ22" s="241"/>
      <c r="DK22" s="241"/>
      <c r="DL22" s="241"/>
    </row>
    <row r="23" spans="9:116" x14ac:dyDescent="0.15">
      <c r="CY23" s="241"/>
      <c r="CZ23" s="241"/>
      <c r="DA23" s="241"/>
      <c r="DB23" s="241"/>
      <c r="DC23" s="241"/>
      <c r="DD23" s="241"/>
      <c r="DE23" s="241"/>
      <c r="DF23" s="241"/>
      <c r="DG23" s="241"/>
      <c r="DH23" s="241"/>
      <c r="DI23" s="241"/>
      <c r="DJ23" s="241"/>
      <c r="DK23" s="241"/>
      <c r="DL23" s="241"/>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41"/>
      <c r="DA35" s="241"/>
      <c r="DB35" s="241"/>
      <c r="DC35" s="241"/>
      <c r="DD35" s="241"/>
      <c r="DE35" s="241"/>
      <c r="DF35" s="241"/>
      <c r="DG35" s="241"/>
      <c r="DH35" s="241"/>
      <c r="DI35" s="241"/>
      <c r="DJ35" s="241"/>
      <c r="DK35" s="241"/>
      <c r="DL35" s="241"/>
    </row>
    <row r="36" spans="15:116" x14ac:dyDescent="0.15"/>
    <row r="37" spans="15:116" x14ac:dyDescent="0.15">
      <c r="DL37" s="241"/>
    </row>
    <row r="38" spans="15:116" x14ac:dyDescent="0.15">
      <c r="DI38" s="241"/>
      <c r="DJ38" s="241"/>
      <c r="DK38" s="241"/>
      <c r="DL38" s="241"/>
    </row>
    <row r="39" spans="15:116" x14ac:dyDescent="0.15"/>
    <row r="40" spans="15:116" x14ac:dyDescent="0.15"/>
    <row r="41" spans="15:116" x14ac:dyDescent="0.15"/>
    <row r="42" spans="15:116" x14ac:dyDescent="0.15"/>
    <row r="43" spans="15:116" x14ac:dyDescent="0.15">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x14ac:dyDescent="0.15">
      <c r="DL44" s="241"/>
    </row>
    <row r="45" spans="15:116" x14ac:dyDescent="0.15"/>
    <row r="46" spans="15:116" x14ac:dyDescent="0.15">
      <c r="DA46" s="241"/>
      <c r="DB46" s="241"/>
      <c r="DC46" s="241"/>
      <c r="DD46" s="241"/>
      <c r="DE46" s="241"/>
      <c r="DF46" s="241"/>
      <c r="DG46" s="241"/>
      <c r="DH46" s="241"/>
      <c r="DI46" s="241"/>
      <c r="DJ46" s="241"/>
      <c r="DK46" s="241"/>
      <c r="DL46" s="241"/>
    </row>
    <row r="47" spans="15:116" x14ac:dyDescent="0.15"/>
    <row r="48" spans="15:116" x14ac:dyDescent="0.15"/>
    <row r="49" spans="104:116" x14ac:dyDescent="0.15"/>
    <row r="50" spans="104:116" x14ac:dyDescent="0.15">
      <c r="CZ50" s="241"/>
      <c r="DA50" s="241"/>
      <c r="DB50" s="241"/>
      <c r="DC50" s="241"/>
      <c r="DD50" s="241"/>
      <c r="DE50" s="241"/>
      <c r="DF50" s="241"/>
      <c r="DG50" s="241"/>
      <c r="DH50" s="241"/>
      <c r="DI50" s="241"/>
      <c r="DJ50" s="241"/>
      <c r="DK50" s="241"/>
      <c r="DL50" s="241"/>
    </row>
    <row r="51" spans="104:116" x14ac:dyDescent="0.15"/>
    <row r="52" spans="104:116" x14ac:dyDescent="0.15"/>
    <row r="53" spans="104:116" x14ac:dyDescent="0.15">
      <c r="DL53" s="241"/>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41"/>
      <c r="DD67" s="241"/>
      <c r="DE67" s="241"/>
      <c r="DF67" s="241"/>
      <c r="DG67" s="241"/>
      <c r="DH67" s="241"/>
      <c r="DI67" s="241"/>
      <c r="DJ67" s="241"/>
      <c r="DK67" s="241"/>
      <c r="DL67" s="241"/>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2BalkdMV7gXI4jcY62DYQNm6IFyktyepWD+X+QHijsnOzz439hN2v8PWuUl4wyNR5vNAh7LQvt2BEQr1b0mlSw==" saltValue="+HNmzHz1itSAKIWnvp7+uw==" spinCount="100000" sheet="1" objects="1" scenarios="1"/>
  <dataConsolidate/>
  <phoneticPr fontId="2"/>
  <printOptions horizontalCentered="1" verticalCentered="1"/>
  <pageMargins left="0" right="0" top="0" bottom="0" header="0" footer="0"/>
  <pageSetup paperSize="9" scale="48"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0000"/>
    <pageSetUpPr fitToPage="1"/>
  </sheetPr>
  <dimension ref="A1:AZ73"/>
  <sheetViews>
    <sheetView showGridLines="0" view="pageBreakPreview" workbookViewId="0"/>
  </sheetViews>
  <sheetFormatPr defaultColWidth="0" defaultRowHeight="13.5" customHeight="1" zeroHeight="1" x14ac:dyDescent="0.15"/>
  <cols>
    <col min="1" max="36" width="2.5" style="243" customWidth="1"/>
    <col min="37" max="44" width="17" style="243" customWidth="1"/>
    <col min="45" max="45" width="6.125" style="249" customWidth="1"/>
    <col min="46" max="46" width="3" style="247" customWidth="1"/>
    <col min="47" max="47" width="19.125" style="243" hidden="1" customWidth="1"/>
    <col min="48" max="52" width="12.625" style="243" hidden="1" customWidth="1"/>
    <col min="53" max="16384" width="8.625" style="243" hidden="1"/>
  </cols>
  <sheetData>
    <row r="1" spans="1:46" x14ac:dyDescent="0.15">
      <c r="AS1" s="243"/>
      <c r="AT1" s="243"/>
    </row>
    <row r="2" spans="1:46" x14ac:dyDescent="0.15">
      <c r="AS2" s="243"/>
      <c r="AT2" s="243"/>
    </row>
    <row r="3" spans="1:46" x14ac:dyDescent="0.15">
      <c r="AS3" s="243"/>
      <c r="AT3" s="243"/>
    </row>
    <row r="4" spans="1:46" x14ac:dyDescent="0.15">
      <c r="AS4" s="243"/>
      <c r="AT4" s="243"/>
    </row>
    <row r="5" spans="1:46" ht="17.25" x14ac:dyDescent="0.15">
      <c r="A5" s="244" t="s">
        <v>478</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x14ac:dyDescent="0.15">
      <c r="A6" s="247"/>
      <c r="AK6" s="248" t="s">
        <v>479</v>
      </c>
      <c r="AL6" s="248"/>
      <c r="AM6" s="248"/>
      <c r="AN6" s="248"/>
    </row>
    <row r="7" spans="1:46" ht="13.5" customHeight="1" x14ac:dyDescent="0.15">
      <c r="A7" s="247"/>
      <c r="AK7" s="250"/>
      <c r="AL7" s="251"/>
      <c r="AM7" s="251"/>
      <c r="AN7" s="252"/>
      <c r="AO7" s="1149" t="s">
        <v>480</v>
      </c>
      <c r="AP7" s="253"/>
      <c r="AQ7" s="254" t="s">
        <v>481</v>
      </c>
      <c r="AR7" s="255"/>
    </row>
    <row r="8" spans="1:46" x14ac:dyDescent="0.15">
      <c r="A8" s="247"/>
      <c r="AK8" s="256"/>
      <c r="AL8" s="257"/>
      <c r="AM8" s="257"/>
      <c r="AN8" s="258"/>
      <c r="AO8" s="1150"/>
      <c r="AP8" s="259" t="s">
        <v>482</v>
      </c>
      <c r="AQ8" s="260" t="s">
        <v>483</v>
      </c>
      <c r="AR8" s="261" t="s">
        <v>484</v>
      </c>
    </row>
    <row r="9" spans="1:46" x14ac:dyDescent="0.15">
      <c r="A9" s="247"/>
      <c r="AK9" s="1151" t="s">
        <v>485</v>
      </c>
      <c r="AL9" s="1152"/>
      <c r="AM9" s="1152"/>
      <c r="AN9" s="1153"/>
      <c r="AO9" s="262">
        <v>1919544</v>
      </c>
      <c r="AP9" s="262">
        <v>116803</v>
      </c>
      <c r="AQ9" s="263">
        <v>102505</v>
      </c>
      <c r="AR9" s="264">
        <v>13.9</v>
      </c>
    </row>
    <row r="10" spans="1:46" ht="13.5" customHeight="1" x14ac:dyDescent="0.15">
      <c r="A10" s="247"/>
      <c r="AK10" s="1151" t="s">
        <v>486</v>
      </c>
      <c r="AL10" s="1152"/>
      <c r="AM10" s="1152"/>
      <c r="AN10" s="1153"/>
      <c r="AO10" s="265">
        <v>213839</v>
      </c>
      <c r="AP10" s="265">
        <v>13012</v>
      </c>
      <c r="AQ10" s="266">
        <v>13118</v>
      </c>
      <c r="AR10" s="267">
        <v>-0.8</v>
      </c>
    </row>
    <row r="11" spans="1:46" ht="13.5" customHeight="1" x14ac:dyDescent="0.15">
      <c r="A11" s="247"/>
      <c r="AK11" s="1151" t="s">
        <v>487</v>
      </c>
      <c r="AL11" s="1152"/>
      <c r="AM11" s="1152"/>
      <c r="AN11" s="1153"/>
      <c r="AO11" s="265">
        <v>7404</v>
      </c>
      <c r="AP11" s="265">
        <v>451</v>
      </c>
      <c r="AQ11" s="266">
        <v>532</v>
      </c>
      <c r="AR11" s="267">
        <v>-15.2</v>
      </c>
    </row>
    <row r="12" spans="1:46" ht="13.5" customHeight="1" x14ac:dyDescent="0.15">
      <c r="A12" s="247"/>
      <c r="AK12" s="1151" t="s">
        <v>488</v>
      </c>
      <c r="AL12" s="1152"/>
      <c r="AM12" s="1152"/>
      <c r="AN12" s="1153"/>
      <c r="AO12" s="265">
        <v>2604</v>
      </c>
      <c r="AP12" s="265">
        <v>158</v>
      </c>
      <c r="AQ12" s="266">
        <v>70</v>
      </c>
      <c r="AR12" s="267">
        <v>125.7</v>
      </c>
    </row>
    <row r="13" spans="1:46" ht="13.5" customHeight="1" x14ac:dyDescent="0.15">
      <c r="A13" s="247"/>
      <c r="AK13" s="1151" t="s">
        <v>489</v>
      </c>
      <c r="AL13" s="1152"/>
      <c r="AM13" s="1152"/>
      <c r="AN13" s="1153"/>
      <c r="AO13" s="265">
        <v>36489</v>
      </c>
      <c r="AP13" s="265">
        <v>2220</v>
      </c>
      <c r="AQ13" s="266">
        <v>4255</v>
      </c>
      <c r="AR13" s="267">
        <v>-47.8</v>
      </c>
    </row>
    <row r="14" spans="1:46" ht="13.5" customHeight="1" x14ac:dyDescent="0.15">
      <c r="A14" s="247"/>
      <c r="AK14" s="1151" t="s">
        <v>490</v>
      </c>
      <c r="AL14" s="1152"/>
      <c r="AM14" s="1152"/>
      <c r="AN14" s="1153"/>
      <c r="AO14" s="265">
        <v>38716</v>
      </c>
      <c r="AP14" s="265">
        <v>2356</v>
      </c>
      <c r="AQ14" s="266">
        <v>1813</v>
      </c>
      <c r="AR14" s="267">
        <v>30</v>
      </c>
    </row>
    <row r="15" spans="1:46" ht="13.5" customHeight="1" x14ac:dyDescent="0.15">
      <c r="A15" s="247"/>
      <c r="AK15" s="1154" t="s">
        <v>491</v>
      </c>
      <c r="AL15" s="1155"/>
      <c r="AM15" s="1155"/>
      <c r="AN15" s="1156"/>
      <c r="AO15" s="265">
        <v>-93297</v>
      </c>
      <c r="AP15" s="265">
        <v>-5677</v>
      </c>
      <c r="AQ15" s="266">
        <v>-6003</v>
      </c>
      <c r="AR15" s="267">
        <v>-5.4</v>
      </c>
    </row>
    <row r="16" spans="1:46" x14ac:dyDescent="0.15">
      <c r="A16" s="247"/>
      <c r="AK16" s="1154" t="s">
        <v>177</v>
      </c>
      <c r="AL16" s="1155"/>
      <c r="AM16" s="1155"/>
      <c r="AN16" s="1156"/>
      <c r="AO16" s="265">
        <v>2125299</v>
      </c>
      <c r="AP16" s="265">
        <v>129323</v>
      </c>
      <c r="AQ16" s="266">
        <v>116291</v>
      </c>
      <c r="AR16" s="267">
        <v>11.2</v>
      </c>
    </row>
    <row r="17" spans="1:46" x14ac:dyDescent="0.15">
      <c r="A17" s="247"/>
    </row>
    <row r="18" spans="1:46" x14ac:dyDescent="0.15">
      <c r="A18" s="247"/>
      <c r="AQ18" s="268"/>
      <c r="AR18" s="268"/>
    </row>
    <row r="19" spans="1:46" x14ac:dyDescent="0.15">
      <c r="A19" s="247"/>
      <c r="AK19" s="243" t="s">
        <v>492</v>
      </c>
    </row>
    <row r="20" spans="1:46" x14ac:dyDescent="0.15">
      <c r="A20" s="247"/>
      <c r="AK20" s="269"/>
      <c r="AL20" s="270"/>
      <c r="AM20" s="270"/>
      <c r="AN20" s="271"/>
      <c r="AO20" s="272" t="s">
        <v>493</v>
      </c>
      <c r="AP20" s="273" t="s">
        <v>494</v>
      </c>
      <c r="AQ20" s="274" t="s">
        <v>495</v>
      </c>
      <c r="AR20" s="275"/>
    </row>
    <row r="21" spans="1:46" s="248" customFormat="1" x14ac:dyDescent="0.15">
      <c r="A21" s="276"/>
      <c r="AK21" s="1157" t="s">
        <v>496</v>
      </c>
      <c r="AL21" s="1158"/>
      <c r="AM21" s="1158"/>
      <c r="AN21" s="1159"/>
      <c r="AO21" s="277">
        <v>11.56</v>
      </c>
      <c r="AP21" s="278">
        <v>9.5500000000000007</v>
      </c>
      <c r="AQ21" s="279">
        <v>2.0099999999999998</v>
      </c>
      <c r="AS21" s="280"/>
      <c r="AT21" s="276"/>
    </row>
    <row r="22" spans="1:46" s="248" customFormat="1" x14ac:dyDescent="0.15">
      <c r="A22" s="276"/>
      <c r="AK22" s="1157" t="s">
        <v>497</v>
      </c>
      <c r="AL22" s="1158"/>
      <c r="AM22" s="1158"/>
      <c r="AN22" s="1159"/>
      <c r="AO22" s="281">
        <v>98.2</v>
      </c>
      <c r="AP22" s="282">
        <v>96.7</v>
      </c>
      <c r="AQ22" s="283">
        <v>1.5</v>
      </c>
      <c r="AR22" s="268"/>
      <c r="AS22" s="280"/>
      <c r="AT22" s="276"/>
    </row>
    <row r="23" spans="1:46" s="248" customFormat="1" x14ac:dyDescent="0.15">
      <c r="A23" s="276"/>
      <c r="AP23" s="268"/>
      <c r="AQ23" s="268"/>
      <c r="AR23" s="268"/>
      <c r="AS23" s="280"/>
      <c r="AT23" s="276"/>
    </row>
    <row r="24" spans="1:46" s="248" customFormat="1" x14ac:dyDescent="0.15">
      <c r="A24" s="276"/>
      <c r="AP24" s="268"/>
      <c r="AQ24" s="268"/>
      <c r="AR24" s="268"/>
      <c r="AS24" s="280"/>
      <c r="AT24" s="276"/>
    </row>
    <row r="25" spans="1:46" s="248" customFormat="1" x14ac:dyDescent="0.15">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x14ac:dyDescent="0.15">
      <c r="A26" s="1148" t="s">
        <v>498</v>
      </c>
      <c r="B26" s="1148"/>
      <c r="C26" s="1148"/>
      <c r="D26" s="1148"/>
      <c r="E26" s="1148"/>
      <c r="F26" s="1148"/>
      <c r="G26" s="1148"/>
      <c r="H26" s="1148"/>
      <c r="I26" s="1148"/>
      <c r="J26" s="1148"/>
      <c r="K26" s="1148"/>
      <c r="L26" s="1148"/>
      <c r="M26" s="1148"/>
      <c r="N26" s="1148"/>
      <c r="O26" s="1148"/>
      <c r="P26" s="1148"/>
      <c r="Q26" s="1148"/>
      <c r="R26" s="1148"/>
      <c r="S26" s="1148"/>
      <c r="T26" s="1148"/>
      <c r="U26" s="1148"/>
      <c r="V26" s="1148"/>
      <c r="W26" s="1148"/>
      <c r="X26" s="1148"/>
      <c r="Y26" s="1148"/>
      <c r="Z26" s="1148"/>
      <c r="AA26" s="1148"/>
      <c r="AB26" s="1148"/>
      <c r="AC26" s="1148"/>
      <c r="AD26" s="1148"/>
      <c r="AE26" s="1148"/>
      <c r="AF26" s="1148"/>
      <c r="AG26" s="1148"/>
      <c r="AH26" s="1148"/>
      <c r="AI26" s="1148"/>
      <c r="AJ26" s="1148"/>
      <c r="AK26" s="1148"/>
      <c r="AL26" s="1148"/>
      <c r="AM26" s="1148"/>
      <c r="AN26" s="1148"/>
      <c r="AO26" s="1148"/>
      <c r="AP26" s="1148"/>
      <c r="AQ26" s="1148"/>
      <c r="AR26" s="1148"/>
      <c r="AS26" s="1148"/>
    </row>
    <row r="27" spans="1:46" x14ac:dyDescent="0.15">
      <c r="A27" s="288"/>
      <c r="AS27" s="243"/>
      <c r="AT27" s="243"/>
    </row>
    <row r="28" spans="1:46" ht="17.25" x14ac:dyDescent="0.15">
      <c r="A28" s="244" t="s">
        <v>499</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x14ac:dyDescent="0.15">
      <c r="A29" s="247"/>
      <c r="AK29" s="248" t="s">
        <v>500</v>
      </c>
      <c r="AL29" s="248"/>
      <c r="AM29" s="248"/>
      <c r="AN29" s="248"/>
      <c r="AS29" s="290"/>
    </row>
    <row r="30" spans="1:46" ht="13.5" customHeight="1" x14ac:dyDescent="0.15">
      <c r="A30" s="247"/>
      <c r="AK30" s="250"/>
      <c r="AL30" s="251"/>
      <c r="AM30" s="251"/>
      <c r="AN30" s="252"/>
      <c r="AO30" s="1149" t="s">
        <v>480</v>
      </c>
      <c r="AP30" s="253"/>
      <c r="AQ30" s="254" t="s">
        <v>481</v>
      </c>
      <c r="AR30" s="255"/>
    </row>
    <row r="31" spans="1:46" x14ac:dyDescent="0.15">
      <c r="A31" s="247"/>
      <c r="AK31" s="256"/>
      <c r="AL31" s="257"/>
      <c r="AM31" s="257"/>
      <c r="AN31" s="258"/>
      <c r="AO31" s="1150"/>
      <c r="AP31" s="259" t="s">
        <v>482</v>
      </c>
      <c r="AQ31" s="260" t="s">
        <v>483</v>
      </c>
      <c r="AR31" s="261" t="s">
        <v>484</v>
      </c>
    </row>
    <row r="32" spans="1:46" ht="27" customHeight="1" x14ac:dyDescent="0.15">
      <c r="A32" s="247"/>
      <c r="AK32" s="1165" t="s">
        <v>501</v>
      </c>
      <c r="AL32" s="1166"/>
      <c r="AM32" s="1166"/>
      <c r="AN32" s="1167"/>
      <c r="AO32" s="291">
        <v>1176996</v>
      </c>
      <c r="AP32" s="291">
        <v>71620</v>
      </c>
      <c r="AQ32" s="292">
        <v>49899</v>
      </c>
      <c r="AR32" s="293">
        <v>43.5</v>
      </c>
    </row>
    <row r="33" spans="1:46" ht="13.5" customHeight="1" x14ac:dyDescent="0.15">
      <c r="A33" s="247"/>
      <c r="AK33" s="1165" t="s">
        <v>502</v>
      </c>
      <c r="AL33" s="1166"/>
      <c r="AM33" s="1166"/>
      <c r="AN33" s="1167"/>
      <c r="AO33" s="291" t="s">
        <v>503</v>
      </c>
      <c r="AP33" s="291" t="s">
        <v>503</v>
      </c>
      <c r="AQ33" s="292" t="s">
        <v>503</v>
      </c>
      <c r="AR33" s="293" t="s">
        <v>503</v>
      </c>
    </row>
    <row r="34" spans="1:46" ht="27" customHeight="1" x14ac:dyDescent="0.15">
      <c r="A34" s="247"/>
      <c r="AK34" s="1165" t="s">
        <v>504</v>
      </c>
      <c r="AL34" s="1166"/>
      <c r="AM34" s="1166"/>
      <c r="AN34" s="1167"/>
      <c r="AO34" s="291" t="s">
        <v>503</v>
      </c>
      <c r="AP34" s="291" t="s">
        <v>503</v>
      </c>
      <c r="AQ34" s="292">
        <v>2</v>
      </c>
      <c r="AR34" s="293" t="s">
        <v>503</v>
      </c>
    </row>
    <row r="35" spans="1:46" ht="27" customHeight="1" x14ac:dyDescent="0.15">
      <c r="A35" s="247"/>
      <c r="AK35" s="1165" t="s">
        <v>505</v>
      </c>
      <c r="AL35" s="1166"/>
      <c r="AM35" s="1166"/>
      <c r="AN35" s="1167"/>
      <c r="AO35" s="291">
        <v>256181</v>
      </c>
      <c r="AP35" s="291">
        <v>15588</v>
      </c>
      <c r="AQ35" s="292">
        <v>13394</v>
      </c>
      <c r="AR35" s="293">
        <v>16.399999999999999</v>
      </c>
    </row>
    <row r="36" spans="1:46" ht="27" customHeight="1" x14ac:dyDescent="0.15">
      <c r="A36" s="247"/>
      <c r="AK36" s="1165" t="s">
        <v>506</v>
      </c>
      <c r="AL36" s="1166"/>
      <c r="AM36" s="1166"/>
      <c r="AN36" s="1167"/>
      <c r="AO36" s="291" t="s">
        <v>503</v>
      </c>
      <c r="AP36" s="291" t="s">
        <v>503</v>
      </c>
      <c r="AQ36" s="292">
        <v>2489</v>
      </c>
      <c r="AR36" s="293" t="s">
        <v>503</v>
      </c>
    </row>
    <row r="37" spans="1:46" ht="13.5" customHeight="1" x14ac:dyDescent="0.15">
      <c r="A37" s="247"/>
      <c r="AK37" s="1165" t="s">
        <v>507</v>
      </c>
      <c r="AL37" s="1166"/>
      <c r="AM37" s="1166"/>
      <c r="AN37" s="1167"/>
      <c r="AO37" s="291">
        <v>18892</v>
      </c>
      <c r="AP37" s="291">
        <v>1150</v>
      </c>
      <c r="AQ37" s="292">
        <v>625</v>
      </c>
      <c r="AR37" s="293">
        <v>84</v>
      </c>
    </row>
    <row r="38" spans="1:46" ht="27" customHeight="1" x14ac:dyDescent="0.15">
      <c r="A38" s="247"/>
      <c r="AK38" s="1168" t="s">
        <v>508</v>
      </c>
      <c r="AL38" s="1169"/>
      <c r="AM38" s="1169"/>
      <c r="AN38" s="1170"/>
      <c r="AO38" s="294" t="s">
        <v>503</v>
      </c>
      <c r="AP38" s="294" t="s">
        <v>503</v>
      </c>
      <c r="AQ38" s="295">
        <v>5</v>
      </c>
      <c r="AR38" s="283" t="s">
        <v>503</v>
      </c>
      <c r="AS38" s="290"/>
    </row>
    <row r="39" spans="1:46" x14ac:dyDescent="0.15">
      <c r="A39" s="247"/>
      <c r="AK39" s="1168" t="s">
        <v>509</v>
      </c>
      <c r="AL39" s="1169"/>
      <c r="AM39" s="1169"/>
      <c r="AN39" s="1170"/>
      <c r="AO39" s="291">
        <v>-40699</v>
      </c>
      <c r="AP39" s="291">
        <v>-2477</v>
      </c>
      <c r="AQ39" s="292">
        <v>-2982</v>
      </c>
      <c r="AR39" s="293">
        <v>-16.899999999999999</v>
      </c>
      <c r="AS39" s="290"/>
    </row>
    <row r="40" spans="1:46" ht="27" customHeight="1" x14ac:dyDescent="0.15">
      <c r="A40" s="247"/>
      <c r="AK40" s="1165" t="s">
        <v>510</v>
      </c>
      <c r="AL40" s="1166"/>
      <c r="AM40" s="1166"/>
      <c r="AN40" s="1167"/>
      <c r="AO40" s="291">
        <v>-927366</v>
      </c>
      <c r="AP40" s="291">
        <v>-56430</v>
      </c>
      <c r="AQ40" s="292">
        <v>-43756</v>
      </c>
      <c r="AR40" s="293">
        <v>29</v>
      </c>
      <c r="AS40" s="290"/>
    </row>
    <row r="41" spans="1:46" x14ac:dyDescent="0.15">
      <c r="A41" s="247"/>
      <c r="AK41" s="1171" t="s">
        <v>287</v>
      </c>
      <c r="AL41" s="1172"/>
      <c r="AM41" s="1172"/>
      <c r="AN41" s="1173"/>
      <c r="AO41" s="291">
        <v>484004</v>
      </c>
      <c r="AP41" s="291">
        <v>29451</v>
      </c>
      <c r="AQ41" s="292">
        <v>19675</v>
      </c>
      <c r="AR41" s="293">
        <v>49.7</v>
      </c>
      <c r="AS41" s="290"/>
    </row>
    <row r="42" spans="1:46" x14ac:dyDescent="0.15">
      <c r="A42" s="247"/>
      <c r="AK42" s="296"/>
      <c r="AQ42" s="268"/>
      <c r="AR42" s="268"/>
      <c r="AS42" s="290"/>
    </row>
    <row r="43" spans="1:46" x14ac:dyDescent="0.15">
      <c r="A43" s="247"/>
      <c r="AP43" s="297"/>
      <c r="AQ43" s="268"/>
      <c r="AS43" s="290"/>
    </row>
    <row r="44" spans="1:46" x14ac:dyDescent="0.15">
      <c r="A44" s="247"/>
      <c r="AQ44" s="268"/>
    </row>
    <row r="45" spans="1:46" x14ac:dyDescent="0.15">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x14ac:dyDescent="0.15">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15">
      <c r="A47" s="300" t="s">
        <v>511</v>
      </c>
    </row>
    <row r="48" spans="1:46" x14ac:dyDescent="0.15">
      <c r="A48" s="247"/>
      <c r="AK48" s="301" t="s">
        <v>512</v>
      </c>
      <c r="AL48" s="301"/>
      <c r="AM48" s="301"/>
      <c r="AN48" s="301"/>
      <c r="AO48" s="301"/>
      <c r="AP48" s="301"/>
      <c r="AQ48" s="302"/>
      <c r="AR48" s="301"/>
    </row>
    <row r="49" spans="1:44" ht="13.5" customHeight="1" x14ac:dyDescent="0.15">
      <c r="A49" s="247"/>
      <c r="AK49" s="303"/>
      <c r="AL49" s="304"/>
      <c r="AM49" s="1160" t="s">
        <v>480</v>
      </c>
      <c r="AN49" s="1162" t="s">
        <v>513</v>
      </c>
      <c r="AO49" s="1163"/>
      <c r="AP49" s="1163"/>
      <c r="AQ49" s="1163"/>
      <c r="AR49" s="1164"/>
    </row>
    <row r="50" spans="1:44" x14ac:dyDescent="0.15">
      <c r="A50" s="247"/>
      <c r="AK50" s="305"/>
      <c r="AL50" s="306"/>
      <c r="AM50" s="1161"/>
      <c r="AN50" s="307" t="s">
        <v>514</v>
      </c>
      <c r="AO50" s="308" t="s">
        <v>515</v>
      </c>
      <c r="AP50" s="309" t="s">
        <v>516</v>
      </c>
      <c r="AQ50" s="310" t="s">
        <v>517</v>
      </c>
      <c r="AR50" s="311" t="s">
        <v>518</v>
      </c>
    </row>
    <row r="51" spans="1:44" x14ac:dyDescent="0.15">
      <c r="A51" s="247"/>
      <c r="AK51" s="303" t="s">
        <v>519</v>
      </c>
      <c r="AL51" s="304"/>
      <c r="AM51" s="312">
        <v>4211848</v>
      </c>
      <c r="AN51" s="313">
        <v>236541</v>
      </c>
      <c r="AO51" s="314">
        <v>35.1</v>
      </c>
      <c r="AP51" s="315">
        <v>96248</v>
      </c>
      <c r="AQ51" s="316">
        <v>10</v>
      </c>
      <c r="AR51" s="317">
        <v>25.1</v>
      </c>
    </row>
    <row r="52" spans="1:44" x14ac:dyDescent="0.15">
      <c r="A52" s="247"/>
      <c r="AK52" s="318"/>
      <c r="AL52" s="319" t="s">
        <v>520</v>
      </c>
      <c r="AM52" s="320">
        <v>2780227</v>
      </c>
      <c r="AN52" s="321">
        <v>156140</v>
      </c>
      <c r="AO52" s="322">
        <v>20.9</v>
      </c>
      <c r="AP52" s="323">
        <v>55768</v>
      </c>
      <c r="AQ52" s="324">
        <v>17.5</v>
      </c>
      <c r="AR52" s="325">
        <v>3.4</v>
      </c>
    </row>
    <row r="53" spans="1:44" x14ac:dyDescent="0.15">
      <c r="A53" s="247"/>
      <c r="AK53" s="303" t="s">
        <v>521</v>
      </c>
      <c r="AL53" s="304"/>
      <c r="AM53" s="312">
        <v>2306043</v>
      </c>
      <c r="AN53" s="313">
        <v>131857</v>
      </c>
      <c r="AO53" s="314">
        <v>-44.3</v>
      </c>
      <c r="AP53" s="315">
        <v>76413</v>
      </c>
      <c r="AQ53" s="316">
        <v>-20.6</v>
      </c>
      <c r="AR53" s="317">
        <v>-23.7</v>
      </c>
    </row>
    <row r="54" spans="1:44" x14ac:dyDescent="0.15">
      <c r="A54" s="247"/>
      <c r="AK54" s="318"/>
      <c r="AL54" s="319" t="s">
        <v>520</v>
      </c>
      <c r="AM54" s="320">
        <v>1126096</v>
      </c>
      <c r="AN54" s="321">
        <v>64389</v>
      </c>
      <c r="AO54" s="322">
        <v>-58.8</v>
      </c>
      <c r="AP54" s="323">
        <v>39658</v>
      </c>
      <c r="AQ54" s="324">
        <v>-28.9</v>
      </c>
      <c r="AR54" s="325">
        <v>-29.9</v>
      </c>
    </row>
    <row r="55" spans="1:44" x14ac:dyDescent="0.15">
      <c r="A55" s="247"/>
      <c r="AK55" s="303" t="s">
        <v>522</v>
      </c>
      <c r="AL55" s="304"/>
      <c r="AM55" s="312">
        <v>1722048</v>
      </c>
      <c r="AN55" s="313">
        <v>99489</v>
      </c>
      <c r="AO55" s="314">
        <v>-24.5</v>
      </c>
      <c r="AP55" s="315">
        <v>66481</v>
      </c>
      <c r="AQ55" s="316">
        <v>-13</v>
      </c>
      <c r="AR55" s="317">
        <v>-11.5</v>
      </c>
    </row>
    <row r="56" spans="1:44" x14ac:dyDescent="0.15">
      <c r="A56" s="247"/>
      <c r="AK56" s="318"/>
      <c r="AL56" s="319" t="s">
        <v>520</v>
      </c>
      <c r="AM56" s="320">
        <v>778153</v>
      </c>
      <c r="AN56" s="321">
        <v>44957</v>
      </c>
      <c r="AO56" s="322">
        <v>-30.2</v>
      </c>
      <c r="AP56" s="323">
        <v>36120</v>
      </c>
      <c r="AQ56" s="324">
        <v>-8.9</v>
      </c>
      <c r="AR56" s="325">
        <v>-21.3</v>
      </c>
    </row>
    <row r="57" spans="1:44" x14ac:dyDescent="0.15">
      <c r="A57" s="247"/>
      <c r="AK57" s="303" t="s">
        <v>523</v>
      </c>
      <c r="AL57" s="304"/>
      <c r="AM57" s="312">
        <v>1460733</v>
      </c>
      <c r="AN57" s="313">
        <v>86608</v>
      </c>
      <c r="AO57" s="314">
        <v>-12.9</v>
      </c>
      <c r="AP57" s="315">
        <v>67825</v>
      </c>
      <c r="AQ57" s="316">
        <v>2</v>
      </c>
      <c r="AR57" s="317">
        <v>-14.9</v>
      </c>
    </row>
    <row r="58" spans="1:44" x14ac:dyDescent="0.15">
      <c r="A58" s="247"/>
      <c r="AK58" s="318"/>
      <c r="AL58" s="319" t="s">
        <v>520</v>
      </c>
      <c r="AM58" s="320">
        <v>910874</v>
      </c>
      <c r="AN58" s="321">
        <v>54007</v>
      </c>
      <c r="AO58" s="322">
        <v>20.100000000000001</v>
      </c>
      <c r="AP58" s="323">
        <v>39417</v>
      </c>
      <c r="AQ58" s="324">
        <v>9.1</v>
      </c>
      <c r="AR58" s="325">
        <v>11</v>
      </c>
    </row>
    <row r="59" spans="1:44" x14ac:dyDescent="0.15">
      <c r="A59" s="247"/>
      <c r="AK59" s="303" t="s">
        <v>524</v>
      </c>
      <c r="AL59" s="304"/>
      <c r="AM59" s="312">
        <v>1630842</v>
      </c>
      <c r="AN59" s="313">
        <v>99236</v>
      </c>
      <c r="AO59" s="314">
        <v>14.6</v>
      </c>
      <c r="AP59" s="315">
        <v>81158</v>
      </c>
      <c r="AQ59" s="316">
        <v>19.7</v>
      </c>
      <c r="AR59" s="317">
        <v>-5.0999999999999996</v>
      </c>
    </row>
    <row r="60" spans="1:44" x14ac:dyDescent="0.15">
      <c r="A60" s="247"/>
      <c r="AK60" s="318"/>
      <c r="AL60" s="319" t="s">
        <v>520</v>
      </c>
      <c r="AM60" s="320">
        <v>1338691</v>
      </c>
      <c r="AN60" s="321">
        <v>81459</v>
      </c>
      <c r="AO60" s="322">
        <v>50.8</v>
      </c>
      <c r="AP60" s="323">
        <v>45320</v>
      </c>
      <c r="AQ60" s="324">
        <v>15</v>
      </c>
      <c r="AR60" s="325">
        <v>35.799999999999997</v>
      </c>
    </row>
    <row r="61" spans="1:44" x14ac:dyDescent="0.15">
      <c r="A61" s="247"/>
      <c r="AK61" s="303" t="s">
        <v>525</v>
      </c>
      <c r="AL61" s="326"/>
      <c r="AM61" s="312">
        <v>2266303</v>
      </c>
      <c r="AN61" s="313">
        <v>130746</v>
      </c>
      <c r="AO61" s="314">
        <v>-6.4</v>
      </c>
      <c r="AP61" s="315">
        <v>77625</v>
      </c>
      <c r="AQ61" s="327">
        <v>-0.4</v>
      </c>
      <c r="AR61" s="317">
        <v>-6</v>
      </c>
    </row>
    <row r="62" spans="1:44" x14ac:dyDescent="0.15">
      <c r="A62" s="247"/>
      <c r="AK62" s="318"/>
      <c r="AL62" s="319" t="s">
        <v>520</v>
      </c>
      <c r="AM62" s="320">
        <v>1386808</v>
      </c>
      <c r="AN62" s="321">
        <v>80190</v>
      </c>
      <c r="AO62" s="322">
        <v>0.6</v>
      </c>
      <c r="AP62" s="323">
        <v>43257</v>
      </c>
      <c r="AQ62" s="324">
        <v>0.8</v>
      </c>
      <c r="AR62" s="325">
        <v>-0.2</v>
      </c>
    </row>
    <row r="63" spans="1:44" x14ac:dyDescent="0.15">
      <c r="A63" s="247"/>
    </row>
    <row r="64" spans="1:44" x14ac:dyDescent="0.15">
      <c r="A64" s="247"/>
    </row>
    <row r="65" spans="1:46" x14ac:dyDescent="0.15">
      <c r="A65" s="247"/>
    </row>
    <row r="66" spans="1:46" x14ac:dyDescent="0.15">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15">
      <c r="AS67" s="243"/>
      <c r="AT67" s="243"/>
    </row>
    <row r="70" spans="1:46" hidden="1" x14ac:dyDescent="0.15"/>
    <row r="71" spans="1:46" hidden="1" x14ac:dyDescent="0.15"/>
    <row r="72" spans="1:46" hidden="1" x14ac:dyDescent="0.15"/>
    <row r="73" spans="1:46" hidden="1" x14ac:dyDescent="0.15"/>
  </sheetData>
  <sheetProtection algorithmName="SHA-512" hashValue="+MySLE2igSKv0avp3Sfc2miRIdceuR079K0nEMuzxe30PS04vqHyJgKriWCK1IBLvsZ/Ou5d/ro5DHuu84O3XQ==" saltValue="xrDyjoLW4l/f9uOflw73MQ=="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61"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0000"/>
    <pageSetUpPr fitToPage="1"/>
  </sheetPr>
  <dimension ref="A1:DU121"/>
  <sheetViews>
    <sheetView showGridLines="0" zoomScale="80" zoomScaleNormal="80" zoomScaleSheetLayoutView="55" workbookViewId="0"/>
  </sheetViews>
  <sheetFormatPr defaultColWidth="0" defaultRowHeight="13.5" customHeight="1" zeroHeight="1" x14ac:dyDescent="0.15"/>
  <cols>
    <col min="1" max="125" width="2.5" style="242" customWidth="1"/>
    <col min="126" max="16384" width="9" style="241" hidden="1"/>
  </cols>
  <sheetData>
    <row r="1" spans="2:125" ht="13.5" customHeight="1"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x14ac:dyDescent="0.15">
      <c r="B2" s="241"/>
      <c r="DG2" s="241"/>
    </row>
    <row r="3" spans="2:125" x14ac:dyDescent="0.15">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x14ac:dyDescent="0.15"/>
    <row r="5" spans="2:125" x14ac:dyDescent="0.15"/>
    <row r="6" spans="2:125" x14ac:dyDescent="0.15"/>
    <row r="7" spans="2:125" x14ac:dyDescent="0.15"/>
    <row r="8" spans="2:125" x14ac:dyDescent="0.15"/>
    <row r="9" spans="2:125" x14ac:dyDescent="0.15">
      <c r="DU9" s="241"/>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41"/>
    </row>
    <row r="18" spans="125:125" x14ac:dyDescent="0.15"/>
    <row r="19" spans="125:125" x14ac:dyDescent="0.15"/>
    <row r="20" spans="125:125" x14ac:dyDescent="0.15">
      <c r="DU20" s="241"/>
    </row>
    <row r="21" spans="125:125" x14ac:dyDescent="0.15">
      <c r="DU21" s="241"/>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41"/>
    </row>
    <row r="29" spans="125:125" x14ac:dyDescent="0.15"/>
    <row r="30" spans="125:125" x14ac:dyDescent="0.15"/>
    <row r="31" spans="125:125" x14ac:dyDescent="0.15"/>
    <row r="32" spans="125:125" x14ac:dyDescent="0.15"/>
    <row r="33" spans="2:125" x14ac:dyDescent="0.15">
      <c r="B33" s="241"/>
      <c r="G33" s="241"/>
      <c r="I33" s="241"/>
    </row>
    <row r="34" spans="2:125" x14ac:dyDescent="0.15">
      <c r="C34" s="241"/>
      <c r="P34" s="241"/>
      <c r="DE34" s="241"/>
      <c r="DH34" s="241"/>
    </row>
    <row r="35" spans="2:125" x14ac:dyDescent="0.15">
      <c r="D35" s="241"/>
      <c r="E35" s="241"/>
      <c r="DG35" s="241"/>
      <c r="DJ35" s="241"/>
      <c r="DP35" s="241"/>
      <c r="DQ35" s="241"/>
      <c r="DR35" s="241"/>
      <c r="DS35" s="241"/>
      <c r="DT35" s="241"/>
      <c r="DU35" s="241"/>
    </row>
    <row r="36" spans="2:125" x14ac:dyDescent="0.15">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x14ac:dyDescent="0.15">
      <c r="DU37" s="241"/>
    </row>
    <row r="38" spans="2:125" x14ac:dyDescent="0.15">
      <c r="DT38" s="241"/>
      <c r="DU38" s="241"/>
    </row>
    <row r="39" spans="2:125" x14ac:dyDescent="0.15"/>
    <row r="40" spans="2:125" x14ac:dyDescent="0.15">
      <c r="DH40" s="241"/>
    </row>
    <row r="41" spans="2:125" x14ac:dyDescent="0.15">
      <c r="DE41" s="241"/>
    </row>
    <row r="42" spans="2:125" x14ac:dyDescent="0.15">
      <c r="DG42" s="241"/>
      <c r="DJ42" s="241"/>
    </row>
    <row r="43" spans="2:125" x14ac:dyDescent="0.15">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x14ac:dyDescent="0.15">
      <c r="DU44" s="241"/>
    </row>
    <row r="45" spans="2:125" x14ac:dyDescent="0.15"/>
    <row r="46" spans="2:125" x14ac:dyDescent="0.15"/>
    <row r="47" spans="2:125" x14ac:dyDescent="0.15"/>
    <row r="48" spans="2:125" x14ac:dyDescent="0.15">
      <c r="DT48" s="241"/>
      <c r="DU48" s="241"/>
    </row>
    <row r="49" spans="120:125" x14ac:dyDescent="0.15">
      <c r="DU49" s="241"/>
    </row>
    <row r="50" spans="120:125" x14ac:dyDescent="0.15">
      <c r="DU50" s="241"/>
    </row>
    <row r="51" spans="120:125" x14ac:dyDescent="0.15">
      <c r="DP51" s="241"/>
      <c r="DQ51" s="241"/>
      <c r="DR51" s="241"/>
      <c r="DS51" s="241"/>
      <c r="DT51" s="241"/>
      <c r="DU51" s="241"/>
    </row>
    <row r="52" spans="120:125" x14ac:dyDescent="0.15"/>
    <row r="53" spans="120:125" x14ac:dyDescent="0.15"/>
    <row r="54" spans="120:125" x14ac:dyDescent="0.15">
      <c r="DU54" s="241"/>
    </row>
    <row r="55" spans="120:125" x14ac:dyDescent="0.15"/>
    <row r="56" spans="120:125" x14ac:dyDescent="0.15"/>
    <row r="57" spans="120:125" x14ac:dyDescent="0.15"/>
    <row r="58" spans="120:125" x14ac:dyDescent="0.15">
      <c r="DU58" s="241"/>
    </row>
    <row r="59" spans="120:125" x14ac:dyDescent="0.15"/>
    <row r="60" spans="120:125" x14ac:dyDescent="0.15"/>
    <row r="61" spans="120:125" x14ac:dyDescent="0.15"/>
    <row r="62" spans="120:125" x14ac:dyDescent="0.15"/>
    <row r="63" spans="120:125" x14ac:dyDescent="0.15">
      <c r="DU63" s="241"/>
    </row>
    <row r="64" spans="120:125" x14ac:dyDescent="0.15">
      <c r="DT64" s="241"/>
      <c r="DU64" s="241"/>
    </row>
    <row r="65" spans="123:125" x14ac:dyDescent="0.15"/>
    <row r="66" spans="123:125" x14ac:dyDescent="0.15"/>
    <row r="67" spans="123:125" x14ac:dyDescent="0.15"/>
    <row r="68" spans="123:125" x14ac:dyDescent="0.15"/>
    <row r="69" spans="123:125" x14ac:dyDescent="0.15">
      <c r="DS69" s="241"/>
      <c r="DT69" s="241"/>
      <c r="DU69" s="241"/>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41"/>
    </row>
    <row r="83" spans="116:125" x14ac:dyDescent="0.15">
      <c r="DM83" s="241"/>
      <c r="DN83" s="241"/>
      <c r="DO83" s="241"/>
      <c r="DP83" s="241"/>
      <c r="DQ83" s="241"/>
      <c r="DR83" s="241"/>
      <c r="DS83" s="241"/>
      <c r="DT83" s="241"/>
      <c r="DU83" s="241"/>
    </row>
    <row r="84" spans="116:125" x14ac:dyDescent="0.15"/>
    <row r="85" spans="116:125" x14ac:dyDescent="0.15"/>
    <row r="86" spans="116:125" x14ac:dyDescent="0.15"/>
    <row r="87" spans="116:125" x14ac:dyDescent="0.15"/>
    <row r="88" spans="116:125" x14ac:dyDescent="0.15">
      <c r="DU88" s="241"/>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41"/>
      <c r="DT94" s="241"/>
      <c r="DU94" s="241"/>
    </row>
    <row r="95" spans="116:125" ht="13.5" customHeight="1" x14ac:dyDescent="0.15">
      <c r="DU95" s="241"/>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41"/>
    </row>
    <row r="102" spans="124:125" ht="13.5" customHeight="1" x14ac:dyDescent="0.15"/>
    <row r="103" spans="124:125" ht="13.5" customHeight="1" x14ac:dyDescent="0.15"/>
    <row r="104" spans="124:125" ht="13.5" customHeight="1" x14ac:dyDescent="0.15">
      <c r="DT104" s="241"/>
      <c r="DU104" s="241"/>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1" t="s">
        <v>477</v>
      </c>
    </row>
    <row r="121" spans="125:125" ht="13.5" hidden="1" customHeight="1" x14ac:dyDescent="0.15">
      <c r="DU121" s="241"/>
    </row>
  </sheetData>
  <sheetProtection algorithmName="SHA-512" hashValue="L2AoyF5tkxjKA6fUAgqU9ku4sHptvGGMoboRUAbcwoLdC4pSO9cWYP4BFbrfOz3iVpVdN5GeCscMP56K5SAl6g==" saltValue="17qWHgz48+UyeI1K5k9siw=="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F0000"/>
    <pageSetUpPr fitToPage="1"/>
  </sheetPr>
  <dimension ref="A1:EL116"/>
  <sheetViews>
    <sheetView showGridLines="0" zoomScale="70" zoomScaleNormal="70" zoomScaleSheetLayoutView="55" workbookViewId="0"/>
  </sheetViews>
  <sheetFormatPr defaultColWidth="0" defaultRowHeight="13.5" customHeight="1" zeroHeight="1" x14ac:dyDescent="0.15"/>
  <cols>
    <col min="1" max="125" width="2.5" style="242" customWidth="1"/>
    <col min="126" max="142" width="0" style="241" hidden="1" customWidth="1"/>
    <col min="143" max="16384" width="9" style="241" hidden="1"/>
  </cols>
  <sheetData>
    <row r="1" spans="1:125" ht="13.5" customHeight="1"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x14ac:dyDescent="0.15">
      <c r="B2" s="241"/>
      <c r="T2" s="241"/>
    </row>
    <row r="3" spans="1:125"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41"/>
      <c r="G33" s="241"/>
      <c r="I33" s="241"/>
    </row>
    <row r="34" spans="2:125" x14ac:dyDescent="0.15">
      <c r="C34" s="241"/>
      <c r="P34" s="241"/>
      <c r="R34" s="241"/>
      <c r="U34" s="241"/>
    </row>
    <row r="35" spans="2:125" x14ac:dyDescent="0.15">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x14ac:dyDescent="0.15">
      <c r="F36" s="241"/>
      <c r="H36" s="241"/>
      <c r="J36" s="241"/>
      <c r="K36" s="241"/>
      <c r="L36" s="241"/>
      <c r="M36" s="241"/>
      <c r="N36" s="241"/>
      <c r="O36" s="241"/>
      <c r="Q36" s="241"/>
      <c r="S36" s="241"/>
      <c r="V36" s="241"/>
    </row>
    <row r="37" spans="2:125" x14ac:dyDescent="0.15"/>
    <row r="38" spans="2:125" x14ac:dyDescent="0.15"/>
    <row r="39" spans="2:125" x14ac:dyDescent="0.15"/>
    <row r="40" spans="2:125" x14ac:dyDescent="0.15">
      <c r="U40" s="241"/>
    </row>
    <row r="41" spans="2:125" x14ac:dyDescent="0.15">
      <c r="R41" s="241"/>
    </row>
    <row r="42" spans="2:125" x14ac:dyDescent="0.15">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x14ac:dyDescent="0.15">
      <c r="Q43" s="241"/>
      <c r="S43" s="241"/>
      <c r="V43" s="241"/>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2" t="s">
        <v>477</v>
      </c>
    </row>
  </sheetData>
  <sheetProtection algorithmName="SHA-512" hashValue="4c1ftJVbKZW9sVLFt55HO6XnXghv2+FRie2Pmk6H2wTlcHwgxzC2XB24uFC0ahUtHj0jqx3hFVkw958I502Qtw==" saltValue="2tDcpW9SqdyV7Ay7WzY+zA=="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tabColor rgb="FFFF0000"/>
    <pageSetUpPr fitToPage="1"/>
  </sheetPr>
  <dimension ref="B1:J50"/>
  <sheetViews>
    <sheetView showGridLines="0"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527</v>
      </c>
      <c r="G46" s="8" t="s">
        <v>528</v>
      </c>
      <c r="H46" s="8" t="s">
        <v>529</v>
      </c>
      <c r="I46" s="8" t="s">
        <v>530</v>
      </c>
      <c r="J46" s="9" t="s">
        <v>531</v>
      </c>
    </row>
    <row r="47" spans="2:10" ht="57.75" customHeight="1" x14ac:dyDescent="0.15">
      <c r="B47" s="10"/>
      <c r="C47" s="1174" t="s">
        <v>3</v>
      </c>
      <c r="D47" s="1174"/>
      <c r="E47" s="1175"/>
      <c r="F47" s="11">
        <v>30.2</v>
      </c>
      <c r="G47" s="12">
        <v>29.99</v>
      </c>
      <c r="H47" s="12">
        <v>30.84</v>
      </c>
      <c r="I47" s="12">
        <v>30.7</v>
      </c>
      <c r="J47" s="13">
        <v>31.25</v>
      </c>
    </row>
    <row r="48" spans="2:10" ht="57.75" customHeight="1" x14ac:dyDescent="0.15">
      <c r="B48" s="14"/>
      <c r="C48" s="1176" t="s">
        <v>4</v>
      </c>
      <c r="D48" s="1176"/>
      <c r="E48" s="1177"/>
      <c r="F48" s="15">
        <v>9.2100000000000009</v>
      </c>
      <c r="G48" s="16">
        <v>10.86</v>
      </c>
      <c r="H48" s="16">
        <v>8.6999999999999993</v>
      </c>
      <c r="I48" s="16">
        <v>11.53</v>
      </c>
      <c r="J48" s="17">
        <v>14.26</v>
      </c>
    </row>
    <row r="49" spans="2:10" ht="57.75" customHeight="1" thickBot="1" x14ac:dyDescent="0.2">
      <c r="B49" s="18"/>
      <c r="C49" s="1178" t="s">
        <v>5</v>
      </c>
      <c r="D49" s="1178"/>
      <c r="E49" s="1179"/>
      <c r="F49" s="19" t="s">
        <v>532</v>
      </c>
      <c r="G49" s="20">
        <v>4.1399999999999997</v>
      </c>
      <c r="H49" s="20" t="s">
        <v>533</v>
      </c>
      <c r="I49" s="20">
        <v>2.91</v>
      </c>
      <c r="J49" s="21">
        <v>3.85</v>
      </c>
    </row>
    <row r="50" spans="2:10" x14ac:dyDescent="0.15"/>
  </sheetData>
  <sheetProtection algorithmName="SHA-512" hashValue="PgHh7fI7zby0B1tnw403avOO/g5Qy2eH2oVhg1ojVT2rBQpySSE7mS5JXjUTrmGdTxQBCyzNn4NrasuEP8kuDg==" saltValue="WY3WA/5cNE/Y4SZ8E0mMvA=="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tabColor rgb="FFFF0000"/>
    <pageSetUpPr fitToPage="1"/>
  </sheetPr>
  <dimension ref="A1:P45"/>
  <sheetViews>
    <sheetView showGridLines="0" zoomScaleSheetLayoutView="100" workbookViewId="0"/>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527</v>
      </c>
      <c r="G33" s="29" t="s">
        <v>528</v>
      </c>
      <c r="H33" s="29" t="s">
        <v>529</v>
      </c>
      <c r="I33" s="29" t="s">
        <v>530</v>
      </c>
      <c r="J33" s="30" t="s">
        <v>531</v>
      </c>
      <c r="K33" s="22"/>
      <c r="L33" s="22"/>
      <c r="M33" s="22"/>
      <c r="N33" s="22"/>
      <c r="O33" s="22"/>
      <c r="P33" s="22"/>
    </row>
    <row r="34" spans="1:16" ht="39" customHeight="1" x14ac:dyDescent="0.15">
      <c r="A34" s="22"/>
      <c r="B34" s="31"/>
      <c r="C34" s="1184" t="s">
        <v>534</v>
      </c>
      <c r="D34" s="1184"/>
      <c r="E34" s="1185"/>
      <c r="F34" s="32" t="s">
        <v>535</v>
      </c>
      <c r="G34" s="33" t="s">
        <v>536</v>
      </c>
      <c r="H34" s="33" t="s">
        <v>537</v>
      </c>
      <c r="I34" s="33" t="s">
        <v>538</v>
      </c>
      <c r="J34" s="34" t="s">
        <v>539</v>
      </c>
      <c r="K34" s="22"/>
      <c r="L34" s="22"/>
      <c r="M34" s="22"/>
      <c r="N34" s="22"/>
      <c r="O34" s="22"/>
      <c r="P34" s="22"/>
    </row>
    <row r="35" spans="1:16" ht="39" customHeight="1" x14ac:dyDescent="0.15">
      <c r="A35" s="22"/>
      <c r="B35" s="35"/>
      <c r="C35" s="1180" t="s">
        <v>540</v>
      </c>
      <c r="D35" s="1180"/>
      <c r="E35" s="1181"/>
      <c r="F35" s="36">
        <v>11.22</v>
      </c>
      <c r="G35" s="37">
        <v>11.75</v>
      </c>
      <c r="H35" s="37">
        <v>14.08</v>
      </c>
      <c r="I35" s="37">
        <v>15.2</v>
      </c>
      <c r="J35" s="38">
        <v>16.28</v>
      </c>
      <c r="K35" s="22"/>
      <c r="L35" s="22"/>
      <c r="M35" s="22"/>
      <c r="N35" s="22"/>
      <c r="O35" s="22"/>
      <c r="P35" s="22"/>
    </row>
    <row r="36" spans="1:16" ht="39" customHeight="1" x14ac:dyDescent="0.15">
      <c r="A36" s="22"/>
      <c r="B36" s="35"/>
      <c r="C36" s="1180" t="s">
        <v>541</v>
      </c>
      <c r="D36" s="1180"/>
      <c r="E36" s="1181"/>
      <c r="F36" s="36">
        <v>11.75</v>
      </c>
      <c r="G36" s="37">
        <v>12.97</v>
      </c>
      <c r="H36" s="37">
        <v>10.59</v>
      </c>
      <c r="I36" s="37">
        <v>13.17</v>
      </c>
      <c r="J36" s="38">
        <v>15.65</v>
      </c>
      <c r="K36" s="22"/>
      <c r="L36" s="22"/>
      <c r="M36" s="22"/>
      <c r="N36" s="22"/>
      <c r="O36" s="22"/>
      <c r="P36" s="22"/>
    </row>
    <row r="37" spans="1:16" ht="39" customHeight="1" x14ac:dyDescent="0.15">
      <c r="A37" s="22"/>
      <c r="B37" s="35"/>
      <c r="C37" s="1180" t="s">
        <v>542</v>
      </c>
      <c r="D37" s="1180"/>
      <c r="E37" s="1181"/>
      <c r="F37" s="36">
        <v>7.93</v>
      </c>
      <c r="G37" s="37">
        <v>8.11</v>
      </c>
      <c r="H37" s="37">
        <v>9.5</v>
      </c>
      <c r="I37" s="37">
        <v>9.85</v>
      </c>
      <c r="J37" s="38">
        <v>10.77</v>
      </c>
      <c r="K37" s="22"/>
      <c r="L37" s="22"/>
      <c r="M37" s="22"/>
      <c r="N37" s="22"/>
      <c r="O37" s="22"/>
      <c r="P37" s="22"/>
    </row>
    <row r="38" spans="1:16" ht="39" customHeight="1" x14ac:dyDescent="0.15">
      <c r="A38" s="22"/>
      <c r="B38" s="35"/>
      <c r="C38" s="1180" t="s">
        <v>543</v>
      </c>
      <c r="D38" s="1180"/>
      <c r="E38" s="1181"/>
      <c r="F38" s="36">
        <v>1.24</v>
      </c>
      <c r="G38" s="37">
        <v>1.45</v>
      </c>
      <c r="H38" s="37">
        <v>0.86</v>
      </c>
      <c r="I38" s="37">
        <v>1.55</v>
      </c>
      <c r="J38" s="38">
        <v>1.05</v>
      </c>
      <c r="K38" s="22"/>
      <c r="L38" s="22"/>
      <c r="M38" s="22"/>
      <c r="N38" s="22"/>
      <c r="O38" s="22"/>
      <c r="P38" s="22"/>
    </row>
    <row r="39" spans="1:16" ht="39" customHeight="1" x14ac:dyDescent="0.15">
      <c r="A39" s="22"/>
      <c r="B39" s="35"/>
      <c r="C39" s="1180" t="s">
        <v>544</v>
      </c>
      <c r="D39" s="1180"/>
      <c r="E39" s="1181"/>
      <c r="F39" s="36">
        <v>0.19</v>
      </c>
      <c r="G39" s="37">
        <v>0.21</v>
      </c>
      <c r="H39" s="37">
        <v>0.18</v>
      </c>
      <c r="I39" s="37">
        <v>0.2</v>
      </c>
      <c r="J39" s="38">
        <v>0.22</v>
      </c>
      <c r="K39" s="22"/>
      <c r="L39" s="22"/>
      <c r="M39" s="22"/>
      <c r="N39" s="22"/>
      <c r="O39" s="22"/>
      <c r="P39" s="22"/>
    </row>
    <row r="40" spans="1:16" ht="39" customHeight="1" x14ac:dyDescent="0.15">
      <c r="A40" s="22"/>
      <c r="B40" s="35"/>
      <c r="C40" s="1180" t="s">
        <v>545</v>
      </c>
      <c r="D40" s="1180"/>
      <c r="E40" s="1181"/>
      <c r="F40" s="36">
        <v>0.04</v>
      </c>
      <c r="G40" s="37">
        <v>0</v>
      </c>
      <c r="H40" s="37">
        <v>0.01</v>
      </c>
      <c r="I40" s="37">
        <v>0.02</v>
      </c>
      <c r="J40" s="38">
        <v>0.02</v>
      </c>
      <c r="K40" s="22"/>
      <c r="L40" s="22"/>
      <c r="M40" s="22"/>
      <c r="N40" s="22"/>
      <c r="O40" s="22"/>
      <c r="P40" s="22"/>
    </row>
    <row r="41" spans="1:16" ht="39" customHeight="1" x14ac:dyDescent="0.15">
      <c r="A41" s="22"/>
      <c r="B41" s="35"/>
      <c r="C41" s="1180" t="s">
        <v>546</v>
      </c>
      <c r="D41" s="1180"/>
      <c r="E41" s="1181"/>
      <c r="F41" s="36">
        <v>0</v>
      </c>
      <c r="G41" s="37">
        <v>0</v>
      </c>
      <c r="H41" s="37">
        <v>0</v>
      </c>
      <c r="I41" s="37" t="s">
        <v>547</v>
      </c>
      <c r="J41" s="38">
        <v>0</v>
      </c>
      <c r="K41" s="22"/>
      <c r="L41" s="22"/>
      <c r="M41" s="22"/>
      <c r="N41" s="22"/>
      <c r="O41" s="22"/>
      <c r="P41" s="22"/>
    </row>
    <row r="42" spans="1:16" ht="39" customHeight="1" x14ac:dyDescent="0.15">
      <c r="A42" s="22"/>
      <c r="B42" s="39"/>
      <c r="C42" s="1180" t="s">
        <v>548</v>
      </c>
      <c r="D42" s="1180"/>
      <c r="E42" s="1181"/>
      <c r="F42" s="36" t="s">
        <v>503</v>
      </c>
      <c r="G42" s="37" t="s">
        <v>503</v>
      </c>
      <c r="H42" s="37" t="s">
        <v>503</v>
      </c>
      <c r="I42" s="37" t="s">
        <v>503</v>
      </c>
      <c r="J42" s="38" t="s">
        <v>503</v>
      </c>
      <c r="K42" s="22"/>
      <c r="L42" s="22"/>
      <c r="M42" s="22"/>
      <c r="N42" s="22"/>
      <c r="O42" s="22"/>
      <c r="P42" s="22"/>
    </row>
    <row r="43" spans="1:16" ht="39" customHeight="1" thickBot="1" x14ac:dyDescent="0.2">
      <c r="A43" s="22"/>
      <c r="B43" s="40"/>
      <c r="C43" s="1182" t="s">
        <v>549</v>
      </c>
      <c r="D43" s="1182"/>
      <c r="E43" s="1183"/>
      <c r="F43" s="41">
        <v>0</v>
      </c>
      <c r="G43" s="42">
        <v>0</v>
      </c>
      <c r="H43" s="42">
        <v>0</v>
      </c>
      <c r="I43" s="42">
        <v>0</v>
      </c>
      <c r="J43" s="43">
        <v>0</v>
      </c>
      <c r="K43" s="22"/>
      <c r="L43" s="22"/>
      <c r="M43" s="22"/>
      <c r="N43" s="22"/>
      <c r="O43" s="22"/>
      <c r="P43" s="22"/>
    </row>
    <row r="44" spans="1:16" ht="39" customHeight="1" x14ac:dyDescent="0.15">
      <c r="A44" s="22"/>
      <c r="B44" s="44"/>
      <c r="C44" s="45"/>
      <c r="D44" s="45"/>
      <c r="E44" s="45"/>
      <c r="F44" s="22"/>
      <c r="G44" s="22"/>
      <c r="H44" s="22"/>
      <c r="I44" s="22"/>
      <c r="J44" s="22"/>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O7FUpciD60UXScUz+3u1i/eiCP3x3bVeZwWNzrLizfDbS/Sf0pe0pVwl2h+KfrxNVIoJTV7X/nUep0oycyIR2g==" saltValue="d1p3tq6zakNLwnzpbNlQ0w=="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1"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tabColor rgb="FFFF0000"/>
    <pageSetUpPr fitToPage="1"/>
  </sheetPr>
  <dimension ref="A1:U64"/>
  <sheetViews>
    <sheetView showGridLines="0" zoomScale="90" zoomScaleNormal="90" zoomScaleSheetLayoutView="55" workbookViewId="0"/>
  </sheetViews>
  <sheetFormatPr defaultColWidth="0" defaultRowHeight="12.6" customHeight="1" zeroHeight="1" x14ac:dyDescent="0.15"/>
  <cols>
    <col min="1" max="1" width="6.625" style="47" customWidth="1"/>
    <col min="2" max="3" width="10.875" style="47" customWidth="1"/>
    <col min="4" max="4" width="10" style="47" customWidth="1"/>
    <col min="5" max="10" width="11" style="47" customWidth="1"/>
    <col min="11" max="15" width="13.125" style="47" customWidth="1"/>
    <col min="16" max="21" width="11.5" style="47" customWidth="1"/>
    <col min="22" max="16384" width="0" style="47" hidden="1"/>
  </cols>
  <sheetData>
    <row r="1" spans="1:21" ht="13.5" customHeight="1" x14ac:dyDescent="0.15">
      <c r="A1" s="46"/>
      <c r="B1" s="46"/>
      <c r="C1" s="46"/>
      <c r="D1" s="46"/>
      <c r="E1" s="46"/>
      <c r="F1" s="46"/>
      <c r="G1" s="46"/>
      <c r="H1" s="46"/>
      <c r="I1" s="46"/>
      <c r="J1" s="46"/>
      <c r="K1" s="46"/>
      <c r="L1" s="46"/>
      <c r="M1" s="46"/>
      <c r="N1" s="46"/>
      <c r="O1" s="46"/>
      <c r="P1" s="46"/>
      <c r="Q1" s="46"/>
      <c r="R1" s="46"/>
      <c r="S1" s="46"/>
      <c r="T1" s="46"/>
      <c r="U1" s="46"/>
    </row>
    <row r="2" spans="1:21" ht="13.5" customHeight="1" x14ac:dyDescent="0.15">
      <c r="A2" s="46"/>
      <c r="B2" s="46"/>
      <c r="C2" s="46"/>
      <c r="D2" s="46"/>
      <c r="E2" s="46"/>
      <c r="F2" s="46"/>
      <c r="G2" s="46"/>
      <c r="H2" s="46"/>
      <c r="I2" s="46"/>
      <c r="J2" s="46"/>
      <c r="K2" s="46"/>
      <c r="L2" s="46"/>
      <c r="M2" s="46"/>
      <c r="N2" s="46"/>
      <c r="O2" s="46"/>
      <c r="P2" s="46"/>
      <c r="Q2" s="46"/>
      <c r="R2" s="46"/>
      <c r="S2" s="46"/>
      <c r="T2" s="46"/>
      <c r="U2" s="46"/>
    </row>
    <row r="3" spans="1:21" ht="13.5" customHeight="1" x14ac:dyDescent="0.15">
      <c r="A3" s="46"/>
      <c r="B3" s="46"/>
      <c r="C3" s="46"/>
      <c r="D3" s="46"/>
      <c r="E3" s="46"/>
      <c r="F3" s="46"/>
      <c r="G3" s="46"/>
      <c r="H3" s="46"/>
      <c r="I3" s="46"/>
      <c r="J3" s="46"/>
      <c r="K3" s="46"/>
      <c r="L3" s="46"/>
      <c r="M3" s="46"/>
      <c r="N3" s="46"/>
      <c r="O3" s="46"/>
      <c r="P3" s="46"/>
      <c r="Q3" s="46"/>
      <c r="R3" s="46"/>
      <c r="S3" s="46"/>
      <c r="T3" s="46"/>
      <c r="U3" s="46"/>
    </row>
    <row r="4" spans="1:21" ht="13.5" customHeight="1" x14ac:dyDescent="0.15">
      <c r="A4" s="46"/>
      <c r="B4" s="46"/>
      <c r="C4" s="46"/>
      <c r="D4" s="46"/>
      <c r="E4" s="46"/>
      <c r="F4" s="46"/>
      <c r="G4" s="46"/>
      <c r="H4" s="46"/>
      <c r="I4" s="46"/>
      <c r="J4" s="46"/>
      <c r="K4" s="46"/>
      <c r="L4" s="46"/>
      <c r="M4" s="46"/>
      <c r="N4" s="46"/>
      <c r="O4" s="46"/>
      <c r="P4" s="46"/>
      <c r="Q4" s="46"/>
      <c r="R4" s="46"/>
      <c r="S4" s="46"/>
      <c r="T4" s="46"/>
      <c r="U4" s="46"/>
    </row>
    <row r="5" spans="1:21" ht="13.5" customHeight="1" x14ac:dyDescent="0.15">
      <c r="A5" s="46"/>
      <c r="B5" s="46"/>
      <c r="C5" s="46"/>
      <c r="D5" s="46"/>
      <c r="E5" s="46"/>
      <c r="F5" s="46"/>
      <c r="G5" s="46"/>
      <c r="H5" s="46"/>
      <c r="I5" s="46"/>
      <c r="J5" s="46"/>
      <c r="K5" s="46"/>
      <c r="L5" s="46"/>
      <c r="M5" s="46"/>
      <c r="N5" s="46"/>
      <c r="O5" s="46"/>
      <c r="P5" s="46"/>
      <c r="Q5" s="46"/>
      <c r="R5" s="46"/>
      <c r="S5" s="46"/>
      <c r="T5" s="46"/>
      <c r="U5" s="46"/>
    </row>
    <row r="6" spans="1:21" ht="13.5" customHeight="1" x14ac:dyDescent="0.15">
      <c r="A6" s="46"/>
      <c r="B6" s="46"/>
      <c r="C6" s="46"/>
      <c r="D6" s="46"/>
      <c r="E6" s="46"/>
      <c r="F6" s="46"/>
      <c r="G6" s="46"/>
      <c r="H6" s="46"/>
      <c r="I6" s="46"/>
      <c r="J6" s="46"/>
      <c r="K6" s="46"/>
      <c r="L6" s="46"/>
      <c r="M6" s="46"/>
      <c r="N6" s="46"/>
      <c r="O6" s="46"/>
      <c r="P6" s="46"/>
      <c r="Q6" s="46"/>
      <c r="R6" s="46"/>
      <c r="S6" s="46"/>
      <c r="T6" s="46"/>
      <c r="U6" s="46"/>
    </row>
    <row r="7" spans="1:21" ht="13.5" customHeight="1" x14ac:dyDescent="0.15">
      <c r="A7" s="46"/>
      <c r="B7" s="46"/>
      <c r="C7" s="46"/>
      <c r="D7" s="46"/>
      <c r="E7" s="46"/>
      <c r="F7" s="46"/>
      <c r="G7" s="46"/>
      <c r="H7" s="46"/>
      <c r="I7" s="46"/>
      <c r="J7" s="46"/>
      <c r="K7" s="46"/>
      <c r="L7" s="46"/>
      <c r="M7" s="46"/>
      <c r="N7" s="46"/>
      <c r="O7" s="46"/>
      <c r="P7" s="46"/>
      <c r="Q7" s="46"/>
      <c r="R7" s="46"/>
      <c r="S7" s="46"/>
      <c r="T7" s="46"/>
      <c r="U7" s="46"/>
    </row>
    <row r="8" spans="1:21" ht="13.5" customHeight="1" x14ac:dyDescent="0.15">
      <c r="A8" s="46"/>
      <c r="B8" s="46"/>
      <c r="C8" s="46"/>
      <c r="D8" s="46"/>
      <c r="E8" s="46"/>
      <c r="F8" s="46"/>
      <c r="G8" s="46"/>
      <c r="H8" s="46"/>
      <c r="I8" s="46"/>
      <c r="J8" s="46"/>
      <c r="K8" s="46"/>
      <c r="L8" s="46"/>
      <c r="M8" s="46"/>
      <c r="N8" s="46"/>
      <c r="O8" s="46"/>
      <c r="P8" s="46"/>
      <c r="Q8" s="46"/>
      <c r="R8" s="46"/>
      <c r="S8" s="46"/>
      <c r="T8" s="46"/>
      <c r="U8" s="46"/>
    </row>
    <row r="9" spans="1:21" ht="13.5" customHeight="1" x14ac:dyDescent="0.15">
      <c r="A9" s="46"/>
      <c r="B9" s="46"/>
      <c r="C9" s="46"/>
      <c r="D9" s="46"/>
      <c r="E9" s="46"/>
      <c r="F9" s="46"/>
      <c r="G9" s="46"/>
      <c r="H9" s="46"/>
      <c r="I9" s="46"/>
      <c r="J9" s="46"/>
      <c r="K9" s="46"/>
      <c r="L9" s="46"/>
      <c r="M9" s="46"/>
      <c r="N9" s="46"/>
      <c r="O9" s="46"/>
      <c r="P9" s="46"/>
      <c r="Q9" s="46"/>
      <c r="R9" s="46"/>
      <c r="S9" s="46"/>
      <c r="T9" s="46"/>
      <c r="U9" s="46"/>
    </row>
    <row r="10" spans="1:21" ht="13.5" customHeight="1" x14ac:dyDescent="0.15">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15">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15">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15">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15">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15">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15">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15">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15">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15">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15">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15">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15">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15">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15">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15">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15">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15">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15">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15">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15">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15">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15">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15">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15">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15">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15">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15">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15">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15">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15">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15">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15">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
      <c r="A44" s="46"/>
      <c r="B44" s="49" t="s">
        <v>8</v>
      </c>
      <c r="C44" s="50"/>
      <c r="D44" s="50"/>
      <c r="E44" s="51"/>
      <c r="F44" s="51"/>
      <c r="G44" s="51"/>
      <c r="H44" s="51"/>
      <c r="I44" s="51"/>
      <c r="J44" s="52" t="s">
        <v>2</v>
      </c>
      <c r="K44" s="53" t="s">
        <v>527</v>
      </c>
      <c r="L44" s="54" t="s">
        <v>528</v>
      </c>
      <c r="M44" s="54" t="s">
        <v>529</v>
      </c>
      <c r="N44" s="54" t="s">
        <v>530</v>
      </c>
      <c r="O44" s="55" t="s">
        <v>531</v>
      </c>
      <c r="P44" s="46"/>
      <c r="Q44" s="46"/>
      <c r="R44" s="46"/>
      <c r="S44" s="46"/>
      <c r="T44" s="46"/>
      <c r="U44" s="46"/>
    </row>
    <row r="45" spans="1:21" ht="30.75" customHeight="1" x14ac:dyDescent="0.15">
      <c r="A45" s="46"/>
      <c r="B45" s="1186" t="s">
        <v>9</v>
      </c>
      <c r="C45" s="1187"/>
      <c r="D45" s="56"/>
      <c r="E45" s="1192" t="s">
        <v>10</v>
      </c>
      <c r="F45" s="1192"/>
      <c r="G45" s="1192"/>
      <c r="H45" s="1192"/>
      <c r="I45" s="1192"/>
      <c r="J45" s="1193"/>
      <c r="K45" s="57">
        <v>1059</v>
      </c>
      <c r="L45" s="58">
        <v>1159</v>
      </c>
      <c r="M45" s="58">
        <v>1288</v>
      </c>
      <c r="N45" s="58">
        <v>1291</v>
      </c>
      <c r="O45" s="59">
        <v>1177</v>
      </c>
      <c r="P45" s="46"/>
      <c r="Q45" s="46"/>
      <c r="R45" s="46"/>
      <c r="S45" s="46"/>
      <c r="T45" s="46"/>
      <c r="U45" s="46"/>
    </row>
    <row r="46" spans="1:21" ht="30.75" customHeight="1" x14ac:dyDescent="0.15">
      <c r="A46" s="46"/>
      <c r="B46" s="1188"/>
      <c r="C46" s="1189"/>
      <c r="D46" s="60"/>
      <c r="E46" s="1194" t="s">
        <v>11</v>
      </c>
      <c r="F46" s="1194"/>
      <c r="G46" s="1194"/>
      <c r="H46" s="1194"/>
      <c r="I46" s="1194"/>
      <c r="J46" s="1195"/>
      <c r="K46" s="61" t="s">
        <v>503</v>
      </c>
      <c r="L46" s="62" t="s">
        <v>503</v>
      </c>
      <c r="M46" s="62" t="s">
        <v>503</v>
      </c>
      <c r="N46" s="62" t="s">
        <v>503</v>
      </c>
      <c r="O46" s="63" t="s">
        <v>503</v>
      </c>
      <c r="P46" s="46"/>
      <c r="Q46" s="46"/>
      <c r="R46" s="46"/>
      <c r="S46" s="46"/>
      <c r="T46" s="46"/>
      <c r="U46" s="46"/>
    </row>
    <row r="47" spans="1:21" ht="30.75" customHeight="1" x14ac:dyDescent="0.15">
      <c r="A47" s="46"/>
      <c r="B47" s="1188"/>
      <c r="C47" s="1189"/>
      <c r="D47" s="60"/>
      <c r="E47" s="1194" t="s">
        <v>12</v>
      </c>
      <c r="F47" s="1194"/>
      <c r="G47" s="1194"/>
      <c r="H47" s="1194"/>
      <c r="I47" s="1194"/>
      <c r="J47" s="1195"/>
      <c r="K47" s="61" t="s">
        <v>503</v>
      </c>
      <c r="L47" s="62" t="s">
        <v>503</v>
      </c>
      <c r="M47" s="62" t="s">
        <v>503</v>
      </c>
      <c r="N47" s="62" t="s">
        <v>503</v>
      </c>
      <c r="O47" s="63" t="s">
        <v>503</v>
      </c>
      <c r="P47" s="46"/>
      <c r="Q47" s="46"/>
      <c r="R47" s="46"/>
      <c r="S47" s="46"/>
      <c r="T47" s="46"/>
      <c r="U47" s="46"/>
    </row>
    <row r="48" spans="1:21" ht="30.75" customHeight="1" x14ac:dyDescent="0.15">
      <c r="A48" s="46"/>
      <c r="B48" s="1188"/>
      <c r="C48" s="1189"/>
      <c r="D48" s="60"/>
      <c r="E48" s="1194" t="s">
        <v>13</v>
      </c>
      <c r="F48" s="1194"/>
      <c r="G48" s="1194"/>
      <c r="H48" s="1194"/>
      <c r="I48" s="1194"/>
      <c r="J48" s="1195"/>
      <c r="K48" s="61">
        <v>257</v>
      </c>
      <c r="L48" s="62">
        <v>276</v>
      </c>
      <c r="M48" s="62">
        <v>275</v>
      </c>
      <c r="N48" s="62">
        <v>255</v>
      </c>
      <c r="O48" s="63">
        <v>256</v>
      </c>
      <c r="P48" s="46"/>
      <c r="Q48" s="46"/>
      <c r="R48" s="46"/>
      <c r="S48" s="46"/>
      <c r="T48" s="46"/>
      <c r="U48" s="46"/>
    </row>
    <row r="49" spans="1:21" ht="30.75" customHeight="1" x14ac:dyDescent="0.15">
      <c r="A49" s="46"/>
      <c r="B49" s="1188"/>
      <c r="C49" s="1189"/>
      <c r="D49" s="60"/>
      <c r="E49" s="1194" t="s">
        <v>14</v>
      </c>
      <c r="F49" s="1194"/>
      <c r="G49" s="1194"/>
      <c r="H49" s="1194"/>
      <c r="I49" s="1194"/>
      <c r="J49" s="1195"/>
      <c r="K49" s="61">
        <v>1</v>
      </c>
      <c r="L49" s="62">
        <v>0</v>
      </c>
      <c r="M49" s="62" t="s">
        <v>503</v>
      </c>
      <c r="N49" s="62" t="s">
        <v>503</v>
      </c>
      <c r="O49" s="63" t="s">
        <v>503</v>
      </c>
      <c r="P49" s="46"/>
      <c r="Q49" s="46"/>
      <c r="R49" s="46"/>
      <c r="S49" s="46"/>
      <c r="T49" s="46"/>
      <c r="U49" s="46"/>
    </row>
    <row r="50" spans="1:21" ht="30.75" customHeight="1" x14ac:dyDescent="0.15">
      <c r="A50" s="46"/>
      <c r="B50" s="1188"/>
      <c r="C50" s="1189"/>
      <c r="D50" s="60"/>
      <c r="E50" s="1194" t="s">
        <v>15</v>
      </c>
      <c r="F50" s="1194"/>
      <c r="G50" s="1194"/>
      <c r="H50" s="1194"/>
      <c r="I50" s="1194"/>
      <c r="J50" s="1195"/>
      <c r="K50" s="61">
        <v>18</v>
      </c>
      <c r="L50" s="62">
        <v>17</v>
      </c>
      <c r="M50" s="62">
        <v>16</v>
      </c>
      <c r="N50" s="62">
        <v>20</v>
      </c>
      <c r="O50" s="63">
        <v>19</v>
      </c>
      <c r="P50" s="46"/>
      <c r="Q50" s="46"/>
      <c r="R50" s="46"/>
      <c r="S50" s="46"/>
      <c r="T50" s="46"/>
      <c r="U50" s="46"/>
    </row>
    <row r="51" spans="1:21" ht="30.75" customHeight="1" x14ac:dyDescent="0.15">
      <c r="A51" s="46"/>
      <c r="B51" s="1190"/>
      <c r="C51" s="1191"/>
      <c r="D51" s="64"/>
      <c r="E51" s="1194" t="s">
        <v>16</v>
      </c>
      <c r="F51" s="1194"/>
      <c r="G51" s="1194"/>
      <c r="H51" s="1194"/>
      <c r="I51" s="1194"/>
      <c r="J51" s="1195"/>
      <c r="K51" s="61">
        <v>0</v>
      </c>
      <c r="L51" s="62">
        <v>0</v>
      </c>
      <c r="M51" s="62" t="s">
        <v>503</v>
      </c>
      <c r="N51" s="62" t="s">
        <v>503</v>
      </c>
      <c r="O51" s="63" t="s">
        <v>503</v>
      </c>
      <c r="P51" s="46"/>
      <c r="Q51" s="46"/>
      <c r="R51" s="46"/>
      <c r="S51" s="46"/>
      <c r="T51" s="46"/>
      <c r="U51" s="46"/>
    </row>
    <row r="52" spans="1:21" ht="30.75" customHeight="1" x14ac:dyDescent="0.15">
      <c r="A52" s="46"/>
      <c r="B52" s="1196" t="s">
        <v>17</v>
      </c>
      <c r="C52" s="1197"/>
      <c r="D52" s="64"/>
      <c r="E52" s="1194" t="s">
        <v>18</v>
      </c>
      <c r="F52" s="1194"/>
      <c r="G52" s="1194"/>
      <c r="H52" s="1194"/>
      <c r="I52" s="1194"/>
      <c r="J52" s="1195"/>
      <c r="K52" s="61">
        <v>876</v>
      </c>
      <c r="L52" s="62">
        <v>933</v>
      </c>
      <c r="M52" s="62">
        <v>994</v>
      </c>
      <c r="N52" s="62">
        <v>1012</v>
      </c>
      <c r="O52" s="63">
        <v>969</v>
      </c>
      <c r="P52" s="46"/>
      <c r="Q52" s="46"/>
      <c r="R52" s="46"/>
      <c r="S52" s="46"/>
      <c r="T52" s="46"/>
      <c r="U52" s="46"/>
    </row>
    <row r="53" spans="1:21" ht="30.75" customHeight="1" thickBot="1" x14ac:dyDescent="0.2">
      <c r="A53" s="46"/>
      <c r="B53" s="1198" t="s">
        <v>19</v>
      </c>
      <c r="C53" s="1199"/>
      <c r="D53" s="65"/>
      <c r="E53" s="1200" t="s">
        <v>20</v>
      </c>
      <c r="F53" s="1200"/>
      <c r="G53" s="1200"/>
      <c r="H53" s="1200"/>
      <c r="I53" s="1200"/>
      <c r="J53" s="1201"/>
      <c r="K53" s="66">
        <v>459</v>
      </c>
      <c r="L53" s="67">
        <v>519</v>
      </c>
      <c r="M53" s="67">
        <v>585</v>
      </c>
      <c r="N53" s="67">
        <v>554</v>
      </c>
      <c r="O53" s="68">
        <v>483</v>
      </c>
      <c r="P53" s="46"/>
      <c r="Q53" s="46"/>
      <c r="R53" s="46"/>
      <c r="S53" s="46"/>
      <c r="T53" s="46"/>
      <c r="U53" s="46"/>
    </row>
    <row r="54" spans="1:21" ht="24" customHeight="1" x14ac:dyDescent="0.1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1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
      <c r="A57" s="46"/>
      <c r="B57" s="74"/>
      <c r="C57" s="75"/>
      <c r="D57" s="75"/>
      <c r="E57" s="76"/>
      <c r="F57" s="76"/>
      <c r="G57" s="76"/>
      <c r="H57" s="76"/>
      <c r="I57" s="76"/>
      <c r="J57" s="77" t="s">
        <v>2</v>
      </c>
      <c r="K57" s="78" t="s">
        <v>550</v>
      </c>
      <c r="L57" s="79" t="s">
        <v>551</v>
      </c>
      <c r="M57" s="79" t="s">
        <v>552</v>
      </c>
      <c r="N57" s="79" t="s">
        <v>553</v>
      </c>
      <c r="O57" s="80" t="s">
        <v>554</v>
      </c>
      <c r="P57" s="46"/>
      <c r="Q57" s="46"/>
      <c r="R57" s="46"/>
      <c r="S57" s="46"/>
      <c r="T57" s="46"/>
      <c r="U57" s="46"/>
    </row>
    <row r="58" spans="1:21" ht="31.5" customHeight="1" x14ac:dyDescent="0.15">
      <c r="B58" s="1202" t="s">
        <v>24</v>
      </c>
      <c r="C58" s="1203"/>
      <c r="D58" s="1208" t="s">
        <v>25</v>
      </c>
      <c r="E58" s="1209"/>
      <c r="F58" s="1209"/>
      <c r="G58" s="1209"/>
      <c r="H58" s="1209"/>
      <c r="I58" s="1209"/>
      <c r="J58" s="1210"/>
      <c r="K58" s="81"/>
      <c r="L58" s="82"/>
      <c r="M58" s="82"/>
      <c r="N58" s="82"/>
      <c r="O58" s="83"/>
    </row>
    <row r="59" spans="1:21" ht="31.5" customHeight="1" x14ac:dyDescent="0.15">
      <c r="B59" s="1204"/>
      <c r="C59" s="1205"/>
      <c r="D59" s="1211" t="s">
        <v>26</v>
      </c>
      <c r="E59" s="1212"/>
      <c r="F59" s="1212"/>
      <c r="G59" s="1212"/>
      <c r="H59" s="1212"/>
      <c r="I59" s="1212"/>
      <c r="J59" s="1213"/>
      <c r="K59" s="84"/>
      <c r="L59" s="85"/>
      <c r="M59" s="85"/>
      <c r="N59" s="85"/>
      <c r="O59" s="86"/>
    </row>
    <row r="60" spans="1:21" ht="31.5" customHeight="1" thickBot="1" x14ac:dyDescent="0.2">
      <c r="B60" s="1206"/>
      <c r="C60" s="1207"/>
      <c r="D60" s="1214" t="s">
        <v>27</v>
      </c>
      <c r="E60" s="1215"/>
      <c r="F60" s="1215"/>
      <c r="G60" s="1215"/>
      <c r="H60" s="1215"/>
      <c r="I60" s="1215"/>
      <c r="J60" s="1216"/>
      <c r="K60" s="87"/>
      <c r="L60" s="88"/>
      <c r="M60" s="88"/>
      <c r="N60" s="88"/>
      <c r="O60" s="89"/>
    </row>
    <row r="61" spans="1:21" ht="24" customHeight="1" x14ac:dyDescent="0.15">
      <c r="B61" s="90"/>
      <c r="C61" s="90"/>
      <c r="D61" s="91" t="s">
        <v>28</v>
      </c>
      <c r="E61" s="92"/>
      <c r="F61" s="92"/>
      <c r="G61" s="92"/>
      <c r="H61" s="92"/>
      <c r="I61" s="92"/>
      <c r="J61" s="92"/>
      <c r="K61" s="92"/>
      <c r="L61" s="92"/>
      <c r="M61" s="92"/>
      <c r="N61" s="92"/>
      <c r="O61" s="92"/>
    </row>
    <row r="62" spans="1:21" ht="24" customHeight="1" x14ac:dyDescent="0.15">
      <c r="B62" s="93"/>
      <c r="C62" s="93"/>
      <c r="D62" s="91" t="s">
        <v>29</v>
      </c>
      <c r="E62" s="92"/>
      <c r="F62" s="92"/>
      <c r="G62" s="92"/>
      <c r="H62" s="92"/>
      <c r="I62" s="92"/>
      <c r="J62" s="92"/>
      <c r="K62" s="92"/>
      <c r="L62" s="92"/>
      <c r="M62" s="92"/>
      <c r="N62" s="92"/>
      <c r="O62" s="92"/>
    </row>
    <row r="63" spans="1:21" ht="24" customHeight="1" x14ac:dyDescent="0.1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1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fnZCFhoJxfeglCBFcCzfkzu4HQbBhLlx8lKb2Ht68s0VyNfMn4jqV7SvPl/dD1Hj6UcBU7Y1G+x9hiG6r3uLAg==" saltValue="oe3wXWVd+z91S9Yisw/0rg=="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4"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tabColor rgb="FFFFFF00"/>
    <pageSetUpPr fitToPage="1"/>
  </sheetPr>
  <dimension ref="B1:M55"/>
  <sheetViews>
    <sheetView showGridLines="0" zoomScaleSheetLayoutView="100" workbookViewId="0"/>
  </sheetViews>
  <sheetFormatPr defaultColWidth="0" defaultRowHeight="13.5" customHeight="1" zeroHeight="1" x14ac:dyDescent="0.15"/>
  <cols>
    <col min="1" max="1" width="6.625" style="94" customWidth="1"/>
    <col min="2" max="3" width="12.625" style="94" customWidth="1"/>
    <col min="4" max="4" width="11.625" style="94" customWidth="1"/>
    <col min="5" max="8" width="10.375" style="94" customWidth="1"/>
    <col min="9" max="13" width="16.375" style="94" customWidth="1"/>
    <col min="14" max="19" width="12.625" style="94" customWidth="1"/>
    <col min="20" max="16384" width="0" style="94"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5" t="s">
        <v>7</v>
      </c>
    </row>
    <row r="40" spans="2:13" ht="27.75" customHeight="1" thickBot="1" x14ac:dyDescent="0.2">
      <c r="B40" s="96" t="s">
        <v>8</v>
      </c>
      <c r="C40" s="97"/>
      <c r="D40" s="97"/>
      <c r="E40" s="98"/>
      <c r="F40" s="98"/>
      <c r="G40" s="98"/>
      <c r="H40" s="99" t="s">
        <v>2</v>
      </c>
      <c r="I40" s="100" t="s">
        <v>527</v>
      </c>
      <c r="J40" s="101" t="s">
        <v>528</v>
      </c>
      <c r="K40" s="101" t="s">
        <v>529</v>
      </c>
      <c r="L40" s="101" t="s">
        <v>530</v>
      </c>
      <c r="M40" s="102" t="s">
        <v>531</v>
      </c>
    </row>
    <row r="41" spans="2:13" ht="27.75" customHeight="1" x14ac:dyDescent="0.15">
      <c r="B41" s="1217" t="s">
        <v>30</v>
      </c>
      <c r="C41" s="1218"/>
      <c r="D41" s="103"/>
      <c r="E41" s="1223" t="s">
        <v>31</v>
      </c>
      <c r="F41" s="1223"/>
      <c r="G41" s="1223"/>
      <c r="H41" s="1224"/>
      <c r="I41" s="330">
        <v>12862</v>
      </c>
      <c r="J41" s="331">
        <v>12733</v>
      </c>
      <c r="K41" s="331">
        <v>12063</v>
      </c>
      <c r="L41" s="331">
        <v>11410</v>
      </c>
      <c r="M41" s="332">
        <v>11311</v>
      </c>
    </row>
    <row r="42" spans="2:13" ht="27.75" customHeight="1" x14ac:dyDescent="0.15">
      <c r="B42" s="1219"/>
      <c r="C42" s="1220"/>
      <c r="D42" s="104"/>
      <c r="E42" s="1225" t="s">
        <v>32</v>
      </c>
      <c r="F42" s="1225"/>
      <c r="G42" s="1225"/>
      <c r="H42" s="1226"/>
      <c r="I42" s="333" t="s">
        <v>503</v>
      </c>
      <c r="J42" s="334" t="s">
        <v>503</v>
      </c>
      <c r="K42" s="334" t="s">
        <v>503</v>
      </c>
      <c r="L42" s="334" t="s">
        <v>503</v>
      </c>
      <c r="M42" s="335" t="s">
        <v>503</v>
      </c>
    </row>
    <row r="43" spans="2:13" ht="27.75" customHeight="1" x14ac:dyDescent="0.15">
      <c r="B43" s="1219"/>
      <c r="C43" s="1220"/>
      <c r="D43" s="104"/>
      <c r="E43" s="1225" t="s">
        <v>33</v>
      </c>
      <c r="F43" s="1225"/>
      <c r="G43" s="1225"/>
      <c r="H43" s="1226"/>
      <c r="I43" s="333">
        <v>3413</v>
      </c>
      <c r="J43" s="334">
        <v>3577</v>
      </c>
      <c r="K43" s="334">
        <v>3744</v>
      </c>
      <c r="L43" s="334">
        <v>3624</v>
      </c>
      <c r="M43" s="335">
        <v>3380</v>
      </c>
    </row>
    <row r="44" spans="2:13" ht="27.75" customHeight="1" x14ac:dyDescent="0.15">
      <c r="B44" s="1219"/>
      <c r="C44" s="1220"/>
      <c r="D44" s="104"/>
      <c r="E44" s="1225" t="s">
        <v>34</v>
      </c>
      <c r="F44" s="1225"/>
      <c r="G44" s="1225"/>
      <c r="H44" s="1226"/>
      <c r="I44" s="333">
        <v>85</v>
      </c>
      <c r="J44" s="334">
        <v>78</v>
      </c>
      <c r="K44" s="334">
        <v>69</v>
      </c>
      <c r="L44" s="334">
        <v>56</v>
      </c>
      <c r="M44" s="335">
        <v>56</v>
      </c>
    </row>
    <row r="45" spans="2:13" ht="27.75" customHeight="1" x14ac:dyDescent="0.15">
      <c r="B45" s="1219"/>
      <c r="C45" s="1220"/>
      <c r="D45" s="104"/>
      <c r="E45" s="1225" t="s">
        <v>35</v>
      </c>
      <c r="F45" s="1225"/>
      <c r="G45" s="1225"/>
      <c r="H45" s="1226"/>
      <c r="I45" s="333">
        <v>2149</v>
      </c>
      <c r="J45" s="334">
        <v>2078</v>
      </c>
      <c r="K45" s="334">
        <v>2084</v>
      </c>
      <c r="L45" s="334">
        <v>2091</v>
      </c>
      <c r="M45" s="335">
        <v>2157</v>
      </c>
    </row>
    <row r="46" spans="2:13" ht="27.75" customHeight="1" x14ac:dyDescent="0.15">
      <c r="B46" s="1219"/>
      <c r="C46" s="1220"/>
      <c r="D46" s="105"/>
      <c r="E46" s="1225" t="s">
        <v>36</v>
      </c>
      <c r="F46" s="1225"/>
      <c r="G46" s="1225"/>
      <c r="H46" s="1226"/>
      <c r="I46" s="333" t="s">
        <v>503</v>
      </c>
      <c r="J46" s="334" t="s">
        <v>503</v>
      </c>
      <c r="K46" s="334" t="s">
        <v>503</v>
      </c>
      <c r="L46" s="334" t="s">
        <v>503</v>
      </c>
      <c r="M46" s="335" t="s">
        <v>503</v>
      </c>
    </row>
    <row r="47" spans="2:13" ht="27.75" customHeight="1" x14ac:dyDescent="0.15">
      <c r="B47" s="1219"/>
      <c r="C47" s="1220"/>
      <c r="D47" s="106"/>
      <c r="E47" s="1227" t="s">
        <v>37</v>
      </c>
      <c r="F47" s="1228"/>
      <c r="G47" s="1228"/>
      <c r="H47" s="1229"/>
      <c r="I47" s="333" t="s">
        <v>503</v>
      </c>
      <c r="J47" s="334" t="s">
        <v>503</v>
      </c>
      <c r="K47" s="334" t="s">
        <v>503</v>
      </c>
      <c r="L47" s="334" t="s">
        <v>503</v>
      </c>
      <c r="M47" s="335" t="s">
        <v>503</v>
      </c>
    </row>
    <row r="48" spans="2:13" ht="27.75" customHeight="1" x14ac:dyDescent="0.15">
      <c r="B48" s="1219"/>
      <c r="C48" s="1220"/>
      <c r="D48" s="104"/>
      <c r="E48" s="1225" t="s">
        <v>38</v>
      </c>
      <c r="F48" s="1225"/>
      <c r="G48" s="1225"/>
      <c r="H48" s="1226"/>
      <c r="I48" s="333" t="s">
        <v>503</v>
      </c>
      <c r="J48" s="334" t="s">
        <v>503</v>
      </c>
      <c r="K48" s="334" t="s">
        <v>503</v>
      </c>
      <c r="L48" s="334" t="s">
        <v>503</v>
      </c>
      <c r="M48" s="335" t="s">
        <v>503</v>
      </c>
    </row>
    <row r="49" spans="2:13" ht="27.75" customHeight="1" x14ac:dyDescent="0.15">
      <c r="B49" s="1221"/>
      <c r="C49" s="1222"/>
      <c r="D49" s="104"/>
      <c r="E49" s="1225" t="s">
        <v>39</v>
      </c>
      <c r="F49" s="1225"/>
      <c r="G49" s="1225"/>
      <c r="H49" s="1226"/>
      <c r="I49" s="333" t="s">
        <v>503</v>
      </c>
      <c r="J49" s="334" t="s">
        <v>503</v>
      </c>
      <c r="K49" s="334" t="s">
        <v>503</v>
      </c>
      <c r="L49" s="334" t="s">
        <v>503</v>
      </c>
      <c r="M49" s="335" t="s">
        <v>503</v>
      </c>
    </row>
    <row r="50" spans="2:13" ht="27.75" customHeight="1" x14ac:dyDescent="0.15">
      <c r="B50" s="1230" t="s">
        <v>40</v>
      </c>
      <c r="C50" s="1231"/>
      <c r="D50" s="107"/>
      <c r="E50" s="1225" t="s">
        <v>41</v>
      </c>
      <c r="F50" s="1225"/>
      <c r="G50" s="1225"/>
      <c r="H50" s="1226"/>
      <c r="I50" s="333">
        <v>4078</v>
      </c>
      <c r="J50" s="334">
        <v>4312</v>
      </c>
      <c r="K50" s="334">
        <v>4487</v>
      </c>
      <c r="L50" s="334">
        <v>4787</v>
      </c>
      <c r="M50" s="335">
        <v>5012</v>
      </c>
    </row>
    <row r="51" spans="2:13" ht="27.75" customHeight="1" x14ac:dyDescent="0.15">
      <c r="B51" s="1219"/>
      <c r="C51" s="1220"/>
      <c r="D51" s="104"/>
      <c r="E51" s="1225" t="s">
        <v>42</v>
      </c>
      <c r="F51" s="1225"/>
      <c r="G51" s="1225"/>
      <c r="H51" s="1226"/>
      <c r="I51" s="333">
        <v>257</v>
      </c>
      <c r="J51" s="334">
        <v>219</v>
      </c>
      <c r="K51" s="334">
        <v>161</v>
      </c>
      <c r="L51" s="334">
        <v>142</v>
      </c>
      <c r="M51" s="335">
        <v>113</v>
      </c>
    </row>
    <row r="52" spans="2:13" ht="27.75" customHeight="1" x14ac:dyDescent="0.15">
      <c r="B52" s="1221"/>
      <c r="C52" s="1222"/>
      <c r="D52" s="104"/>
      <c r="E52" s="1225" t="s">
        <v>43</v>
      </c>
      <c r="F52" s="1225"/>
      <c r="G52" s="1225"/>
      <c r="H52" s="1226"/>
      <c r="I52" s="333">
        <v>12016</v>
      </c>
      <c r="J52" s="334">
        <v>11819</v>
      </c>
      <c r="K52" s="334">
        <v>11387</v>
      </c>
      <c r="L52" s="334">
        <v>10923</v>
      </c>
      <c r="M52" s="335">
        <v>10732</v>
      </c>
    </row>
    <row r="53" spans="2:13" ht="27.75" customHeight="1" thickBot="1" x14ac:dyDescent="0.2">
      <c r="B53" s="1232" t="s">
        <v>19</v>
      </c>
      <c r="C53" s="1233"/>
      <c r="D53" s="108"/>
      <c r="E53" s="1234" t="s">
        <v>44</v>
      </c>
      <c r="F53" s="1234"/>
      <c r="G53" s="1234"/>
      <c r="H53" s="1235"/>
      <c r="I53" s="336">
        <v>2160</v>
      </c>
      <c r="J53" s="337">
        <v>2116</v>
      </c>
      <c r="K53" s="337">
        <v>1924</v>
      </c>
      <c r="L53" s="337">
        <v>1328</v>
      </c>
      <c r="M53" s="338">
        <v>1046</v>
      </c>
    </row>
    <row r="54" spans="2:13" ht="27.75" customHeight="1" x14ac:dyDescent="0.15">
      <c r="B54" s="109"/>
      <c r="C54" s="110"/>
      <c r="D54" s="110"/>
      <c r="E54" s="111"/>
      <c r="F54" s="111"/>
      <c r="G54" s="111"/>
      <c r="H54" s="111"/>
      <c r="I54" s="112"/>
      <c r="J54" s="112"/>
      <c r="K54" s="112"/>
      <c r="L54" s="112"/>
      <c r="M54" s="112"/>
    </row>
    <row r="55" spans="2:13" x14ac:dyDescent="0.15"/>
  </sheetData>
  <sheetProtection algorithmName="SHA-512" hashValue="/1eCJl7GrESv8ncP2P+8wbZHgbyv9XZIxMasWRNsy/2/ZW1XOzvqGVQ38tAuPx3EkJPmhK0wINwbZa1P8cVdhw==" saltValue="x9BiIE28OjnY15K1ZJSBOQ=="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FFFF00"/>
    <pageSetUpPr fitToPage="1"/>
  </sheetPr>
  <dimension ref="B1:W64"/>
  <sheetViews>
    <sheetView showGridLines="0" zoomScale="70" zoomScaleNormal="70" zoomScaleSheetLayoutView="100" workbookViewId="0"/>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3" t="s">
        <v>45</v>
      </c>
    </row>
    <row r="54" spans="2:8" ht="29.25" customHeight="1" thickBot="1" x14ac:dyDescent="0.25">
      <c r="B54" s="114" t="s">
        <v>1</v>
      </c>
      <c r="C54" s="115"/>
      <c r="D54" s="115"/>
      <c r="E54" s="116" t="s">
        <v>2</v>
      </c>
      <c r="F54" s="117" t="s">
        <v>529</v>
      </c>
      <c r="G54" s="117" t="s">
        <v>530</v>
      </c>
      <c r="H54" s="118" t="s">
        <v>531</v>
      </c>
    </row>
    <row r="55" spans="2:8" ht="52.5" customHeight="1" x14ac:dyDescent="0.15">
      <c r="B55" s="119"/>
      <c r="C55" s="1244" t="s">
        <v>46</v>
      </c>
      <c r="D55" s="1244"/>
      <c r="E55" s="1245"/>
      <c r="F55" s="339">
        <v>1869</v>
      </c>
      <c r="G55" s="339">
        <v>1871</v>
      </c>
      <c r="H55" s="340">
        <v>1931</v>
      </c>
    </row>
    <row r="56" spans="2:8" ht="52.5" customHeight="1" x14ac:dyDescent="0.15">
      <c r="B56" s="120"/>
      <c r="C56" s="1246" t="s">
        <v>47</v>
      </c>
      <c r="D56" s="1246"/>
      <c r="E56" s="1247"/>
      <c r="F56" s="341">
        <v>1056</v>
      </c>
      <c r="G56" s="341">
        <v>1083</v>
      </c>
      <c r="H56" s="342">
        <v>1085</v>
      </c>
    </row>
    <row r="57" spans="2:8" ht="53.25" customHeight="1" x14ac:dyDescent="0.15">
      <c r="B57" s="120"/>
      <c r="C57" s="1248" t="s">
        <v>48</v>
      </c>
      <c r="D57" s="1248"/>
      <c r="E57" s="1249"/>
      <c r="F57" s="343">
        <v>3712</v>
      </c>
      <c r="G57" s="343">
        <v>4077</v>
      </c>
      <c r="H57" s="344">
        <v>4447</v>
      </c>
    </row>
    <row r="58" spans="2:8" ht="45.75" customHeight="1" x14ac:dyDescent="0.15">
      <c r="B58" s="121"/>
      <c r="C58" s="1236" t="s">
        <v>555</v>
      </c>
      <c r="D58" s="1237"/>
      <c r="E58" s="1238"/>
      <c r="F58" s="345">
        <v>946</v>
      </c>
      <c r="G58" s="345">
        <v>1089</v>
      </c>
      <c r="H58" s="346">
        <v>1136</v>
      </c>
    </row>
    <row r="59" spans="2:8" ht="45.75" customHeight="1" x14ac:dyDescent="0.15">
      <c r="B59" s="121"/>
      <c r="C59" s="1236" t="s">
        <v>556</v>
      </c>
      <c r="D59" s="1237"/>
      <c r="E59" s="1238"/>
      <c r="F59" s="345">
        <v>971</v>
      </c>
      <c r="G59" s="345">
        <v>940</v>
      </c>
      <c r="H59" s="346">
        <v>908</v>
      </c>
    </row>
    <row r="60" spans="2:8" ht="45.75" customHeight="1" x14ac:dyDescent="0.15">
      <c r="B60" s="121"/>
      <c r="C60" s="1236" t="s">
        <v>557</v>
      </c>
      <c r="D60" s="1237"/>
      <c r="E60" s="1238"/>
      <c r="F60" s="345">
        <v>294</v>
      </c>
      <c r="G60" s="345">
        <v>465</v>
      </c>
      <c r="H60" s="346">
        <v>595</v>
      </c>
    </row>
    <row r="61" spans="2:8" ht="45.75" customHeight="1" x14ac:dyDescent="0.15">
      <c r="B61" s="121"/>
      <c r="C61" s="1236" t="s">
        <v>558</v>
      </c>
      <c r="D61" s="1237"/>
      <c r="E61" s="1238"/>
      <c r="F61" s="345">
        <v>291</v>
      </c>
      <c r="G61" s="345">
        <v>401</v>
      </c>
      <c r="H61" s="346">
        <v>512</v>
      </c>
    </row>
    <row r="62" spans="2:8" ht="45.75" customHeight="1" thickBot="1" x14ac:dyDescent="0.2">
      <c r="B62" s="122"/>
      <c r="C62" s="1239" t="s">
        <v>559</v>
      </c>
      <c r="D62" s="1240"/>
      <c r="E62" s="1241"/>
      <c r="F62" s="347">
        <v>43</v>
      </c>
      <c r="G62" s="347">
        <v>156</v>
      </c>
      <c r="H62" s="348">
        <v>296</v>
      </c>
    </row>
    <row r="63" spans="2:8" ht="52.5" customHeight="1" thickBot="1" x14ac:dyDescent="0.2">
      <c r="B63" s="123"/>
      <c r="C63" s="1242" t="s">
        <v>49</v>
      </c>
      <c r="D63" s="1242"/>
      <c r="E63" s="1243"/>
      <c r="F63" s="349">
        <v>6637</v>
      </c>
      <c r="G63" s="349">
        <v>7031</v>
      </c>
      <c r="H63" s="350">
        <v>7463</v>
      </c>
    </row>
    <row r="64" spans="2:8" x14ac:dyDescent="0.15"/>
  </sheetData>
  <sheetProtection algorithmName="SHA-512" hashValue="SzIyRcz0qOIC68mlhVTpwKt5suFmyfWLEjW9jcA3EvcHIUTxq3Magok6gnb1gbO2WSyv2+Y2R9PDY9CjyHmRdw==" saltValue="jSpfQBo6NNePIMn7sgkcMw=="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4BF644-8C23-4A39-94E0-B652EC0EDE1E}">
  <sheetPr>
    <pageSetUpPr fitToPage="1"/>
  </sheetPr>
  <dimension ref="A1:DE85"/>
  <sheetViews>
    <sheetView showGridLines="0" zoomScale="80" zoomScaleNormal="80" zoomScaleSheetLayoutView="55" workbookViewId="0"/>
  </sheetViews>
  <sheetFormatPr defaultColWidth="0" defaultRowHeight="0" customHeight="1" zeroHeight="1" x14ac:dyDescent="0.15"/>
  <cols>
    <col min="1" max="1" width="6.375" style="243" customWidth="1"/>
    <col min="2" max="107" width="2.5" style="243" customWidth="1"/>
    <col min="108" max="108" width="6.125" style="249" customWidth="1"/>
    <col min="109" max="109" width="5.875" style="247" customWidth="1"/>
    <col min="110" max="16384" width="8.625" style="243" hidden="1"/>
  </cols>
  <sheetData>
    <row r="1" spans="1:109" ht="42.75" customHeight="1" x14ac:dyDescent="0.15">
      <c r="A1" s="376"/>
      <c r="B1" s="375"/>
      <c r="DD1" s="243"/>
      <c r="DE1" s="243"/>
    </row>
    <row r="2" spans="1:109" ht="25.5" customHeight="1" x14ac:dyDescent="0.15">
      <c r="A2" s="374"/>
      <c r="C2" s="374"/>
      <c r="O2" s="374"/>
      <c r="P2" s="374"/>
      <c r="Q2" s="374"/>
      <c r="R2" s="374"/>
      <c r="S2" s="374"/>
      <c r="T2" s="374"/>
      <c r="U2" s="374"/>
      <c r="V2" s="374"/>
      <c r="W2" s="374"/>
      <c r="X2" s="374"/>
      <c r="Y2" s="374"/>
      <c r="Z2" s="374"/>
      <c r="AA2" s="374"/>
      <c r="AB2" s="374"/>
      <c r="AC2" s="374"/>
      <c r="AD2" s="374"/>
      <c r="AE2" s="374"/>
      <c r="AF2" s="374"/>
      <c r="AG2" s="374"/>
      <c r="AH2" s="374"/>
      <c r="AI2" s="374"/>
      <c r="AU2" s="374"/>
      <c r="BG2" s="374"/>
      <c r="BS2" s="374"/>
      <c r="CE2" s="374"/>
      <c r="CQ2" s="374"/>
      <c r="DD2" s="243"/>
      <c r="DE2" s="243"/>
    </row>
    <row r="3" spans="1:109" ht="25.5" customHeight="1" x14ac:dyDescent="0.15">
      <c r="A3" s="374"/>
      <c r="C3" s="374"/>
      <c r="O3" s="374"/>
      <c r="P3" s="374"/>
      <c r="Q3" s="374"/>
      <c r="R3" s="374"/>
      <c r="S3" s="374"/>
      <c r="T3" s="374"/>
      <c r="U3" s="374"/>
      <c r="V3" s="374"/>
      <c r="W3" s="374"/>
      <c r="X3" s="374"/>
      <c r="Y3" s="374"/>
      <c r="Z3" s="374"/>
      <c r="AA3" s="374"/>
      <c r="AB3" s="374"/>
      <c r="AC3" s="374"/>
      <c r="AD3" s="374"/>
      <c r="AE3" s="374"/>
      <c r="AF3" s="374"/>
      <c r="AG3" s="374"/>
      <c r="AH3" s="374"/>
      <c r="AI3" s="374"/>
      <c r="AU3" s="374"/>
      <c r="BG3" s="374"/>
      <c r="BS3" s="374"/>
      <c r="CE3" s="374"/>
      <c r="CQ3" s="374"/>
      <c r="DD3" s="243"/>
      <c r="DE3" s="243"/>
    </row>
    <row r="4" spans="1:109" s="241" customFormat="1" ht="13.5" x14ac:dyDescent="0.15">
      <c r="A4" s="374"/>
      <c r="B4" s="374"/>
      <c r="C4" s="374"/>
      <c r="D4" s="374"/>
      <c r="E4" s="374"/>
      <c r="F4" s="374"/>
      <c r="G4" s="374"/>
      <c r="H4" s="374"/>
      <c r="I4" s="374"/>
      <c r="J4" s="374"/>
      <c r="K4" s="374"/>
      <c r="L4" s="374"/>
      <c r="M4" s="374"/>
      <c r="N4" s="374"/>
      <c r="O4" s="374"/>
      <c r="P4" s="374"/>
      <c r="Q4" s="374"/>
      <c r="R4" s="374"/>
      <c r="S4" s="374"/>
      <c r="T4" s="374"/>
      <c r="U4" s="374"/>
      <c r="V4" s="374"/>
      <c r="W4" s="374"/>
      <c r="X4" s="374"/>
      <c r="Y4" s="374"/>
      <c r="Z4" s="374"/>
      <c r="AA4" s="374"/>
      <c r="AB4" s="374"/>
      <c r="AC4" s="374"/>
      <c r="AD4" s="374"/>
      <c r="AE4" s="374"/>
      <c r="AF4" s="374"/>
      <c r="AG4" s="374"/>
      <c r="AH4" s="374"/>
      <c r="AI4" s="374"/>
      <c r="AJ4" s="374"/>
      <c r="AK4" s="374"/>
      <c r="AL4" s="374"/>
      <c r="AM4" s="374"/>
      <c r="AN4" s="374"/>
      <c r="AO4" s="374"/>
      <c r="AP4" s="374"/>
      <c r="AQ4" s="374"/>
      <c r="AR4" s="374"/>
      <c r="AS4" s="374"/>
      <c r="AT4" s="374"/>
      <c r="AU4" s="374"/>
      <c r="AV4" s="374"/>
      <c r="AW4" s="374"/>
      <c r="AX4" s="374"/>
      <c r="AY4" s="374"/>
      <c r="AZ4" s="374"/>
      <c r="BA4" s="374"/>
      <c r="BB4" s="374"/>
      <c r="BC4" s="374"/>
      <c r="BD4" s="374"/>
      <c r="BE4" s="374"/>
      <c r="BF4" s="374"/>
      <c r="BG4" s="374"/>
      <c r="BH4" s="374"/>
      <c r="BI4" s="374"/>
      <c r="BJ4" s="374"/>
      <c r="BK4" s="374"/>
      <c r="BL4" s="374"/>
      <c r="BM4" s="374"/>
      <c r="BN4" s="374"/>
      <c r="BO4" s="374"/>
      <c r="BP4" s="374"/>
      <c r="BQ4" s="374"/>
      <c r="BR4" s="374"/>
      <c r="BS4" s="374"/>
      <c r="BT4" s="374"/>
      <c r="BU4" s="374"/>
      <c r="BV4" s="374"/>
      <c r="BW4" s="374"/>
      <c r="BX4" s="374"/>
      <c r="BY4" s="374"/>
      <c r="BZ4" s="374"/>
      <c r="CA4" s="374"/>
      <c r="CB4" s="374"/>
      <c r="CC4" s="374"/>
      <c r="CD4" s="374"/>
      <c r="CE4" s="374"/>
      <c r="CF4" s="374"/>
      <c r="CG4" s="374"/>
      <c r="CH4" s="374"/>
      <c r="CI4" s="374"/>
      <c r="CJ4" s="374"/>
      <c r="CK4" s="374"/>
      <c r="CL4" s="374"/>
      <c r="CM4" s="374"/>
      <c r="CN4" s="374"/>
      <c r="CO4" s="374"/>
      <c r="CP4" s="374"/>
      <c r="CQ4" s="374"/>
      <c r="CR4" s="374"/>
      <c r="CS4" s="374"/>
      <c r="CT4" s="374"/>
      <c r="CU4" s="374"/>
      <c r="CV4" s="374"/>
      <c r="CW4" s="374"/>
      <c r="CX4" s="374"/>
      <c r="CY4" s="374"/>
      <c r="CZ4" s="374"/>
      <c r="DA4" s="374"/>
      <c r="DB4" s="374"/>
      <c r="DC4" s="374"/>
      <c r="DD4" s="374"/>
      <c r="DE4" s="374"/>
    </row>
    <row r="5" spans="1:109" s="241" customFormat="1" ht="13.5" x14ac:dyDescent="0.15">
      <c r="A5" s="374"/>
      <c r="B5" s="374"/>
      <c r="C5" s="374"/>
      <c r="D5" s="374"/>
      <c r="E5" s="374"/>
      <c r="F5" s="374"/>
      <c r="G5" s="374"/>
      <c r="H5" s="374"/>
      <c r="I5" s="374"/>
      <c r="J5" s="374"/>
      <c r="K5" s="374"/>
      <c r="L5" s="374"/>
      <c r="M5" s="374"/>
      <c r="N5" s="374"/>
      <c r="O5" s="374"/>
      <c r="P5" s="374"/>
      <c r="Q5" s="374"/>
      <c r="R5" s="374"/>
      <c r="S5" s="374"/>
      <c r="T5" s="374"/>
      <c r="U5" s="374"/>
      <c r="V5" s="374"/>
      <c r="W5" s="374"/>
      <c r="X5" s="374"/>
      <c r="Y5" s="374"/>
      <c r="Z5" s="374"/>
      <c r="AA5" s="374"/>
      <c r="AB5" s="374"/>
      <c r="AC5" s="374"/>
      <c r="AD5" s="374"/>
      <c r="AE5" s="374"/>
      <c r="AF5" s="374"/>
      <c r="AG5" s="374"/>
      <c r="AH5" s="374"/>
      <c r="AI5" s="374"/>
      <c r="AJ5" s="374"/>
      <c r="AK5" s="374"/>
      <c r="AL5" s="374"/>
      <c r="AM5" s="374"/>
      <c r="AN5" s="374"/>
      <c r="AO5" s="374"/>
      <c r="AP5" s="374"/>
      <c r="AQ5" s="374"/>
      <c r="AR5" s="374"/>
      <c r="AS5" s="374"/>
      <c r="AT5" s="374"/>
      <c r="AU5" s="374"/>
      <c r="AV5" s="374"/>
      <c r="AW5" s="374"/>
      <c r="AX5" s="374"/>
      <c r="AY5" s="374"/>
      <c r="AZ5" s="374"/>
      <c r="BA5" s="374"/>
      <c r="BB5" s="374"/>
      <c r="BC5" s="374"/>
      <c r="BD5" s="374"/>
      <c r="BE5" s="374"/>
      <c r="BF5" s="374"/>
      <c r="BG5" s="374"/>
      <c r="BH5" s="374"/>
      <c r="BI5" s="374"/>
      <c r="BJ5" s="374"/>
      <c r="BK5" s="374"/>
      <c r="BL5" s="374"/>
      <c r="BM5" s="374"/>
      <c r="BN5" s="374"/>
      <c r="BO5" s="374"/>
      <c r="BP5" s="374"/>
      <c r="BQ5" s="374"/>
      <c r="BR5" s="374"/>
      <c r="BS5" s="374"/>
      <c r="BT5" s="374"/>
      <c r="BU5" s="374"/>
      <c r="BV5" s="374"/>
      <c r="BW5" s="374"/>
      <c r="BX5" s="374"/>
      <c r="BY5" s="374"/>
      <c r="BZ5" s="374"/>
      <c r="CA5" s="374"/>
      <c r="CB5" s="374"/>
      <c r="CC5" s="374"/>
      <c r="CD5" s="374"/>
      <c r="CE5" s="374"/>
      <c r="CF5" s="374"/>
      <c r="CG5" s="374"/>
      <c r="CH5" s="374"/>
      <c r="CI5" s="374"/>
      <c r="CJ5" s="374"/>
      <c r="CK5" s="374"/>
      <c r="CL5" s="374"/>
      <c r="CM5" s="374"/>
      <c r="CN5" s="374"/>
      <c r="CO5" s="374"/>
      <c r="CP5" s="374"/>
      <c r="CQ5" s="374"/>
      <c r="CR5" s="374"/>
      <c r="CS5" s="374"/>
      <c r="CT5" s="374"/>
      <c r="CU5" s="374"/>
      <c r="CV5" s="374"/>
      <c r="CW5" s="374"/>
      <c r="CX5" s="374"/>
      <c r="CY5" s="374"/>
      <c r="CZ5" s="374"/>
      <c r="DA5" s="374"/>
      <c r="DB5" s="374"/>
      <c r="DC5" s="374"/>
      <c r="DD5" s="374"/>
      <c r="DE5" s="374"/>
    </row>
    <row r="6" spans="1:109" s="241" customFormat="1" ht="13.5" x14ac:dyDescent="0.15">
      <c r="A6" s="374"/>
      <c r="B6" s="374"/>
      <c r="C6" s="374"/>
      <c r="D6" s="374"/>
      <c r="E6" s="374"/>
      <c r="F6" s="374"/>
      <c r="G6" s="374"/>
      <c r="H6" s="374"/>
      <c r="I6" s="374"/>
      <c r="J6" s="374"/>
      <c r="K6" s="374"/>
      <c r="L6" s="374"/>
      <c r="M6" s="374"/>
      <c r="N6" s="374"/>
      <c r="O6" s="374"/>
      <c r="P6" s="374"/>
      <c r="Q6" s="374"/>
      <c r="R6" s="374"/>
      <c r="S6" s="374"/>
      <c r="T6" s="374"/>
      <c r="U6" s="374"/>
      <c r="V6" s="374"/>
      <c r="W6" s="374"/>
      <c r="X6" s="374"/>
      <c r="Y6" s="374"/>
      <c r="Z6" s="374"/>
      <c r="AA6" s="374"/>
      <c r="AB6" s="374"/>
      <c r="AC6" s="374"/>
      <c r="AD6" s="374"/>
      <c r="AE6" s="374"/>
      <c r="AF6" s="374"/>
      <c r="AG6" s="374"/>
      <c r="AH6" s="374"/>
      <c r="AI6" s="374"/>
      <c r="AJ6" s="374"/>
      <c r="AK6" s="374"/>
      <c r="AL6" s="374"/>
      <c r="AM6" s="374"/>
      <c r="AN6" s="374"/>
      <c r="AO6" s="374"/>
      <c r="AP6" s="374"/>
      <c r="AQ6" s="374"/>
      <c r="AR6" s="374"/>
      <c r="AS6" s="374"/>
      <c r="AT6" s="374"/>
      <c r="AU6" s="374"/>
      <c r="AV6" s="374"/>
      <c r="AW6" s="374"/>
      <c r="AX6" s="374"/>
      <c r="AY6" s="374"/>
      <c r="AZ6" s="374"/>
      <c r="BA6" s="374"/>
      <c r="BB6" s="374"/>
      <c r="BC6" s="374"/>
      <c r="BD6" s="374"/>
      <c r="BE6" s="374"/>
      <c r="BF6" s="374"/>
      <c r="BG6" s="374"/>
      <c r="BH6" s="374"/>
      <c r="BI6" s="374"/>
      <c r="BJ6" s="374"/>
      <c r="BK6" s="374"/>
      <c r="BL6" s="374"/>
      <c r="BM6" s="374"/>
      <c r="BN6" s="374"/>
      <c r="BO6" s="374"/>
      <c r="BP6" s="374"/>
      <c r="BQ6" s="374"/>
      <c r="BR6" s="374"/>
      <c r="BS6" s="374"/>
      <c r="BT6" s="374"/>
      <c r="BU6" s="374"/>
      <c r="BV6" s="374"/>
      <c r="BW6" s="374"/>
      <c r="BX6" s="374"/>
      <c r="BY6" s="374"/>
      <c r="BZ6" s="374"/>
      <c r="CA6" s="374"/>
      <c r="CB6" s="374"/>
      <c r="CC6" s="374"/>
      <c r="CD6" s="374"/>
      <c r="CE6" s="374"/>
      <c r="CF6" s="374"/>
      <c r="CG6" s="374"/>
      <c r="CH6" s="374"/>
      <c r="CI6" s="374"/>
      <c r="CJ6" s="374"/>
      <c r="CK6" s="374"/>
      <c r="CL6" s="374"/>
      <c r="CM6" s="374"/>
      <c r="CN6" s="374"/>
      <c r="CO6" s="374"/>
      <c r="CP6" s="374"/>
      <c r="CQ6" s="374"/>
      <c r="CR6" s="374"/>
      <c r="CS6" s="374"/>
      <c r="CT6" s="374"/>
      <c r="CU6" s="374"/>
      <c r="CV6" s="374"/>
      <c r="CW6" s="374"/>
      <c r="CX6" s="374"/>
      <c r="CY6" s="374"/>
      <c r="CZ6" s="374"/>
      <c r="DA6" s="374"/>
      <c r="DB6" s="374"/>
      <c r="DC6" s="374"/>
      <c r="DD6" s="374"/>
      <c r="DE6" s="374"/>
    </row>
    <row r="7" spans="1:109" s="241" customFormat="1" ht="13.5" x14ac:dyDescent="0.15">
      <c r="A7" s="374"/>
      <c r="B7" s="374"/>
      <c r="C7" s="374"/>
      <c r="D7" s="374"/>
      <c r="E7" s="374"/>
      <c r="F7" s="374"/>
      <c r="G7" s="374"/>
      <c r="H7" s="374"/>
      <c r="I7" s="374"/>
      <c r="J7" s="374"/>
      <c r="K7" s="374"/>
      <c r="L7" s="374"/>
      <c r="M7" s="374"/>
      <c r="N7" s="374"/>
      <c r="O7" s="374"/>
      <c r="P7" s="374"/>
      <c r="Q7" s="374"/>
      <c r="R7" s="374"/>
      <c r="S7" s="374"/>
      <c r="T7" s="374"/>
      <c r="U7" s="374"/>
      <c r="V7" s="374"/>
      <c r="W7" s="374"/>
      <c r="X7" s="374"/>
      <c r="Y7" s="374"/>
      <c r="Z7" s="374"/>
      <c r="AA7" s="374"/>
      <c r="AB7" s="374"/>
      <c r="AC7" s="374"/>
      <c r="AD7" s="374"/>
      <c r="AE7" s="374"/>
      <c r="AF7" s="374"/>
      <c r="AG7" s="374"/>
      <c r="AH7" s="374"/>
      <c r="AI7" s="374"/>
      <c r="AJ7" s="374"/>
      <c r="AK7" s="374"/>
      <c r="AL7" s="374"/>
      <c r="AM7" s="374"/>
      <c r="AN7" s="374"/>
      <c r="AO7" s="374"/>
      <c r="AP7" s="374"/>
      <c r="AQ7" s="374"/>
      <c r="AR7" s="374"/>
      <c r="AS7" s="374"/>
      <c r="AT7" s="374"/>
      <c r="AU7" s="374"/>
      <c r="AV7" s="374"/>
      <c r="AW7" s="374"/>
      <c r="AX7" s="374"/>
      <c r="AY7" s="374"/>
      <c r="AZ7" s="374"/>
      <c r="BA7" s="374"/>
      <c r="BB7" s="374"/>
      <c r="BC7" s="374"/>
      <c r="BD7" s="374"/>
      <c r="BE7" s="374"/>
      <c r="BF7" s="374"/>
      <c r="BG7" s="374"/>
      <c r="BH7" s="374"/>
      <c r="BI7" s="374"/>
      <c r="BJ7" s="374"/>
      <c r="BK7" s="374"/>
      <c r="BL7" s="374"/>
      <c r="BM7" s="374"/>
      <c r="BN7" s="374"/>
      <c r="BO7" s="374"/>
      <c r="BP7" s="374"/>
      <c r="BQ7" s="374"/>
      <c r="BR7" s="374"/>
      <c r="BS7" s="374"/>
      <c r="BT7" s="374"/>
      <c r="BU7" s="374"/>
      <c r="BV7" s="374"/>
      <c r="BW7" s="374"/>
      <c r="BX7" s="374"/>
      <c r="BY7" s="374"/>
      <c r="BZ7" s="374"/>
      <c r="CA7" s="374"/>
      <c r="CB7" s="374"/>
      <c r="CC7" s="374"/>
      <c r="CD7" s="374"/>
      <c r="CE7" s="374"/>
      <c r="CF7" s="374"/>
      <c r="CG7" s="374"/>
      <c r="CH7" s="374"/>
      <c r="CI7" s="374"/>
      <c r="CJ7" s="374"/>
      <c r="CK7" s="374"/>
      <c r="CL7" s="374"/>
      <c r="CM7" s="374"/>
      <c r="CN7" s="374"/>
      <c r="CO7" s="374"/>
      <c r="CP7" s="374"/>
      <c r="CQ7" s="374"/>
      <c r="CR7" s="374"/>
      <c r="CS7" s="374"/>
      <c r="CT7" s="374"/>
      <c r="CU7" s="374"/>
      <c r="CV7" s="374"/>
      <c r="CW7" s="374"/>
      <c r="CX7" s="374"/>
      <c r="CY7" s="374"/>
      <c r="CZ7" s="374"/>
      <c r="DA7" s="374"/>
      <c r="DB7" s="374"/>
      <c r="DC7" s="374"/>
      <c r="DD7" s="374"/>
      <c r="DE7" s="374"/>
    </row>
    <row r="8" spans="1:109" s="241" customFormat="1" ht="13.5" x14ac:dyDescent="0.15">
      <c r="A8" s="374"/>
      <c r="B8" s="374"/>
      <c r="C8" s="374"/>
      <c r="D8" s="374"/>
      <c r="E8" s="374"/>
      <c r="F8" s="374"/>
      <c r="G8" s="374"/>
      <c r="H8" s="374"/>
      <c r="I8" s="374"/>
      <c r="J8" s="374"/>
      <c r="K8" s="374"/>
      <c r="L8" s="374"/>
      <c r="M8" s="374"/>
      <c r="N8" s="374"/>
      <c r="O8" s="374"/>
      <c r="P8" s="374"/>
      <c r="Q8" s="374"/>
      <c r="R8" s="374"/>
      <c r="S8" s="374"/>
      <c r="T8" s="374"/>
      <c r="U8" s="374"/>
      <c r="V8" s="374"/>
      <c r="W8" s="374"/>
      <c r="X8" s="374"/>
      <c r="Y8" s="374"/>
      <c r="Z8" s="374"/>
      <c r="AA8" s="374"/>
      <c r="AB8" s="374"/>
      <c r="AC8" s="374"/>
      <c r="AD8" s="374"/>
      <c r="AE8" s="374"/>
      <c r="AF8" s="374"/>
      <c r="AG8" s="374"/>
      <c r="AH8" s="374"/>
      <c r="AI8" s="374"/>
      <c r="AJ8" s="374"/>
      <c r="AK8" s="374"/>
      <c r="AL8" s="374"/>
      <c r="AM8" s="374"/>
      <c r="AN8" s="374"/>
      <c r="AO8" s="374"/>
      <c r="AP8" s="374"/>
      <c r="AQ8" s="374"/>
      <c r="AR8" s="374"/>
      <c r="AS8" s="374"/>
      <c r="AT8" s="374"/>
      <c r="AU8" s="374"/>
      <c r="AV8" s="374"/>
      <c r="AW8" s="374"/>
      <c r="AX8" s="374"/>
      <c r="AY8" s="374"/>
      <c r="AZ8" s="374"/>
      <c r="BA8" s="374"/>
      <c r="BB8" s="374"/>
      <c r="BC8" s="374"/>
      <c r="BD8" s="374"/>
      <c r="BE8" s="374"/>
      <c r="BF8" s="374"/>
      <c r="BG8" s="374"/>
      <c r="BH8" s="374"/>
      <c r="BI8" s="374"/>
      <c r="BJ8" s="374"/>
      <c r="BK8" s="374"/>
      <c r="BL8" s="374"/>
      <c r="BM8" s="374"/>
      <c r="BN8" s="374"/>
      <c r="BO8" s="374"/>
      <c r="BP8" s="374"/>
      <c r="BQ8" s="374"/>
      <c r="BR8" s="374"/>
      <c r="BS8" s="374"/>
      <c r="BT8" s="374"/>
      <c r="BU8" s="374"/>
      <c r="BV8" s="374"/>
      <c r="BW8" s="374"/>
      <c r="BX8" s="374"/>
      <c r="BY8" s="374"/>
      <c r="BZ8" s="374"/>
      <c r="CA8" s="374"/>
      <c r="CB8" s="374"/>
      <c r="CC8" s="374"/>
      <c r="CD8" s="374"/>
      <c r="CE8" s="374"/>
      <c r="CF8" s="374"/>
      <c r="CG8" s="374"/>
      <c r="CH8" s="374"/>
      <c r="CI8" s="374"/>
      <c r="CJ8" s="374"/>
      <c r="CK8" s="374"/>
      <c r="CL8" s="374"/>
      <c r="CM8" s="374"/>
      <c r="CN8" s="374"/>
      <c r="CO8" s="374"/>
      <c r="CP8" s="374"/>
      <c r="CQ8" s="374"/>
      <c r="CR8" s="374"/>
      <c r="CS8" s="374"/>
      <c r="CT8" s="374"/>
      <c r="CU8" s="374"/>
      <c r="CV8" s="374"/>
      <c r="CW8" s="374"/>
      <c r="CX8" s="374"/>
      <c r="CY8" s="374"/>
      <c r="CZ8" s="374"/>
      <c r="DA8" s="374"/>
      <c r="DB8" s="374"/>
      <c r="DC8" s="374"/>
      <c r="DD8" s="374"/>
      <c r="DE8" s="374"/>
    </row>
    <row r="9" spans="1:109" s="241" customFormat="1" ht="13.5" x14ac:dyDescent="0.15">
      <c r="A9" s="374"/>
      <c r="B9" s="374"/>
      <c r="C9" s="374"/>
      <c r="D9" s="374"/>
      <c r="E9" s="374"/>
      <c r="F9" s="374"/>
      <c r="G9" s="374"/>
      <c r="H9" s="374"/>
      <c r="I9" s="374"/>
      <c r="J9" s="374"/>
      <c r="K9" s="374"/>
      <c r="L9" s="374"/>
      <c r="M9" s="374"/>
      <c r="N9" s="374"/>
      <c r="O9" s="374"/>
      <c r="P9" s="374"/>
      <c r="Q9" s="374"/>
      <c r="R9" s="374"/>
      <c r="S9" s="374"/>
      <c r="T9" s="374"/>
      <c r="U9" s="374"/>
      <c r="V9" s="374"/>
      <c r="W9" s="374"/>
      <c r="X9" s="374"/>
      <c r="Y9" s="374"/>
      <c r="Z9" s="374"/>
      <c r="AA9" s="374"/>
      <c r="AB9" s="374"/>
      <c r="AC9" s="374"/>
      <c r="AD9" s="374"/>
      <c r="AE9" s="374"/>
      <c r="AF9" s="374"/>
      <c r="AG9" s="374"/>
      <c r="AH9" s="374"/>
      <c r="AI9" s="374"/>
      <c r="AJ9" s="374"/>
      <c r="AK9" s="374"/>
      <c r="AL9" s="374"/>
      <c r="AM9" s="374"/>
      <c r="AN9" s="374"/>
      <c r="AO9" s="374"/>
      <c r="AP9" s="374"/>
      <c r="AQ9" s="374"/>
      <c r="AR9" s="374"/>
      <c r="AS9" s="374"/>
      <c r="AT9" s="374"/>
      <c r="AU9" s="374"/>
      <c r="AV9" s="374"/>
      <c r="AW9" s="374"/>
      <c r="AX9" s="374"/>
      <c r="AY9" s="374"/>
      <c r="AZ9" s="374"/>
      <c r="BA9" s="374"/>
      <c r="BB9" s="374"/>
      <c r="BC9" s="374"/>
      <c r="BD9" s="374"/>
      <c r="BE9" s="374"/>
      <c r="BF9" s="374"/>
      <c r="BG9" s="374"/>
      <c r="BH9" s="374"/>
      <c r="BI9" s="374"/>
      <c r="BJ9" s="374"/>
      <c r="BK9" s="374"/>
      <c r="BL9" s="374"/>
      <c r="BM9" s="374"/>
      <c r="BN9" s="374"/>
      <c r="BO9" s="374"/>
      <c r="BP9" s="374"/>
      <c r="BQ9" s="374"/>
      <c r="BR9" s="374"/>
      <c r="BS9" s="374"/>
      <c r="BT9" s="374"/>
      <c r="BU9" s="374"/>
      <c r="BV9" s="374"/>
      <c r="BW9" s="374"/>
      <c r="BX9" s="374"/>
      <c r="BY9" s="374"/>
      <c r="BZ9" s="374"/>
      <c r="CA9" s="374"/>
      <c r="CB9" s="374"/>
      <c r="CC9" s="374"/>
      <c r="CD9" s="374"/>
      <c r="CE9" s="374"/>
      <c r="CF9" s="374"/>
      <c r="CG9" s="374"/>
      <c r="CH9" s="374"/>
      <c r="CI9" s="374"/>
      <c r="CJ9" s="374"/>
      <c r="CK9" s="374"/>
      <c r="CL9" s="374"/>
      <c r="CM9" s="374"/>
      <c r="CN9" s="374"/>
      <c r="CO9" s="374"/>
      <c r="CP9" s="374"/>
      <c r="CQ9" s="374"/>
      <c r="CR9" s="374"/>
      <c r="CS9" s="374"/>
      <c r="CT9" s="374"/>
      <c r="CU9" s="374"/>
      <c r="CV9" s="374"/>
      <c r="CW9" s="374"/>
      <c r="CX9" s="374"/>
      <c r="CY9" s="374"/>
      <c r="CZ9" s="374"/>
      <c r="DA9" s="374"/>
      <c r="DB9" s="374"/>
      <c r="DC9" s="374"/>
      <c r="DD9" s="374"/>
      <c r="DE9" s="374"/>
    </row>
    <row r="10" spans="1:109" s="241" customFormat="1" ht="13.5" x14ac:dyDescent="0.15">
      <c r="A10" s="374"/>
      <c r="B10" s="374"/>
      <c r="C10" s="374"/>
      <c r="D10" s="374"/>
      <c r="E10" s="374"/>
      <c r="F10" s="374"/>
      <c r="G10" s="374"/>
      <c r="H10" s="374"/>
      <c r="I10" s="374"/>
      <c r="J10" s="374"/>
      <c r="K10" s="374"/>
      <c r="L10" s="374"/>
      <c r="M10" s="374"/>
      <c r="N10" s="374"/>
      <c r="O10" s="374"/>
      <c r="P10" s="374"/>
      <c r="Q10" s="374"/>
      <c r="R10" s="374"/>
      <c r="S10" s="374"/>
      <c r="T10" s="374"/>
      <c r="U10" s="374"/>
      <c r="V10" s="374"/>
      <c r="W10" s="374"/>
      <c r="X10" s="374"/>
      <c r="Y10" s="374"/>
      <c r="Z10" s="374"/>
      <c r="AA10" s="374"/>
      <c r="AB10" s="374"/>
      <c r="AC10" s="374"/>
      <c r="AD10" s="374"/>
      <c r="AE10" s="374"/>
      <c r="AF10" s="374"/>
      <c r="AG10" s="374"/>
      <c r="AH10" s="374"/>
      <c r="AI10" s="374"/>
      <c r="AJ10" s="374"/>
      <c r="AK10" s="374"/>
      <c r="AL10" s="374"/>
      <c r="AM10" s="374"/>
      <c r="AN10" s="374"/>
      <c r="AO10" s="374"/>
      <c r="AP10" s="374"/>
      <c r="AQ10" s="374"/>
      <c r="AR10" s="374"/>
      <c r="AS10" s="374"/>
      <c r="AT10" s="374"/>
      <c r="AU10" s="374"/>
      <c r="AV10" s="374"/>
      <c r="AW10" s="374"/>
      <c r="AX10" s="374"/>
      <c r="AY10" s="374"/>
      <c r="AZ10" s="374"/>
      <c r="BA10" s="374"/>
      <c r="BB10" s="374"/>
      <c r="BC10" s="374"/>
      <c r="BD10" s="374"/>
      <c r="BE10" s="374"/>
      <c r="BF10" s="374"/>
      <c r="BG10" s="374"/>
      <c r="BH10" s="374"/>
      <c r="BI10" s="374"/>
      <c r="BJ10" s="374"/>
      <c r="BK10" s="374"/>
      <c r="BL10" s="374"/>
      <c r="BM10" s="374"/>
      <c r="BN10" s="374"/>
      <c r="BO10" s="374"/>
      <c r="BP10" s="374"/>
      <c r="BQ10" s="374"/>
      <c r="BR10" s="374"/>
      <c r="BS10" s="374"/>
      <c r="BT10" s="374"/>
      <c r="BU10" s="374"/>
      <c r="BV10" s="374"/>
      <c r="BW10" s="374"/>
      <c r="BX10" s="374"/>
      <c r="BY10" s="374"/>
      <c r="BZ10" s="374"/>
      <c r="CA10" s="374"/>
      <c r="CB10" s="374"/>
      <c r="CC10" s="374"/>
      <c r="CD10" s="374"/>
      <c r="CE10" s="374"/>
      <c r="CF10" s="374"/>
      <c r="CG10" s="374"/>
      <c r="CH10" s="374"/>
      <c r="CI10" s="374"/>
      <c r="CJ10" s="374"/>
      <c r="CK10" s="374"/>
      <c r="CL10" s="374"/>
      <c r="CM10" s="374"/>
      <c r="CN10" s="374"/>
      <c r="CO10" s="374"/>
      <c r="CP10" s="374"/>
      <c r="CQ10" s="374"/>
      <c r="CR10" s="374"/>
      <c r="CS10" s="374"/>
      <c r="CT10" s="374"/>
      <c r="CU10" s="374"/>
      <c r="CV10" s="374"/>
      <c r="CW10" s="374"/>
      <c r="CX10" s="374"/>
      <c r="CY10" s="374"/>
      <c r="CZ10" s="374"/>
      <c r="DA10" s="374"/>
      <c r="DB10" s="374"/>
      <c r="DC10" s="374"/>
      <c r="DD10" s="374"/>
      <c r="DE10" s="374"/>
    </row>
    <row r="11" spans="1:109" s="241" customFormat="1" ht="13.5" x14ac:dyDescent="0.15">
      <c r="A11" s="374"/>
      <c r="B11" s="374"/>
      <c r="C11" s="374"/>
      <c r="D11" s="374"/>
      <c r="E11" s="374"/>
      <c r="F11" s="374"/>
      <c r="G11" s="374"/>
      <c r="H11" s="374"/>
      <c r="I11" s="374"/>
      <c r="J11" s="374"/>
      <c r="K11" s="374"/>
      <c r="L11" s="374"/>
      <c r="M11" s="374"/>
      <c r="N11" s="374"/>
      <c r="O11" s="374"/>
      <c r="P11" s="374"/>
      <c r="Q11" s="374"/>
      <c r="R11" s="374"/>
      <c r="S11" s="374"/>
      <c r="T11" s="374"/>
      <c r="U11" s="374"/>
      <c r="V11" s="374"/>
      <c r="W11" s="374"/>
      <c r="X11" s="374"/>
      <c r="Y11" s="374"/>
      <c r="Z11" s="374"/>
      <c r="AA11" s="374"/>
      <c r="AB11" s="374"/>
      <c r="AC11" s="374"/>
      <c r="AD11" s="374"/>
      <c r="AE11" s="374"/>
      <c r="AF11" s="374"/>
      <c r="AG11" s="374"/>
      <c r="AH11" s="374"/>
      <c r="AI11" s="374"/>
      <c r="AJ11" s="374"/>
      <c r="AK11" s="374"/>
      <c r="AL11" s="374"/>
      <c r="AM11" s="374"/>
      <c r="AN11" s="374"/>
      <c r="AO11" s="374"/>
      <c r="AP11" s="374"/>
      <c r="AQ11" s="374"/>
      <c r="AR11" s="374"/>
      <c r="AS11" s="374"/>
      <c r="AT11" s="374"/>
      <c r="AU11" s="374"/>
      <c r="AV11" s="374"/>
      <c r="AW11" s="374"/>
      <c r="AX11" s="374"/>
      <c r="AY11" s="374"/>
      <c r="AZ11" s="374"/>
      <c r="BA11" s="374"/>
      <c r="BB11" s="374"/>
      <c r="BC11" s="374"/>
      <c r="BD11" s="374"/>
      <c r="BE11" s="374"/>
      <c r="BF11" s="374"/>
      <c r="BG11" s="374"/>
      <c r="BH11" s="374"/>
      <c r="BI11" s="374"/>
      <c r="BJ11" s="374"/>
      <c r="BK11" s="374"/>
      <c r="BL11" s="374"/>
      <c r="BM11" s="374"/>
      <c r="BN11" s="374"/>
      <c r="BO11" s="374"/>
      <c r="BP11" s="374"/>
      <c r="BQ11" s="374"/>
      <c r="BR11" s="374"/>
      <c r="BS11" s="374"/>
      <c r="BT11" s="374"/>
      <c r="BU11" s="374"/>
      <c r="BV11" s="374"/>
      <c r="BW11" s="374"/>
      <c r="BX11" s="374"/>
      <c r="BY11" s="374"/>
      <c r="BZ11" s="374"/>
      <c r="CA11" s="374"/>
      <c r="CB11" s="374"/>
      <c r="CC11" s="374"/>
      <c r="CD11" s="374"/>
      <c r="CE11" s="374"/>
      <c r="CF11" s="374"/>
      <c r="CG11" s="374"/>
      <c r="CH11" s="374"/>
      <c r="CI11" s="374"/>
      <c r="CJ11" s="374"/>
      <c r="CK11" s="374"/>
      <c r="CL11" s="374"/>
      <c r="CM11" s="374"/>
      <c r="CN11" s="374"/>
      <c r="CO11" s="374"/>
      <c r="CP11" s="374"/>
      <c r="CQ11" s="374"/>
      <c r="CR11" s="374"/>
      <c r="CS11" s="374"/>
      <c r="CT11" s="374"/>
      <c r="CU11" s="374"/>
      <c r="CV11" s="374"/>
      <c r="CW11" s="374"/>
      <c r="CX11" s="374"/>
      <c r="CY11" s="374"/>
      <c r="CZ11" s="374"/>
      <c r="DA11" s="374"/>
      <c r="DB11" s="374"/>
      <c r="DC11" s="374"/>
      <c r="DD11" s="374"/>
      <c r="DE11" s="374"/>
    </row>
    <row r="12" spans="1:109" s="241" customFormat="1" ht="13.5" x14ac:dyDescent="0.15">
      <c r="A12" s="374"/>
      <c r="B12" s="374"/>
      <c r="C12" s="374"/>
      <c r="D12" s="374"/>
      <c r="E12" s="374"/>
      <c r="F12" s="374"/>
      <c r="G12" s="374"/>
      <c r="H12" s="374"/>
      <c r="I12" s="374"/>
      <c r="J12" s="374"/>
      <c r="K12" s="374"/>
      <c r="L12" s="374"/>
      <c r="M12" s="374"/>
      <c r="N12" s="374"/>
      <c r="O12" s="374"/>
      <c r="P12" s="374"/>
      <c r="Q12" s="374"/>
      <c r="R12" s="374"/>
      <c r="S12" s="374"/>
      <c r="T12" s="374"/>
      <c r="U12" s="374"/>
      <c r="V12" s="374"/>
      <c r="W12" s="374"/>
      <c r="X12" s="374"/>
      <c r="Y12" s="374"/>
      <c r="Z12" s="374"/>
      <c r="AA12" s="374"/>
      <c r="AB12" s="374"/>
      <c r="AC12" s="374"/>
      <c r="AD12" s="374"/>
      <c r="AE12" s="374"/>
      <c r="AF12" s="374"/>
      <c r="AG12" s="374"/>
      <c r="AH12" s="374"/>
      <c r="AI12" s="374"/>
      <c r="AJ12" s="374"/>
      <c r="AK12" s="374"/>
      <c r="AL12" s="374"/>
      <c r="AM12" s="374"/>
      <c r="AN12" s="374"/>
      <c r="AO12" s="374"/>
      <c r="AP12" s="374"/>
      <c r="AQ12" s="374"/>
      <c r="AR12" s="374"/>
      <c r="AS12" s="374"/>
      <c r="AT12" s="374"/>
      <c r="AU12" s="374"/>
      <c r="AV12" s="374"/>
      <c r="AW12" s="374"/>
      <c r="AX12" s="374"/>
      <c r="AY12" s="374"/>
      <c r="AZ12" s="374"/>
      <c r="BA12" s="374"/>
      <c r="BB12" s="374"/>
      <c r="BC12" s="374"/>
      <c r="BD12" s="374"/>
      <c r="BE12" s="374"/>
      <c r="BF12" s="374"/>
      <c r="BG12" s="374"/>
      <c r="BH12" s="374"/>
      <c r="BI12" s="374"/>
      <c r="BJ12" s="374"/>
      <c r="BK12" s="374"/>
      <c r="BL12" s="374"/>
      <c r="BM12" s="374"/>
      <c r="BN12" s="374"/>
      <c r="BO12" s="374"/>
      <c r="BP12" s="374"/>
      <c r="BQ12" s="374"/>
      <c r="BR12" s="374"/>
      <c r="BS12" s="374"/>
      <c r="BT12" s="374"/>
      <c r="BU12" s="374"/>
      <c r="BV12" s="374"/>
      <c r="BW12" s="374"/>
      <c r="BX12" s="374"/>
      <c r="BY12" s="374"/>
      <c r="BZ12" s="374"/>
      <c r="CA12" s="374"/>
      <c r="CB12" s="374"/>
      <c r="CC12" s="374"/>
      <c r="CD12" s="374"/>
      <c r="CE12" s="374"/>
      <c r="CF12" s="374"/>
      <c r="CG12" s="374"/>
      <c r="CH12" s="374"/>
      <c r="CI12" s="374"/>
      <c r="CJ12" s="374"/>
      <c r="CK12" s="374"/>
      <c r="CL12" s="374"/>
      <c r="CM12" s="374"/>
      <c r="CN12" s="374"/>
      <c r="CO12" s="374"/>
      <c r="CP12" s="374"/>
      <c r="CQ12" s="374"/>
      <c r="CR12" s="374"/>
      <c r="CS12" s="374"/>
      <c r="CT12" s="374"/>
      <c r="CU12" s="374"/>
      <c r="CV12" s="374"/>
      <c r="CW12" s="374"/>
      <c r="CX12" s="374"/>
      <c r="CY12" s="374"/>
      <c r="CZ12" s="374"/>
      <c r="DA12" s="374"/>
      <c r="DB12" s="374"/>
      <c r="DC12" s="374"/>
      <c r="DD12" s="374"/>
      <c r="DE12" s="374"/>
    </row>
    <row r="13" spans="1:109" s="241" customFormat="1" ht="13.5" x14ac:dyDescent="0.15">
      <c r="A13" s="374"/>
      <c r="B13" s="374"/>
      <c r="C13" s="374"/>
      <c r="D13" s="374"/>
      <c r="E13" s="374"/>
      <c r="F13" s="374"/>
      <c r="G13" s="374"/>
      <c r="H13" s="374"/>
      <c r="I13" s="374"/>
      <c r="J13" s="374"/>
      <c r="K13" s="374"/>
      <c r="L13" s="374"/>
      <c r="M13" s="374"/>
      <c r="N13" s="374"/>
      <c r="O13" s="374"/>
      <c r="P13" s="374"/>
      <c r="Q13" s="374"/>
      <c r="R13" s="374"/>
      <c r="S13" s="374"/>
      <c r="T13" s="374"/>
      <c r="U13" s="374"/>
      <c r="V13" s="374"/>
      <c r="W13" s="374"/>
      <c r="X13" s="374"/>
      <c r="Y13" s="374"/>
      <c r="Z13" s="374"/>
      <c r="AA13" s="374"/>
      <c r="AB13" s="374"/>
      <c r="AC13" s="374"/>
      <c r="AD13" s="374"/>
      <c r="AE13" s="374"/>
      <c r="AF13" s="374"/>
      <c r="AG13" s="374"/>
      <c r="AH13" s="374"/>
      <c r="AI13" s="374"/>
      <c r="AJ13" s="374"/>
      <c r="AK13" s="374"/>
      <c r="AL13" s="374"/>
      <c r="AM13" s="374"/>
      <c r="AN13" s="374"/>
      <c r="AO13" s="374"/>
      <c r="AP13" s="374"/>
      <c r="AQ13" s="374"/>
      <c r="AR13" s="374"/>
      <c r="AS13" s="374"/>
      <c r="AT13" s="374"/>
      <c r="AU13" s="374"/>
      <c r="AV13" s="374"/>
      <c r="AW13" s="374"/>
      <c r="AX13" s="374"/>
      <c r="AY13" s="374"/>
      <c r="AZ13" s="374"/>
      <c r="BA13" s="374"/>
      <c r="BB13" s="374"/>
      <c r="BC13" s="374"/>
      <c r="BD13" s="374"/>
      <c r="BE13" s="374"/>
      <c r="BF13" s="374"/>
      <c r="BG13" s="374"/>
      <c r="BH13" s="374"/>
      <c r="BI13" s="374"/>
      <c r="BJ13" s="374"/>
      <c r="BK13" s="374"/>
      <c r="BL13" s="374"/>
      <c r="BM13" s="374"/>
      <c r="BN13" s="374"/>
      <c r="BO13" s="374"/>
      <c r="BP13" s="374"/>
      <c r="BQ13" s="374"/>
      <c r="BR13" s="374"/>
      <c r="BS13" s="374"/>
      <c r="BT13" s="374"/>
      <c r="BU13" s="374"/>
      <c r="BV13" s="374"/>
      <c r="BW13" s="374"/>
      <c r="BX13" s="374"/>
      <c r="BY13" s="374"/>
      <c r="BZ13" s="374"/>
      <c r="CA13" s="374"/>
      <c r="CB13" s="374"/>
      <c r="CC13" s="374"/>
      <c r="CD13" s="374"/>
      <c r="CE13" s="374"/>
      <c r="CF13" s="374"/>
      <c r="CG13" s="374"/>
      <c r="CH13" s="374"/>
      <c r="CI13" s="374"/>
      <c r="CJ13" s="374"/>
      <c r="CK13" s="374"/>
      <c r="CL13" s="374"/>
      <c r="CM13" s="374"/>
      <c r="CN13" s="374"/>
      <c r="CO13" s="374"/>
      <c r="CP13" s="374"/>
      <c r="CQ13" s="374"/>
      <c r="CR13" s="374"/>
      <c r="CS13" s="374"/>
      <c r="CT13" s="374"/>
      <c r="CU13" s="374"/>
      <c r="CV13" s="374"/>
      <c r="CW13" s="374"/>
      <c r="CX13" s="374"/>
      <c r="CY13" s="374"/>
      <c r="CZ13" s="374"/>
      <c r="DA13" s="374"/>
      <c r="DB13" s="374"/>
      <c r="DC13" s="374"/>
      <c r="DD13" s="374"/>
      <c r="DE13" s="374"/>
    </row>
    <row r="14" spans="1:109" s="241" customFormat="1" ht="13.5" x14ac:dyDescent="0.15">
      <c r="A14" s="374"/>
      <c r="B14" s="374"/>
      <c r="C14" s="374"/>
      <c r="D14" s="374"/>
      <c r="E14" s="374"/>
      <c r="F14" s="374"/>
      <c r="G14" s="374"/>
      <c r="H14" s="374"/>
      <c r="I14" s="374"/>
      <c r="J14" s="374"/>
      <c r="K14" s="374"/>
      <c r="L14" s="374"/>
      <c r="M14" s="374"/>
      <c r="N14" s="374"/>
      <c r="O14" s="374"/>
      <c r="P14" s="374"/>
      <c r="Q14" s="374"/>
      <c r="R14" s="374"/>
      <c r="S14" s="374"/>
      <c r="T14" s="374"/>
      <c r="U14" s="374"/>
      <c r="V14" s="374"/>
      <c r="W14" s="374"/>
      <c r="X14" s="374"/>
      <c r="Y14" s="374"/>
      <c r="Z14" s="374"/>
      <c r="AA14" s="374"/>
      <c r="AB14" s="374"/>
      <c r="AC14" s="374"/>
      <c r="AD14" s="374"/>
      <c r="AE14" s="374"/>
      <c r="AF14" s="374"/>
      <c r="AG14" s="374"/>
      <c r="AH14" s="374"/>
      <c r="AI14" s="374"/>
      <c r="AJ14" s="374"/>
      <c r="AK14" s="374"/>
      <c r="AL14" s="374"/>
      <c r="AM14" s="374"/>
      <c r="AN14" s="374"/>
      <c r="AO14" s="374"/>
      <c r="AP14" s="374"/>
      <c r="AQ14" s="374"/>
      <c r="AR14" s="374"/>
      <c r="AS14" s="374"/>
      <c r="AT14" s="374"/>
      <c r="AU14" s="374"/>
      <c r="AV14" s="374"/>
      <c r="AW14" s="374"/>
      <c r="AX14" s="374"/>
      <c r="AY14" s="374"/>
      <c r="AZ14" s="374"/>
      <c r="BA14" s="374"/>
      <c r="BB14" s="374"/>
      <c r="BC14" s="374"/>
      <c r="BD14" s="374"/>
      <c r="BE14" s="374"/>
      <c r="BF14" s="374"/>
      <c r="BG14" s="374"/>
      <c r="BH14" s="374"/>
      <c r="BI14" s="374"/>
      <c r="BJ14" s="374"/>
      <c r="BK14" s="374"/>
      <c r="BL14" s="374"/>
      <c r="BM14" s="374"/>
      <c r="BN14" s="374"/>
      <c r="BO14" s="374"/>
      <c r="BP14" s="374"/>
      <c r="BQ14" s="374"/>
      <c r="BR14" s="374"/>
      <c r="BS14" s="374"/>
      <c r="BT14" s="374"/>
      <c r="BU14" s="374"/>
      <c r="BV14" s="374"/>
      <c r="BW14" s="374"/>
      <c r="BX14" s="374"/>
      <c r="BY14" s="374"/>
      <c r="BZ14" s="374"/>
      <c r="CA14" s="374"/>
      <c r="CB14" s="374"/>
      <c r="CC14" s="374"/>
      <c r="CD14" s="374"/>
      <c r="CE14" s="374"/>
      <c r="CF14" s="374"/>
      <c r="CG14" s="374"/>
      <c r="CH14" s="374"/>
      <c r="CI14" s="374"/>
      <c r="CJ14" s="374"/>
      <c r="CK14" s="374"/>
      <c r="CL14" s="374"/>
      <c r="CM14" s="374"/>
      <c r="CN14" s="374"/>
      <c r="CO14" s="374"/>
      <c r="CP14" s="374"/>
      <c r="CQ14" s="374"/>
      <c r="CR14" s="374"/>
      <c r="CS14" s="374"/>
      <c r="CT14" s="374"/>
      <c r="CU14" s="374"/>
      <c r="CV14" s="374"/>
      <c r="CW14" s="374"/>
      <c r="CX14" s="374"/>
      <c r="CY14" s="374"/>
      <c r="CZ14" s="374"/>
      <c r="DA14" s="374"/>
      <c r="DB14" s="374"/>
      <c r="DC14" s="374"/>
      <c r="DD14" s="374"/>
      <c r="DE14" s="374"/>
    </row>
    <row r="15" spans="1:109" s="241" customFormat="1" ht="13.5" x14ac:dyDescent="0.15">
      <c r="A15" s="243"/>
      <c r="B15" s="374"/>
      <c r="C15" s="374"/>
      <c r="D15" s="374"/>
      <c r="E15" s="374"/>
      <c r="F15" s="374"/>
      <c r="G15" s="374"/>
      <c r="H15" s="374"/>
      <c r="I15" s="374"/>
      <c r="J15" s="374"/>
      <c r="K15" s="374"/>
      <c r="L15" s="374"/>
      <c r="M15" s="374"/>
      <c r="N15" s="374"/>
      <c r="O15" s="374"/>
      <c r="P15" s="374"/>
      <c r="Q15" s="374"/>
      <c r="R15" s="374"/>
      <c r="S15" s="374"/>
      <c r="T15" s="374"/>
      <c r="U15" s="374"/>
      <c r="V15" s="374"/>
      <c r="W15" s="374"/>
      <c r="X15" s="374"/>
      <c r="Y15" s="374"/>
      <c r="Z15" s="374"/>
      <c r="AA15" s="374"/>
      <c r="AB15" s="374"/>
      <c r="AC15" s="374"/>
      <c r="AD15" s="374"/>
      <c r="AE15" s="374"/>
      <c r="AF15" s="374"/>
      <c r="AG15" s="374"/>
      <c r="AH15" s="374"/>
      <c r="AI15" s="374"/>
      <c r="AJ15" s="374"/>
      <c r="AK15" s="374"/>
      <c r="AL15" s="374"/>
      <c r="AM15" s="374"/>
      <c r="AN15" s="374"/>
      <c r="AO15" s="374"/>
      <c r="AP15" s="374"/>
      <c r="AQ15" s="374"/>
      <c r="AR15" s="374"/>
      <c r="AS15" s="374"/>
      <c r="AT15" s="374"/>
      <c r="AU15" s="374"/>
      <c r="AV15" s="374"/>
      <c r="AW15" s="374"/>
      <c r="AX15" s="374"/>
      <c r="AY15" s="374"/>
      <c r="AZ15" s="374"/>
      <c r="BA15" s="374"/>
      <c r="BB15" s="374"/>
      <c r="BC15" s="374"/>
      <c r="BD15" s="374"/>
      <c r="BE15" s="374"/>
      <c r="BF15" s="374"/>
      <c r="BG15" s="374"/>
      <c r="BH15" s="374"/>
      <c r="BI15" s="374"/>
      <c r="BJ15" s="374"/>
      <c r="BK15" s="374"/>
      <c r="BL15" s="374"/>
      <c r="BM15" s="374"/>
      <c r="BN15" s="374"/>
      <c r="BO15" s="374"/>
      <c r="BP15" s="374"/>
      <c r="BQ15" s="374"/>
      <c r="BR15" s="374"/>
      <c r="BS15" s="374"/>
      <c r="BT15" s="374"/>
      <c r="BU15" s="374"/>
      <c r="BV15" s="374"/>
      <c r="BW15" s="374"/>
      <c r="BX15" s="374"/>
      <c r="BY15" s="374"/>
      <c r="BZ15" s="374"/>
      <c r="CA15" s="374"/>
      <c r="CB15" s="374"/>
      <c r="CC15" s="374"/>
      <c r="CD15" s="374"/>
      <c r="CE15" s="374"/>
      <c r="CF15" s="374"/>
      <c r="CG15" s="374"/>
      <c r="CH15" s="374"/>
      <c r="CI15" s="374"/>
      <c r="CJ15" s="374"/>
      <c r="CK15" s="374"/>
      <c r="CL15" s="374"/>
      <c r="CM15" s="374"/>
      <c r="CN15" s="374"/>
      <c r="CO15" s="374"/>
      <c r="CP15" s="374"/>
      <c r="CQ15" s="374"/>
      <c r="CR15" s="374"/>
      <c r="CS15" s="374"/>
      <c r="CT15" s="374"/>
      <c r="CU15" s="374"/>
      <c r="CV15" s="374"/>
      <c r="CW15" s="374"/>
      <c r="CX15" s="374"/>
      <c r="CY15" s="374"/>
      <c r="CZ15" s="374"/>
      <c r="DA15" s="374"/>
      <c r="DB15" s="374"/>
      <c r="DC15" s="374"/>
      <c r="DD15" s="374"/>
      <c r="DE15" s="374"/>
    </row>
    <row r="16" spans="1:109" s="241" customFormat="1" ht="13.5" x14ac:dyDescent="0.15">
      <c r="A16" s="243"/>
      <c r="B16" s="374"/>
      <c r="C16" s="374"/>
      <c r="D16" s="374"/>
      <c r="E16" s="374"/>
      <c r="F16" s="374"/>
      <c r="G16" s="374"/>
      <c r="H16" s="374"/>
      <c r="I16" s="374"/>
      <c r="J16" s="374"/>
      <c r="K16" s="374"/>
      <c r="L16" s="374"/>
      <c r="M16" s="374"/>
      <c r="N16" s="374"/>
      <c r="O16" s="374"/>
      <c r="P16" s="374"/>
      <c r="Q16" s="374"/>
      <c r="R16" s="374"/>
      <c r="S16" s="374"/>
      <c r="T16" s="374"/>
      <c r="U16" s="374"/>
      <c r="V16" s="374"/>
      <c r="W16" s="374"/>
      <c r="X16" s="374"/>
      <c r="Y16" s="374"/>
      <c r="Z16" s="374"/>
      <c r="AA16" s="374"/>
      <c r="AB16" s="374"/>
      <c r="AC16" s="374"/>
      <c r="AD16" s="374"/>
      <c r="AE16" s="374"/>
      <c r="AF16" s="374"/>
      <c r="AG16" s="374"/>
      <c r="AH16" s="374"/>
      <c r="AI16" s="374"/>
      <c r="AJ16" s="374"/>
      <c r="AK16" s="374"/>
      <c r="AL16" s="374"/>
      <c r="AM16" s="374"/>
      <c r="AN16" s="374"/>
      <c r="AO16" s="374"/>
      <c r="AP16" s="374"/>
      <c r="AQ16" s="374"/>
      <c r="AR16" s="374"/>
      <c r="AS16" s="374"/>
      <c r="AT16" s="374"/>
      <c r="AU16" s="374"/>
      <c r="AV16" s="374"/>
      <c r="AW16" s="374"/>
      <c r="AX16" s="374"/>
      <c r="AY16" s="374"/>
      <c r="AZ16" s="374"/>
      <c r="BA16" s="374"/>
      <c r="BB16" s="374"/>
      <c r="BC16" s="374"/>
      <c r="BD16" s="374"/>
      <c r="BE16" s="374"/>
      <c r="BF16" s="374"/>
      <c r="BG16" s="374"/>
      <c r="BH16" s="374"/>
      <c r="BI16" s="374"/>
      <c r="BJ16" s="374"/>
      <c r="BK16" s="374"/>
      <c r="BL16" s="374"/>
      <c r="BM16" s="374"/>
      <c r="BN16" s="374"/>
      <c r="BO16" s="374"/>
      <c r="BP16" s="374"/>
      <c r="BQ16" s="374"/>
      <c r="BR16" s="374"/>
      <c r="BS16" s="374"/>
      <c r="BT16" s="374"/>
      <c r="BU16" s="374"/>
      <c r="BV16" s="374"/>
      <c r="BW16" s="374"/>
      <c r="BX16" s="374"/>
      <c r="BY16" s="374"/>
      <c r="BZ16" s="374"/>
      <c r="CA16" s="374"/>
      <c r="CB16" s="374"/>
      <c r="CC16" s="374"/>
      <c r="CD16" s="374"/>
      <c r="CE16" s="374"/>
      <c r="CF16" s="374"/>
      <c r="CG16" s="374"/>
      <c r="CH16" s="374"/>
      <c r="CI16" s="374"/>
      <c r="CJ16" s="374"/>
      <c r="CK16" s="374"/>
      <c r="CL16" s="374"/>
      <c r="CM16" s="374"/>
      <c r="CN16" s="374"/>
      <c r="CO16" s="374"/>
      <c r="CP16" s="374"/>
      <c r="CQ16" s="374"/>
      <c r="CR16" s="374"/>
      <c r="CS16" s="374"/>
      <c r="CT16" s="374"/>
      <c r="CU16" s="374"/>
      <c r="CV16" s="374"/>
      <c r="CW16" s="374"/>
      <c r="CX16" s="374"/>
      <c r="CY16" s="374"/>
      <c r="CZ16" s="374"/>
      <c r="DA16" s="374"/>
      <c r="DB16" s="374"/>
      <c r="DC16" s="374"/>
      <c r="DD16" s="374"/>
      <c r="DE16" s="374"/>
    </row>
    <row r="17" spans="1:109" s="241" customFormat="1" ht="13.5" x14ac:dyDescent="0.15">
      <c r="A17" s="243"/>
      <c r="B17" s="374"/>
      <c r="C17" s="374"/>
      <c r="D17" s="374"/>
      <c r="E17" s="374"/>
      <c r="F17" s="374"/>
      <c r="G17" s="374"/>
      <c r="H17" s="374"/>
      <c r="I17" s="374"/>
      <c r="J17" s="374"/>
      <c r="K17" s="374"/>
      <c r="L17" s="374"/>
      <c r="M17" s="374"/>
      <c r="N17" s="374"/>
      <c r="O17" s="374"/>
      <c r="P17" s="374"/>
      <c r="Q17" s="374"/>
      <c r="R17" s="374"/>
      <c r="S17" s="374"/>
      <c r="T17" s="374"/>
      <c r="U17" s="374"/>
      <c r="V17" s="374"/>
      <c r="W17" s="374"/>
      <c r="X17" s="374"/>
      <c r="Y17" s="374"/>
      <c r="Z17" s="374"/>
      <c r="AA17" s="374"/>
      <c r="AB17" s="374"/>
      <c r="AC17" s="374"/>
      <c r="AD17" s="374"/>
      <c r="AE17" s="374"/>
      <c r="AF17" s="374"/>
      <c r="AG17" s="374"/>
      <c r="AH17" s="374"/>
      <c r="AI17" s="374"/>
      <c r="AJ17" s="374"/>
      <c r="AK17" s="374"/>
      <c r="AL17" s="374"/>
      <c r="AM17" s="374"/>
      <c r="AN17" s="374"/>
      <c r="AO17" s="374"/>
      <c r="AP17" s="374"/>
      <c r="AQ17" s="374"/>
      <c r="AR17" s="374"/>
      <c r="AS17" s="374"/>
      <c r="AT17" s="374"/>
      <c r="AU17" s="374"/>
      <c r="AV17" s="374"/>
      <c r="AW17" s="374"/>
      <c r="AX17" s="374"/>
      <c r="AY17" s="374"/>
      <c r="AZ17" s="374"/>
      <c r="BA17" s="374"/>
      <c r="BB17" s="374"/>
      <c r="BC17" s="374"/>
      <c r="BD17" s="374"/>
      <c r="BE17" s="374"/>
      <c r="BF17" s="374"/>
      <c r="BG17" s="374"/>
      <c r="BH17" s="374"/>
      <c r="BI17" s="374"/>
      <c r="BJ17" s="374"/>
      <c r="BK17" s="374"/>
      <c r="BL17" s="374"/>
      <c r="BM17" s="374"/>
      <c r="BN17" s="374"/>
      <c r="BO17" s="374"/>
      <c r="BP17" s="374"/>
      <c r="BQ17" s="374"/>
      <c r="BR17" s="374"/>
      <c r="BS17" s="374"/>
      <c r="BT17" s="374"/>
      <c r="BU17" s="374"/>
      <c r="BV17" s="374"/>
      <c r="BW17" s="374"/>
      <c r="BX17" s="374"/>
      <c r="BY17" s="374"/>
      <c r="BZ17" s="374"/>
      <c r="CA17" s="374"/>
      <c r="CB17" s="374"/>
      <c r="CC17" s="374"/>
      <c r="CD17" s="374"/>
      <c r="CE17" s="374"/>
      <c r="CF17" s="374"/>
      <c r="CG17" s="374"/>
      <c r="CH17" s="374"/>
      <c r="CI17" s="374"/>
      <c r="CJ17" s="374"/>
      <c r="CK17" s="374"/>
      <c r="CL17" s="374"/>
      <c r="CM17" s="374"/>
      <c r="CN17" s="374"/>
      <c r="CO17" s="374"/>
      <c r="CP17" s="374"/>
      <c r="CQ17" s="374"/>
      <c r="CR17" s="374"/>
      <c r="CS17" s="374"/>
      <c r="CT17" s="374"/>
      <c r="CU17" s="374"/>
      <c r="CV17" s="374"/>
      <c r="CW17" s="374"/>
      <c r="CX17" s="374"/>
      <c r="CY17" s="374"/>
      <c r="CZ17" s="374"/>
      <c r="DA17" s="374"/>
      <c r="DB17" s="374"/>
      <c r="DC17" s="374"/>
      <c r="DD17" s="374"/>
      <c r="DE17" s="374"/>
    </row>
    <row r="18" spans="1:109" s="241" customFormat="1" ht="13.5" x14ac:dyDescent="0.15">
      <c r="A18" s="243"/>
      <c r="B18" s="374"/>
      <c r="C18" s="374"/>
      <c r="D18" s="374"/>
      <c r="E18" s="374"/>
      <c r="F18" s="374"/>
      <c r="G18" s="374"/>
      <c r="H18" s="374"/>
      <c r="I18" s="374"/>
      <c r="J18" s="374"/>
      <c r="K18" s="374"/>
      <c r="L18" s="374"/>
      <c r="M18" s="374"/>
      <c r="N18" s="374"/>
      <c r="O18" s="374"/>
      <c r="P18" s="374"/>
      <c r="Q18" s="374"/>
      <c r="R18" s="374"/>
      <c r="S18" s="374"/>
      <c r="T18" s="374"/>
      <c r="U18" s="374"/>
      <c r="V18" s="374"/>
      <c r="W18" s="374"/>
      <c r="X18" s="374"/>
      <c r="Y18" s="374"/>
      <c r="Z18" s="374"/>
      <c r="AA18" s="374"/>
      <c r="AB18" s="374"/>
      <c r="AC18" s="374"/>
      <c r="AD18" s="374"/>
      <c r="AE18" s="374"/>
      <c r="AF18" s="374"/>
      <c r="AG18" s="374"/>
      <c r="AH18" s="374"/>
      <c r="AI18" s="374"/>
      <c r="AJ18" s="374"/>
      <c r="AK18" s="374"/>
      <c r="AL18" s="374"/>
      <c r="AM18" s="374"/>
      <c r="AN18" s="374"/>
      <c r="AO18" s="374"/>
      <c r="AP18" s="374"/>
      <c r="AQ18" s="374"/>
      <c r="AR18" s="374"/>
      <c r="AS18" s="374"/>
      <c r="AT18" s="374"/>
      <c r="AU18" s="374"/>
      <c r="AV18" s="374"/>
      <c r="AW18" s="374"/>
      <c r="AX18" s="374"/>
      <c r="AY18" s="374"/>
      <c r="AZ18" s="374"/>
      <c r="BA18" s="374"/>
      <c r="BB18" s="374"/>
      <c r="BC18" s="374"/>
      <c r="BD18" s="374"/>
      <c r="BE18" s="374"/>
      <c r="BF18" s="374"/>
      <c r="BG18" s="374"/>
      <c r="BH18" s="374"/>
      <c r="BI18" s="374"/>
      <c r="BJ18" s="374"/>
      <c r="BK18" s="374"/>
      <c r="BL18" s="374"/>
      <c r="BM18" s="374"/>
      <c r="BN18" s="374"/>
      <c r="BO18" s="374"/>
      <c r="BP18" s="374"/>
      <c r="BQ18" s="374"/>
      <c r="BR18" s="374"/>
      <c r="BS18" s="374"/>
      <c r="BT18" s="374"/>
      <c r="BU18" s="374"/>
      <c r="BV18" s="374"/>
      <c r="BW18" s="374"/>
      <c r="BX18" s="374"/>
      <c r="BY18" s="374"/>
      <c r="BZ18" s="374"/>
      <c r="CA18" s="374"/>
      <c r="CB18" s="374"/>
      <c r="CC18" s="374"/>
      <c r="CD18" s="374"/>
      <c r="CE18" s="374"/>
      <c r="CF18" s="374"/>
      <c r="CG18" s="374"/>
      <c r="CH18" s="374"/>
      <c r="CI18" s="374"/>
      <c r="CJ18" s="374"/>
      <c r="CK18" s="374"/>
      <c r="CL18" s="374"/>
      <c r="CM18" s="374"/>
      <c r="CN18" s="374"/>
      <c r="CO18" s="374"/>
      <c r="CP18" s="374"/>
      <c r="CQ18" s="374"/>
      <c r="CR18" s="374"/>
      <c r="CS18" s="374"/>
      <c r="CT18" s="374"/>
      <c r="CU18" s="374"/>
      <c r="CV18" s="374"/>
      <c r="CW18" s="374"/>
      <c r="CX18" s="374"/>
      <c r="CY18" s="374"/>
      <c r="CZ18" s="374"/>
      <c r="DA18" s="374"/>
      <c r="DB18" s="374"/>
      <c r="DC18" s="374"/>
      <c r="DD18" s="374"/>
      <c r="DE18" s="374"/>
    </row>
    <row r="19" spans="1:109" ht="13.5" x14ac:dyDescent="0.15">
      <c r="DD19" s="243"/>
      <c r="DE19" s="243"/>
    </row>
    <row r="20" spans="1:109" ht="13.5" x14ac:dyDescent="0.15">
      <c r="DD20" s="243"/>
      <c r="DE20" s="243"/>
    </row>
    <row r="21" spans="1:109" ht="17.25" customHeight="1" x14ac:dyDescent="0.15">
      <c r="B21" s="373"/>
      <c r="C21" s="245"/>
      <c r="D21" s="245"/>
      <c r="E21" s="245"/>
      <c r="F21" s="245"/>
      <c r="G21" s="245"/>
      <c r="H21" s="245"/>
      <c r="I21" s="245"/>
      <c r="J21" s="245"/>
      <c r="K21" s="245"/>
      <c r="L21" s="245"/>
      <c r="M21" s="245"/>
      <c r="N21" s="372"/>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72"/>
      <c r="AU21" s="245"/>
      <c r="AV21" s="245"/>
      <c r="AW21" s="245"/>
      <c r="AX21" s="245"/>
      <c r="AY21" s="245"/>
      <c r="AZ21" s="245"/>
      <c r="BA21" s="245"/>
      <c r="BB21" s="245"/>
      <c r="BC21" s="245"/>
      <c r="BD21" s="245"/>
      <c r="BE21" s="245"/>
      <c r="BF21" s="372"/>
      <c r="BG21" s="245"/>
      <c r="BH21" s="245"/>
      <c r="BI21" s="245"/>
      <c r="BJ21" s="245"/>
      <c r="BK21" s="245"/>
      <c r="BL21" s="245"/>
      <c r="BM21" s="245"/>
      <c r="BN21" s="245"/>
      <c r="BO21" s="245"/>
      <c r="BP21" s="245"/>
      <c r="BQ21" s="245"/>
      <c r="BR21" s="372"/>
      <c r="BS21" s="245"/>
      <c r="BT21" s="245"/>
      <c r="BU21" s="245"/>
      <c r="BV21" s="245"/>
      <c r="BW21" s="245"/>
      <c r="BX21" s="245"/>
      <c r="BY21" s="245"/>
      <c r="BZ21" s="245"/>
      <c r="CA21" s="245"/>
      <c r="CB21" s="245"/>
      <c r="CC21" s="245"/>
      <c r="CD21" s="372"/>
      <c r="CE21" s="245"/>
      <c r="CF21" s="245"/>
      <c r="CG21" s="245"/>
      <c r="CH21" s="245"/>
      <c r="CI21" s="245"/>
      <c r="CJ21" s="245"/>
      <c r="CK21" s="245"/>
      <c r="CL21" s="245"/>
      <c r="CM21" s="245"/>
      <c r="CN21" s="245"/>
      <c r="CO21" s="245"/>
      <c r="CP21" s="372"/>
      <c r="CQ21" s="245"/>
      <c r="CR21" s="245"/>
      <c r="CS21" s="245"/>
      <c r="CT21" s="245"/>
      <c r="CU21" s="245"/>
      <c r="CV21" s="245"/>
      <c r="CW21" s="245"/>
      <c r="CX21" s="245"/>
      <c r="CY21" s="245"/>
      <c r="CZ21" s="245"/>
      <c r="DA21" s="245"/>
      <c r="DB21" s="372"/>
      <c r="DC21" s="245"/>
      <c r="DD21" s="246"/>
      <c r="DE21" s="243"/>
    </row>
    <row r="22" spans="1:109" ht="17.25" customHeight="1" x14ac:dyDescent="0.15">
      <c r="B22" s="247"/>
    </row>
    <row r="23" spans="1:109" ht="13.5" x14ac:dyDescent="0.15">
      <c r="B23" s="247"/>
    </row>
    <row r="24" spans="1:109" ht="13.5" x14ac:dyDescent="0.15">
      <c r="B24" s="247"/>
    </row>
    <row r="25" spans="1:109" ht="13.5" x14ac:dyDescent="0.15">
      <c r="B25" s="247"/>
    </row>
    <row r="26" spans="1:109" ht="13.5" x14ac:dyDescent="0.15">
      <c r="B26" s="247"/>
    </row>
    <row r="27" spans="1:109" ht="13.5" x14ac:dyDescent="0.15">
      <c r="B27" s="247"/>
    </row>
    <row r="28" spans="1:109" ht="13.5" x14ac:dyDescent="0.15">
      <c r="B28" s="247"/>
    </row>
    <row r="29" spans="1:109" ht="13.5" x14ac:dyDescent="0.15">
      <c r="B29" s="247"/>
    </row>
    <row r="30" spans="1:109" ht="13.5" x14ac:dyDescent="0.15">
      <c r="B30" s="247"/>
    </row>
    <row r="31" spans="1:109" ht="13.5" x14ac:dyDescent="0.15">
      <c r="B31" s="247"/>
    </row>
    <row r="32" spans="1:109" ht="13.5" x14ac:dyDescent="0.15">
      <c r="B32" s="247"/>
    </row>
    <row r="33" spans="2:109" ht="13.5" x14ac:dyDescent="0.15">
      <c r="B33" s="247"/>
    </row>
    <row r="34" spans="2:109" ht="13.5" x14ac:dyDescent="0.15">
      <c r="B34" s="247"/>
    </row>
    <row r="35" spans="2:109" ht="13.5" x14ac:dyDescent="0.15">
      <c r="B35" s="247"/>
    </row>
    <row r="36" spans="2:109" ht="13.5" x14ac:dyDescent="0.15">
      <c r="B36" s="247"/>
    </row>
    <row r="37" spans="2:109" ht="13.5" x14ac:dyDescent="0.15">
      <c r="B37" s="247"/>
    </row>
    <row r="38" spans="2:109" ht="13.5" x14ac:dyDescent="0.15">
      <c r="B38" s="247"/>
    </row>
    <row r="39" spans="2:109" ht="13.5" x14ac:dyDescent="0.15">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5" x14ac:dyDescent="0.15">
      <c r="B40" s="364"/>
      <c r="DD40" s="364"/>
      <c r="DE40" s="243"/>
    </row>
    <row r="41" spans="2:109" ht="17.25" x14ac:dyDescent="0.15">
      <c r="B41" s="244" t="s">
        <v>574</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5" x14ac:dyDescent="0.15">
      <c r="B42" s="247"/>
      <c r="G42" s="361"/>
      <c r="I42" s="360"/>
      <c r="J42" s="360"/>
      <c r="K42" s="360"/>
      <c r="AM42" s="361"/>
      <c r="AN42" s="361" t="s">
        <v>570</v>
      </c>
      <c r="AP42" s="360"/>
      <c r="AQ42" s="360"/>
      <c r="AR42" s="360"/>
      <c r="AY42" s="361"/>
      <c r="BA42" s="360"/>
      <c r="BB42" s="360"/>
      <c r="BC42" s="360"/>
      <c r="BK42" s="361"/>
      <c r="BM42" s="360"/>
      <c r="BN42" s="360"/>
      <c r="BO42" s="360"/>
      <c r="BW42" s="361"/>
      <c r="BY42" s="360"/>
      <c r="BZ42" s="360"/>
      <c r="CA42" s="360"/>
      <c r="CI42" s="361"/>
      <c r="CK42" s="360"/>
      <c r="CL42" s="360"/>
      <c r="CM42" s="360"/>
      <c r="CU42" s="361"/>
      <c r="CW42" s="360"/>
      <c r="CX42" s="360"/>
      <c r="CY42" s="360"/>
    </row>
    <row r="43" spans="2:109" ht="13.5" customHeight="1" x14ac:dyDescent="0.15">
      <c r="B43" s="247"/>
      <c r="AN43" s="384" t="s">
        <v>573</v>
      </c>
      <c r="AO43" s="385"/>
      <c r="AP43" s="385"/>
      <c r="AQ43" s="385"/>
      <c r="AR43" s="385"/>
      <c r="AS43" s="385"/>
      <c r="AT43" s="385"/>
      <c r="AU43" s="385"/>
      <c r="AV43" s="385"/>
      <c r="AW43" s="385"/>
      <c r="AX43" s="385"/>
      <c r="AY43" s="385"/>
      <c r="AZ43" s="385"/>
      <c r="BA43" s="385"/>
      <c r="BB43" s="385"/>
      <c r="BC43" s="385"/>
      <c r="BD43" s="385"/>
      <c r="BE43" s="385"/>
      <c r="BF43" s="385"/>
      <c r="BG43" s="385"/>
      <c r="BH43" s="385"/>
      <c r="BI43" s="385"/>
      <c r="BJ43" s="385"/>
      <c r="BK43" s="385"/>
      <c r="BL43" s="385"/>
      <c r="BM43" s="385"/>
      <c r="BN43" s="385"/>
      <c r="BO43" s="385"/>
      <c r="BP43" s="385"/>
      <c r="BQ43" s="385"/>
      <c r="BR43" s="385"/>
      <c r="BS43" s="385"/>
      <c r="BT43" s="385"/>
      <c r="BU43" s="385"/>
      <c r="BV43" s="385"/>
      <c r="BW43" s="385"/>
      <c r="BX43" s="385"/>
      <c r="BY43" s="385"/>
      <c r="BZ43" s="385"/>
      <c r="CA43" s="385"/>
      <c r="CB43" s="385"/>
      <c r="CC43" s="385"/>
      <c r="CD43" s="385"/>
      <c r="CE43" s="385"/>
      <c r="CF43" s="385"/>
      <c r="CG43" s="385"/>
      <c r="CH43" s="385"/>
      <c r="CI43" s="385"/>
      <c r="CJ43" s="385"/>
      <c r="CK43" s="385"/>
      <c r="CL43" s="385"/>
      <c r="CM43" s="385"/>
      <c r="CN43" s="385"/>
      <c r="CO43" s="385"/>
      <c r="CP43" s="385"/>
      <c r="CQ43" s="385"/>
      <c r="CR43" s="385"/>
      <c r="CS43" s="385"/>
      <c r="CT43" s="385"/>
      <c r="CU43" s="385"/>
      <c r="CV43" s="385"/>
      <c r="CW43" s="385"/>
      <c r="CX43" s="385"/>
      <c r="CY43" s="385"/>
      <c r="CZ43" s="385"/>
      <c r="DA43" s="385"/>
      <c r="DB43" s="385"/>
      <c r="DC43" s="386"/>
    </row>
    <row r="44" spans="2:109" ht="13.5" x14ac:dyDescent="0.15">
      <c r="B44" s="247"/>
      <c r="AN44" s="387"/>
      <c r="AO44" s="388"/>
      <c r="AP44" s="388"/>
      <c r="AQ44" s="388"/>
      <c r="AR44" s="388"/>
      <c r="AS44" s="388"/>
      <c r="AT44" s="388"/>
      <c r="AU44" s="388"/>
      <c r="AV44" s="388"/>
      <c r="AW44" s="388"/>
      <c r="AX44" s="388"/>
      <c r="AY44" s="388"/>
      <c r="AZ44" s="388"/>
      <c r="BA44" s="388"/>
      <c r="BB44" s="388"/>
      <c r="BC44" s="388"/>
      <c r="BD44" s="388"/>
      <c r="BE44" s="388"/>
      <c r="BF44" s="388"/>
      <c r="BG44" s="388"/>
      <c r="BH44" s="388"/>
      <c r="BI44" s="388"/>
      <c r="BJ44" s="388"/>
      <c r="BK44" s="388"/>
      <c r="BL44" s="388"/>
      <c r="BM44" s="388"/>
      <c r="BN44" s="388"/>
      <c r="BO44" s="388"/>
      <c r="BP44" s="388"/>
      <c r="BQ44" s="388"/>
      <c r="BR44" s="388"/>
      <c r="BS44" s="388"/>
      <c r="BT44" s="388"/>
      <c r="BU44" s="388"/>
      <c r="BV44" s="388"/>
      <c r="BW44" s="388"/>
      <c r="BX44" s="388"/>
      <c r="BY44" s="388"/>
      <c r="BZ44" s="388"/>
      <c r="CA44" s="388"/>
      <c r="CB44" s="388"/>
      <c r="CC44" s="388"/>
      <c r="CD44" s="388"/>
      <c r="CE44" s="388"/>
      <c r="CF44" s="388"/>
      <c r="CG44" s="388"/>
      <c r="CH44" s="388"/>
      <c r="CI44" s="388"/>
      <c r="CJ44" s="388"/>
      <c r="CK44" s="388"/>
      <c r="CL44" s="388"/>
      <c r="CM44" s="388"/>
      <c r="CN44" s="388"/>
      <c r="CO44" s="388"/>
      <c r="CP44" s="388"/>
      <c r="CQ44" s="388"/>
      <c r="CR44" s="388"/>
      <c r="CS44" s="388"/>
      <c r="CT44" s="388"/>
      <c r="CU44" s="388"/>
      <c r="CV44" s="388"/>
      <c r="CW44" s="388"/>
      <c r="CX44" s="388"/>
      <c r="CY44" s="388"/>
      <c r="CZ44" s="388"/>
      <c r="DA44" s="388"/>
      <c r="DB44" s="388"/>
      <c r="DC44" s="389"/>
    </row>
    <row r="45" spans="2:109" ht="13.5" x14ac:dyDescent="0.15">
      <c r="B45" s="247"/>
      <c r="AN45" s="387"/>
      <c r="AO45" s="388"/>
      <c r="AP45" s="388"/>
      <c r="AQ45" s="388"/>
      <c r="AR45" s="388"/>
      <c r="AS45" s="388"/>
      <c r="AT45" s="388"/>
      <c r="AU45" s="388"/>
      <c r="AV45" s="388"/>
      <c r="AW45" s="388"/>
      <c r="AX45" s="388"/>
      <c r="AY45" s="388"/>
      <c r="AZ45" s="388"/>
      <c r="BA45" s="388"/>
      <c r="BB45" s="388"/>
      <c r="BC45" s="388"/>
      <c r="BD45" s="388"/>
      <c r="BE45" s="388"/>
      <c r="BF45" s="388"/>
      <c r="BG45" s="388"/>
      <c r="BH45" s="388"/>
      <c r="BI45" s="388"/>
      <c r="BJ45" s="388"/>
      <c r="BK45" s="388"/>
      <c r="BL45" s="388"/>
      <c r="BM45" s="388"/>
      <c r="BN45" s="388"/>
      <c r="BO45" s="388"/>
      <c r="BP45" s="388"/>
      <c r="BQ45" s="388"/>
      <c r="BR45" s="388"/>
      <c r="BS45" s="388"/>
      <c r="BT45" s="388"/>
      <c r="BU45" s="388"/>
      <c r="BV45" s="388"/>
      <c r="BW45" s="388"/>
      <c r="BX45" s="388"/>
      <c r="BY45" s="388"/>
      <c r="BZ45" s="388"/>
      <c r="CA45" s="388"/>
      <c r="CB45" s="388"/>
      <c r="CC45" s="388"/>
      <c r="CD45" s="388"/>
      <c r="CE45" s="388"/>
      <c r="CF45" s="388"/>
      <c r="CG45" s="388"/>
      <c r="CH45" s="388"/>
      <c r="CI45" s="388"/>
      <c r="CJ45" s="388"/>
      <c r="CK45" s="388"/>
      <c r="CL45" s="388"/>
      <c r="CM45" s="388"/>
      <c r="CN45" s="388"/>
      <c r="CO45" s="388"/>
      <c r="CP45" s="388"/>
      <c r="CQ45" s="388"/>
      <c r="CR45" s="388"/>
      <c r="CS45" s="388"/>
      <c r="CT45" s="388"/>
      <c r="CU45" s="388"/>
      <c r="CV45" s="388"/>
      <c r="CW45" s="388"/>
      <c r="CX45" s="388"/>
      <c r="CY45" s="388"/>
      <c r="CZ45" s="388"/>
      <c r="DA45" s="388"/>
      <c r="DB45" s="388"/>
      <c r="DC45" s="389"/>
    </row>
    <row r="46" spans="2:109" ht="13.5" x14ac:dyDescent="0.15">
      <c r="B46" s="247"/>
      <c r="AN46" s="387"/>
      <c r="AO46" s="388"/>
      <c r="AP46" s="388"/>
      <c r="AQ46" s="388"/>
      <c r="AR46" s="388"/>
      <c r="AS46" s="388"/>
      <c r="AT46" s="388"/>
      <c r="AU46" s="388"/>
      <c r="AV46" s="388"/>
      <c r="AW46" s="388"/>
      <c r="AX46" s="388"/>
      <c r="AY46" s="388"/>
      <c r="AZ46" s="388"/>
      <c r="BA46" s="388"/>
      <c r="BB46" s="388"/>
      <c r="BC46" s="388"/>
      <c r="BD46" s="388"/>
      <c r="BE46" s="388"/>
      <c r="BF46" s="388"/>
      <c r="BG46" s="388"/>
      <c r="BH46" s="388"/>
      <c r="BI46" s="388"/>
      <c r="BJ46" s="388"/>
      <c r="BK46" s="388"/>
      <c r="BL46" s="388"/>
      <c r="BM46" s="388"/>
      <c r="BN46" s="388"/>
      <c r="BO46" s="388"/>
      <c r="BP46" s="388"/>
      <c r="BQ46" s="388"/>
      <c r="BR46" s="388"/>
      <c r="BS46" s="388"/>
      <c r="BT46" s="388"/>
      <c r="BU46" s="388"/>
      <c r="BV46" s="388"/>
      <c r="BW46" s="388"/>
      <c r="BX46" s="388"/>
      <c r="BY46" s="388"/>
      <c r="BZ46" s="388"/>
      <c r="CA46" s="388"/>
      <c r="CB46" s="388"/>
      <c r="CC46" s="388"/>
      <c r="CD46" s="388"/>
      <c r="CE46" s="388"/>
      <c r="CF46" s="388"/>
      <c r="CG46" s="388"/>
      <c r="CH46" s="388"/>
      <c r="CI46" s="388"/>
      <c r="CJ46" s="388"/>
      <c r="CK46" s="388"/>
      <c r="CL46" s="388"/>
      <c r="CM46" s="388"/>
      <c r="CN46" s="388"/>
      <c r="CO46" s="388"/>
      <c r="CP46" s="388"/>
      <c r="CQ46" s="388"/>
      <c r="CR46" s="388"/>
      <c r="CS46" s="388"/>
      <c r="CT46" s="388"/>
      <c r="CU46" s="388"/>
      <c r="CV46" s="388"/>
      <c r="CW46" s="388"/>
      <c r="CX46" s="388"/>
      <c r="CY46" s="388"/>
      <c r="CZ46" s="388"/>
      <c r="DA46" s="388"/>
      <c r="DB46" s="388"/>
      <c r="DC46" s="389"/>
    </row>
    <row r="47" spans="2:109" ht="13.5" x14ac:dyDescent="0.15">
      <c r="B47" s="247"/>
      <c r="AN47" s="390"/>
      <c r="AO47" s="391"/>
      <c r="AP47" s="391"/>
      <c r="AQ47" s="391"/>
      <c r="AR47" s="391"/>
      <c r="AS47" s="391"/>
      <c r="AT47" s="391"/>
      <c r="AU47" s="391"/>
      <c r="AV47" s="391"/>
      <c r="AW47" s="391"/>
      <c r="AX47" s="391"/>
      <c r="AY47" s="391"/>
      <c r="AZ47" s="391"/>
      <c r="BA47" s="391"/>
      <c r="BB47" s="391"/>
      <c r="BC47" s="391"/>
      <c r="BD47" s="391"/>
      <c r="BE47" s="391"/>
      <c r="BF47" s="391"/>
      <c r="BG47" s="391"/>
      <c r="BH47" s="391"/>
      <c r="BI47" s="391"/>
      <c r="BJ47" s="391"/>
      <c r="BK47" s="391"/>
      <c r="BL47" s="391"/>
      <c r="BM47" s="391"/>
      <c r="BN47" s="391"/>
      <c r="BO47" s="391"/>
      <c r="BP47" s="391"/>
      <c r="BQ47" s="391"/>
      <c r="BR47" s="391"/>
      <c r="BS47" s="391"/>
      <c r="BT47" s="391"/>
      <c r="BU47" s="391"/>
      <c r="BV47" s="391"/>
      <c r="BW47" s="391"/>
      <c r="BX47" s="391"/>
      <c r="BY47" s="391"/>
      <c r="BZ47" s="391"/>
      <c r="CA47" s="391"/>
      <c r="CB47" s="391"/>
      <c r="CC47" s="391"/>
      <c r="CD47" s="391"/>
      <c r="CE47" s="391"/>
      <c r="CF47" s="391"/>
      <c r="CG47" s="391"/>
      <c r="CH47" s="391"/>
      <c r="CI47" s="391"/>
      <c r="CJ47" s="391"/>
      <c r="CK47" s="391"/>
      <c r="CL47" s="391"/>
      <c r="CM47" s="391"/>
      <c r="CN47" s="391"/>
      <c r="CO47" s="391"/>
      <c r="CP47" s="391"/>
      <c r="CQ47" s="391"/>
      <c r="CR47" s="391"/>
      <c r="CS47" s="391"/>
      <c r="CT47" s="391"/>
      <c r="CU47" s="391"/>
      <c r="CV47" s="391"/>
      <c r="CW47" s="391"/>
      <c r="CX47" s="391"/>
      <c r="CY47" s="391"/>
      <c r="CZ47" s="391"/>
      <c r="DA47" s="391"/>
      <c r="DB47" s="391"/>
      <c r="DC47" s="392"/>
    </row>
    <row r="48" spans="2:109" ht="13.5" x14ac:dyDescent="0.15">
      <c r="B48" s="247"/>
      <c r="H48" s="352"/>
      <c r="I48" s="352"/>
      <c r="J48" s="352"/>
      <c r="AN48" s="352"/>
      <c r="AO48" s="352"/>
      <c r="AP48" s="352"/>
      <c r="AZ48" s="352"/>
      <c r="BA48" s="352"/>
      <c r="BB48" s="352"/>
      <c r="BL48" s="352"/>
      <c r="BM48" s="352"/>
      <c r="BN48" s="352"/>
      <c r="BX48" s="352"/>
      <c r="BY48" s="352"/>
      <c r="BZ48" s="352"/>
      <c r="CJ48" s="352"/>
      <c r="CK48" s="352"/>
      <c r="CL48" s="352"/>
      <c r="CV48" s="352"/>
      <c r="CW48" s="352"/>
      <c r="CX48" s="352"/>
    </row>
    <row r="49" spans="1:109" ht="13.5" x14ac:dyDescent="0.15">
      <c r="B49" s="247"/>
      <c r="AN49" s="243" t="s">
        <v>568</v>
      </c>
    </row>
    <row r="50" spans="1:109" ht="13.5" x14ac:dyDescent="0.15">
      <c r="B50" s="247"/>
      <c r="G50" s="377"/>
      <c r="H50" s="377"/>
      <c r="I50" s="377"/>
      <c r="J50" s="377"/>
      <c r="K50" s="354"/>
      <c r="L50" s="354"/>
      <c r="M50" s="353"/>
      <c r="N50" s="353"/>
      <c r="AN50" s="393"/>
      <c r="AO50" s="394"/>
      <c r="AP50" s="394"/>
      <c r="AQ50" s="394"/>
      <c r="AR50" s="394"/>
      <c r="AS50" s="394"/>
      <c r="AT50" s="394"/>
      <c r="AU50" s="394"/>
      <c r="AV50" s="394"/>
      <c r="AW50" s="394"/>
      <c r="AX50" s="394"/>
      <c r="AY50" s="394"/>
      <c r="AZ50" s="394"/>
      <c r="BA50" s="394"/>
      <c r="BB50" s="394"/>
      <c r="BC50" s="394"/>
      <c r="BD50" s="394"/>
      <c r="BE50" s="394"/>
      <c r="BF50" s="394"/>
      <c r="BG50" s="394"/>
      <c r="BH50" s="394"/>
      <c r="BI50" s="394"/>
      <c r="BJ50" s="394"/>
      <c r="BK50" s="394"/>
      <c r="BL50" s="394"/>
      <c r="BM50" s="394"/>
      <c r="BN50" s="394"/>
      <c r="BO50" s="395"/>
      <c r="BP50" s="380" t="s">
        <v>527</v>
      </c>
      <c r="BQ50" s="380"/>
      <c r="BR50" s="380"/>
      <c r="BS50" s="380"/>
      <c r="BT50" s="380"/>
      <c r="BU50" s="380"/>
      <c r="BV50" s="380"/>
      <c r="BW50" s="380"/>
      <c r="BX50" s="380" t="s">
        <v>528</v>
      </c>
      <c r="BY50" s="380"/>
      <c r="BZ50" s="380"/>
      <c r="CA50" s="380"/>
      <c r="CB50" s="380"/>
      <c r="CC50" s="380"/>
      <c r="CD50" s="380"/>
      <c r="CE50" s="380"/>
      <c r="CF50" s="380" t="s">
        <v>529</v>
      </c>
      <c r="CG50" s="380"/>
      <c r="CH50" s="380"/>
      <c r="CI50" s="380"/>
      <c r="CJ50" s="380"/>
      <c r="CK50" s="380"/>
      <c r="CL50" s="380"/>
      <c r="CM50" s="380"/>
      <c r="CN50" s="380" t="s">
        <v>530</v>
      </c>
      <c r="CO50" s="380"/>
      <c r="CP50" s="380"/>
      <c r="CQ50" s="380"/>
      <c r="CR50" s="380"/>
      <c r="CS50" s="380"/>
      <c r="CT50" s="380"/>
      <c r="CU50" s="380"/>
      <c r="CV50" s="380" t="s">
        <v>531</v>
      </c>
      <c r="CW50" s="380"/>
      <c r="CX50" s="380"/>
      <c r="CY50" s="380"/>
      <c r="CZ50" s="380"/>
      <c r="DA50" s="380"/>
      <c r="DB50" s="380"/>
      <c r="DC50" s="380"/>
    </row>
    <row r="51" spans="1:109" ht="13.5" customHeight="1" x14ac:dyDescent="0.15">
      <c r="B51" s="247"/>
      <c r="G51" s="396"/>
      <c r="H51" s="396"/>
      <c r="I51" s="398"/>
      <c r="J51" s="398"/>
      <c r="K51" s="397"/>
      <c r="L51" s="397"/>
      <c r="M51" s="397"/>
      <c r="N51" s="397"/>
      <c r="AM51" s="352"/>
      <c r="AN51" s="381" t="s">
        <v>567</v>
      </c>
      <c r="AO51" s="381"/>
      <c r="AP51" s="381"/>
      <c r="AQ51" s="381"/>
      <c r="AR51" s="381"/>
      <c r="AS51" s="381"/>
      <c r="AT51" s="381"/>
      <c r="AU51" s="381"/>
      <c r="AV51" s="381"/>
      <c r="AW51" s="381"/>
      <c r="AX51" s="381"/>
      <c r="AY51" s="381"/>
      <c r="AZ51" s="381"/>
      <c r="BA51" s="381"/>
      <c r="BB51" s="381" t="s">
        <v>565</v>
      </c>
      <c r="BC51" s="381"/>
      <c r="BD51" s="381"/>
      <c r="BE51" s="381"/>
      <c r="BF51" s="381"/>
      <c r="BG51" s="381"/>
      <c r="BH51" s="381"/>
      <c r="BI51" s="381"/>
      <c r="BJ51" s="381"/>
      <c r="BK51" s="381"/>
      <c r="BL51" s="381"/>
      <c r="BM51" s="381"/>
      <c r="BN51" s="381"/>
      <c r="BO51" s="381"/>
      <c r="BP51" s="379">
        <v>43.5</v>
      </c>
      <c r="BQ51" s="379"/>
      <c r="BR51" s="379"/>
      <c r="BS51" s="379"/>
      <c r="BT51" s="379"/>
      <c r="BU51" s="379"/>
      <c r="BV51" s="379"/>
      <c r="BW51" s="379"/>
      <c r="BX51" s="379">
        <v>39.700000000000003</v>
      </c>
      <c r="BY51" s="379"/>
      <c r="BZ51" s="379"/>
      <c r="CA51" s="379"/>
      <c r="CB51" s="379"/>
      <c r="CC51" s="379"/>
      <c r="CD51" s="379"/>
      <c r="CE51" s="379"/>
      <c r="CF51" s="379">
        <v>37.700000000000003</v>
      </c>
      <c r="CG51" s="379"/>
      <c r="CH51" s="379"/>
      <c r="CI51" s="379"/>
      <c r="CJ51" s="379"/>
      <c r="CK51" s="379"/>
      <c r="CL51" s="379"/>
      <c r="CM51" s="379"/>
      <c r="CN51" s="379">
        <v>25.9</v>
      </c>
      <c r="CO51" s="379"/>
      <c r="CP51" s="379"/>
      <c r="CQ51" s="379"/>
      <c r="CR51" s="379"/>
      <c r="CS51" s="379"/>
      <c r="CT51" s="379"/>
      <c r="CU51" s="379"/>
      <c r="CV51" s="379">
        <v>19.899999999999999</v>
      </c>
      <c r="CW51" s="379"/>
      <c r="CX51" s="379"/>
      <c r="CY51" s="379"/>
      <c r="CZ51" s="379"/>
      <c r="DA51" s="379"/>
      <c r="DB51" s="379"/>
      <c r="DC51" s="379"/>
    </row>
    <row r="52" spans="1:109" ht="13.5" x14ac:dyDescent="0.15">
      <c r="B52" s="247"/>
      <c r="G52" s="396"/>
      <c r="H52" s="396"/>
      <c r="I52" s="398"/>
      <c r="J52" s="398"/>
      <c r="K52" s="397"/>
      <c r="L52" s="397"/>
      <c r="M52" s="397"/>
      <c r="N52" s="397"/>
      <c r="AM52" s="352"/>
      <c r="AN52" s="381"/>
      <c r="AO52" s="381"/>
      <c r="AP52" s="381"/>
      <c r="AQ52" s="381"/>
      <c r="AR52" s="381"/>
      <c r="AS52" s="381"/>
      <c r="AT52" s="381"/>
      <c r="AU52" s="381"/>
      <c r="AV52" s="381"/>
      <c r="AW52" s="381"/>
      <c r="AX52" s="381"/>
      <c r="AY52" s="381"/>
      <c r="AZ52" s="381"/>
      <c r="BA52" s="381"/>
      <c r="BB52" s="381"/>
      <c r="BC52" s="381"/>
      <c r="BD52" s="381"/>
      <c r="BE52" s="381"/>
      <c r="BF52" s="381"/>
      <c r="BG52" s="381"/>
      <c r="BH52" s="381"/>
      <c r="BI52" s="381"/>
      <c r="BJ52" s="381"/>
      <c r="BK52" s="381"/>
      <c r="BL52" s="381"/>
      <c r="BM52" s="381"/>
      <c r="BN52" s="381"/>
      <c r="BO52" s="381"/>
      <c r="BP52" s="379"/>
      <c r="BQ52" s="379"/>
      <c r="BR52" s="379"/>
      <c r="BS52" s="379"/>
      <c r="BT52" s="379"/>
      <c r="BU52" s="379"/>
      <c r="BV52" s="379"/>
      <c r="BW52" s="379"/>
      <c r="BX52" s="379"/>
      <c r="BY52" s="379"/>
      <c r="BZ52" s="379"/>
      <c r="CA52" s="379"/>
      <c r="CB52" s="379"/>
      <c r="CC52" s="379"/>
      <c r="CD52" s="379"/>
      <c r="CE52" s="379"/>
      <c r="CF52" s="379"/>
      <c r="CG52" s="379"/>
      <c r="CH52" s="379"/>
      <c r="CI52" s="379"/>
      <c r="CJ52" s="379"/>
      <c r="CK52" s="379"/>
      <c r="CL52" s="379"/>
      <c r="CM52" s="379"/>
      <c r="CN52" s="379"/>
      <c r="CO52" s="379"/>
      <c r="CP52" s="379"/>
      <c r="CQ52" s="379"/>
      <c r="CR52" s="379"/>
      <c r="CS52" s="379"/>
      <c r="CT52" s="379"/>
      <c r="CU52" s="379"/>
      <c r="CV52" s="379"/>
      <c r="CW52" s="379"/>
      <c r="CX52" s="379"/>
      <c r="CY52" s="379"/>
      <c r="CZ52" s="379"/>
      <c r="DA52" s="379"/>
      <c r="DB52" s="379"/>
      <c r="DC52" s="379"/>
    </row>
    <row r="53" spans="1:109" ht="13.5" x14ac:dyDescent="0.15">
      <c r="A53" s="360"/>
      <c r="B53" s="247"/>
      <c r="G53" s="396"/>
      <c r="H53" s="396"/>
      <c r="I53" s="377"/>
      <c r="J53" s="377"/>
      <c r="K53" s="397"/>
      <c r="L53" s="397"/>
      <c r="M53" s="397"/>
      <c r="N53" s="397"/>
      <c r="AM53" s="352"/>
      <c r="AN53" s="381"/>
      <c r="AO53" s="381"/>
      <c r="AP53" s="381"/>
      <c r="AQ53" s="381"/>
      <c r="AR53" s="381"/>
      <c r="AS53" s="381"/>
      <c r="AT53" s="381"/>
      <c r="AU53" s="381"/>
      <c r="AV53" s="381"/>
      <c r="AW53" s="381"/>
      <c r="AX53" s="381"/>
      <c r="AY53" s="381"/>
      <c r="AZ53" s="381"/>
      <c r="BA53" s="381"/>
      <c r="BB53" s="381" t="s">
        <v>572</v>
      </c>
      <c r="BC53" s="381"/>
      <c r="BD53" s="381"/>
      <c r="BE53" s="381"/>
      <c r="BF53" s="381"/>
      <c r="BG53" s="381"/>
      <c r="BH53" s="381"/>
      <c r="BI53" s="381"/>
      <c r="BJ53" s="381"/>
      <c r="BK53" s="381"/>
      <c r="BL53" s="381"/>
      <c r="BM53" s="381"/>
      <c r="BN53" s="381"/>
      <c r="BO53" s="381"/>
      <c r="BP53" s="379">
        <v>58</v>
      </c>
      <c r="BQ53" s="379"/>
      <c r="BR53" s="379"/>
      <c r="BS53" s="379"/>
      <c r="BT53" s="379"/>
      <c r="BU53" s="379"/>
      <c r="BV53" s="379"/>
      <c r="BW53" s="379"/>
      <c r="BX53" s="379">
        <v>59.3</v>
      </c>
      <c r="BY53" s="379"/>
      <c r="BZ53" s="379"/>
      <c r="CA53" s="379"/>
      <c r="CB53" s="379"/>
      <c r="CC53" s="379"/>
      <c r="CD53" s="379"/>
      <c r="CE53" s="379"/>
      <c r="CF53" s="379">
        <v>59.8</v>
      </c>
      <c r="CG53" s="379"/>
      <c r="CH53" s="379"/>
      <c r="CI53" s="379"/>
      <c r="CJ53" s="379"/>
      <c r="CK53" s="379"/>
      <c r="CL53" s="379"/>
      <c r="CM53" s="379"/>
      <c r="CN53" s="379">
        <v>61.1</v>
      </c>
      <c r="CO53" s="379"/>
      <c r="CP53" s="379"/>
      <c r="CQ53" s="379"/>
      <c r="CR53" s="379"/>
      <c r="CS53" s="379"/>
      <c r="CT53" s="379"/>
      <c r="CU53" s="379"/>
      <c r="CV53" s="379">
        <v>62.4</v>
      </c>
      <c r="CW53" s="379"/>
      <c r="CX53" s="379"/>
      <c r="CY53" s="379"/>
      <c r="CZ53" s="379"/>
      <c r="DA53" s="379"/>
      <c r="DB53" s="379"/>
      <c r="DC53" s="379"/>
    </row>
    <row r="54" spans="1:109" ht="13.5" x14ac:dyDescent="0.15">
      <c r="A54" s="360"/>
      <c r="B54" s="247"/>
      <c r="G54" s="396"/>
      <c r="H54" s="396"/>
      <c r="I54" s="377"/>
      <c r="J54" s="377"/>
      <c r="K54" s="397"/>
      <c r="L54" s="397"/>
      <c r="M54" s="397"/>
      <c r="N54" s="397"/>
      <c r="AM54" s="352"/>
      <c r="AN54" s="381"/>
      <c r="AO54" s="381"/>
      <c r="AP54" s="381"/>
      <c r="AQ54" s="381"/>
      <c r="AR54" s="381"/>
      <c r="AS54" s="381"/>
      <c r="AT54" s="381"/>
      <c r="AU54" s="381"/>
      <c r="AV54" s="381"/>
      <c r="AW54" s="381"/>
      <c r="AX54" s="381"/>
      <c r="AY54" s="381"/>
      <c r="AZ54" s="381"/>
      <c r="BA54" s="381"/>
      <c r="BB54" s="381"/>
      <c r="BC54" s="381"/>
      <c r="BD54" s="381"/>
      <c r="BE54" s="381"/>
      <c r="BF54" s="381"/>
      <c r="BG54" s="381"/>
      <c r="BH54" s="381"/>
      <c r="BI54" s="381"/>
      <c r="BJ54" s="381"/>
      <c r="BK54" s="381"/>
      <c r="BL54" s="381"/>
      <c r="BM54" s="381"/>
      <c r="BN54" s="381"/>
      <c r="BO54" s="381"/>
      <c r="BP54" s="379"/>
      <c r="BQ54" s="379"/>
      <c r="BR54" s="379"/>
      <c r="BS54" s="379"/>
      <c r="BT54" s="379"/>
      <c r="BU54" s="379"/>
      <c r="BV54" s="379"/>
      <c r="BW54" s="379"/>
      <c r="BX54" s="379"/>
      <c r="BY54" s="379"/>
      <c r="BZ54" s="379"/>
      <c r="CA54" s="379"/>
      <c r="CB54" s="379"/>
      <c r="CC54" s="379"/>
      <c r="CD54" s="379"/>
      <c r="CE54" s="379"/>
      <c r="CF54" s="379"/>
      <c r="CG54" s="379"/>
      <c r="CH54" s="379"/>
      <c r="CI54" s="379"/>
      <c r="CJ54" s="379"/>
      <c r="CK54" s="379"/>
      <c r="CL54" s="379"/>
      <c r="CM54" s="379"/>
      <c r="CN54" s="379"/>
      <c r="CO54" s="379"/>
      <c r="CP54" s="379"/>
      <c r="CQ54" s="379"/>
      <c r="CR54" s="379"/>
      <c r="CS54" s="379"/>
      <c r="CT54" s="379"/>
      <c r="CU54" s="379"/>
      <c r="CV54" s="379"/>
      <c r="CW54" s="379"/>
      <c r="CX54" s="379"/>
      <c r="CY54" s="379"/>
      <c r="CZ54" s="379"/>
      <c r="DA54" s="379"/>
      <c r="DB54" s="379"/>
      <c r="DC54" s="379"/>
    </row>
    <row r="55" spans="1:109" ht="13.5" x14ac:dyDescent="0.15">
      <c r="A55" s="360"/>
      <c r="B55" s="247"/>
      <c r="G55" s="377"/>
      <c r="H55" s="377"/>
      <c r="I55" s="377"/>
      <c r="J55" s="377"/>
      <c r="K55" s="397"/>
      <c r="L55" s="397"/>
      <c r="M55" s="397"/>
      <c r="N55" s="397"/>
      <c r="AN55" s="380" t="s">
        <v>566</v>
      </c>
      <c r="AO55" s="380"/>
      <c r="AP55" s="380"/>
      <c r="AQ55" s="380"/>
      <c r="AR55" s="380"/>
      <c r="AS55" s="380"/>
      <c r="AT55" s="380"/>
      <c r="AU55" s="380"/>
      <c r="AV55" s="380"/>
      <c r="AW55" s="380"/>
      <c r="AX55" s="380"/>
      <c r="AY55" s="380"/>
      <c r="AZ55" s="380"/>
      <c r="BA55" s="380"/>
      <c r="BB55" s="381" t="s">
        <v>565</v>
      </c>
      <c r="BC55" s="381"/>
      <c r="BD55" s="381"/>
      <c r="BE55" s="381"/>
      <c r="BF55" s="381"/>
      <c r="BG55" s="381"/>
      <c r="BH55" s="381"/>
      <c r="BI55" s="381"/>
      <c r="BJ55" s="381"/>
      <c r="BK55" s="381"/>
      <c r="BL55" s="381"/>
      <c r="BM55" s="381"/>
      <c r="BN55" s="381"/>
      <c r="BO55" s="381"/>
      <c r="BP55" s="379">
        <v>12.8</v>
      </c>
      <c r="BQ55" s="379"/>
      <c r="BR55" s="379"/>
      <c r="BS55" s="379"/>
      <c r="BT55" s="379"/>
      <c r="BU55" s="379"/>
      <c r="BV55" s="379"/>
      <c r="BW55" s="379"/>
      <c r="BX55" s="379">
        <v>0</v>
      </c>
      <c r="BY55" s="379"/>
      <c r="BZ55" s="379"/>
      <c r="CA55" s="379"/>
      <c r="CB55" s="379"/>
      <c r="CC55" s="379"/>
      <c r="CD55" s="379"/>
      <c r="CE55" s="379"/>
      <c r="CF55" s="379">
        <v>0</v>
      </c>
      <c r="CG55" s="379"/>
      <c r="CH55" s="379"/>
      <c r="CI55" s="379"/>
      <c r="CJ55" s="379"/>
      <c r="CK55" s="379"/>
      <c r="CL55" s="379"/>
      <c r="CM55" s="379"/>
      <c r="CN55" s="379">
        <v>0</v>
      </c>
      <c r="CO55" s="379"/>
      <c r="CP55" s="379"/>
      <c r="CQ55" s="379"/>
      <c r="CR55" s="379"/>
      <c r="CS55" s="379"/>
      <c r="CT55" s="379"/>
      <c r="CU55" s="379"/>
      <c r="CV55" s="379">
        <v>0</v>
      </c>
      <c r="CW55" s="379"/>
      <c r="CX55" s="379"/>
      <c r="CY55" s="379"/>
      <c r="CZ55" s="379"/>
      <c r="DA55" s="379"/>
      <c r="DB55" s="379"/>
      <c r="DC55" s="379"/>
    </row>
    <row r="56" spans="1:109" ht="13.5" x14ac:dyDescent="0.15">
      <c r="A56" s="360"/>
      <c r="B56" s="247"/>
      <c r="G56" s="377"/>
      <c r="H56" s="377"/>
      <c r="I56" s="377"/>
      <c r="J56" s="377"/>
      <c r="K56" s="397"/>
      <c r="L56" s="397"/>
      <c r="M56" s="397"/>
      <c r="N56" s="397"/>
      <c r="AN56" s="380"/>
      <c r="AO56" s="380"/>
      <c r="AP56" s="380"/>
      <c r="AQ56" s="380"/>
      <c r="AR56" s="380"/>
      <c r="AS56" s="380"/>
      <c r="AT56" s="380"/>
      <c r="AU56" s="380"/>
      <c r="AV56" s="380"/>
      <c r="AW56" s="380"/>
      <c r="AX56" s="380"/>
      <c r="AY56" s="380"/>
      <c r="AZ56" s="380"/>
      <c r="BA56" s="380"/>
      <c r="BB56" s="381"/>
      <c r="BC56" s="381"/>
      <c r="BD56" s="381"/>
      <c r="BE56" s="381"/>
      <c r="BF56" s="381"/>
      <c r="BG56" s="381"/>
      <c r="BH56" s="381"/>
      <c r="BI56" s="381"/>
      <c r="BJ56" s="381"/>
      <c r="BK56" s="381"/>
      <c r="BL56" s="381"/>
      <c r="BM56" s="381"/>
      <c r="BN56" s="381"/>
      <c r="BO56" s="381"/>
      <c r="BP56" s="379"/>
      <c r="BQ56" s="379"/>
      <c r="BR56" s="379"/>
      <c r="BS56" s="379"/>
      <c r="BT56" s="379"/>
      <c r="BU56" s="379"/>
      <c r="BV56" s="379"/>
      <c r="BW56" s="379"/>
      <c r="BX56" s="379"/>
      <c r="BY56" s="379"/>
      <c r="BZ56" s="379"/>
      <c r="CA56" s="379"/>
      <c r="CB56" s="379"/>
      <c r="CC56" s="379"/>
      <c r="CD56" s="379"/>
      <c r="CE56" s="379"/>
      <c r="CF56" s="379"/>
      <c r="CG56" s="379"/>
      <c r="CH56" s="379"/>
      <c r="CI56" s="379"/>
      <c r="CJ56" s="379"/>
      <c r="CK56" s="379"/>
      <c r="CL56" s="379"/>
      <c r="CM56" s="379"/>
      <c r="CN56" s="379"/>
      <c r="CO56" s="379"/>
      <c r="CP56" s="379"/>
      <c r="CQ56" s="379"/>
      <c r="CR56" s="379"/>
      <c r="CS56" s="379"/>
      <c r="CT56" s="379"/>
      <c r="CU56" s="379"/>
      <c r="CV56" s="379"/>
      <c r="CW56" s="379"/>
      <c r="CX56" s="379"/>
      <c r="CY56" s="379"/>
      <c r="CZ56" s="379"/>
      <c r="DA56" s="379"/>
      <c r="DB56" s="379"/>
      <c r="DC56" s="379"/>
    </row>
    <row r="57" spans="1:109" s="360" customFormat="1" ht="13.5" x14ac:dyDescent="0.15">
      <c r="B57" s="365"/>
      <c r="G57" s="377"/>
      <c r="H57" s="377"/>
      <c r="I57" s="382"/>
      <c r="J57" s="382"/>
      <c r="K57" s="397"/>
      <c r="L57" s="397"/>
      <c r="M57" s="397"/>
      <c r="N57" s="397"/>
      <c r="AM57" s="243"/>
      <c r="AN57" s="380"/>
      <c r="AO57" s="380"/>
      <c r="AP57" s="380"/>
      <c r="AQ57" s="380"/>
      <c r="AR57" s="380"/>
      <c r="AS57" s="380"/>
      <c r="AT57" s="380"/>
      <c r="AU57" s="380"/>
      <c r="AV57" s="380"/>
      <c r="AW57" s="380"/>
      <c r="AX57" s="380"/>
      <c r="AY57" s="380"/>
      <c r="AZ57" s="380"/>
      <c r="BA57" s="380"/>
      <c r="BB57" s="381" t="s">
        <v>572</v>
      </c>
      <c r="BC57" s="381"/>
      <c r="BD57" s="381"/>
      <c r="BE57" s="381"/>
      <c r="BF57" s="381"/>
      <c r="BG57" s="381"/>
      <c r="BH57" s="381"/>
      <c r="BI57" s="381"/>
      <c r="BJ57" s="381"/>
      <c r="BK57" s="381"/>
      <c r="BL57" s="381"/>
      <c r="BM57" s="381"/>
      <c r="BN57" s="381"/>
      <c r="BO57" s="381"/>
      <c r="BP57" s="379">
        <v>61.2</v>
      </c>
      <c r="BQ57" s="379"/>
      <c r="BR57" s="379"/>
      <c r="BS57" s="379"/>
      <c r="BT57" s="379"/>
      <c r="BU57" s="379"/>
      <c r="BV57" s="379"/>
      <c r="BW57" s="379"/>
      <c r="BX57" s="379">
        <v>63.1</v>
      </c>
      <c r="BY57" s="379"/>
      <c r="BZ57" s="379"/>
      <c r="CA57" s="379"/>
      <c r="CB57" s="379"/>
      <c r="CC57" s="379"/>
      <c r="CD57" s="379"/>
      <c r="CE57" s="379"/>
      <c r="CF57" s="379">
        <v>64.2</v>
      </c>
      <c r="CG57" s="379"/>
      <c r="CH57" s="379"/>
      <c r="CI57" s="379"/>
      <c r="CJ57" s="379"/>
      <c r="CK57" s="379"/>
      <c r="CL57" s="379"/>
      <c r="CM57" s="379"/>
      <c r="CN57" s="379">
        <v>64.2</v>
      </c>
      <c r="CO57" s="379"/>
      <c r="CP57" s="379"/>
      <c r="CQ57" s="379"/>
      <c r="CR57" s="379"/>
      <c r="CS57" s="379"/>
      <c r="CT57" s="379"/>
      <c r="CU57" s="379"/>
      <c r="CV57" s="379">
        <v>65</v>
      </c>
      <c r="CW57" s="379"/>
      <c r="CX57" s="379"/>
      <c r="CY57" s="379"/>
      <c r="CZ57" s="379"/>
      <c r="DA57" s="379"/>
      <c r="DB57" s="379"/>
      <c r="DC57" s="379"/>
      <c r="DD57" s="370"/>
      <c r="DE57" s="365"/>
    </row>
    <row r="58" spans="1:109" s="360" customFormat="1" ht="13.5" x14ac:dyDescent="0.15">
      <c r="A58" s="243"/>
      <c r="B58" s="365"/>
      <c r="G58" s="377"/>
      <c r="H58" s="377"/>
      <c r="I58" s="382"/>
      <c r="J58" s="382"/>
      <c r="K58" s="397"/>
      <c r="L58" s="397"/>
      <c r="M58" s="397"/>
      <c r="N58" s="397"/>
      <c r="AM58" s="243"/>
      <c r="AN58" s="380"/>
      <c r="AO58" s="380"/>
      <c r="AP58" s="380"/>
      <c r="AQ58" s="380"/>
      <c r="AR58" s="380"/>
      <c r="AS58" s="380"/>
      <c r="AT58" s="380"/>
      <c r="AU58" s="380"/>
      <c r="AV58" s="380"/>
      <c r="AW58" s="380"/>
      <c r="AX58" s="380"/>
      <c r="AY58" s="380"/>
      <c r="AZ58" s="380"/>
      <c r="BA58" s="380"/>
      <c r="BB58" s="381"/>
      <c r="BC58" s="381"/>
      <c r="BD58" s="381"/>
      <c r="BE58" s="381"/>
      <c r="BF58" s="381"/>
      <c r="BG58" s="381"/>
      <c r="BH58" s="381"/>
      <c r="BI58" s="381"/>
      <c r="BJ58" s="381"/>
      <c r="BK58" s="381"/>
      <c r="BL58" s="381"/>
      <c r="BM58" s="381"/>
      <c r="BN58" s="381"/>
      <c r="BO58" s="381"/>
      <c r="BP58" s="379"/>
      <c r="BQ58" s="379"/>
      <c r="BR58" s="379"/>
      <c r="BS58" s="379"/>
      <c r="BT58" s="379"/>
      <c r="BU58" s="379"/>
      <c r="BV58" s="379"/>
      <c r="BW58" s="379"/>
      <c r="BX58" s="379"/>
      <c r="BY58" s="379"/>
      <c r="BZ58" s="379"/>
      <c r="CA58" s="379"/>
      <c r="CB58" s="379"/>
      <c r="CC58" s="379"/>
      <c r="CD58" s="379"/>
      <c r="CE58" s="379"/>
      <c r="CF58" s="379"/>
      <c r="CG58" s="379"/>
      <c r="CH58" s="379"/>
      <c r="CI58" s="379"/>
      <c r="CJ58" s="379"/>
      <c r="CK58" s="379"/>
      <c r="CL58" s="379"/>
      <c r="CM58" s="379"/>
      <c r="CN58" s="379"/>
      <c r="CO58" s="379"/>
      <c r="CP58" s="379"/>
      <c r="CQ58" s="379"/>
      <c r="CR58" s="379"/>
      <c r="CS58" s="379"/>
      <c r="CT58" s="379"/>
      <c r="CU58" s="379"/>
      <c r="CV58" s="379"/>
      <c r="CW58" s="379"/>
      <c r="CX58" s="379"/>
      <c r="CY58" s="379"/>
      <c r="CZ58" s="379"/>
      <c r="DA58" s="379"/>
      <c r="DB58" s="379"/>
      <c r="DC58" s="379"/>
      <c r="DD58" s="370"/>
      <c r="DE58" s="365"/>
    </row>
    <row r="59" spans="1:109" s="360" customFormat="1" ht="13.5" x14ac:dyDescent="0.15">
      <c r="A59" s="243"/>
      <c r="B59" s="365"/>
      <c r="K59" s="371"/>
      <c r="L59" s="371"/>
      <c r="M59" s="371"/>
      <c r="N59" s="371"/>
      <c r="AQ59" s="371"/>
      <c r="AR59" s="371"/>
      <c r="AS59" s="371"/>
      <c r="AT59" s="371"/>
      <c r="BC59" s="371"/>
      <c r="BD59" s="371"/>
      <c r="BE59" s="371"/>
      <c r="BF59" s="371"/>
      <c r="BO59" s="371"/>
      <c r="BP59" s="371"/>
      <c r="BQ59" s="371"/>
      <c r="BR59" s="371"/>
      <c r="CA59" s="371"/>
      <c r="CB59" s="371"/>
      <c r="CC59" s="371"/>
      <c r="CD59" s="371"/>
      <c r="CM59" s="371"/>
      <c r="CN59" s="371"/>
      <c r="CO59" s="371"/>
      <c r="CP59" s="371"/>
      <c r="CY59" s="371"/>
      <c r="CZ59" s="371"/>
      <c r="DA59" s="371"/>
      <c r="DB59" s="371"/>
      <c r="DC59" s="371"/>
      <c r="DD59" s="370"/>
      <c r="DE59" s="365"/>
    </row>
    <row r="60" spans="1:109" s="360" customFormat="1" ht="13.5" x14ac:dyDescent="0.15">
      <c r="A60" s="243"/>
      <c r="B60" s="365"/>
      <c r="K60" s="371"/>
      <c r="L60" s="371"/>
      <c r="M60" s="371"/>
      <c r="N60" s="371"/>
      <c r="AQ60" s="371"/>
      <c r="AR60" s="371"/>
      <c r="AS60" s="371"/>
      <c r="AT60" s="371"/>
      <c r="BC60" s="371"/>
      <c r="BD60" s="371"/>
      <c r="BE60" s="371"/>
      <c r="BF60" s="371"/>
      <c r="BO60" s="371"/>
      <c r="BP60" s="371"/>
      <c r="BQ60" s="371"/>
      <c r="BR60" s="371"/>
      <c r="CA60" s="371"/>
      <c r="CB60" s="371"/>
      <c r="CC60" s="371"/>
      <c r="CD60" s="371"/>
      <c r="CM60" s="371"/>
      <c r="CN60" s="371"/>
      <c r="CO60" s="371"/>
      <c r="CP60" s="371"/>
      <c r="CY60" s="371"/>
      <c r="CZ60" s="371"/>
      <c r="DA60" s="371"/>
      <c r="DB60" s="371"/>
      <c r="DC60" s="371"/>
      <c r="DD60" s="370"/>
      <c r="DE60" s="365"/>
    </row>
    <row r="61" spans="1:109" s="360" customFormat="1" ht="13.5" x14ac:dyDescent="0.15">
      <c r="A61" s="243"/>
      <c r="B61" s="369"/>
      <c r="C61" s="368"/>
      <c r="D61" s="368"/>
      <c r="E61" s="368"/>
      <c r="F61" s="368"/>
      <c r="G61" s="368"/>
      <c r="H61" s="368"/>
      <c r="I61" s="368"/>
      <c r="J61" s="368"/>
      <c r="K61" s="368"/>
      <c r="L61" s="368"/>
      <c r="M61" s="367"/>
      <c r="N61" s="367"/>
      <c r="O61" s="368"/>
      <c r="P61" s="368"/>
      <c r="Q61" s="368"/>
      <c r="R61" s="368"/>
      <c r="S61" s="368"/>
      <c r="T61" s="368"/>
      <c r="U61" s="368"/>
      <c r="V61" s="368"/>
      <c r="W61" s="368"/>
      <c r="X61" s="368"/>
      <c r="Y61" s="368"/>
      <c r="Z61" s="368"/>
      <c r="AA61" s="368"/>
      <c r="AB61" s="368"/>
      <c r="AC61" s="368"/>
      <c r="AD61" s="368"/>
      <c r="AE61" s="368"/>
      <c r="AF61" s="368"/>
      <c r="AG61" s="368"/>
      <c r="AH61" s="368"/>
      <c r="AI61" s="368"/>
      <c r="AJ61" s="368"/>
      <c r="AK61" s="368"/>
      <c r="AL61" s="368"/>
      <c r="AM61" s="368"/>
      <c r="AN61" s="368"/>
      <c r="AO61" s="368"/>
      <c r="AP61" s="368"/>
      <c r="AQ61" s="368"/>
      <c r="AR61" s="368"/>
      <c r="AS61" s="367"/>
      <c r="AT61" s="367"/>
      <c r="AU61" s="368"/>
      <c r="AV61" s="368"/>
      <c r="AW61" s="368"/>
      <c r="AX61" s="368"/>
      <c r="AY61" s="368"/>
      <c r="AZ61" s="368"/>
      <c r="BA61" s="368"/>
      <c r="BB61" s="368"/>
      <c r="BC61" s="368"/>
      <c r="BD61" s="368"/>
      <c r="BE61" s="367"/>
      <c r="BF61" s="367"/>
      <c r="BG61" s="368"/>
      <c r="BH61" s="368"/>
      <c r="BI61" s="368"/>
      <c r="BJ61" s="368"/>
      <c r="BK61" s="368"/>
      <c r="BL61" s="368"/>
      <c r="BM61" s="368"/>
      <c r="BN61" s="368"/>
      <c r="BO61" s="368"/>
      <c r="BP61" s="368"/>
      <c r="BQ61" s="367"/>
      <c r="BR61" s="367"/>
      <c r="BS61" s="368"/>
      <c r="BT61" s="368"/>
      <c r="BU61" s="368"/>
      <c r="BV61" s="368"/>
      <c r="BW61" s="368"/>
      <c r="BX61" s="368"/>
      <c r="BY61" s="368"/>
      <c r="BZ61" s="368"/>
      <c r="CA61" s="368"/>
      <c r="CB61" s="368"/>
      <c r="CC61" s="367"/>
      <c r="CD61" s="367"/>
      <c r="CE61" s="368"/>
      <c r="CF61" s="368"/>
      <c r="CG61" s="368"/>
      <c r="CH61" s="368"/>
      <c r="CI61" s="368"/>
      <c r="CJ61" s="368"/>
      <c r="CK61" s="368"/>
      <c r="CL61" s="368"/>
      <c r="CM61" s="368"/>
      <c r="CN61" s="368"/>
      <c r="CO61" s="367"/>
      <c r="CP61" s="367"/>
      <c r="CQ61" s="368"/>
      <c r="CR61" s="368"/>
      <c r="CS61" s="368"/>
      <c r="CT61" s="368"/>
      <c r="CU61" s="368"/>
      <c r="CV61" s="368"/>
      <c r="CW61" s="368"/>
      <c r="CX61" s="368"/>
      <c r="CY61" s="368"/>
      <c r="CZ61" s="368"/>
      <c r="DA61" s="367"/>
      <c r="DB61" s="367"/>
      <c r="DC61" s="367"/>
      <c r="DD61" s="366"/>
      <c r="DE61" s="365"/>
    </row>
    <row r="62" spans="1:109" ht="13.5" x14ac:dyDescent="0.15">
      <c r="B62" s="364"/>
      <c r="C62" s="364"/>
      <c r="D62" s="364"/>
      <c r="E62" s="364"/>
      <c r="F62" s="364"/>
      <c r="G62" s="364"/>
      <c r="H62" s="364"/>
      <c r="I62" s="364"/>
      <c r="J62" s="364"/>
      <c r="K62" s="364"/>
      <c r="L62" s="364"/>
      <c r="M62" s="364"/>
      <c r="N62" s="364"/>
      <c r="O62" s="364"/>
      <c r="P62" s="364"/>
      <c r="Q62" s="364"/>
      <c r="R62" s="364"/>
      <c r="S62" s="364"/>
      <c r="T62" s="364"/>
      <c r="U62" s="364"/>
      <c r="V62" s="364"/>
      <c r="W62" s="364"/>
      <c r="X62" s="364"/>
      <c r="Y62" s="364"/>
      <c r="Z62" s="364"/>
      <c r="AA62" s="364"/>
      <c r="AB62" s="364"/>
      <c r="AC62" s="364"/>
      <c r="AD62" s="364"/>
      <c r="AE62" s="364"/>
      <c r="AF62" s="364"/>
      <c r="AG62" s="364"/>
      <c r="AH62" s="364"/>
      <c r="AI62" s="364"/>
      <c r="AJ62" s="364"/>
      <c r="AK62" s="364"/>
      <c r="AL62" s="364"/>
      <c r="AM62" s="364"/>
      <c r="AN62" s="364"/>
      <c r="AO62" s="364"/>
      <c r="AP62" s="364"/>
      <c r="AQ62" s="364"/>
      <c r="AR62" s="364"/>
      <c r="AS62" s="364"/>
      <c r="AT62" s="364"/>
      <c r="AU62" s="364"/>
      <c r="AV62" s="364"/>
      <c r="AW62" s="364"/>
      <c r="AX62" s="364"/>
      <c r="AY62" s="364"/>
      <c r="AZ62" s="364"/>
      <c r="BA62" s="364"/>
      <c r="BB62" s="364"/>
      <c r="BC62" s="364"/>
      <c r="BD62" s="364"/>
      <c r="BE62" s="364"/>
      <c r="BF62" s="364"/>
      <c r="BG62" s="364"/>
      <c r="BH62" s="364"/>
      <c r="BI62" s="364"/>
      <c r="BJ62" s="364"/>
      <c r="BK62" s="364"/>
      <c r="BL62" s="364"/>
      <c r="BM62" s="364"/>
      <c r="BN62" s="364"/>
      <c r="BO62" s="364"/>
      <c r="BP62" s="364"/>
      <c r="BQ62" s="364"/>
      <c r="BR62" s="364"/>
      <c r="BS62" s="364"/>
      <c r="BT62" s="364"/>
      <c r="BU62" s="364"/>
      <c r="BV62" s="364"/>
      <c r="BW62" s="364"/>
      <c r="BX62" s="364"/>
      <c r="BY62" s="364"/>
      <c r="BZ62" s="364"/>
      <c r="CA62" s="364"/>
      <c r="CB62" s="364"/>
      <c r="CC62" s="364"/>
      <c r="CD62" s="364"/>
      <c r="CE62" s="364"/>
      <c r="CF62" s="364"/>
      <c r="CG62" s="364"/>
      <c r="CH62" s="364"/>
      <c r="CI62" s="364"/>
      <c r="CJ62" s="364"/>
      <c r="CK62" s="364"/>
      <c r="CL62" s="364"/>
      <c r="CM62" s="364"/>
      <c r="CN62" s="364"/>
      <c r="CO62" s="364"/>
      <c r="CP62" s="364"/>
      <c r="CQ62" s="364"/>
      <c r="CR62" s="364"/>
      <c r="CS62" s="364"/>
      <c r="CT62" s="364"/>
      <c r="CU62" s="364"/>
      <c r="CV62" s="364"/>
      <c r="CW62" s="364"/>
      <c r="CX62" s="364"/>
      <c r="CY62" s="364"/>
      <c r="CZ62" s="364"/>
      <c r="DA62" s="364"/>
      <c r="DB62" s="364"/>
      <c r="DC62" s="364"/>
      <c r="DD62" s="364"/>
      <c r="DE62" s="243"/>
    </row>
    <row r="63" spans="1:109" ht="17.25" x14ac:dyDescent="0.15">
      <c r="B63" s="300" t="s">
        <v>571</v>
      </c>
    </row>
    <row r="64" spans="1:109" ht="13.5" x14ac:dyDescent="0.15">
      <c r="B64" s="247"/>
      <c r="G64" s="361"/>
      <c r="I64" s="363"/>
      <c r="J64" s="363"/>
      <c r="K64" s="363"/>
      <c r="L64" s="363"/>
      <c r="M64" s="363"/>
      <c r="N64" s="362"/>
      <c r="AM64" s="361"/>
      <c r="AN64" s="361" t="s">
        <v>570</v>
      </c>
      <c r="AP64" s="360"/>
      <c r="AQ64" s="360"/>
      <c r="AR64" s="360"/>
      <c r="AY64" s="361"/>
      <c r="BA64" s="360"/>
      <c r="BB64" s="360"/>
      <c r="BC64" s="360"/>
      <c r="BK64" s="361"/>
      <c r="BM64" s="360"/>
      <c r="BN64" s="360"/>
      <c r="BO64" s="360"/>
      <c r="BW64" s="361"/>
      <c r="BY64" s="360"/>
      <c r="BZ64" s="360"/>
      <c r="CA64" s="360"/>
      <c r="CI64" s="361"/>
      <c r="CK64" s="360"/>
      <c r="CL64" s="360"/>
      <c r="CM64" s="360"/>
      <c r="CU64" s="361"/>
      <c r="CW64" s="360"/>
      <c r="CX64" s="360"/>
      <c r="CY64" s="360"/>
    </row>
    <row r="65" spans="2:107" ht="13.5" x14ac:dyDescent="0.15">
      <c r="B65" s="247"/>
      <c r="AN65" s="384" t="s">
        <v>569</v>
      </c>
      <c r="AO65" s="385"/>
      <c r="AP65" s="385"/>
      <c r="AQ65" s="385"/>
      <c r="AR65" s="385"/>
      <c r="AS65" s="385"/>
      <c r="AT65" s="385"/>
      <c r="AU65" s="385"/>
      <c r="AV65" s="385"/>
      <c r="AW65" s="385"/>
      <c r="AX65" s="385"/>
      <c r="AY65" s="385"/>
      <c r="AZ65" s="385"/>
      <c r="BA65" s="385"/>
      <c r="BB65" s="385"/>
      <c r="BC65" s="385"/>
      <c r="BD65" s="385"/>
      <c r="BE65" s="385"/>
      <c r="BF65" s="385"/>
      <c r="BG65" s="385"/>
      <c r="BH65" s="385"/>
      <c r="BI65" s="385"/>
      <c r="BJ65" s="385"/>
      <c r="BK65" s="385"/>
      <c r="BL65" s="385"/>
      <c r="BM65" s="385"/>
      <c r="BN65" s="385"/>
      <c r="BO65" s="385"/>
      <c r="BP65" s="385"/>
      <c r="BQ65" s="385"/>
      <c r="BR65" s="385"/>
      <c r="BS65" s="385"/>
      <c r="BT65" s="385"/>
      <c r="BU65" s="385"/>
      <c r="BV65" s="385"/>
      <c r="BW65" s="385"/>
      <c r="BX65" s="385"/>
      <c r="BY65" s="385"/>
      <c r="BZ65" s="385"/>
      <c r="CA65" s="385"/>
      <c r="CB65" s="385"/>
      <c r="CC65" s="385"/>
      <c r="CD65" s="385"/>
      <c r="CE65" s="385"/>
      <c r="CF65" s="385"/>
      <c r="CG65" s="385"/>
      <c r="CH65" s="385"/>
      <c r="CI65" s="385"/>
      <c r="CJ65" s="385"/>
      <c r="CK65" s="385"/>
      <c r="CL65" s="385"/>
      <c r="CM65" s="385"/>
      <c r="CN65" s="385"/>
      <c r="CO65" s="385"/>
      <c r="CP65" s="385"/>
      <c r="CQ65" s="385"/>
      <c r="CR65" s="385"/>
      <c r="CS65" s="385"/>
      <c r="CT65" s="385"/>
      <c r="CU65" s="385"/>
      <c r="CV65" s="385"/>
      <c r="CW65" s="385"/>
      <c r="CX65" s="385"/>
      <c r="CY65" s="385"/>
      <c r="CZ65" s="385"/>
      <c r="DA65" s="385"/>
      <c r="DB65" s="385"/>
      <c r="DC65" s="386"/>
    </row>
    <row r="66" spans="2:107" ht="13.5" x14ac:dyDescent="0.15">
      <c r="B66" s="247"/>
      <c r="AN66" s="387"/>
      <c r="AO66" s="388"/>
      <c r="AP66" s="388"/>
      <c r="AQ66" s="388"/>
      <c r="AR66" s="388"/>
      <c r="AS66" s="388"/>
      <c r="AT66" s="388"/>
      <c r="AU66" s="388"/>
      <c r="AV66" s="388"/>
      <c r="AW66" s="388"/>
      <c r="AX66" s="388"/>
      <c r="AY66" s="388"/>
      <c r="AZ66" s="388"/>
      <c r="BA66" s="388"/>
      <c r="BB66" s="388"/>
      <c r="BC66" s="388"/>
      <c r="BD66" s="388"/>
      <c r="BE66" s="388"/>
      <c r="BF66" s="388"/>
      <c r="BG66" s="388"/>
      <c r="BH66" s="388"/>
      <c r="BI66" s="388"/>
      <c r="BJ66" s="388"/>
      <c r="BK66" s="388"/>
      <c r="BL66" s="388"/>
      <c r="BM66" s="388"/>
      <c r="BN66" s="388"/>
      <c r="BO66" s="388"/>
      <c r="BP66" s="388"/>
      <c r="BQ66" s="388"/>
      <c r="BR66" s="388"/>
      <c r="BS66" s="388"/>
      <c r="BT66" s="388"/>
      <c r="BU66" s="388"/>
      <c r="BV66" s="388"/>
      <c r="BW66" s="388"/>
      <c r="BX66" s="388"/>
      <c r="BY66" s="388"/>
      <c r="BZ66" s="388"/>
      <c r="CA66" s="388"/>
      <c r="CB66" s="388"/>
      <c r="CC66" s="388"/>
      <c r="CD66" s="388"/>
      <c r="CE66" s="388"/>
      <c r="CF66" s="388"/>
      <c r="CG66" s="388"/>
      <c r="CH66" s="388"/>
      <c r="CI66" s="388"/>
      <c r="CJ66" s="388"/>
      <c r="CK66" s="388"/>
      <c r="CL66" s="388"/>
      <c r="CM66" s="388"/>
      <c r="CN66" s="388"/>
      <c r="CO66" s="388"/>
      <c r="CP66" s="388"/>
      <c r="CQ66" s="388"/>
      <c r="CR66" s="388"/>
      <c r="CS66" s="388"/>
      <c r="CT66" s="388"/>
      <c r="CU66" s="388"/>
      <c r="CV66" s="388"/>
      <c r="CW66" s="388"/>
      <c r="CX66" s="388"/>
      <c r="CY66" s="388"/>
      <c r="CZ66" s="388"/>
      <c r="DA66" s="388"/>
      <c r="DB66" s="388"/>
      <c r="DC66" s="389"/>
    </row>
    <row r="67" spans="2:107" ht="13.5" x14ac:dyDescent="0.15">
      <c r="B67" s="247"/>
      <c r="AN67" s="387"/>
      <c r="AO67" s="388"/>
      <c r="AP67" s="388"/>
      <c r="AQ67" s="388"/>
      <c r="AR67" s="388"/>
      <c r="AS67" s="388"/>
      <c r="AT67" s="388"/>
      <c r="AU67" s="388"/>
      <c r="AV67" s="388"/>
      <c r="AW67" s="388"/>
      <c r="AX67" s="388"/>
      <c r="AY67" s="388"/>
      <c r="AZ67" s="388"/>
      <c r="BA67" s="388"/>
      <c r="BB67" s="388"/>
      <c r="BC67" s="388"/>
      <c r="BD67" s="388"/>
      <c r="BE67" s="388"/>
      <c r="BF67" s="388"/>
      <c r="BG67" s="388"/>
      <c r="BH67" s="388"/>
      <c r="BI67" s="388"/>
      <c r="BJ67" s="388"/>
      <c r="BK67" s="388"/>
      <c r="BL67" s="388"/>
      <c r="BM67" s="388"/>
      <c r="BN67" s="388"/>
      <c r="BO67" s="388"/>
      <c r="BP67" s="388"/>
      <c r="BQ67" s="388"/>
      <c r="BR67" s="388"/>
      <c r="BS67" s="388"/>
      <c r="BT67" s="388"/>
      <c r="BU67" s="388"/>
      <c r="BV67" s="388"/>
      <c r="BW67" s="388"/>
      <c r="BX67" s="388"/>
      <c r="BY67" s="388"/>
      <c r="BZ67" s="388"/>
      <c r="CA67" s="388"/>
      <c r="CB67" s="388"/>
      <c r="CC67" s="388"/>
      <c r="CD67" s="388"/>
      <c r="CE67" s="388"/>
      <c r="CF67" s="388"/>
      <c r="CG67" s="388"/>
      <c r="CH67" s="388"/>
      <c r="CI67" s="388"/>
      <c r="CJ67" s="388"/>
      <c r="CK67" s="388"/>
      <c r="CL67" s="388"/>
      <c r="CM67" s="388"/>
      <c r="CN67" s="388"/>
      <c r="CO67" s="388"/>
      <c r="CP67" s="388"/>
      <c r="CQ67" s="388"/>
      <c r="CR67" s="388"/>
      <c r="CS67" s="388"/>
      <c r="CT67" s="388"/>
      <c r="CU67" s="388"/>
      <c r="CV67" s="388"/>
      <c r="CW67" s="388"/>
      <c r="CX67" s="388"/>
      <c r="CY67" s="388"/>
      <c r="CZ67" s="388"/>
      <c r="DA67" s="388"/>
      <c r="DB67" s="388"/>
      <c r="DC67" s="389"/>
    </row>
    <row r="68" spans="2:107" ht="13.5" x14ac:dyDescent="0.15">
      <c r="B68" s="247"/>
      <c r="AN68" s="387"/>
      <c r="AO68" s="388"/>
      <c r="AP68" s="388"/>
      <c r="AQ68" s="388"/>
      <c r="AR68" s="388"/>
      <c r="AS68" s="388"/>
      <c r="AT68" s="388"/>
      <c r="AU68" s="388"/>
      <c r="AV68" s="388"/>
      <c r="AW68" s="388"/>
      <c r="AX68" s="388"/>
      <c r="AY68" s="388"/>
      <c r="AZ68" s="388"/>
      <c r="BA68" s="388"/>
      <c r="BB68" s="388"/>
      <c r="BC68" s="388"/>
      <c r="BD68" s="388"/>
      <c r="BE68" s="388"/>
      <c r="BF68" s="388"/>
      <c r="BG68" s="388"/>
      <c r="BH68" s="388"/>
      <c r="BI68" s="388"/>
      <c r="BJ68" s="388"/>
      <c r="BK68" s="388"/>
      <c r="BL68" s="388"/>
      <c r="BM68" s="388"/>
      <c r="BN68" s="388"/>
      <c r="BO68" s="388"/>
      <c r="BP68" s="388"/>
      <c r="BQ68" s="388"/>
      <c r="BR68" s="388"/>
      <c r="BS68" s="388"/>
      <c r="BT68" s="388"/>
      <c r="BU68" s="388"/>
      <c r="BV68" s="388"/>
      <c r="BW68" s="388"/>
      <c r="BX68" s="388"/>
      <c r="BY68" s="388"/>
      <c r="BZ68" s="388"/>
      <c r="CA68" s="388"/>
      <c r="CB68" s="388"/>
      <c r="CC68" s="388"/>
      <c r="CD68" s="388"/>
      <c r="CE68" s="388"/>
      <c r="CF68" s="388"/>
      <c r="CG68" s="388"/>
      <c r="CH68" s="388"/>
      <c r="CI68" s="388"/>
      <c r="CJ68" s="388"/>
      <c r="CK68" s="388"/>
      <c r="CL68" s="388"/>
      <c r="CM68" s="388"/>
      <c r="CN68" s="388"/>
      <c r="CO68" s="388"/>
      <c r="CP68" s="388"/>
      <c r="CQ68" s="388"/>
      <c r="CR68" s="388"/>
      <c r="CS68" s="388"/>
      <c r="CT68" s="388"/>
      <c r="CU68" s="388"/>
      <c r="CV68" s="388"/>
      <c r="CW68" s="388"/>
      <c r="CX68" s="388"/>
      <c r="CY68" s="388"/>
      <c r="CZ68" s="388"/>
      <c r="DA68" s="388"/>
      <c r="DB68" s="388"/>
      <c r="DC68" s="389"/>
    </row>
    <row r="69" spans="2:107" ht="13.5" x14ac:dyDescent="0.15">
      <c r="B69" s="247"/>
      <c r="AN69" s="390"/>
      <c r="AO69" s="391"/>
      <c r="AP69" s="391"/>
      <c r="AQ69" s="391"/>
      <c r="AR69" s="391"/>
      <c r="AS69" s="391"/>
      <c r="AT69" s="391"/>
      <c r="AU69" s="391"/>
      <c r="AV69" s="391"/>
      <c r="AW69" s="391"/>
      <c r="AX69" s="391"/>
      <c r="AY69" s="391"/>
      <c r="AZ69" s="391"/>
      <c r="BA69" s="391"/>
      <c r="BB69" s="391"/>
      <c r="BC69" s="391"/>
      <c r="BD69" s="391"/>
      <c r="BE69" s="391"/>
      <c r="BF69" s="391"/>
      <c r="BG69" s="391"/>
      <c r="BH69" s="391"/>
      <c r="BI69" s="391"/>
      <c r="BJ69" s="391"/>
      <c r="BK69" s="391"/>
      <c r="BL69" s="391"/>
      <c r="BM69" s="391"/>
      <c r="BN69" s="391"/>
      <c r="BO69" s="391"/>
      <c r="BP69" s="391"/>
      <c r="BQ69" s="391"/>
      <c r="BR69" s="391"/>
      <c r="BS69" s="391"/>
      <c r="BT69" s="391"/>
      <c r="BU69" s="391"/>
      <c r="BV69" s="391"/>
      <c r="BW69" s="391"/>
      <c r="BX69" s="391"/>
      <c r="BY69" s="391"/>
      <c r="BZ69" s="391"/>
      <c r="CA69" s="391"/>
      <c r="CB69" s="391"/>
      <c r="CC69" s="391"/>
      <c r="CD69" s="391"/>
      <c r="CE69" s="391"/>
      <c r="CF69" s="391"/>
      <c r="CG69" s="391"/>
      <c r="CH69" s="391"/>
      <c r="CI69" s="391"/>
      <c r="CJ69" s="391"/>
      <c r="CK69" s="391"/>
      <c r="CL69" s="391"/>
      <c r="CM69" s="391"/>
      <c r="CN69" s="391"/>
      <c r="CO69" s="391"/>
      <c r="CP69" s="391"/>
      <c r="CQ69" s="391"/>
      <c r="CR69" s="391"/>
      <c r="CS69" s="391"/>
      <c r="CT69" s="391"/>
      <c r="CU69" s="391"/>
      <c r="CV69" s="391"/>
      <c r="CW69" s="391"/>
      <c r="CX69" s="391"/>
      <c r="CY69" s="391"/>
      <c r="CZ69" s="391"/>
      <c r="DA69" s="391"/>
      <c r="DB69" s="391"/>
      <c r="DC69" s="392"/>
    </row>
    <row r="70" spans="2:107" ht="13.5" x14ac:dyDescent="0.15">
      <c r="B70" s="247"/>
      <c r="H70" s="359"/>
      <c r="I70" s="359"/>
      <c r="J70" s="357"/>
      <c r="K70" s="357"/>
      <c r="L70" s="356"/>
      <c r="M70" s="357"/>
      <c r="N70" s="356"/>
      <c r="AN70" s="352"/>
      <c r="AO70" s="352"/>
      <c r="AP70" s="352"/>
      <c r="AZ70" s="352"/>
      <c r="BA70" s="352"/>
      <c r="BB70" s="352"/>
      <c r="BL70" s="352"/>
      <c r="BM70" s="352"/>
      <c r="BN70" s="352"/>
      <c r="BX70" s="352"/>
      <c r="BY70" s="352"/>
      <c r="BZ70" s="352"/>
      <c r="CJ70" s="352"/>
      <c r="CK70" s="352"/>
      <c r="CL70" s="352"/>
      <c r="CV70" s="352"/>
      <c r="CW70" s="352"/>
      <c r="CX70" s="352"/>
    </row>
    <row r="71" spans="2:107" ht="13.5" x14ac:dyDescent="0.15">
      <c r="B71" s="247"/>
      <c r="G71" s="355"/>
      <c r="I71" s="358"/>
      <c r="J71" s="357"/>
      <c r="K71" s="357"/>
      <c r="L71" s="356"/>
      <c r="M71" s="357"/>
      <c r="N71" s="356"/>
      <c r="AM71" s="355"/>
      <c r="AN71" s="243" t="s">
        <v>568</v>
      </c>
    </row>
    <row r="72" spans="2:107" ht="13.5" x14ac:dyDescent="0.15">
      <c r="B72" s="247"/>
      <c r="G72" s="377"/>
      <c r="H72" s="377"/>
      <c r="I72" s="377"/>
      <c r="J72" s="377"/>
      <c r="K72" s="354"/>
      <c r="L72" s="354"/>
      <c r="M72" s="353"/>
      <c r="N72" s="353"/>
      <c r="AN72" s="393"/>
      <c r="AO72" s="394"/>
      <c r="AP72" s="394"/>
      <c r="AQ72" s="394"/>
      <c r="AR72" s="394"/>
      <c r="AS72" s="394"/>
      <c r="AT72" s="394"/>
      <c r="AU72" s="394"/>
      <c r="AV72" s="394"/>
      <c r="AW72" s="394"/>
      <c r="AX72" s="394"/>
      <c r="AY72" s="394"/>
      <c r="AZ72" s="394"/>
      <c r="BA72" s="394"/>
      <c r="BB72" s="394"/>
      <c r="BC72" s="394"/>
      <c r="BD72" s="394"/>
      <c r="BE72" s="394"/>
      <c r="BF72" s="394"/>
      <c r="BG72" s="394"/>
      <c r="BH72" s="394"/>
      <c r="BI72" s="394"/>
      <c r="BJ72" s="394"/>
      <c r="BK72" s="394"/>
      <c r="BL72" s="394"/>
      <c r="BM72" s="394"/>
      <c r="BN72" s="394"/>
      <c r="BO72" s="395"/>
      <c r="BP72" s="380" t="s">
        <v>527</v>
      </c>
      <c r="BQ72" s="380"/>
      <c r="BR72" s="380"/>
      <c r="BS72" s="380"/>
      <c r="BT72" s="380"/>
      <c r="BU72" s="380"/>
      <c r="BV72" s="380"/>
      <c r="BW72" s="380"/>
      <c r="BX72" s="380" t="s">
        <v>528</v>
      </c>
      <c r="BY72" s="380"/>
      <c r="BZ72" s="380"/>
      <c r="CA72" s="380"/>
      <c r="CB72" s="380"/>
      <c r="CC72" s="380"/>
      <c r="CD72" s="380"/>
      <c r="CE72" s="380"/>
      <c r="CF72" s="380" t="s">
        <v>529</v>
      </c>
      <c r="CG72" s="380"/>
      <c r="CH72" s="380"/>
      <c r="CI72" s="380"/>
      <c r="CJ72" s="380"/>
      <c r="CK72" s="380"/>
      <c r="CL72" s="380"/>
      <c r="CM72" s="380"/>
      <c r="CN72" s="380" t="s">
        <v>530</v>
      </c>
      <c r="CO72" s="380"/>
      <c r="CP72" s="380"/>
      <c r="CQ72" s="380"/>
      <c r="CR72" s="380"/>
      <c r="CS72" s="380"/>
      <c r="CT72" s="380"/>
      <c r="CU72" s="380"/>
      <c r="CV72" s="380" t="s">
        <v>531</v>
      </c>
      <c r="CW72" s="380"/>
      <c r="CX72" s="380"/>
      <c r="CY72" s="380"/>
      <c r="CZ72" s="380"/>
      <c r="DA72" s="380"/>
      <c r="DB72" s="380"/>
      <c r="DC72" s="380"/>
    </row>
    <row r="73" spans="2:107" ht="13.5" x14ac:dyDescent="0.15">
      <c r="B73" s="247"/>
      <c r="G73" s="396"/>
      <c r="H73" s="396"/>
      <c r="I73" s="396"/>
      <c r="J73" s="396"/>
      <c r="K73" s="378"/>
      <c r="L73" s="378"/>
      <c r="M73" s="378"/>
      <c r="N73" s="378"/>
      <c r="AM73" s="352"/>
      <c r="AN73" s="381" t="s">
        <v>567</v>
      </c>
      <c r="AO73" s="381"/>
      <c r="AP73" s="381"/>
      <c r="AQ73" s="381"/>
      <c r="AR73" s="381"/>
      <c r="AS73" s="381"/>
      <c r="AT73" s="381"/>
      <c r="AU73" s="381"/>
      <c r="AV73" s="381"/>
      <c r="AW73" s="381"/>
      <c r="AX73" s="381"/>
      <c r="AY73" s="381"/>
      <c r="AZ73" s="381"/>
      <c r="BA73" s="381"/>
      <c r="BB73" s="381" t="s">
        <v>565</v>
      </c>
      <c r="BC73" s="381"/>
      <c r="BD73" s="381"/>
      <c r="BE73" s="381"/>
      <c r="BF73" s="381"/>
      <c r="BG73" s="381"/>
      <c r="BH73" s="381"/>
      <c r="BI73" s="381"/>
      <c r="BJ73" s="381"/>
      <c r="BK73" s="381"/>
      <c r="BL73" s="381"/>
      <c r="BM73" s="381"/>
      <c r="BN73" s="381"/>
      <c r="BO73" s="381"/>
      <c r="BP73" s="379">
        <v>43.5</v>
      </c>
      <c r="BQ73" s="379"/>
      <c r="BR73" s="379"/>
      <c r="BS73" s="379"/>
      <c r="BT73" s="379"/>
      <c r="BU73" s="379"/>
      <c r="BV73" s="379"/>
      <c r="BW73" s="379"/>
      <c r="BX73" s="379">
        <v>39.700000000000003</v>
      </c>
      <c r="BY73" s="379"/>
      <c r="BZ73" s="379"/>
      <c r="CA73" s="379"/>
      <c r="CB73" s="379"/>
      <c r="CC73" s="379"/>
      <c r="CD73" s="379"/>
      <c r="CE73" s="379"/>
      <c r="CF73" s="379">
        <v>37.700000000000003</v>
      </c>
      <c r="CG73" s="379"/>
      <c r="CH73" s="379"/>
      <c r="CI73" s="379"/>
      <c r="CJ73" s="379"/>
      <c r="CK73" s="379"/>
      <c r="CL73" s="379"/>
      <c r="CM73" s="379"/>
      <c r="CN73" s="379">
        <v>25.9</v>
      </c>
      <c r="CO73" s="379"/>
      <c r="CP73" s="379"/>
      <c r="CQ73" s="379"/>
      <c r="CR73" s="379"/>
      <c r="CS73" s="379"/>
      <c r="CT73" s="379"/>
      <c r="CU73" s="379"/>
      <c r="CV73" s="379">
        <v>19.899999999999999</v>
      </c>
      <c r="CW73" s="379"/>
      <c r="CX73" s="379"/>
      <c r="CY73" s="379"/>
      <c r="CZ73" s="379"/>
      <c r="DA73" s="379"/>
      <c r="DB73" s="379"/>
      <c r="DC73" s="379"/>
    </row>
    <row r="74" spans="2:107" ht="13.5" x14ac:dyDescent="0.15">
      <c r="B74" s="247"/>
      <c r="G74" s="396"/>
      <c r="H74" s="396"/>
      <c r="I74" s="396"/>
      <c r="J74" s="396"/>
      <c r="K74" s="378"/>
      <c r="L74" s="378"/>
      <c r="M74" s="378"/>
      <c r="N74" s="378"/>
      <c r="AM74" s="352"/>
      <c r="AN74" s="381"/>
      <c r="AO74" s="381"/>
      <c r="AP74" s="381"/>
      <c r="AQ74" s="381"/>
      <c r="AR74" s="381"/>
      <c r="AS74" s="381"/>
      <c r="AT74" s="381"/>
      <c r="AU74" s="381"/>
      <c r="AV74" s="381"/>
      <c r="AW74" s="381"/>
      <c r="AX74" s="381"/>
      <c r="AY74" s="381"/>
      <c r="AZ74" s="381"/>
      <c r="BA74" s="381"/>
      <c r="BB74" s="381"/>
      <c r="BC74" s="381"/>
      <c r="BD74" s="381"/>
      <c r="BE74" s="381"/>
      <c r="BF74" s="381"/>
      <c r="BG74" s="381"/>
      <c r="BH74" s="381"/>
      <c r="BI74" s="381"/>
      <c r="BJ74" s="381"/>
      <c r="BK74" s="381"/>
      <c r="BL74" s="381"/>
      <c r="BM74" s="381"/>
      <c r="BN74" s="381"/>
      <c r="BO74" s="381"/>
      <c r="BP74" s="379"/>
      <c r="BQ74" s="379"/>
      <c r="BR74" s="379"/>
      <c r="BS74" s="379"/>
      <c r="BT74" s="379"/>
      <c r="BU74" s="379"/>
      <c r="BV74" s="379"/>
      <c r="BW74" s="379"/>
      <c r="BX74" s="379"/>
      <c r="BY74" s="379"/>
      <c r="BZ74" s="379"/>
      <c r="CA74" s="379"/>
      <c r="CB74" s="379"/>
      <c r="CC74" s="379"/>
      <c r="CD74" s="379"/>
      <c r="CE74" s="379"/>
      <c r="CF74" s="379"/>
      <c r="CG74" s="379"/>
      <c r="CH74" s="379"/>
      <c r="CI74" s="379"/>
      <c r="CJ74" s="379"/>
      <c r="CK74" s="379"/>
      <c r="CL74" s="379"/>
      <c r="CM74" s="379"/>
      <c r="CN74" s="379"/>
      <c r="CO74" s="379"/>
      <c r="CP74" s="379"/>
      <c r="CQ74" s="379"/>
      <c r="CR74" s="379"/>
      <c r="CS74" s="379"/>
      <c r="CT74" s="379"/>
      <c r="CU74" s="379"/>
      <c r="CV74" s="379"/>
      <c r="CW74" s="379"/>
      <c r="CX74" s="379"/>
      <c r="CY74" s="379"/>
      <c r="CZ74" s="379"/>
      <c r="DA74" s="379"/>
      <c r="DB74" s="379"/>
      <c r="DC74" s="379"/>
    </row>
    <row r="75" spans="2:107" ht="13.5" x14ac:dyDescent="0.15">
      <c r="B75" s="247"/>
      <c r="G75" s="396"/>
      <c r="H75" s="396"/>
      <c r="I75" s="377"/>
      <c r="J75" s="377"/>
      <c r="K75" s="397"/>
      <c r="L75" s="397"/>
      <c r="M75" s="397"/>
      <c r="N75" s="397"/>
      <c r="AM75" s="352"/>
      <c r="AN75" s="381"/>
      <c r="AO75" s="381"/>
      <c r="AP75" s="381"/>
      <c r="AQ75" s="381"/>
      <c r="AR75" s="381"/>
      <c r="AS75" s="381"/>
      <c r="AT75" s="381"/>
      <c r="AU75" s="381"/>
      <c r="AV75" s="381"/>
      <c r="AW75" s="381"/>
      <c r="AX75" s="381"/>
      <c r="AY75" s="381"/>
      <c r="AZ75" s="381"/>
      <c r="BA75" s="381"/>
      <c r="BB75" s="381" t="s">
        <v>564</v>
      </c>
      <c r="BC75" s="381"/>
      <c r="BD75" s="381"/>
      <c r="BE75" s="381"/>
      <c r="BF75" s="381"/>
      <c r="BG75" s="381"/>
      <c r="BH75" s="381"/>
      <c r="BI75" s="381"/>
      <c r="BJ75" s="381"/>
      <c r="BK75" s="381"/>
      <c r="BL75" s="381"/>
      <c r="BM75" s="381"/>
      <c r="BN75" s="381"/>
      <c r="BO75" s="381"/>
      <c r="BP75" s="379">
        <v>8.5</v>
      </c>
      <c r="BQ75" s="379"/>
      <c r="BR75" s="379"/>
      <c r="BS75" s="379"/>
      <c r="BT75" s="379"/>
      <c r="BU75" s="379"/>
      <c r="BV75" s="379"/>
      <c r="BW75" s="379"/>
      <c r="BX75" s="379">
        <v>9.3000000000000007</v>
      </c>
      <c r="BY75" s="379"/>
      <c r="BZ75" s="379"/>
      <c r="CA75" s="379"/>
      <c r="CB75" s="379"/>
      <c r="CC75" s="379"/>
      <c r="CD75" s="379"/>
      <c r="CE75" s="379"/>
      <c r="CF75" s="379">
        <v>10.1</v>
      </c>
      <c r="CG75" s="379"/>
      <c r="CH75" s="379"/>
      <c r="CI75" s="379"/>
      <c r="CJ75" s="379"/>
      <c r="CK75" s="379"/>
      <c r="CL75" s="379"/>
      <c r="CM75" s="379"/>
      <c r="CN75" s="379">
        <v>10.6</v>
      </c>
      <c r="CO75" s="379"/>
      <c r="CP75" s="379"/>
      <c r="CQ75" s="379"/>
      <c r="CR75" s="379"/>
      <c r="CS75" s="379"/>
      <c r="CT75" s="379"/>
      <c r="CU75" s="379"/>
      <c r="CV75" s="379">
        <v>10.5</v>
      </c>
      <c r="CW75" s="379"/>
      <c r="CX75" s="379"/>
      <c r="CY75" s="379"/>
      <c r="CZ75" s="379"/>
      <c r="DA75" s="379"/>
      <c r="DB75" s="379"/>
      <c r="DC75" s="379"/>
    </row>
    <row r="76" spans="2:107" ht="13.5" x14ac:dyDescent="0.15">
      <c r="B76" s="247"/>
      <c r="G76" s="396"/>
      <c r="H76" s="396"/>
      <c r="I76" s="377"/>
      <c r="J76" s="377"/>
      <c r="K76" s="397"/>
      <c r="L76" s="397"/>
      <c r="M76" s="397"/>
      <c r="N76" s="397"/>
      <c r="AM76" s="352"/>
      <c r="AN76" s="381"/>
      <c r="AO76" s="381"/>
      <c r="AP76" s="381"/>
      <c r="AQ76" s="381"/>
      <c r="AR76" s="381"/>
      <c r="AS76" s="381"/>
      <c r="AT76" s="381"/>
      <c r="AU76" s="381"/>
      <c r="AV76" s="381"/>
      <c r="AW76" s="381"/>
      <c r="AX76" s="381"/>
      <c r="AY76" s="381"/>
      <c r="AZ76" s="381"/>
      <c r="BA76" s="381"/>
      <c r="BB76" s="381"/>
      <c r="BC76" s="381"/>
      <c r="BD76" s="381"/>
      <c r="BE76" s="381"/>
      <c r="BF76" s="381"/>
      <c r="BG76" s="381"/>
      <c r="BH76" s="381"/>
      <c r="BI76" s="381"/>
      <c r="BJ76" s="381"/>
      <c r="BK76" s="381"/>
      <c r="BL76" s="381"/>
      <c r="BM76" s="381"/>
      <c r="BN76" s="381"/>
      <c r="BO76" s="381"/>
      <c r="BP76" s="379"/>
      <c r="BQ76" s="379"/>
      <c r="BR76" s="379"/>
      <c r="BS76" s="379"/>
      <c r="BT76" s="379"/>
      <c r="BU76" s="379"/>
      <c r="BV76" s="379"/>
      <c r="BW76" s="379"/>
      <c r="BX76" s="379"/>
      <c r="BY76" s="379"/>
      <c r="BZ76" s="379"/>
      <c r="CA76" s="379"/>
      <c r="CB76" s="379"/>
      <c r="CC76" s="379"/>
      <c r="CD76" s="379"/>
      <c r="CE76" s="379"/>
      <c r="CF76" s="379"/>
      <c r="CG76" s="379"/>
      <c r="CH76" s="379"/>
      <c r="CI76" s="379"/>
      <c r="CJ76" s="379"/>
      <c r="CK76" s="379"/>
      <c r="CL76" s="379"/>
      <c r="CM76" s="379"/>
      <c r="CN76" s="379"/>
      <c r="CO76" s="379"/>
      <c r="CP76" s="379"/>
      <c r="CQ76" s="379"/>
      <c r="CR76" s="379"/>
      <c r="CS76" s="379"/>
      <c r="CT76" s="379"/>
      <c r="CU76" s="379"/>
      <c r="CV76" s="379"/>
      <c r="CW76" s="379"/>
      <c r="CX76" s="379"/>
      <c r="CY76" s="379"/>
      <c r="CZ76" s="379"/>
      <c r="DA76" s="379"/>
      <c r="DB76" s="379"/>
      <c r="DC76" s="379"/>
    </row>
    <row r="77" spans="2:107" ht="13.5" x14ac:dyDescent="0.15">
      <c r="B77" s="247"/>
      <c r="G77" s="377"/>
      <c r="H77" s="377"/>
      <c r="I77" s="377"/>
      <c r="J77" s="377"/>
      <c r="K77" s="378"/>
      <c r="L77" s="378"/>
      <c r="M77" s="378"/>
      <c r="N77" s="378"/>
      <c r="AN77" s="380" t="s">
        <v>566</v>
      </c>
      <c r="AO77" s="380"/>
      <c r="AP77" s="380"/>
      <c r="AQ77" s="380"/>
      <c r="AR77" s="380"/>
      <c r="AS77" s="380"/>
      <c r="AT77" s="380"/>
      <c r="AU77" s="380"/>
      <c r="AV77" s="380"/>
      <c r="AW77" s="380"/>
      <c r="AX77" s="380"/>
      <c r="AY77" s="380"/>
      <c r="AZ77" s="380"/>
      <c r="BA77" s="380"/>
      <c r="BB77" s="381" t="s">
        <v>565</v>
      </c>
      <c r="BC77" s="381"/>
      <c r="BD77" s="381"/>
      <c r="BE77" s="381"/>
      <c r="BF77" s="381"/>
      <c r="BG77" s="381"/>
      <c r="BH77" s="381"/>
      <c r="BI77" s="381"/>
      <c r="BJ77" s="381"/>
      <c r="BK77" s="381"/>
      <c r="BL77" s="381"/>
      <c r="BM77" s="381"/>
      <c r="BN77" s="381"/>
      <c r="BO77" s="381"/>
      <c r="BP77" s="379">
        <v>12.8</v>
      </c>
      <c r="BQ77" s="379"/>
      <c r="BR77" s="379"/>
      <c r="BS77" s="379"/>
      <c r="BT77" s="379"/>
      <c r="BU77" s="379"/>
      <c r="BV77" s="379"/>
      <c r="BW77" s="379"/>
      <c r="BX77" s="379">
        <v>0</v>
      </c>
      <c r="BY77" s="379"/>
      <c r="BZ77" s="379"/>
      <c r="CA77" s="379"/>
      <c r="CB77" s="379"/>
      <c r="CC77" s="379"/>
      <c r="CD77" s="379"/>
      <c r="CE77" s="379"/>
      <c r="CF77" s="379">
        <v>0</v>
      </c>
      <c r="CG77" s="379"/>
      <c r="CH77" s="379"/>
      <c r="CI77" s="379"/>
      <c r="CJ77" s="379"/>
      <c r="CK77" s="379"/>
      <c r="CL77" s="379"/>
      <c r="CM77" s="379"/>
      <c r="CN77" s="379">
        <v>0</v>
      </c>
      <c r="CO77" s="379"/>
      <c r="CP77" s="379"/>
      <c r="CQ77" s="379"/>
      <c r="CR77" s="379"/>
      <c r="CS77" s="379"/>
      <c r="CT77" s="379"/>
      <c r="CU77" s="379"/>
      <c r="CV77" s="379">
        <v>0</v>
      </c>
      <c r="CW77" s="379"/>
      <c r="CX77" s="379"/>
      <c r="CY77" s="379"/>
      <c r="CZ77" s="379"/>
      <c r="DA77" s="379"/>
      <c r="DB77" s="379"/>
      <c r="DC77" s="379"/>
    </row>
    <row r="78" spans="2:107" ht="13.5" x14ac:dyDescent="0.15">
      <c r="B78" s="247"/>
      <c r="G78" s="377"/>
      <c r="H78" s="377"/>
      <c r="I78" s="377"/>
      <c r="J78" s="377"/>
      <c r="K78" s="378"/>
      <c r="L78" s="378"/>
      <c r="M78" s="378"/>
      <c r="N78" s="378"/>
      <c r="AN78" s="380"/>
      <c r="AO78" s="380"/>
      <c r="AP78" s="380"/>
      <c r="AQ78" s="380"/>
      <c r="AR78" s="380"/>
      <c r="AS78" s="380"/>
      <c r="AT78" s="380"/>
      <c r="AU78" s="380"/>
      <c r="AV78" s="380"/>
      <c r="AW78" s="380"/>
      <c r="AX78" s="380"/>
      <c r="AY78" s="380"/>
      <c r="AZ78" s="380"/>
      <c r="BA78" s="380"/>
      <c r="BB78" s="381"/>
      <c r="BC78" s="381"/>
      <c r="BD78" s="381"/>
      <c r="BE78" s="381"/>
      <c r="BF78" s="381"/>
      <c r="BG78" s="381"/>
      <c r="BH78" s="381"/>
      <c r="BI78" s="381"/>
      <c r="BJ78" s="381"/>
      <c r="BK78" s="381"/>
      <c r="BL78" s="381"/>
      <c r="BM78" s="381"/>
      <c r="BN78" s="381"/>
      <c r="BO78" s="381"/>
      <c r="BP78" s="379"/>
      <c r="BQ78" s="379"/>
      <c r="BR78" s="379"/>
      <c r="BS78" s="379"/>
      <c r="BT78" s="379"/>
      <c r="BU78" s="379"/>
      <c r="BV78" s="379"/>
      <c r="BW78" s="379"/>
      <c r="BX78" s="379"/>
      <c r="BY78" s="379"/>
      <c r="BZ78" s="379"/>
      <c r="CA78" s="379"/>
      <c r="CB78" s="379"/>
      <c r="CC78" s="379"/>
      <c r="CD78" s="379"/>
      <c r="CE78" s="379"/>
      <c r="CF78" s="379"/>
      <c r="CG78" s="379"/>
      <c r="CH78" s="379"/>
      <c r="CI78" s="379"/>
      <c r="CJ78" s="379"/>
      <c r="CK78" s="379"/>
      <c r="CL78" s="379"/>
      <c r="CM78" s="379"/>
      <c r="CN78" s="379"/>
      <c r="CO78" s="379"/>
      <c r="CP78" s="379"/>
      <c r="CQ78" s="379"/>
      <c r="CR78" s="379"/>
      <c r="CS78" s="379"/>
      <c r="CT78" s="379"/>
      <c r="CU78" s="379"/>
      <c r="CV78" s="379"/>
      <c r="CW78" s="379"/>
      <c r="CX78" s="379"/>
      <c r="CY78" s="379"/>
      <c r="CZ78" s="379"/>
      <c r="DA78" s="379"/>
      <c r="DB78" s="379"/>
      <c r="DC78" s="379"/>
    </row>
    <row r="79" spans="2:107" ht="13.5" x14ac:dyDescent="0.15">
      <c r="B79" s="247"/>
      <c r="G79" s="377"/>
      <c r="H79" s="377"/>
      <c r="I79" s="382"/>
      <c r="J79" s="382"/>
      <c r="K79" s="383"/>
      <c r="L79" s="383"/>
      <c r="M79" s="383"/>
      <c r="N79" s="383"/>
      <c r="AN79" s="380"/>
      <c r="AO79" s="380"/>
      <c r="AP79" s="380"/>
      <c r="AQ79" s="380"/>
      <c r="AR79" s="380"/>
      <c r="AS79" s="380"/>
      <c r="AT79" s="380"/>
      <c r="AU79" s="380"/>
      <c r="AV79" s="380"/>
      <c r="AW79" s="380"/>
      <c r="AX79" s="380"/>
      <c r="AY79" s="380"/>
      <c r="AZ79" s="380"/>
      <c r="BA79" s="380"/>
      <c r="BB79" s="381" t="s">
        <v>564</v>
      </c>
      <c r="BC79" s="381"/>
      <c r="BD79" s="381"/>
      <c r="BE79" s="381"/>
      <c r="BF79" s="381"/>
      <c r="BG79" s="381"/>
      <c r="BH79" s="381"/>
      <c r="BI79" s="381"/>
      <c r="BJ79" s="381"/>
      <c r="BK79" s="381"/>
      <c r="BL79" s="381"/>
      <c r="BM79" s="381"/>
      <c r="BN79" s="381"/>
      <c r="BO79" s="381"/>
      <c r="BP79" s="379">
        <v>7.3</v>
      </c>
      <c r="BQ79" s="379"/>
      <c r="BR79" s="379"/>
      <c r="BS79" s="379"/>
      <c r="BT79" s="379"/>
      <c r="BU79" s="379"/>
      <c r="BV79" s="379"/>
      <c r="BW79" s="379"/>
      <c r="BX79" s="379">
        <v>7.2</v>
      </c>
      <c r="BY79" s="379"/>
      <c r="BZ79" s="379"/>
      <c r="CA79" s="379"/>
      <c r="CB79" s="379"/>
      <c r="CC79" s="379"/>
      <c r="CD79" s="379"/>
      <c r="CE79" s="379"/>
      <c r="CF79" s="379">
        <v>7.2</v>
      </c>
      <c r="CG79" s="379"/>
      <c r="CH79" s="379"/>
      <c r="CI79" s="379"/>
      <c r="CJ79" s="379"/>
      <c r="CK79" s="379"/>
      <c r="CL79" s="379"/>
      <c r="CM79" s="379"/>
      <c r="CN79" s="379">
        <v>7</v>
      </c>
      <c r="CO79" s="379"/>
      <c r="CP79" s="379"/>
      <c r="CQ79" s="379"/>
      <c r="CR79" s="379"/>
      <c r="CS79" s="379"/>
      <c r="CT79" s="379"/>
      <c r="CU79" s="379"/>
      <c r="CV79" s="379">
        <v>7</v>
      </c>
      <c r="CW79" s="379"/>
      <c r="CX79" s="379"/>
      <c r="CY79" s="379"/>
      <c r="CZ79" s="379"/>
      <c r="DA79" s="379"/>
      <c r="DB79" s="379"/>
      <c r="DC79" s="379"/>
    </row>
    <row r="80" spans="2:107" ht="13.5" x14ac:dyDescent="0.15">
      <c r="B80" s="247"/>
      <c r="G80" s="377"/>
      <c r="H80" s="377"/>
      <c r="I80" s="382"/>
      <c r="J80" s="382"/>
      <c r="K80" s="383"/>
      <c r="L80" s="383"/>
      <c r="M80" s="383"/>
      <c r="N80" s="383"/>
      <c r="AN80" s="380"/>
      <c r="AO80" s="380"/>
      <c r="AP80" s="380"/>
      <c r="AQ80" s="380"/>
      <c r="AR80" s="380"/>
      <c r="AS80" s="380"/>
      <c r="AT80" s="380"/>
      <c r="AU80" s="380"/>
      <c r="AV80" s="380"/>
      <c r="AW80" s="380"/>
      <c r="AX80" s="380"/>
      <c r="AY80" s="380"/>
      <c r="AZ80" s="380"/>
      <c r="BA80" s="380"/>
      <c r="BB80" s="381"/>
      <c r="BC80" s="381"/>
      <c r="BD80" s="381"/>
      <c r="BE80" s="381"/>
      <c r="BF80" s="381"/>
      <c r="BG80" s="381"/>
      <c r="BH80" s="381"/>
      <c r="BI80" s="381"/>
      <c r="BJ80" s="381"/>
      <c r="BK80" s="381"/>
      <c r="BL80" s="381"/>
      <c r="BM80" s="381"/>
      <c r="BN80" s="381"/>
      <c r="BO80" s="381"/>
      <c r="BP80" s="379"/>
      <c r="BQ80" s="379"/>
      <c r="BR80" s="379"/>
      <c r="BS80" s="379"/>
      <c r="BT80" s="379"/>
      <c r="BU80" s="379"/>
      <c r="BV80" s="379"/>
      <c r="BW80" s="379"/>
      <c r="BX80" s="379"/>
      <c r="BY80" s="379"/>
      <c r="BZ80" s="379"/>
      <c r="CA80" s="379"/>
      <c r="CB80" s="379"/>
      <c r="CC80" s="379"/>
      <c r="CD80" s="379"/>
      <c r="CE80" s="379"/>
      <c r="CF80" s="379"/>
      <c r="CG80" s="379"/>
      <c r="CH80" s="379"/>
      <c r="CI80" s="379"/>
      <c r="CJ80" s="379"/>
      <c r="CK80" s="379"/>
      <c r="CL80" s="379"/>
      <c r="CM80" s="379"/>
      <c r="CN80" s="379"/>
      <c r="CO80" s="379"/>
      <c r="CP80" s="379"/>
      <c r="CQ80" s="379"/>
      <c r="CR80" s="379"/>
      <c r="CS80" s="379"/>
      <c r="CT80" s="379"/>
      <c r="CU80" s="379"/>
      <c r="CV80" s="379"/>
      <c r="CW80" s="379"/>
      <c r="CX80" s="379"/>
      <c r="CY80" s="379"/>
      <c r="CZ80" s="379"/>
      <c r="DA80" s="379"/>
      <c r="DB80" s="379"/>
      <c r="DC80" s="379"/>
    </row>
    <row r="81" spans="2:109" ht="13.5" x14ac:dyDescent="0.15">
      <c r="B81" s="247"/>
    </row>
    <row r="82" spans="2:109" ht="17.25" x14ac:dyDescent="0.15">
      <c r="B82" s="247"/>
      <c r="K82" s="351"/>
      <c r="L82" s="351"/>
      <c r="M82" s="351"/>
      <c r="N82" s="351"/>
      <c r="AQ82" s="351"/>
      <c r="AR82" s="351"/>
      <c r="AS82" s="351"/>
      <c r="AT82" s="351"/>
      <c r="BC82" s="351"/>
      <c r="BD82" s="351"/>
      <c r="BE82" s="351"/>
      <c r="BF82" s="351"/>
      <c r="BO82" s="351"/>
      <c r="BP82" s="351"/>
      <c r="BQ82" s="351"/>
      <c r="BR82" s="351"/>
      <c r="CA82" s="351"/>
      <c r="CB82" s="351"/>
      <c r="CC82" s="351"/>
      <c r="CD82" s="351"/>
      <c r="CM82" s="351"/>
      <c r="CN82" s="351"/>
      <c r="CO82" s="351"/>
      <c r="CP82" s="351"/>
      <c r="CY82" s="351"/>
      <c r="CZ82" s="351"/>
      <c r="DA82" s="351"/>
      <c r="DB82" s="351"/>
      <c r="DC82" s="351"/>
    </row>
    <row r="83" spans="2:109" ht="13.5" x14ac:dyDescent="0.15">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5" x14ac:dyDescent="0.15">
      <c r="DD84" s="243"/>
      <c r="DE84" s="243"/>
    </row>
    <row r="85" spans="2:109" ht="13.5" x14ac:dyDescent="0.15">
      <c r="DD85" s="243"/>
      <c r="DE85" s="243"/>
    </row>
  </sheetData>
  <sheetProtection algorithmName="SHA-512" hashValue="fEB1sPtiHgXsdfSVPZTxD5DseUtI7qhEZKH4XU7aAM1koexmeg3nyvcDfV1A0C/MRrhPuDjJx7/0VpSI/1yN6g==" saltValue="cI0eAZj+Ru6c1FKfCwXuwQ==" spinCount="100000" sheet="1" objects="1" scenarios="1" formatCells="0"/>
  <dataConsolidate/>
  <mergeCells count="112">
    <mergeCell ref="CF51:CM52"/>
    <mergeCell ref="M57:M58"/>
    <mergeCell ref="N57:N58"/>
    <mergeCell ref="BB57:BO58"/>
    <mergeCell ref="CN51:CU52"/>
    <mergeCell ref="G51:H54"/>
    <mergeCell ref="AN43:DC47"/>
    <mergeCell ref="CV53:DC54"/>
    <mergeCell ref="G50:J50"/>
    <mergeCell ref="AN50:BO50"/>
    <mergeCell ref="BP50:BW50"/>
    <mergeCell ref="BX50:CE50"/>
    <mergeCell ref="CF50:CM50"/>
    <mergeCell ref="CN50:CU50"/>
    <mergeCell ref="CV50:DC50"/>
    <mergeCell ref="CV51:DC52"/>
    <mergeCell ref="N53:N54"/>
    <mergeCell ref="BB53:BO54"/>
    <mergeCell ref="BP53:BW54"/>
    <mergeCell ref="BX53:CE54"/>
    <mergeCell ref="CF53:CM54"/>
    <mergeCell ref="AN51:BA54"/>
    <mergeCell ref="BB51:BO52"/>
    <mergeCell ref="BP51:BW52"/>
    <mergeCell ref="BX51:CE52"/>
    <mergeCell ref="I57:J58"/>
    <mergeCell ref="K57:K58"/>
    <mergeCell ref="G55:H58"/>
    <mergeCell ref="I55:J56"/>
    <mergeCell ref="K55:K56"/>
    <mergeCell ref="L55:L56"/>
    <mergeCell ref="L57:L58"/>
    <mergeCell ref="CN53:CU54"/>
    <mergeCell ref="I51:J52"/>
    <mergeCell ref="K51:K52"/>
    <mergeCell ref="L51:L52"/>
    <mergeCell ref="M51:M52"/>
    <mergeCell ref="N51:N52"/>
    <mergeCell ref="I53:J54"/>
    <mergeCell ref="K53:K54"/>
    <mergeCell ref="L53:L54"/>
    <mergeCell ref="M53:M54"/>
    <mergeCell ref="BX55:CE56"/>
    <mergeCell ref="CF55:CM56"/>
    <mergeCell ref="CN55:CU56"/>
    <mergeCell ref="M55:M56"/>
    <mergeCell ref="N55:N56"/>
    <mergeCell ref="AN55:BA58"/>
    <mergeCell ref="G72:J72"/>
    <mergeCell ref="AN72:BO72"/>
    <mergeCell ref="BP72:BW72"/>
    <mergeCell ref="G73:H76"/>
    <mergeCell ref="I73:J74"/>
    <mergeCell ref="K73:K74"/>
    <mergeCell ref="L73:L74"/>
    <mergeCell ref="M73:M74"/>
    <mergeCell ref="N73:N74"/>
    <mergeCell ref="AN73:BA76"/>
    <mergeCell ref="BB73:BO74"/>
    <mergeCell ref="BP73:BW74"/>
    <mergeCell ref="I75:J76"/>
    <mergeCell ref="K75:K76"/>
    <mergeCell ref="L75:L76"/>
    <mergeCell ref="M75:M76"/>
    <mergeCell ref="N75:N76"/>
    <mergeCell ref="CV55:DC56"/>
    <mergeCell ref="CV72:DC72"/>
    <mergeCell ref="BX72:CE72"/>
    <mergeCell ref="CF72:CM72"/>
    <mergeCell ref="CN72:CU72"/>
    <mergeCell ref="CV57:DC58"/>
    <mergeCell ref="BB75:BO76"/>
    <mergeCell ref="BP75:BW76"/>
    <mergeCell ref="BX75:CE76"/>
    <mergeCell ref="CF75:CM76"/>
    <mergeCell ref="CN75:CU76"/>
    <mergeCell ref="CV75:DC76"/>
    <mergeCell ref="BX73:CE74"/>
    <mergeCell ref="CF73:CM74"/>
    <mergeCell ref="CN73:CU74"/>
    <mergeCell ref="BX57:CE58"/>
    <mergeCell ref="CF57:CM58"/>
    <mergeCell ref="CN57:CU58"/>
    <mergeCell ref="AN65:DC69"/>
    <mergeCell ref="BP55:BW56"/>
    <mergeCell ref="BP57:BW58"/>
    <mergeCell ref="CV73:DC74"/>
    <mergeCell ref="BB55:BO56"/>
    <mergeCell ref="CV79:DC80"/>
    <mergeCell ref="CN77:CU78"/>
    <mergeCell ref="CV77:DC78"/>
    <mergeCell ref="I79:J80"/>
    <mergeCell ref="K79:K80"/>
    <mergeCell ref="L79:L80"/>
    <mergeCell ref="M79:M80"/>
    <mergeCell ref="N79:N80"/>
    <mergeCell ref="BB79:BO80"/>
    <mergeCell ref="BP79:BW80"/>
    <mergeCell ref="G77:H80"/>
    <mergeCell ref="I77:J78"/>
    <mergeCell ref="K77:K78"/>
    <mergeCell ref="L77:L78"/>
    <mergeCell ref="M77:M78"/>
    <mergeCell ref="CN79:CU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6B67B5-D442-424D-964B-18DCB92182F4}">
  <sheetPr>
    <pageSetUpPr fitToPage="1"/>
  </sheetPr>
  <dimension ref="A1:DR125"/>
  <sheetViews>
    <sheetView showGridLines="0" zoomScale="70" zoomScaleNormal="70" zoomScaleSheetLayoutView="70" workbookViewId="0"/>
  </sheetViews>
  <sheetFormatPr defaultColWidth="0" defaultRowHeight="13.5" customHeight="1" zeroHeight="1" x14ac:dyDescent="0.15"/>
  <cols>
    <col min="1" max="34" width="2.5" style="242" customWidth="1"/>
    <col min="35" max="122" width="2.5" style="241" customWidth="1"/>
    <col min="123" max="16384" width="2.5" style="241" hidden="1"/>
  </cols>
  <sheetData>
    <row r="1" spans="1:34" ht="13.5" customHeight="1"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x14ac:dyDescent="0.15">
      <c r="S2" s="241"/>
      <c r="AH2" s="241"/>
    </row>
    <row r="3" spans="1:34"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x14ac:dyDescent="0.15"/>
    <row r="5" spans="1:34" x14ac:dyDescent="0.15"/>
    <row r="6" spans="1:34" x14ac:dyDescent="0.15"/>
    <row r="7" spans="1:34" x14ac:dyDescent="0.15"/>
    <row r="8" spans="1:34" x14ac:dyDescent="0.15"/>
    <row r="9" spans="1:34" x14ac:dyDescent="0.15">
      <c r="AH9" s="241"/>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41"/>
    </row>
    <row r="18" spans="12:34" x14ac:dyDescent="0.15"/>
    <row r="19" spans="12:34" x14ac:dyDescent="0.15"/>
    <row r="20" spans="12:34" x14ac:dyDescent="0.15">
      <c r="AH20" s="241"/>
    </row>
    <row r="21" spans="12:34" x14ac:dyDescent="0.15">
      <c r="AH21" s="241"/>
    </row>
    <row r="22" spans="12:34" x14ac:dyDescent="0.15"/>
    <row r="23" spans="12:34" x14ac:dyDescent="0.15"/>
    <row r="24" spans="12:34" x14ac:dyDescent="0.15">
      <c r="Q24" s="241"/>
    </row>
    <row r="25" spans="12:34" x14ac:dyDescent="0.15"/>
    <row r="26" spans="12:34" x14ac:dyDescent="0.15"/>
    <row r="27" spans="12:34" x14ac:dyDescent="0.15"/>
    <row r="28" spans="12:34" x14ac:dyDescent="0.15">
      <c r="O28" s="241"/>
      <c r="T28" s="241"/>
      <c r="AH28" s="241"/>
    </row>
    <row r="29" spans="12:34" x14ac:dyDescent="0.15"/>
    <row r="30" spans="12:34" x14ac:dyDescent="0.15"/>
    <row r="31" spans="12:34" x14ac:dyDescent="0.15">
      <c r="Q31" s="241"/>
    </row>
    <row r="32" spans="12:34" x14ac:dyDescent="0.15">
      <c r="L32" s="241"/>
    </row>
    <row r="33" spans="2:34" x14ac:dyDescent="0.15">
      <c r="C33" s="241"/>
      <c r="E33" s="241"/>
      <c r="G33" s="241"/>
      <c r="I33" s="241"/>
      <c r="X33" s="241"/>
    </row>
    <row r="34" spans="2:34" x14ac:dyDescent="0.15">
      <c r="B34" s="241"/>
      <c r="P34" s="241"/>
      <c r="R34" s="241"/>
      <c r="T34" s="241"/>
    </row>
    <row r="35" spans="2:34" x14ac:dyDescent="0.15">
      <c r="D35" s="241"/>
      <c r="W35" s="241"/>
      <c r="AC35" s="241"/>
      <c r="AD35" s="241"/>
      <c r="AE35" s="241"/>
      <c r="AF35" s="241"/>
      <c r="AG35" s="241"/>
      <c r="AH35" s="241"/>
    </row>
    <row r="36" spans="2:34" x14ac:dyDescent="0.15">
      <c r="H36" s="241"/>
      <c r="J36" s="241"/>
      <c r="K36" s="241"/>
      <c r="M36" s="241"/>
      <c r="Y36" s="241"/>
      <c r="Z36" s="241"/>
      <c r="AA36" s="241"/>
      <c r="AB36" s="241"/>
      <c r="AC36" s="241"/>
      <c r="AD36" s="241"/>
      <c r="AE36" s="241"/>
      <c r="AF36" s="241"/>
      <c r="AG36" s="241"/>
      <c r="AH36" s="241"/>
    </row>
    <row r="37" spans="2:34" x14ac:dyDescent="0.15">
      <c r="AH37" s="241"/>
    </row>
    <row r="38" spans="2:34" x14ac:dyDescent="0.15">
      <c r="AG38" s="241"/>
      <c r="AH38" s="241"/>
    </row>
    <row r="39" spans="2:34" x14ac:dyDescent="0.15"/>
    <row r="40" spans="2:34" x14ac:dyDescent="0.15">
      <c r="X40" s="241"/>
    </row>
    <row r="41" spans="2:34" x14ac:dyDescent="0.15">
      <c r="R41" s="241"/>
    </row>
    <row r="42" spans="2:34" x14ac:dyDescent="0.15">
      <c r="W42" s="241"/>
    </row>
    <row r="43" spans="2:34" x14ac:dyDescent="0.15">
      <c r="Y43" s="241"/>
      <c r="Z43" s="241"/>
      <c r="AA43" s="241"/>
      <c r="AB43" s="241"/>
      <c r="AC43" s="241"/>
      <c r="AD43" s="241"/>
      <c r="AE43" s="241"/>
      <c r="AF43" s="241"/>
      <c r="AG43" s="241"/>
      <c r="AH43" s="241"/>
    </row>
    <row r="44" spans="2:34" x14ac:dyDescent="0.15">
      <c r="AH44" s="241"/>
    </row>
    <row r="45" spans="2:34" x14ac:dyDescent="0.15">
      <c r="X45" s="241"/>
    </row>
    <row r="46" spans="2:34" x14ac:dyDescent="0.15"/>
    <row r="47" spans="2:34" x14ac:dyDescent="0.15"/>
    <row r="48" spans="2:34" x14ac:dyDescent="0.15">
      <c r="W48" s="241"/>
      <c r="Y48" s="241"/>
      <c r="Z48" s="241"/>
      <c r="AA48" s="241"/>
      <c r="AB48" s="241"/>
      <c r="AC48" s="241"/>
      <c r="AD48" s="241"/>
      <c r="AE48" s="241"/>
      <c r="AF48" s="241"/>
      <c r="AG48" s="241"/>
      <c r="AH48" s="241"/>
    </row>
    <row r="49" spans="28:34" x14ac:dyDescent="0.15"/>
    <row r="50" spans="28:34" x14ac:dyDescent="0.15">
      <c r="AE50" s="241"/>
      <c r="AF50" s="241"/>
      <c r="AG50" s="241"/>
      <c r="AH50" s="241"/>
    </row>
    <row r="51" spans="28:34" x14ac:dyDescent="0.15">
      <c r="AC51" s="241"/>
      <c r="AD51" s="241"/>
      <c r="AE51" s="241"/>
      <c r="AF51" s="241"/>
      <c r="AG51" s="241"/>
      <c r="AH51" s="241"/>
    </row>
    <row r="52" spans="28:34" x14ac:dyDescent="0.15"/>
    <row r="53" spans="28:34" x14ac:dyDescent="0.15">
      <c r="AF53" s="241"/>
      <c r="AG53" s="241"/>
      <c r="AH53" s="241"/>
    </row>
    <row r="54" spans="28:34" x14ac:dyDescent="0.15">
      <c r="AH54" s="241"/>
    </row>
    <row r="55" spans="28:34" x14ac:dyDescent="0.15"/>
    <row r="56" spans="28:34" x14ac:dyDescent="0.15">
      <c r="AB56" s="241"/>
      <c r="AC56" s="241"/>
      <c r="AD56" s="241"/>
      <c r="AE56" s="241"/>
      <c r="AF56" s="241"/>
      <c r="AG56" s="241"/>
      <c r="AH56" s="241"/>
    </row>
    <row r="57" spans="28:34" x14ac:dyDescent="0.15">
      <c r="AH57" s="241"/>
    </row>
    <row r="58" spans="28:34" x14ac:dyDescent="0.15">
      <c r="AH58" s="241"/>
    </row>
    <row r="59" spans="28:34" x14ac:dyDescent="0.15"/>
    <row r="60" spans="28:34" x14ac:dyDescent="0.15"/>
    <row r="61" spans="28:34" x14ac:dyDescent="0.15"/>
    <row r="62" spans="28:34" x14ac:dyDescent="0.15"/>
    <row r="63" spans="28:34" x14ac:dyDescent="0.15">
      <c r="AH63" s="241"/>
    </row>
    <row r="64" spans="28:34" x14ac:dyDescent="0.15">
      <c r="AG64" s="241"/>
      <c r="AH64" s="241"/>
    </row>
    <row r="65" spans="28:34" x14ac:dyDescent="0.15"/>
    <row r="66" spans="28:34" x14ac:dyDescent="0.15"/>
    <row r="67" spans="28:34" x14ac:dyDescent="0.15"/>
    <row r="68" spans="28:34" x14ac:dyDescent="0.15">
      <c r="AB68" s="241"/>
      <c r="AC68" s="241"/>
      <c r="AD68" s="241"/>
      <c r="AE68" s="241"/>
      <c r="AF68" s="241"/>
      <c r="AG68" s="241"/>
      <c r="AH68" s="241"/>
    </row>
    <row r="69" spans="28:34" x14ac:dyDescent="0.15">
      <c r="AF69" s="241"/>
      <c r="AG69" s="241"/>
      <c r="AH69" s="241"/>
    </row>
    <row r="70" spans="28:34" x14ac:dyDescent="0.15"/>
    <row r="71" spans="28:34" x14ac:dyDescent="0.15"/>
    <row r="72" spans="28:34" x14ac:dyDescent="0.15"/>
    <row r="73" spans="28:34" x14ac:dyDescent="0.15"/>
    <row r="74" spans="28:34" x14ac:dyDescent="0.15"/>
    <row r="75" spans="28:34" x14ac:dyDescent="0.15">
      <c r="AH75" s="241"/>
    </row>
    <row r="76" spans="28:34" x14ac:dyDescent="0.15">
      <c r="AF76" s="241"/>
      <c r="AG76" s="241"/>
      <c r="AH76" s="241"/>
    </row>
    <row r="77" spans="28:34" x14ac:dyDescent="0.15">
      <c r="AG77" s="241"/>
      <c r="AH77" s="241"/>
    </row>
    <row r="78" spans="28:34" x14ac:dyDescent="0.15"/>
    <row r="79" spans="28:34" x14ac:dyDescent="0.15"/>
    <row r="80" spans="28:34" x14ac:dyDescent="0.15"/>
    <row r="81" spans="25:34" x14ac:dyDescent="0.15"/>
    <row r="82" spans="25:34" x14ac:dyDescent="0.15">
      <c r="Y82" s="241"/>
    </row>
    <row r="83" spans="25:34" x14ac:dyDescent="0.15">
      <c r="Y83" s="241"/>
      <c r="Z83" s="241"/>
      <c r="AA83" s="241"/>
      <c r="AB83" s="241"/>
      <c r="AC83" s="241"/>
      <c r="AD83" s="241"/>
      <c r="AE83" s="241"/>
      <c r="AF83" s="241"/>
      <c r="AG83" s="241"/>
      <c r="AH83" s="241"/>
    </row>
    <row r="84" spans="25:34" x14ac:dyDescent="0.15"/>
    <row r="85" spans="25:34" x14ac:dyDescent="0.15"/>
    <row r="86" spans="25:34" x14ac:dyDescent="0.15"/>
    <row r="87" spans="25:34" x14ac:dyDescent="0.15"/>
    <row r="88" spans="25:34" x14ac:dyDescent="0.15">
      <c r="AH88" s="24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1"/>
      <c r="AG94" s="241"/>
      <c r="AH94" s="241"/>
    </row>
    <row r="95" spans="25:34" ht="13.5" customHeight="1" x14ac:dyDescent="0.15">
      <c r="AH95" s="24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1"/>
    </row>
    <row r="102" spans="33:34" ht="13.5" customHeight="1" x14ac:dyDescent="0.15"/>
    <row r="103" spans="33:34" ht="13.5" customHeight="1" x14ac:dyDescent="0.15"/>
    <row r="104" spans="33:34" ht="13.5" customHeight="1" x14ac:dyDescent="0.15">
      <c r="AG104" s="241"/>
      <c r="AH104" s="24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1"/>
    </row>
    <row r="117" spans="34:122" ht="13.5" customHeight="1" x14ac:dyDescent="0.15"/>
    <row r="118" spans="34:122" ht="13.5" customHeight="1" x14ac:dyDescent="0.15"/>
    <row r="119" spans="34:122" ht="13.5" customHeight="1" x14ac:dyDescent="0.15"/>
    <row r="120" spans="34:122" ht="13.5" customHeight="1" x14ac:dyDescent="0.15">
      <c r="AH120" s="241"/>
    </row>
    <row r="121" spans="34:122" ht="13.5" customHeight="1" x14ac:dyDescent="0.15">
      <c r="AH121" s="241"/>
    </row>
    <row r="122" spans="34:122" ht="13.5" customHeight="1" x14ac:dyDescent="0.15"/>
    <row r="123" spans="34:122" ht="13.5" customHeight="1" x14ac:dyDescent="0.15"/>
    <row r="124" spans="34:122" ht="13.5" customHeight="1" x14ac:dyDescent="0.15"/>
    <row r="125" spans="34:122" ht="13.5" customHeight="1" x14ac:dyDescent="0.15">
      <c r="DR125" s="241" t="s">
        <v>477</v>
      </c>
    </row>
  </sheetData>
  <sheetProtection algorithmName="SHA-512" hashValue="iu2y2tDWOLur3azZ65oJUVvYm/fy+cdR6FL5o/2mUvi9+B2bi5ljbm7tji1uHEP9pZpzvP43QZMRC1JgurkS0Q==" saltValue="uajgWCWGYyn/cScz85rzXA==" spinCount="100000" sheet="1" objects="1" scenarios="1"/>
  <dataConsolidate/>
  <phoneticPr fontId="2"/>
  <printOptions horizontalCentered="1" verticalCentered="1"/>
  <pageMargins left="0" right="0" top="0.19685039370078741" bottom="0" header="0.39370078740157483" footer="0"/>
  <pageSetup paperSize="9" scale="36"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A35767-AD40-4CEB-915C-86D4DEB98253}">
  <sheetPr>
    <pageSetUpPr fitToPage="1"/>
  </sheetPr>
  <dimension ref="A1:DR125"/>
  <sheetViews>
    <sheetView showGridLines="0" zoomScale="70" zoomScaleNormal="70" zoomScaleSheetLayoutView="55" workbookViewId="0"/>
  </sheetViews>
  <sheetFormatPr defaultColWidth="0" defaultRowHeight="13.5" customHeight="1" zeroHeight="1" x14ac:dyDescent="0.15"/>
  <cols>
    <col min="1" max="34" width="2.5" style="242" customWidth="1"/>
    <col min="35" max="122" width="2.5" style="241" customWidth="1"/>
    <col min="123" max="16384" width="2.5" style="241" hidden="1"/>
  </cols>
  <sheetData>
    <row r="1" spans="2:34" ht="13.5" customHeight="1"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x14ac:dyDescent="0.15">
      <c r="S2" s="241"/>
      <c r="AH2" s="241"/>
    </row>
    <row r="3" spans="2:34"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x14ac:dyDescent="0.15"/>
    <row r="5" spans="2:34" x14ac:dyDescent="0.15"/>
    <row r="6" spans="2:34" x14ac:dyDescent="0.15"/>
    <row r="7" spans="2:34" x14ac:dyDescent="0.15"/>
    <row r="8" spans="2:34" x14ac:dyDescent="0.15"/>
    <row r="9" spans="2:34" x14ac:dyDescent="0.15">
      <c r="AH9" s="241"/>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41"/>
    </row>
    <row r="18" spans="12:34" x14ac:dyDescent="0.15"/>
    <row r="19" spans="12:34" x14ac:dyDescent="0.15"/>
    <row r="20" spans="12:34" x14ac:dyDescent="0.15">
      <c r="AH20" s="241"/>
    </row>
    <row r="21" spans="12:34" x14ac:dyDescent="0.15">
      <c r="AH21" s="241"/>
    </row>
    <row r="22" spans="12:34" x14ac:dyDescent="0.15"/>
    <row r="23" spans="12:34" x14ac:dyDescent="0.15"/>
    <row r="24" spans="12:34" x14ac:dyDescent="0.15">
      <c r="Q24" s="241"/>
    </row>
    <row r="25" spans="12:34" x14ac:dyDescent="0.15"/>
    <row r="26" spans="12:34" x14ac:dyDescent="0.15"/>
    <row r="27" spans="12:34" x14ac:dyDescent="0.15"/>
    <row r="28" spans="12:34" x14ac:dyDescent="0.15">
      <c r="O28" s="241"/>
      <c r="T28" s="241"/>
      <c r="AH28" s="241"/>
    </row>
    <row r="29" spans="12:34" x14ac:dyDescent="0.15"/>
    <row r="30" spans="12:34" x14ac:dyDescent="0.15"/>
    <row r="31" spans="12:34" x14ac:dyDescent="0.15">
      <c r="Q31" s="241"/>
    </row>
    <row r="32" spans="12:34" x14ac:dyDescent="0.15">
      <c r="L32" s="241"/>
    </row>
    <row r="33" spans="2:34" x14ac:dyDescent="0.15">
      <c r="C33" s="241"/>
      <c r="E33" s="241"/>
      <c r="G33" s="241"/>
      <c r="I33" s="241"/>
      <c r="X33" s="241"/>
    </row>
    <row r="34" spans="2:34" x14ac:dyDescent="0.15">
      <c r="B34" s="241"/>
      <c r="P34" s="241"/>
      <c r="R34" s="241"/>
      <c r="T34" s="241"/>
    </row>
    <row r="35" spans="2:34" x14ac:dyDescent="0.15">
      <c r="D35" s="241"/>
      <c r="W35" s="241"/>
      <c r="AC35" s="241"/>
      <c r="AD35" s="241"/>
      <c r="AE35" s="241"/>
      <c r="AF35" s="241"/>
      <c r="AG35" s="241"/>
      <c r="AH35" s="241"/>
    </row>
    <row r="36" spans="2:34" x14ac:dyDescent="0.15">
      <c r="H36" s="241"/>
      <c r="J36" s="241"/>
      <c r="K36" s="241"/>
      <c r="M36" s="241"/>
      <c r="Y36" s="241"/>
      <c r="Z36" s="241"/>
      <c r="AA36" s="241"/>
      <c r="AB36" s="241"/>
      <c r="AC36" s="241"/>
      <c r="AD36" s="241"/>
      <c r="AE36" s="241"/>
      <c r="AF36" s="241"/>
      <c r="AG36" s="241"/>
      <c r="AH36" s="241"/>
    </row>
    <row r="37" spans="2:34" x14ac:dyDescent="0.15">
      <c r="AH37" s="241"/>
    </row>
    <row r="38" spans="2:34" x14ac:dyDescent="0.15">
      <c r="AG38" s="241"/>
      <c r="AH38" s="241"/>
    </row>
    <row r="39" spans="2:34" x14ac:dyDescent="0.15"/>
    <row r="40" spans="2:34" x14ac:dyDescent="0.15">
      <c r="X40" s="241"/>
    </row>
    <row r="41" spans="2:34" x14ac:dyDescent="0.15">
      <c r="R41" s="241"/>
    </row>
    <row r="42" spans="2:34" x14ac:dyDescent="0.15">
      <c r="W42" s="241"/>
    </row>
    <row r="43" spans="2:34" x14ac:dyDescent="0.15">
      <c r="Y43" s="241"/>
      <c r="Z43" s="241"/>
      <c r="AA43" s="241"/>
      <c r="AB43" s="241"/>
      <c r="AC43" s="241"/>
      <c r="AD43" s="241"/>
      <c r="AE43" s="241"/>
      <c r="AF43" s="241"/>
      <c r="AG43" s="241"/>
      <c r="AH43" s="241"/>
    </row>
    <row r="44" spans="2:34" x14ac:dyDescent="0.15">
      <c r="AH44" s="241"/>
    </row>
    <row r="45" spans="2:34" x14ac:dyDescent="0.15">
      <c r="X45" s="241"/>
    </row>
    <row r="46" spans="2:34" x14ac:dyDescent="0.15"/>
    <row r="47" spans="2:34" x14ac:dyDescent="0.15"/>
    <row r="48" spans="2:34" x14ac:dyDescent="0.15">
      <c r="W48" s="241"/>
      <c r="Y48" s="241"/>
      <c r="Z48" s="241"/>
      <c r="AA48" s="241"/>
      <c r="AB48" s="241"/>
      <c r="AC48" s="241"/>
      <c r="AD48" s="241"/>
      <c r="AE48" s="241"/>
      <c r="AF48" s="241"/>
      <c r="AG48" s="241"/>
      <c r="AH48" s="241"/>
    </row>
    <row r="49" spans="28:34" x14ac:dyDescent="0.15"/>
    <row r="50" spans="28:34" x14ac:dyDescent="0.15">
      <c r="AE50" s="241"/>
      <c r="AF50" s="241"/>
      <c r="AG50" s="241"/>
      <c r="AH50" s="241"/>
    </row>
    <row r="51" spans="28:34" x14ac:dyDescent="0.15">
      <c r="AC51" s="241"/>
      <c r="AD51" s="241"/>
      <c r="AE51" s="241"/>
      <c r="AF51" s="241"/>
      <c r="AG51" s="241"/>
      <c r="AH51" s="241"/>
    </row>
    <row r="52" spans="28:34" x14ac:dyDescent="0.15"/>
    <row r="53" spans="28:34" x14ac:dyDescent="0.15">
      <c r="AF53" s="241"/>
      <c r="AG53" s="241"/>
      <c r="AH53" s="241"/>
    </row>
    <row r="54" spans="28:34" x14ac:dyDescent="0.15">
      <c r="AH54" s="241"/>
    </row>
    <row r="55" spans="28:34" x14ac:dyDescent="0.15"/>
    <row r="56" spans="28:34" x14ac:dyDescent="0.15">
      <c r="AB56" s="241"/>
      <c r="AC56" s="241"/>
      <c r="AD56" s="241"/>
      <c r="AE56" s="241"/>
      <c r="AF56" s="241"/>
      <c r="AG56" s="241"/>
      <c r="AH56" s="241"/>
    </row>
    <row r="57" spans="28:34" x14ac:dyDescent="0.15">
      <c r="AH57" s="241"/>
    </row>
    <row r="58" spans="28:34" x14ac:dyDescent="0.15">
      <c r="AH58" s="241"/>
    </row>
    <row r="59" spans="28:34" x14ac:dyDescent="0.15">
      <c r="AG59" s="241"/>
      <c r="AH59" s="241"/>
    </row>
    <row r="60" spans="28:34" x14ac:dyDescent="0.15"/>
    <row r="61" spans="28:34" x14ac:dyDescent="0.15"/>
    <row r="62" spans="28:34" x14ac:dyDescent="0.15"/>
    <row r="63" spans="28:34" x14ac:dyDescent="0.15">
      <c r="AH63" s="241"/>
    </row>
    <row r="64" spans="28:34" x14ac:dyDescent="0.15">
      <c r="AG64" s="241"/>
      <c r="AH64" s="241"/>
    </row>
    <row r="65" spans="28:34" x14ac:dyDescent="0.15"/>
    <row r="66" spans="28:34" x14ac:dyDescent="0.15"/>
    <row r="67" spans="28:34" x14ac:dyDescent="0.15"/>
    <row r="68" spans="28:34" x14ac:dyDescent="0.15">
      <c r="AB68" s="241"/>
      <c r="AC68" s="241"/>
      <c r="AD68" s="241"/>
      <c r="AE68" s="241"/>
      <c r="AF68" s="241"/>
      <c r="AG68" s="241"/>
      <c r="AH68" s="241"/>
    </row>
    <row r="69" spans="28:34" x14ac:dyDescent="0.15">
      <c r="AF69" s="241"/>
      <c r="AG69" s="241"/>
      <c r="AH69" s="241"/>
    </row>
    <row r="70" spans="28:34" x14ac:dyDescent="0.15"/>
    <row r="71" spans="28:34" x14ac:dyDescent="0.15"/>
    <row r="72" spans="28:34" x14ac:dyDescent="0.15"/>
    <row r="73" spans="28:34" x14ac:dyDescent="0.15"/>
    <row r="74" spans="28:34" x14ac:dyDescent="0.15"/>
    <row r="75" spans="28:34" x14ac:dyDescent="0.15">
      <c r="AH75" s="241"/>
    </row>
    <row r="76" spans="28:34" x14ac:dyDescent="0.15">
      <c r="AF76" s="241"/>
      <c r="AG76" s="241"/>
      <c r="AH76" s="241"/>
    </row>
    <row r="77" spans="28:34" x14ac:dyDescent="0.15">
      <c r="AG77" s="241"/>
      <c r="AH77" s="241"/>
    </row>
    <row r="78" spans="28:34" x14ac:dyDescent="0.15"/>
    <row r="79" spans="28:34" x14ac:dyDescent="0.15"/>
    <row r="80" spans="28:34" x14ac:dyDescent="0.15"/>
    <row r="81" spans="25:34" x14ac:dyDescent="0.15"/>
    <row r="82" spans="25:34" x14ac:dyDescent="0.15">
      <c r="Y82" s="241"/>
    </row>
    <row r="83" spans="25:34" x14ac:dyDescent="0.15">
      <c r="Y83" s="241"/>
      <c r="Z83" s="241"/>
      <c r="AA83" s="241"/>
      <c r="AB83" s="241"/>
      <c r="AC83" s="241"/>
      <c r="AD83" s="241"/>
      <c r="AE83" s="241"/>
      <c r="AF83" s="241"/>
      <c r="AG83" s="241"/>
      <c r="AH83" s="241"/>
    </row>
    <row r="84" spans="25:34" x14ac:dyDescent="0.15"/>
    <row r="85" spans="25:34" x14ac:dyDescent="0.15"/>
    <row r="86" spans="25:34" x14ac:dyDescent="0.15"/>
    <row r="87" spans="25:34" x14ac:dyDescent="0.15"/>
    <row r="88" spans="25:34" x14ac:dyDescent="0.15">
      <c r="AH88" s="24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1"/>
      <c r="AG94" s="241"/>
      <c r="AH94" s="241"/>
    </row>
    <row r="95" spans="25:34" ht="13.5" customHeight="1" x14ac:dyDescent="0.15">
      <c r="AH95" s="24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1"/>
    </row>
    <row r="102" spans="33:34" ht="13.5" customHeight="1" x14ac:dyDescent="0.15"/>
    <row r="103" spans="33:34" ht="13.5" customHeight="1" x14ac:dyDescent="0.15"/>
    <row r="104" spans="33:34" ht="13.5" customHeight="1" x14ac:dyDescent="0.15">
      <c r="AG104" s="241"/>
      <c r="AH104" s="24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1"/>
    </row>
    <row r="117" spans="34:122" ht="13.5" customHeight="1" x14ac:dyDescent="0.15"/>
    <row r="118" spans="34:122" ht="13.5" customHeight="1" x14ac:dyDescent="0.15"/>
    <row r="119" spans="34:122" ht="13.5" customHeight="1" x14ac:dyDescent="0.15"/>
    <row r="120" spans="34:122" ht="13.5" customHeight="1" x14ac:dyDescent="0.15">
      <c r="AH120" s="241"/>
    </row>
    <row r="121" spans="34:122" ht="13.5" customHeight="1" x14ac:dyDescent="0.15">
      <c r="AH121" s="241"/>
    </row>
    <row r="122" spans="34:122" ht="13.5" customHeight="1" x14ac:dyDescent="0.15"/>
    <row r="123" spans="34:122" ht="13.5" customHeight="1" x14ac:dyDescent="0.15"/>
    <row r="124" spans="34:122" ht="13.5" customHeight="1" x14ac:dyDescent="0.15"/>
    <row r="125" spans="34:122" ht="13.5" customHeight="1" x14ac:dyDescent="0.15">
      <c r="DR125" s="241" t="s">
        <v>477</v>
      </c>
    </row>
  </sheetData>
  <sheetProtection algorithmName="SHA-512" hashValue="+UWFWjUBvOJFEkewYlQCsdmLntFfJsi4S6W3hZMvAhPEAzU4OlDiT43fKyC72wMsws/JP09ktLX8KsEjuV3bsw==" saltValue="eiltegB3itY8jN0UmKRFZA==" spinCount="100000" sheet="1" objects="1" scenarios="1"/>
  <dataConsolidate/>
  <phoneticPr fontId="2"/>
  <printOptions horizontalCentered="1" verticalCentered="1"/>
  <pageMargins left="0" right="0" top="0.19685039370078741" bottom="0" header="0.39370078740157483" footer="0"/>
  <pageSetup paperSize="9" scale="36" orientation="landscape"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25" defaultRowHeight="13.5" x14ac:dyDescent="0.15"/>
  <cols>
    <col min="1" max="1" width="45.875" style="130" customWidth="1"/>
    <col min="2" max="8" width="13.375" style="130" customWidth="1"/>
    <col min="9" max="16384" width="11.125" style="130"/>
  </cols>
  <sheetData>
    <row r="1" spans="1:8" x14ac:dyDescent="0.15">
      <c r="A1" s="124"/>
      <c r="B1" s="125"/>
      <c r="C1" s="126"/>
      <c r="D1" s="127"/>
      <c r="E1" s="128"/>
      <c r="F1" s="128"/>
      <c r="G1" s="128"/>
      <c r="H1" s="129"/>
    </row>
    <row r="2" spans="1:8" x14ac:dyDescent="0.15">
      <c r="A2" s="131"/>
      <c r="B2" s="132"/>
      <c r="C2" s="133"/>
      <c r="D2" s="134" t="s">
        <v>50</v>
      </c>
      <c r="E2" s="135"/>
      <c r="F2" s="136" t="s">
        <v>526</v>
      </c>
      <c r="G2" s="137"/>
      <c r="H2" s="138"/>
    </row>
    <row r="3" spans="1:8" x14ac:dyDescent="0.15">
      <c r="A3" s="134" t="s">
        <v>519</v>
      </c>
      <c r="B3" s="139"/>
      <c r="C3" s="140"/>
      <c r="D3" s="141">
        <v>236541</v>
      </c>
      <c r="E3" s="142"/>
      <c r="F3" s="143">
        <v>96248</v>
      </c>
      <c r="G3" s="144"/>
      <c r="H3" s="145"/>
    </row>
    <row r="4" spans="1:8" x14ac:dyDescent="0.15">
      <c r="A4" s="146"/>
      <c r="B4" s="147"/>
      <c r="C4" s="148"/>
      <c r="D4" s="149">
        <v>156140</v>
      </c>
      <c r="E4" s="150"/>
      <c r="F4" s="151">
        <v>55768</v>
      </c>
      <c r="G4" s="152"/>
      <c r="H4" s="153"/>
    </row>
    <row r="5" spans="1:8" x14ac:dyDescent="0.15">
      <c r="A5" s="134" t="s">
        <v>521</v>
      </c>
      <c r="B5" s="139"/>
      <c r="C5" s="140"/>
      <c r="D5" s="141">
        <v>131857</v>
      </c>
      <c r="E5" s="142"/>
      <c r="F5" s="143">
        <v>76413</v>
      </c>
      <c r="G5" s="144"/>
      <c r="H5" s="145"/>
    </row>
    <row r="6" spans="1:8" x14ac:dyDescent="0.15">
      <c r="A6" s="146"/>
      <c r="B6" s="147"/>
      <c r="C6" s="148"/>
      <c r="D6" s="149">
        <v>64389</v>
      </c>
      <c r="E6" s="150"/>
      <c r="F6" s="151">
        <v>39658</v>
      </c>
      <c r="G6" s="152"/>
      <c r="H6" s="153"/>
    </row>
    <row r="7" spans="1:8" x14ac:dyDescent="0.15">
      <c r="A7" s="134" t="s">
        <v>522</v>
      </c>
      <c r="B7" s="139"/>
      <c r="C7" s="140"/>
      <c r="D7" s="141">
        <v>99489</v>
      </c>
      <c r="E7" s="142"/>
      <c r="F7" s="143">
        <v>66481</v>
      </c>
      <c r="G7" s="144"/>
      <c r="H7" s="145"/>
    </row>
    <row r="8" spans="1:8" x14ac:dyDescent="0.15">
      <c r="A8" s="146"/>
      <c r="B8" s="147"/>
      <c r="C8" s="148"/>
      <c r="D8" s="149">
        <v>44957</v>
      </c>
      <c r="E8" s="150"/>
      <c r="F8" s="151">
        <v>36120</v>
      </c>
      <c r="G8" s="152"/>
      <c r="H8" s="153"/>
    </row>
    <row r="9" spans="1:8" x14ac:dyDescent="0.15">
      <c r="A9" s="134" t="s">
        <v>523</v>
      </c>
      <c r="B9" s="139"/>
      <c r="C9" s="140"/>
      <c r="D9" s="141">
        <v>86608</v>
      </c>
      <c r="E9" s="142"/>
      <c r="F9" s="143">
        <v>67825</v>
      </c>
      <c r="G9" s="144"/>
      <c r="H9" s="145"/>
    </row>
    <row r="10" spans="1:8" x14ac:dyDescent="0.15">
      <c r="A10" s="146"/>
      <c r="B10" s="147"/>
      <c r="C10" s="148"/>
      <c r="D10" s="149">
        <v>54007</v>
      </c>
      <c r="E10" s="150"/>
      <c r="F10" s="151">
        <v>39417</v>
      </c>
      <c r="G10" s="152"/>
      <c r="H10" s="153"/>
    </row>
    <row r="11" spans="1:8" x14ac:dyDescent="0.15">
      <c r="A11" s="134" t="s">
        <v>524</v>
      </c>
      <c r="B11" s="139"/>
      <c r="C11" s="140"/>
      <c r="D11" s="141">
        <v>99236</v>
      </c>
      <c r="E11" s="142"/>
      <c r="F11" s="143">
        <v>81158</v>
      </c>
      <c r="G11" s="144"/>
      <c r="H11" s="145"/>
    </row>
    <row r="12" spans="1:8" x14ac:dyDescent="0.15">
      <c r="A12" s="146"/>
      <c r="B12" s="147"/>
      <c r="C12" s="154"/>
      <c r="D12" s="149">
        <v>81459</v>
      </c>
      <c r="E12" s="150"/>
      <c r="F12" s="151">
        <v>45320</v>
      </c>
      <c r="G12" s="152"/>
      <c r="H12" s="153"/>
    </row>
    <row r="13" spans="1:8" x14ac:dyDescent="0.15">
      <c r="A13" s="134"/>
      <c r="B13" s="139"/>
      <c r="C13" s="140"/>
      <c r="D13" s="141">
        <v>130746</v>
      </c>
      <c r="E13" s="142"/>
      <c r="F13" s="143">
        <v>77625</v>
      </c>
      <c r="G13" s="155"/>
      <c r="H13" s="145"/>
    </row>
    <row r="14" spans="1:8" x14ac:dyDescent="0.15">
      <c r="A14" s="146"/>
      <c r="B14" s="147"/>
      <c r="C14" s="148"/>
      <c r="D14" s="149">
        <v>80190</v>
      </c>
      <c r="E14" s="150"/>
      <c r="F14" s="151">
        <v>43257</v>
      </c>
      <c r="G14" s="152"/>
      <c r="H14" s="153"/>
    </row>
    <row r="17" spans="1:11" x14ac:dyDescent="0.15">
      <c r="A17" s="130" t="s">
        <v>51</v>
      </c>
    </row>
    <row r="18" spans="1:11" x14ac:dyDescent="0.15">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15">
      <c r="A19" s="156" t="s">
        <v>52</v>
      </c>
      <c r="B19" s="156">
        <f>ROUND(VALUE(SUBSTITUTE(実質収支比率等に係る経年分析!F$48,"▲","-")),2)</f>
        <v>9.2100000000000009</v>
      </c>
      <c r="C19" s="156">
        <f>ROUND(VALUE(SUBSTITUTE(実質収支比率等に係る経年分析!G$48,"▲","-")),2)</f>
        <v>10.86</v>
      </c>
      <c r="D19" s="156">
        <f>ROUND(VALUE(SUBSTITUTE(実質収支比率等に係る経年分析!H$48,"▲","-")),2)</f>
        <v>8.6999999999999993</v>
      </c>
      <c r="E19" s="156">
        <f>ROUND(VALUE(SUBSTITUTE(実質収支比率等に係る経年分析!I$48,"▲","-")),2)</f>
        <v>11.53</v>
      </c>
      <c r="F19" s="156">
        <f>ROUND(VALUE(SUBSTITUTE(実質収支比率等に係る経年分析!J$48,"▲","-")),2)</f>
        <v>14.26</v>
      </c>
    </row>
    <row r="20" spans="1:11" x14ac:dyDescent="0.15">
      <c r="A20" s="156" t="s">
        <v>53</v>
      </c>
      <c r="B20" s="156">
        <f>ROUND(VALUE(SUBSTITUTE(実質収支比率等に係る経年分析!F$47,"▲","-")),2)</f>
        <v>30.2</v>
      </c>
      <c r="C20" s="156">
        <f>ROUND(VALUE(SUBSTITUTE(実質収支比率等に係る経年分析!G$47,"▲","-")),2)</f>
        <v>29.99</v>
      </c>
      <c r="D20" s="156">
        <f>ROUND(VALUE(SUBSTITUTE(実質収支比率等に係る経年分析!H$47,"▲","-")),2)</f>
        <v>30.84</v>
      </c>
      <c r="E20" s="156">
        <f>ROUND(VALUE(SUBSTITUTE(実質収支比率等に係る経年分析!I$47,"▲","-")),2)</f>
        <v>30.7</v>
      </c>
      <c r="F20" s="156">
        <f>ROUND(VALUE(SUBSTITUTE(実質収支比率等に係る経年分析!J$47,"▲","-")),2)</f>
        <v>31.25</v>
      </c>
    </row>
    <row r="21" spans="1:11" x14ac:dyDescent="0.15">
      <c r="A21" s="156" t="s">
        <v>54</v>
      </c>
      <c r="B21" s="156">
        <f>IF(ISNUMBER(VALUE(SUBSTITUTE(実質収支比率等に係る経年分析!F$49,"▲","-"))),ROUND(VALUE(SUBSTITUTE(実質収支比率等に係る経年分析!F$49,"▲","-")),2),NA())</f>
        <v>-2.0699999999999998</v>
      </c>
      <c r="C21" s="156">
        <f>IF(ISNUMBER(VALUE(SUBSTITUTE(実質収支比率等に係る経年分析!G$49,"▲","-"))),ROUND(VALUE(SUBSTITUTE(実質収支比率等に係る経年分析!G$49,"▲","-")),2),NA())</f>
        <v>4.1399999999999997</v>
      </c>
      <c r="D21" s="156">
        <f>IF(ISNUMBER(VALUE(SUBSTITUTE(実質収支比率等に係る経年分析!H$49,"▲","-"))),ROUND(VALUE(SUBSTITUTE(実質収支比率等に係る経年分析!H$49,"▲","-")),2),NA())</f>
        <v>-2.4300000000000002</v>
      </c>
      <c r="E21" s="156">
        <f>IF(ISNUMBER(VALUE(SUBSTITUTE(実質収支比率等に係る経年分析!I$49,"▲","-"))),ROUND(VALUE(SUBSTITUTE(実質収支比率等に係る経年分析!I$49,"▲","-")),2),NA())</f>
        <v>2.91</v>
      </c>
      <c r="F21" s="156">
        <f>IF(ISNUMBER(VALUE(SUBSTITUTE(実質収支比率等に係る経年分析!J$49,"▲","-"))),ROUND(VALUE(SUBSTITUTE(実質収支比率等に係る経年分析!J$49,"▲","-")),2),NA())</f>
        <v>3.85</v>
      </c>
    </row>
    <row r="24" spans="1:11" x14ac:dyDescent="0.15">
      <c r="A24" s="130" t="s">
        <v>55</v>
      </c>
    </row>
    <row r="25" spans="1:11" x14ac:dyDescent="0.15">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15">
      <c r="A26" s="157"/>
      <c r="B26" s="157" t="s">
        <v>56</v>
      </c>
      <c r="C26" s="157" t="s">
        <v>57</v>
      </c>
      <c r="D26" s="157" t="s">
        <v>56</v>
      </c>
      <c r="E26" s="157" t="s">
        <v>57</v>
      </c>
      <c r="F26" s="157" t="s">
        <v>56</v>
      </c>
      <c r="G26" s="157" t="s">
        <v>57</v>
      </c>
      <c r="H26" s="157" t="s">
        <v>56</v>
      </c>
      <c r="I26" s="157" t="s">
        <v>57</v>
      </c>
      <c r="J26" s="157" t="s">
        <v>56</v>
      </c>
      <c r="K26" s="157" t="s">
        <v>57</v>
      </c>
    </row>
    <row r="27" spans="1:11" x14ac:dyDescent="0.15">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0</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0</v>
      </c>
      <c r="J27" s="157" t="e">
        <f>IF(ROUND(VALUE(SUBSTITUTE(連結実質赤字比率に係る赤字・黒字の構成分析!J$43,"▲", "-")), 2) &lt; 0, ABS(ROUND(VALUE(SUBSTITUTE(連結実質赤字比率に係る赤字・黒字の構成分析!J$43,"▲", "-")), 2)), NA())</f>
        <v>#N/A</v>
      </c>
      <c r="K27" s="157">
        <f>IF(ROUND(VALUE(SUBSTITUTE(連結実質赤字比率に係る赤字・黒字の構成分析!J$43,"▲", "-")), 2) &gt;= 0, ABS(ROUND(VALUE(SUBSTITUTE(連結実質赤字比率に係る赤字・黒字の構成分析!J$43,"▲", "-")), 2)), NA())</f>
        <v>0</v>
      </c>
    </row>
    <row r="28" spans="1:11" x14ac:dyDescent="0.15">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15">
      <c r="A29" s="157" t="str">
        <f>IF(連結実質赤字比率に係る赤字・黒字の構成分析!C$41="",NA(),連結実質赤字比率に係る赤字・黒字の構成分析!C$41)</f>
        <v>霊園事業特別会計</v>
      </c>
      <c r="B29" s="157" t="e">
        <f>IF(ROUND(VALUE(SUBSTITUTE(連結実質赤字比率に係る赤字・黒字の構成分析!F$41,"▲", "-")), 2) &lt; 0, ABS(ROUND(VALUE(SUBSTITUTE(連結実質赤字比率に係る赤字・黒字の構成分析!F$41,"▲", "-")), 2)), NA())</f>
        <v>#N/A</v>
      </c>
      <c r="C29" s="157">
        <f>IF(ROUND(VALUE(SUBSTITUTE(連結実質赤字比率に係る赤字・黒字の構成分析!F$41,"▲", "-")), 2) &gt;= 0, ABS(ROUND(VALUE(SUBSTITUTE(連結実質赤字比率に係る赤字・黒字の構成分析!F$41,"▲", "-")), 2)), NA())</f>
        <v>0</v>
      </c>
      <c r="D29" s="157" t="e">
        <f>IF(ROUND(VALUE(SUBSTITUTE(連結実質赤字比率に係る赤字・黒字の構成分析!G$41,"▲", "-")), 2) &lt; 0, ABS(ROUND(VALUE(SUBSTITUTE(連結実質赤字比率に係る赤字・黒字の構成分析!G$41,"▲", "-")), 2)), NA())</f>
        <v>#N/A</v>
      </c>
      <c r="E29" s="157">
        <f>IF(ROUND(VALUE(SUBSTITUTE(連結実質赤字比率に係る赤字・黒字の構成分析!G$41,"▲", "-")), 2) &gt;= 0, ABS(ROUND(VALUE(SUBSTITUTE(連結実質赤字比率に係る赤字・黒字の構成分析!G$41,"▲", "-")), 2)), NA())</f>
        <v>0</v>
      </c>
      <c r="F29" s="157" t="e">
        <f>IF(ROUND(VALUE(SUBSTITUTE(連結実質赤字比率に係る赤字・黒字の構成分析!H$41,"▲", "-")), 2) &lt; 0, ABS(ROUND(VALUE(SUBSTITUTE(連結実質赤字比率に係る赤字・黒字の構成分析!H$41,"▲", "-")), 2)), NA())</f>
        <v>#N/A</v>
      </c>
      <c r="G29" s="157">
        <f>IF(ROUND(VALUE(SUBSTITUTE(連結実質赤字比率に係る赤字・黒字の構成分析!H$41,"▲", "-")), 2) &gt;= 0, ABS(ROUND(VALUE(SUBSTITUTE(連結実質赤字比率に係る赤字・黒字の構成分析!H$41,"▲", "-")), 2)), NA())</f>
        <v>0</v>
      </c>
      <c r="H29" s="157" t="e">
        <f>IF(ROUND(VALUE(SUBSTITUTE(連結実質赤字比率に係る赤字・黒字の構成分析!I$41,"▲", "-")), 2) &lt; 0, ABS(ROUND(VALUE(SUBSTITUTE(連結実質赤字比率に係る赤字・黒字の構成分析!I$41,"▲", "-")), 2)), NA())</f>
        <v>#N/A</v>
      </c>
      <c r="I29" s="157">
        <f>IF(ROUND(VALUE(SUBSTITUTE(連結実質赤字比率に係る赤字・黒字の構成分析!I$41,"▲", "-")), 2) &gt;= 0, ABS(ROUND(VALUE(SUBSTITUTE(連結実質赤字比率に係る赤字・黒字の構成分析!I$41,"▲", "-")), 2)), NA())</f>
        <v>0</v>
      </c>
      <c r="J29" s="157" t="e">
        <f>IF(ROUND(VALUE(SUBSTITUTE(連結実質赤字比率に係る赤字・黒字の構成分析!J$41,"▲", "-")), 2) &lt; 0, ABS(ROUND(VALUE(SUBSTITUTE(連結実質赤字比率に係る赤字・黒字の構成分析!J$41,"▲", "-")), 2)), NA())</f>
        <v>#N/A</v>
      </c>
      <c r="K29" s="157">
        <f>IF(ROUND(VALUE(SUBSTITUTE(連結実質赤字比率に係る赤字・黒字の構成分析!J$41,"▲", "-")), 2) &gt;= 0, ABS(ROUND(VALUE(SUBSTITUTE(連結実質赤字比率に係る赤字・黒字の構成分析!J$41,"▲", "-")), 2)), NA())</f>
        <v>0</v>
      </c>
    </row>
    <row r="30" spans="1:11" x14ac:dyDescent="0.15">
      <c r="A30" s="157" t="str">
        <f>IF(連結実質赤字比率に係る赤字・黒字の構成分析!C$40="",NA(),連結実質赤字比率に係る赤字・黒字の構成分析!C$40)</f>
        <v>奨学金貸付事業特別会計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0.04</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0.01</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0.02</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0.02</v>
      </c>
    </row>
    <row r="31" spans="1:11" x14ac:dyDescent="0.15">
      <c r="A31" s="157" t="str">
        <f>IF(連結実質赤字比率に係る赤字・黒字の構成分析!C$39="",NA(),連結実質赤字比率に係る赤字・黒字の構成分析!C$39)</f>
        <v>後期高齢者医療特別会計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0.19</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0.21</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0.18</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0.2</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0.22</v>
      </c>
    </row>
    <row r="32" spans="1:11" x14ac:dyDescent="0.15">
      <c r="A32" s="157" t="str">
        <f>IF(連結実質赤字比率に係る赤字・黒字の構成分析!C$38="",NA(),連結実質赤字比率に係る赤字・黒字の構成分析!C$38)</f>
        <v>国民健康保険特別会計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1.24</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1.45</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0.86</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1.55</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1.05</v>
      </c>
    </row>
    <row r="33" spans="1:16" x14ac:dyDescent="0.15">
      <c r="A33" s="157" t="str">
        <f>IF(連結実質赤字比率に係る赤字・黒字の構成分析!C$37="",NA(),連結実質赤字比率に係る赤字・黒字の構成分析!C$37)</f>
        <v>水道事業会計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7.93</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8.11</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9.5</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9.85</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10.77</v>
      </c>
    </row>
    <row r="34" spans="1:16" x14ac:dyDescent="0.15">
      <c r="A34" s="157" t="str">
        <f>IF(連結実質赤字比率に係る赤字・黒字の構成分析!C$36="",NA(),連結実質赤字比率に係る赤字・黒字の構成分析!C$36)</f>
        <v>一般会計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11.75</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12.97</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10.59</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13.17</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15.65</v>
      </c>
    </row>
    <row r="35" spans="1:16" x14ac:dyDescent="0.15">
      <c r="A35" s="157" t="str">
        <f>IF(連結実質赤字比率に係る赤字・黒字の構成分析!C$35="",NA(),連結実質赤字比率に係る赤字・黒字の構成分析!C$35)</f>
        <v>下水道事業会計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11.22</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11.75</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14.08</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15.2</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16.28</v>
      </c>
    </row>
    <row r="36" spans="1:16" x14ac:dyDescent="0.15">
      <c r="A36" s="157" t="str">
        <f>IF(連結実質赤字比率に係る赤字・黒字の構成分析!C$34="",NA(),連結実質赤字比率に係る赤字・黒字の構成分析!C$34)</f>
        <v>住宅新築資金等貸付事業特別会計</v>
      </c>
      <c r="B36" s="157">
        <f>IF(ROUND(VALUE(SUBSTITUTE(連結実質赤字比率に係る赤字・黒字の構成分析!F$34,"▲", "-")), 2) &lt; 0, ABS(ROUND(VALUE(SUBSTITUTE(連結実質赤字比率に係る赤字・黒字の構成分析!F$34,"▲", "-")), 2)), NA())</f>
        <v>2.58</v>
      </c>
      <c r="C36" s="157" t="e">
        <f>IF(ROUND(VALUE(SUBSTITUTE(連結実質赤字比率に係る赤字・黒字の構成分析!F$34,"▲", "-")), 2) &gt;= 0, ABS(ROUND(VALUE(SUBSTITUTE(連結実質赤字比率に係る赤字・黒字の構成分析!F$34,"▲", "-")), 2)), NA())</f>
        <v>#N/A</v>
      </c>
      <c r="D36" s="157">
        <f>IF(ROUND(VALUE(SUBSTITUTE(連結実質赤字比率に係る赤字・黒字の構成分析!G$34,"▲", "-")), 2) &lt; 0, ABS(ROUND(VALUE(SUBSTITUTE(連結実質赤字比率に係る赤字・黒字の構成分析!G$34,"▲", "-")), 2)), NA())</f>
        <v>2.11</v>
      </c>
      <c r="E36" s="157" t="e">
        <f>IF(ROUND(VALUE(SUBSTITUTE(連結実質赤字比率に係る赤字・黒字の構成分析!G$34,"▲", "-")), 2) &gt;= 0, ABS(ROUND(VALUE(SUBSTITUTE(連結実質赤字比率に係る赤字・黒字の構成分析!G$34,"▲", "-")), 2)), NA())</f>
        <v>#N/A</v>
      </c>
      <c r="F36" s="157">
        <f>IF(ROUND(VALUE(SUBSTITUTE(連結実質赤字比率に係る赤字・黒字の構成分析!H$34,"▲", "-")), 2) &lt; 0, ABS(ROUND(VALUE(SUBSTITUTE(連結実質赤字比率に係る赤字・黒字の構成分析!H$34,"▲", "-")), 2)), NA())</f>
        <v>1.9</v>
      </c>
      <c r="G36" s="157" t="e">
        <f>IF(ROUND(VALUE(SUBSTITUTE(連結実質赤字比率に係る赤字・黒字の構成分析!H$34,"▲", "-")), 2) &gt;= 0, ABS(ROUND(VALUE(SUBSTITUTE(連結実質赤字比率に係る赤字・黒字の構成分析!H$34,"▲", "-")), 2)), NA())</f>
        <v>#N/A</v>
      </c>
      <c r="H36" s="157">
        <f>IF(ROUND(VALUE(SUBSTITUTE(連結実質赤字比率に係る赤字・黒字の構成分析!I$34,"▲", "-")), 2) &lt; 0, ABS(ROUND(VALUE(SUBSTITUTE(連結実質赤字比率に係る赤字・黒字の構成分析!I$34,"▲", "-")), 2)), NA())</f>
        <v>1.67</v>
      </c>
      <c r="I36" s="157" t="e">
        <f>IF(ROUND(VALUE(SUBSTITUTE(連結実質赤字比率に係る赤字・黒字の構成分析!I$34,"▲", "-")), 2) &gt;= 0, ABS(ROUND(VALUE(SUBSTITUTE(連結実質赤字比率に係る赤字・黒字の構成分析!I$34,"▲", "-")), 2)), NA())</f>
        <v>#N/A</v>
      </c>
      <c r="J36" s="157">
        <f>IF(ROUND(VALUE(SUBSTITUTE(連結実質赤字比率に係る赤字・黒字の構成分析!J$34,"▲", "-")), 2) &lt; 0, ABS(ROUND(VALUE(SUBSTITUTE(連結実質赤字比率に係る赤字・黒字の構成分析!J$34,"▲", "-")), 2)), NA())</f>
        <v>1.42</v>
      </c>
      <c r="K36" s="157" t="e">
        <f>IF(ROUND(VALUE(SUBSTITUTE(連結実質赤字比率に係る赤字・黒字の構成分析!J$34,"▲", "-")), 2) &gt;= 0, ABS(ROUND(VALUE(SUBSTITUTE(連結実質赤字比率に係る赤字・黒字の構成分析!J$34,"▲", "-")), 2)), NA())</f>
        <v>#N/A</v>
      </c>
    </row>
    <row r="39" spans="1:16" x14ac:dyDescent="0.15">
      <c r="A39" s="130" t="s">
        <v>58</v>
      </c>
    </row>
    <row r="40" spans="1:16" x14ac:dyDescent="0.15">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15">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15">
      <c r="A42" s="158" t="s">
        <v>61</v>
      </c>
      <c r="B42" s="158"/>
      <c r="C42" s="158"/>
      <c r="D42" s="158">
        <f>'実質公債費比率（分子）の構造'!K$52</f>
        <v>876</v>
      </c>
      <c r="E42" s="158"/>
      <c r="F42" s="158"/>
      <c r="G42" s="158">
        <f>'実質公債費比率（分子）の構造'!L$52</f>
        <v>933</v>
      </c>
      <c r="H42" s="158"/>
      <c r="I42" s="158"/>
      <c r="J42" s="158">
        <f>'実質公債費比率（分子）の構造'!M$52</f>
        <v>994</v>
      </c>
      <c r="K42" s="158"/>
      <c r="L42" s="158"/>
      <c r="M42" s="158">
        <f>'実質公債費比率（分子）の構造'!N$52</f>
        <v>1012</v>
      </c>
      <c r="N42" s="158"/>
      <c r="O42" s="158"/>
      <c r="P42" s="158">
        <f>'実質公債費比率（分子）の構造'!O$52</f>
        <v>969</v>
      </c>
    </row>
    <row r="43" spans="1:16" x14ac:dyDescent="0.15">
      <c r="A43" s="158" t="s">
        <v>16</v>
      </c>
      <c r="B43" s="158">
        <f>'実質公債費比率（分子）の構造'!K$51</f>
        <v>0</v>
      </c>
      <c r="C43" s="158"/>
      <c r="D43" s="158"/>
      <c r="E43" s="158">
        <f>'実質公債費比率（分子）の構造'!L$51</f>
        <v>0</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15">
      <c r="A44" s="158" t="s">
        <v>62</v>
      </c>
      <c r="B44" s="158">
        <f>'実質公債費比率（分子）の構造'!K$50</f>
        <v>18</v>
      </c>
      <c r="C44" s="158"/>
      <c r="D44" s="158"/>
      <c r="E44" s="158">
        <f>'実質公債費比率（分子）の構造'!L$50</f>
        <v>17</v>
      </c>
      <c r="F44" s="158"/>
      <c r="G44" s="158"/>
      <c r="H44" s="158">
        <f>'実質公債費比率（分子）の構造'!M$50</f>
        <v>16</v>
      </c>
      <c r="I44" s="158"/>
      <c r="J44" s="158"/>
      <c r="K44" s="158">
        <f>'実質公債費比率（分子）の構造'!N$50</f>
        <v>20</v>
      </c>
      <c r="L44" s="158"/>
      <c r="M44" s="158"/>
      <c r="N44" s="158">
        <f>'実質公債費比率（分子）の構造'!O$50</f>
        <v>19</v>
      </c>
      <c r="O44" s="158"/>
      <c r="P44" s="158"/>
    </row>
    <row r="45" spans="1:16" x14ac:dyDescent="0.15">
      <c r="A45" s="158" t="s">
        <v>63</v>
      </c>
      <c r="B45" s="158">
        <f>'実質公債費比率（分子）の構造'!K$49</f>
        <v>1</v>
      </c>
      <c r="C45" s="158"/>
      <c r="D45" s="158"/>
      <c r="E45" s="158">
        <f>'実質公債費比率（分子）の構造'!L$49</f>
        <v>0</v>
      </c>
      <c r="F45" s="158"/>
      <c r="G45" s="158"/>
      <c r="H45" s="158" t="str">
        <f>'実質公債費比率（分子）の構造'!M$49</f>
        <v>-</v>
      </c>
      <c r="I45" s="158"/>
      <c r="J45" s="158"/>
      <c r="K45" s="158" t="str">
        <f>'実質公債費比率（分子）の構造'!N$49</f>
        <v>-</v>
      </c>
      <c r="L45" s="158"/>
      <c r="M45" s="158"/>
      <c r="N45" s="158" t="str">
        <f>'実質公債費比率（分子）の構造'!O$49</f>
        <v>-</v>
      </c>
      <c r="O45" s="158"/>
      <c r="P45" s="158"/>
    </row>
    <row r="46" spans="1:16" x14ac:dyDescent="0.15">
      <c r="A46" s="158" t="s">
        <v>64</v>
      </c>
      <c r="B46" s="158">
        <f>'実質公債費比率（分子）の構造'!K$48</f>
        <v>257</v>
      </c>
      <c r="C46" s="158"/>
      <c r="D46" s="158"/>
      <c r="E46" s="158">
        <f>'実質公債費比率（分子）の構造'!L$48</f>
        <v>276</v>
      </c>
      <c r="F46" s="158"/>
      <c r="G46" s="158"/>
      <c r="H46" s="158">
        <f>'実質公債費比率（分子）の構造'!M$48</f>
        <v>275</v>
      </c>
      <c r="I46" s="158"/>
      <c r="J46" s="158"/>
      <c r="K46" s="158">
        <f>'実質公債費比率（分子）の構造'!N$48</f>
        <v>255</v>
      </c>
      <c r="L46" s="158"/>
      <c r="M46" s="158"/>
      <c r="N46" s="158">
        <f>'実質公債費比率（分子）の構造'!O$48</f>
        <v>256</v>
      </c>
      <c r="O46" s="158"/>
      <c r="P46" s="158"/>
    </row>
    <row r="47" spans="1:16" x14ac:dyDescent="0.15">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15">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15">
      <c r="A49" s="158" t="s">
        <v>66</v>
      </c>
      <c r="B49" s="158">
        <f>'実質公債費比率（分子）の構造'!K$45</f>
        <v>1059</v>
      </c>
      <c r="C49" s="158"/>
      <c r="D49" s="158"/>
      <c r="E49" s="158">
        <f>'実質公債費比率（分子）の構造'!L$45</f>
        <v>1159</v>
      </c>
      <c r="F49" s="158"/>
      <c r="G49" s="158"/>
      <c r="H49" s="158">
        <f>'実質公債費比率（分子）の構造'!M$45</f>
        <v>1288</v>
      </c>
      <c r="I49" s="158"/>
      <c r="J49" s="158"/>
      <c r="K49" s="158">
        <f>'実質公債費比率（分子）の構造'!N$45</f>
        <v>1291</v>
      </c>
      <c r="L49" s="158"/>
      <c r="M49" s="158"/>
      <c r="N49" s="158">
        <f>'実質公債費比率（分子）の構造'!O$45</f>
        <v>1177</v>
      </c>
      <c r="O49" s="158"/>
      <c r="P49" s="158"/>
    </row>
    <row r="50" spans="1:16" x14ac:dyDescent="0.15">
      <c r="A50" s="158" t="s">
        <v>67</v>
      </c>
      <c r="B50" s="158" t="e">
        <f>NA()</f>
        <v>#N/A</v>
      </c>
      <c r="C50" s="158">
        <f>IF(ISNUMBER('実質公債費比率（分子）の構造'!K$53),'実質公債費比率（分子）の構造'!K$53,NA())</f>
        <v>459</v>
      </c>
      <c r="D50" s="158" t="e">
        <f>NA()</f>
        <v>#N/A</v>
      </c>
      <c r="E50" s="158" t="e">
        <f>NA()</f>
        <v>#N/A</v>
      </c>
      <c r="F50" s="158">
        <f>IF(ISNUMBER('実質公債費比率（分子）の構造'!L$53),'実質公債費比率（分子）の構造'!L$53,NA())</f>
        <v>519</v>
      </c>
      <c r="G50" s="158" t="e">
        <f>NA()</f>
        <v>#N/A</v>
      </c>
      <c r="H50" s="158" t="e">
        <f>NA()</f>
        <v>#N/A</v>
      </c>
      <c r="I50" s="158">
        <f>IF(ISNUMBER('実質公債費比率（分子）の構造'!M$53),'実質公債費比率（分子）の構造'!M$53,NA())</f>
        <v>585</v>
      </c>
      <c r="J50" s="158" t="e">
        <f>NA()</f>
        <v>#N/A</v>
      </c>
      <c r="K50" s="158" t="e">
        <f>NA()</f>
        <v>#N/A</v>
      </c>
      <c r="L50" s="158">
        <f>IF(ISNUMBER('実質公債費比率（分子）の構造'!N$53),'実質公債費比率（分子）の構造'!N$53,NA())</f>
        <v>554</v>
      </c>
      <c r="M50" s="158" t="e">
        <f>NA()</f>
        <v>#N/A</v>
      </c>
      <c r="N50" s="158" t="e">
        <f>NA()</f>
        <v>#N/A</v>
      </c>
      <c r="O50" s="158">
        <f>IF(ISNUMBER('実質公債費比率（分子）の構造'!O$53),'実質公債費比率（分子）の構造'!O$53,NA())</f>
        <v>483</v>
      </c>
      <c r="P50" s="158" t="e">
        <f>NA()</f>
        <v>#N/A</v>
      </c>
    </row>
    <row r="53" spans="1:16" x14ac:dyDescent="0.15">
      <c r="A53" s="130" t="s">
        <v>68</v>
      </c>
    </row>
    <row r="54" spans="1:16" x14ac:dyDescent="0.15">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15">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15">
      <c r="A56" s="157" t="s">
        <v>43</v>
      </c>
      <c r="B56" s="157"/>
      <c r="C56" s="157"/>
      <c r="D56" s="157">
        <f>'将来負担比率（分子）の構造'!I$52</f>
        <v>12016</v>
      </c>
      <c r="E56" s="157"/>
      <c r="F56" s="157"/>
      <c r="G56" s="157">
        <f>'将来負担比率（分子）の構造'!J$52</f>
        <v>11819</v>
      </c>
      <c r="H56" s="157"/>
      <c r="I56" s="157"/>
      <c r="J56" s="157">
        <f>'将来負担比率（分子）の構造'!K$52</f>
        <v>11387</v>
      </c>
      <c r="K56" s="157"/>
      <c r="L56" s="157"/>
      <c r="M56" s="157">
        <f>'将来負担比率（分子）の構造'!L$52</f>
        <v>10923</v>
      </c>
      <c r="N56" s="157"/>
      <c r="O56" s="157"/>
      <c r="P56" s="157">
        <f>'将来負担比率（分子）の構造'!M$52</f>
        <v>10732</v>
      </c>
    </row>
    <row r="57" spans="1:16" x14ac:dyDescent="0.15">
      <c r="A57" s="157" t="s">
        <v>42</v>
      </c>
      <c r="B57" s="157"/>
      <c r="C57" s="157"/>
      <c r="D57" s="157">
        <f>'将来負担比率（分子）の構造'!I$51</f>
        <v>257</v>
      </c>
      <c r="E57" s="157"/>
      <c r="F57" s="157"/>
      <c r="G57" s="157">
        <f>'将来負担比率（分子）の構造'!J$51</f>
        <v>219</v>
      </c>
      <c r="H57" s="157"/>
      <c r="I57" s="157"/>
      <c r="J57" s="157">
        <f>'将来負担比率（分子）の構造'!K$51</f>
        <v>161</v>
      </c>
      <c r="K57" s="157"/>
      <c r="L57" s="157"/>
      <c r="M57" s="157">
        <f>'将来負担比率（分子）の構造'!L$51</f>
        <v>142</v>
      </c>
      <c r="N57" s="157"/>
      <c r="O57" s="157"/>
      <c r="P57" s="157">
        <f>'将来負担比率（分子）の構造'!M$51</f>
        <v>113</v>
      </c>
    </row>
    <row r="58" spans="1:16" x14ac:dyDescent="0.15">
      <c r="A58" s="157" t="s">
        <v>41</v>
      </c>
      <c r="B58" s="157"/>
      <c r="C58" s="157"/>
      <c r="D58" s="157">
        <f>'将来負担比率（分子）の構造'!I$50</f>
        <v>4078</v>
      </c>
      <c r="E58" s="157"/>
      <c r="F58" s="157"/>
      <c r="G58" s="157">
        <f>'将来負担比率（分子）の構造'!J$50</f>
        <v>4312</v>
      </c>
      <c r="H58" s="157"/>
      <c r="I58" s="157"/>
      <c r="J58" s="157">
        <f>'将来負担比率（分子）の構造'!K$50</f>
        <v>4487</v>
      </c>
      <c r="K58" s="157"/>
      <c r="L58" s="157"/>
      <c r="M58" s="157">
        <f>'将来負担比率（分子）の構造'!L$50</f>
        <v>4787</v>
      </c>
      <c r="N58" s="157"/>
      <c r="O58" s="157"/>
      <c r="P58" s="157">
        <f>'将来負担比率（分子）の構造'!M$50</f>
        <v>5012</v>
      </c>
    </row>
    <row r="59" spans="1:16" x14ac:dyDescent="0.15">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15">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15">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15">
      <c r="A62" s="157" t="s">
        <v>35</v>
      </c>
      <c r="B62" s="157">
        <f>'将来負担比率（分子）の構造'!I$45</f>
        <v>2149</v>
      </c>
      <c r="C62" s="157"/>
      <c r="D62" s="157"/>
      <c r="E62" s="157">
        <f>'将来負担比率（分子）の構造'!J$45</f>
        <v>2078</v>
      </c>
      <c r="F62" s="157"/>
      <c r="G62" s="157"/>
      <c r="H62" s="157">
        <f>'将来負担比率（分子）の構造'!K$45</f>
        <v>2084</v>
      </c>
      <c r="I62" s="157"/>
      <c r="J62" s="157"/>
      <c r="K62" s="157">
        <f>'将来負担比率（分子）の構造'!L$45</f>
        <v>2091</v>
      </c>
      <c r="L62" s="157"/>
      <c r="M62" s="157"/>
      <c r="N62" s="157">
        <f>'将来負担比率（分子）の構造'!M$45</f>
        <v>2157</v>
      </c>
      <c r="O62" s="157"/>
      <c r="P62" s="157"/>
    </row>
    <row r="63" spans="1:16" x14ac:dyDescent="0.15">
      <c r="A63" s="157" t="s">
        <v>34</v>
      </c>
      <c r="B63" s="157">
        <f>'将来負担比率（分子）の構造'!I$44</f>
        <v>85</v>
      </c>
      <c r="C63" s="157"/>
      <c r="D63" s="157"/>
      <c r="E63" s="157">
        <f>'将来負担比率（分子）の構造'!J$44</f>
        <v>78</v>
      </c>
      <c r="F63" s="157"/>
      <c r="G63" s="157"/>
      <c r="H63" s="157">
        <f>'将来負担比率（分子）の構造'!K$44</f>
        <v>69</v>
      </c>
      <c r="I63" s="157"/>
      <c r="J63" s="157"/>
      <c r="K63" s="157">
        <f>'将来負担比率（分子）の構造'!L$44</f>
        <v>56</v>
      </c>
      <c r="L63" s="157"/>
      <c r="M63" s="157"/>
      <c r="N63" s="157">
        <f>'将来負担比率（分子）の構造'!M$44</f>
        <v>56</v>
      </c>
      <c r="O63" s="157"/>
      <c r="P63" s="157"/>
    </row>
    <row r="64" spans="1:16" x14ac:dyDescent="0.15">
      <c r="A64" s="157" t="s">
        <v>33</v>
      </c>
      <c r="B64" s="157">
        <f>'将来負担比率（分子）の構造'!I$43</f>
        <v>3413</v>
      </c>
      <c r="C64" s="157"/>
      <c r="D64" s="157"/>
      <c r="E64" s="157">
        <f>'将来負担比率（分子）の構造'!J$43</f>
        <v>3577</v>
      </c>
      <c r="F64" s="157"/>
      <c r="G64" s="157"/>
      <c r="H64" s="157">
        <f>'将来負担比率（分子）の構造'!K$43</f>
        <v>3744</v>
      </c>
      <c r="I64" s="157"/>
      <c r="J64" s="157"/>
      <c r="K64" s="157">
        <f>'将来負担比率（分子）の構造'!L$43</f>
        <v>3624</v>
      </c>
      <c r="L64" s="157"/>
      <c r="M64" s="157"/>
      <c r="N64" s="157">
        <f>'将来負担比率（分子）の構造'!M$43</f>
        <v>3380</v>
      </c>
      <c r="O64" s="157"/>
      <c r="P64" s="157"/>
    </row>
    <row r="65" spans="1:16" x14ac:dyDescent="0.15">
      <c r="A65" s="157" t="s">
        <v>32</v>
      </c>
      <c r="B65" s="157" t="str">
        <f>'将来負担比率（分子）の構造'!I$42</f>
        <v>-</v>
      </c>
      <c r="C65" s="157"/>
      <c r="D65" s="157"/>
      <c r="E65" s="157" t="str">
        <f>'将来負担比率（分子）の構造'!J$42</f>
        <v>-</v>
      </c>
      <c r="F65" s="157"/>
      <c r="G65" s="157"/>
      <c r="H65" s="157" t="str">
        <f>'将来負担比率（分子）の構造'!K$42</f>
        <v>-</v>
      </c>
      <c r="I65" s="157"/>
      <c r="J65" s="157"/>
      <c r="K65" s="157" t="str">
        <f>'将来負担比率（分子）の構造'!L$42</f>
        <v>-</v>
      </c>
      <c r="L65" s="157"/>
      <c r="M65" s="157"/>
      <c r="N65" s="157" t="str">
        <f>'将来負担比率（分子）の構造'!M$42</f>
        <v>-</v>
      </c>
      <c r="O65" s="157"/>
      <c r="P65" s="157"/>
    </row>
    <row r="66" spans="1:16" x14ac:dyDescent="0.15">
      <c r="A66" s="157" t="s">
        <v>31</v>
      </c>
      <c r="B66" s="157">
        <f>'将来負担比率（分子）の構造'!I$41</f>
        <v>12862</v>
      </c>
      <c r="C66" s="157"/>
      <c r="D66" s="157"/>
      <c r="E66" s="157">
        <f>'将来負担比率（分子）の構造'!J$41</f>
        <v>12733</v>
      </c>
      <c r="F66" s="157"/>
      <c r="G66" s="157"/>
      <c r="H66" s="157">
        <f>'将来負担比率（分子）の構造'!K$41</f>
        <v>12063</v>
      </c>
      <c r="I66" s="157"/>
      <c r="J66" s="157"/>
      <c r="K66" s="157">
        <f>'将来負担比率（分子）の構造'!L$41</f>
        <v>11410</v>
      </c>
      <c r="L66" s="157"/>
      <c r="M66" s="157"/>
      <c r="N66" s="157">
        <f>'将来負担比率（分子）の構造'!M$41</f>
        <v>11311</v>
      </c>
      <c r="O66" s="157"/>
      <c r="P66" s="157"/>
    </row>
    <row r="67" spans="1:16" x14ac:dyDescent="0.15">
      <c r="A67" s="157" t="s">
        <v>71</v>
      </c>
      <c r="B67" s="157" t="e">
        <f>NA()</f>
        <v>#N/A</v>
      </c>
      <c r="C67" s="157">
        <f>IF(ISNUMBER('将来負担比率（分子）の構造'!I$53), IF('将来負担比率（分子）の構造'!I$53 &lt; 0, 0, '将来負担比率（分子）の構造'!I$53), NA())</f>
        <v>2160</v>
      </c>
      <c r="D67" s="157" t="e">
        <f>NA()</f>
        <v>#N/A</v>
      </c>
      <c r="E67" s="157" t="e">
        <f>NA()</f>
        <v>#N/A</v>
      </c>
      <c r="F67" s="157">
        <f>IF(ISNUMBER('将来負担比率（分子）の構造'!J$53), IF('将来負担比率（分子）の構造'!J$53 &lt; 0, 0, '将来負担比率（分子）の構造'!J$53), NA())</f>
        <v>2116</v>
      </c>
      <c r="G67" s="157" t="e">
        <f>NA()</f>
        <v>#N/A</v>
      </c>
      <c r="H67" s="157" t="e">
        <f>NA()</f>
        <v>#N/A</v>
      </c>
      <c r="I67" s="157">
        <f>IF(ISNUMBER('将来負担比率（分子）の構造'!K$53), IF('将来負担比率（分子）の構造'!K$53 &lt; 0, 0, '将来負担比率（分子）の構造'!K$53), NA())</f>
        <v>1924</v>
      </c>
      <c r="J67" s="157" t="e">
        <f>NA()</f>
        <v>#N/A</v>
      </c>
      <c r="K67" s="157" t="e">
        <f>NA()</f>
        <v>#N/A</v>
      </c>
      <c r="L67" s="157">
        <f>IF(ISNUMBER('将来負担比率（分子）の構造'!L$53), IF('将来負担比率（分子）の構造'!L$53 &lt; 0, 0, '将来負担比率（分子）の構造'!L$53), NA())</f>
        <v>1328</v>
      </c>
      <c r="M67" s="157" t="e">
        <f>NA()</f>
        <v>#N/A</v>
      </c>
      <c r="N67" s="157" t="e">
        <f>NA()</f>
        <v>#N/A</v>
      </c>
      <c r="O67" s="157">
        <f>IF(ISNUMBER('将来負担比率（分子）の構造'!M$53), IF('将来負担比率（分子）の構造'!M$53 &lt; 0, 0, '将来負担比率（分子）の構造'!M$53), NA())</f>
        <v>1046</v>
      </c>
      <c r="P67" s="157" t="e">
        <f>NA()</f>
        <v>#N/A</v>
      </c>
    </row>
    <row r="70" spans="1:16" x14ac:dyDescent="0.15">
      <c r="A70" s="159" t="s">
        <v>72</v>
      </c>
      <c r="B70" s="159"/>
      <c r="C70" s="159"/>
      <c r="D70" s="159"/>
      <c r="E70" s="159"/>
      <c r="F70" s="159"/>
    </row>
    <row r="71" spans="1:16" x14ac:dyDescent="0.15">
      <c r="A71" s="160"/>
      <c r="B71" s="160" t="str">
        <f>基金残高に係る経年分析!F54</f>
        <v>R04</v>
      </c>
      <c r="C71" s="160" t="str">
        <f>基金残高に係る経年分析!G54</f>
        <v>R05</v>
      </c>
      <c r="D71" s="160" t="str">
        <f>基金残高に係る経年分析!H54</f>
        <v>R06</v>
      </c>
    </row>
    <row r="72" spans="1:16" x14ac:dyDescent="0.15">
      <c r="A72" s="160" t="s">
        <v>73</v>
      </c>
      <c r="B72" s="161">
        <f>基金残高に係る経年分析!F55</f>
        <v>1869</v>
      </c>
      <c r="C72" s="161">
        <f>基金残高に係る経年分析!G55</f>
        <v>1871</v>
      </c>
      <c r="D72" s="161">
        <f>基金残高に係る経年分析!H55</f>
        <v>1931</v>
      </c>
    </row>
    <row r="73" spans="1:16" x14ac:dyDescent="0.15">
      <c r="A73" s="160" t="s">
        <v>74</v>
      </c>
      <c r="B73" s="161">
        <f>基金残高に係る経年分析!F56</f>
        <v>1056</v>
      </c>
      <c r="C73" s="161">
        <f>基金残高に係る経年分析!G56</f>
        <v>1083</v>
      </c>
      <c r="D73" s="161">
        <f>基金残高に係る経年分析!H56</f>
        <v>1085</v>
      </c>
    </row>
    <row r="74" spans="1:16" x14ac:dyDescent="0.15">
      <c r="A74" s="160" t="s">
        <v>75</v>
      </c>
      <c r="B74" s="161">
        <f>基金残高に係る経年分析!F57</f>
        <v>3712</v>
      </c>
      <c r="C74" s="161">
        <f>基金残高に係る経年分析!G57</f>
        <v>4077</v>
      </c>
      <c r="D74" s="161">
        <f>基金残高に係る経年分析!H57</f>
        <v>4447</v>
      </c>
    </row>
  </sheetData>
  <sheetProtection algorithmName="SHA-512" hashValue="SW9NuyyxyzELgtYTAyXE9MBv02t6ulR8psfBqAwbnJhaWjuJgsCnr++gl3aFRrzZ5tlz0bht/ME/i9wBdraaiQ==" saltValue="WZ+D37/Ar64WTtJkWMeIFw=="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浦　菜摘</cp:lastModifiedBy>
  <cp:lastPrinted>2026-09-10T11:24:37Z</cp:lastPrinted>
  <dcterms:created xsi:type="dcterms:W3CDTF">2026-02-23T09:17:39Z</dcterms:created>
  <dcterms:modified xsi:type="dcterms:W3CDTF">2026-09-25T07:56:10Z</dcterms:modified>
  <cp:category/>
</cp:coreProperties>
</file>