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A1EDDFDC-4E25-4C01-9224-9F628A8D6602}"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BE35" i="10"/>
  <c r="AM35"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AM34" i="10" l="1"/>
  <c r="BW34" i="10" l="1"/>
  <c r="BW35" i="10" s="1"/>
  <c r="BW36" i="10" s="1"/>
  <c r="BW37" i="10" s="1"/>
  <c r="BW38" i="10" s="1"/>
  <c r="BW39" i="10" s="1"/>
  <c r="BW40" i="10" s="1"/>
  <c r="BW41" i="10" s="1"/>
  <c r="BW42" i="10" s="1"/>
  <c r="BW43" i="10" s="1"/>
  <c r="CO34" i="10" s="1"/>
  <c r="CO35" i="10" s="1"/>
</calcChain>
</file>

<file path=xl/sharedStrings.xml><?xml version="1.0" encoding="utf-8"?>
<sst xmlns="http://schemas.openxmlformats.org/spreadsheetml/2006/main" count="1169" uniqueCount="579">
  <si>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</si>
  <si>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</si>
  <si>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</si>
  <si>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</si>
  <si>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</si>
  <si>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</si>
  <si>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</si>
  <si>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</si>
  <si>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</si>
  <si>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</si>
  <si>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</si>
  <si>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</si>
  <si>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</si>
  <si>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</si>
  <si>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</si>
  <si>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</si>
  <si>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</si>
  <si>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</si>
  <si>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</si>
  <si>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</si>
  <si>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</si>
  <si>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</si>
  <si>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</si>
  <si>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</si>
  <si>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</si>
  <si>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</si>
  <si>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</si>
  <si>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</si>
  <si>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</si>
  <si>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</si>
  <si>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</si>
  <si>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</si>
  <si>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</si>
  <si>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</si>
  <si>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</si>
  <si>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</si>
  <si>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</si>
  <si>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</si>
  <si>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</si>
  <si>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</si>
  <si>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</si>
  <si>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</si>
  <si>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</si>
  <si>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</si>
  <si>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</si>
  <si>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</si>
  <si>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</si>
  <si>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</si>
  <si>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</si>
  <si>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</si>
  <si>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</si>
  <si>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</si>
  <si>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</si>
  <si>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</si>
  <si>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</si>
  <si>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</si>
  <si>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</si>
  <si>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</si>
  <si>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</si>
  <si>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</si>
  <si>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</si>
  <si>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</si>
  <si>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</si>
  <si>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</si>
  <si>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</si>
  <si>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</si>
  <si>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</si>
  <si>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</si>
  <si>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</si>
  <si>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</si>
  <si>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</si>
  <si>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</si>
  <si>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</si>
  <si>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</si>
  <si>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</si>
  <si>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</si>
  <si>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</si>
  <si>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</si>
  <si>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</si>
  <si>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</si>
  <si>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</si>
  <si>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</si>
  <si>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</si>
  <si>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</si>
  <si>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</si>
  <si>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</si>
  <si>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</si>
  <si>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</si>
  <si>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</si>
  <si>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</si>
  <si>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</si>
  <si>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</si>
  <si>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</si>
  <si>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</si>
  <si>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添田町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</si>
  <si>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</si>
  <si>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</si>
  <si>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</si>
  <si>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</si>
  <si>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</si>
  <si>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</si>
  <si>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</si>
  <si>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</si>
  <si>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</si>
  <si>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</si>
  <si>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</si>
  <si>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</si>
  <si>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</si>
  <si>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</si>
  <si>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</si>
  <si>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</si>
  <si>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</si>
  <si>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</si>
  <si>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</si>
  <si>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</si>
  <si>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</si>
  <si>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</si>
  <si>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</si>
  <si>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</si>
  <si>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</si>
  <si>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</si>
  <si>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</si>
  <si>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</si>
  <si>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</si>
  <si>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</si>
  <si>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</si>
  <si>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</si>
  <si>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</si>
  <si>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</si>
  <si>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</si>
  <si>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</si>
  <si>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</si>
  <si>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</si>
  <si>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</si>
  <si>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</si>
  <si>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</si>
  <si>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</si>
  <si>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</si>
  <si>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</si>
  <si>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</si>
  <si>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</si>
  <si>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</si>
  <si>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</si>
  <si>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</si>
  <si>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</si>
  <si>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</si>
  <si>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</si>
  <si>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</si>
  <si>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</si>
  <si>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</si>
  <si>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</si>
  <si>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</si>
  <si>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</si>
  <si>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</si>
  <si>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</si>
  <si>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</si>
  <si>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</si>
  <si>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</si>
  <si>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</si>
  <si>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</si>
  <si>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</si>
  <si>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</si>
  <si>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</si>
  <si>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</si>
  <si>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</si>
  <si>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</si>
  <si>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</si>
  <si>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</si>
  <si>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</si>
  <si>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</si>
  <si>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</si>
  <si>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</si>
  <si>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</si>
  <si>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</si>
  <si>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</si>
  <si>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</si>
  <si>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</si>
  <si>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</si>
  <si>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</si>
  <si>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</si>
  <si>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</si>
  <si>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</si>
  <si>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</si>
  <si>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</si>
  <si>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</si>
  <si>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</si>
  <si>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</si>
  <si>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</si>
  <si>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</si>
  <si>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</si>
  <si>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</si>
  <si>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</si>
  <si>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</si>
  <si>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</si>
  <si>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</si>
  <si>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</si>
  <si>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</si>
  <si>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</si>
  <si>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</si>
  <si>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</si>
  <si>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</si>
  <si>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</si>
  <si>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福岡県添田町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</si>
  <si>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</si>
  <si>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</si>
  <si>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</si>
  <si>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</si>
  <si>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</si>
  <si>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</si>
  <si>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</si>
  <si>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</si>
  <si>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</si>
  <si>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</si>
  <si>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</si>
  <si>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</si>
  <si>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</si>
  <si>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</si>
  <si>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</si>
  <si>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</si>
  <si>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</si>
  <si>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</si>
  <si>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</si>
  <si>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</si>
  <si>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</si>
  <si>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</si>
  <si>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</si>
  <si>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</si>
  <si>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</si>
  <si>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</si>
  <si>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</si>
  <si>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</si>
  <si>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</si>
  <si>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</si>
  <si>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</si>
  <si>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</si>
  <si>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</si>
  <si>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</si>
  <si>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</si>
  <si>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</si>
  <si>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</si>
  <si>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</si>
  <si>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</si>
  <si>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</si>
  <si>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</si>
  <si>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</si>
  <si>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</si>
  <si>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</si>
  <si>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</si>
  <si>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</si>
  <si>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</si>
  <si>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</si>
  <si>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</si>
  <si>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</si>
  <si>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</si>
  <si>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</si>
  <si>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</si>
  <si>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</si>
  <si>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</si>
  <si>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</si>
  <si>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</si>
  <si>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</si>
  <si>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</si>
  <si>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</si>
  <si>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</si>
  <si>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</si>
  <si>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</si>
  <si>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</si>
  <si>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</si>
  <si>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</si>
  <si>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</si>
  <si>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</si>
  <si>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</si>
  <si>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</si>
  <si>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</si>
  <si>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</si>
  <si>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</si>
  <si>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</si>
  <si>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</si>
  <si>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</si>
  <si>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</si>
  <si>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</si>
  <si>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</si>
  <si>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</si>
  <si>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</si>
  <si>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</si>
  <si>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</si>
  <si>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</si>
  <si>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</si>
  <si>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</si>
  <si>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</si>
  <si>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</si>
  <si>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</si>
  <si>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</si>
  <si>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</si>
  <si>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</si>
  <si>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</si>
  <si>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</si>
  <si>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</si>
  <si>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</si>
  <si>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</si>
  <si>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</si>
  <si>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</si>
  <si>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</si>
  <si>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</si>
  <si>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</si>
  <si>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</si>
  <si>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</si>
  <si>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</si>
  <si>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</si>
  <si>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</si>
  <si>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</si>
  <si>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</si>
  <si>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</si>
  <si>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</si>
  <si>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</si>
  <si>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</si>
  <si>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</si>
  <si>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</si>
  <si>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</si>
  <si>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</si>
  <si>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</si>
  <si>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</si>
  <si>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</si>
  <si>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</si>
  <si>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</si>
  <si>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</si>
  <si>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</si>
  <si>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</si>
  <si>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</si>
  <si>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</si>
  <si>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</si>
  <si>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</si>
  <si>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</si>
  <si>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</si>
  <si>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</si>
  <si>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</si>
  <si>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</si>
  <si>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</si>
  <si>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</si>
  <si>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</si>
  <si>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</si>
  <si>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</si>
  <si>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</si>
  <si>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</si>
  <si>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</si>
  <si>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</si>
  <si>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</si>
  <si>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</si>
  <si>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</si>
  <si>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</si>
  <si>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</si>
  <si>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</si>
  <si>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</si>
  <si>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福岡県添田町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</si>
  <si>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</si>
  <si>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</si>
  <si>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</si>
  <si>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</si>
  <si>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</si>
  <si>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</si>
  <si>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</si>
  <si>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</si>
  <si>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</si>
  <si>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</si>
  <si>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</si>
  <si>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</si>
  <si>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</si>
  <si>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</si>
  <si>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</si>
  <si>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</si>
  <si>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</si>
  <si>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</si>
  <si>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</si>
  <si>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</si>
  <si>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バス事業特別会計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</si>
  <si>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</si>
  <si>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</si>
  <si>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</si>
  <si>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</si>
  <si>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</si>
  <si>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</si>
  <si>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</si>
  <si>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</si>
  <si>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</si>
  <si>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</si>
  <si>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</si>
  <si>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</si>
  <si>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</si>
  <si>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</si>
  <si>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</si>
  <si>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後期高齢者医療事業特別会計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</si>
  <si>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</si>
  <si>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</si>
  <si>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</si>
  <si>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</si>
  <si>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</si>
  <si>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</si>
  <si>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</si>
  <si>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</si>
  <si>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</si>
  <si>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</si>
  <si>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</si>
  <si>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</si>
  <si>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</si>
  <si>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</si>
  <si>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</si>
  <si>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</si>
  <si>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</si>
  <si>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</si>
  <si>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</si>
  <si>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</si>
  <si>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</si>
  <si>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</si>
  <si>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</si>
  <si>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</si>
  <si>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</si>
  <si>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</si>
  <si>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</si>
  <si>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</si>
  <si>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</si>
  <si>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</si>
  <si>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</si>
  <si>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</si>
  <si>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</si>
  <si>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</si>
  <si>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</si>
  <si>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</si>
  <si>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</si>
  <si>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</si>
  <si>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</si>
  <si>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</si>
  <si>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</si>
  <si>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</si>
  <si>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</si>
  <si>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</si>
  <si>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</si>
  <si>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</si>
  <si>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</si>
  <si>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</si>
  <si>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</si>
  <si>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</si>
  <si>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</si>
  <si>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</si>
  <si>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</si>
  <si>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</si>
  <si>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</si>
  <si>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</si>
  <si>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</si>
  <si>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</si>
  <si>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</si>
  <si>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</si>
  <si>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</si>
  <si>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</si>
  <si>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</si>
  <si>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</si>
  <si>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</si>
  <si>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</si>
  <si>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</si>
  <si>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</si>
  <si>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</si>
  <si>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</si>
  <si>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</si>
  <si>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</si>
  <si>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</si>
  <si>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</si>
  <si>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</si>
  <si>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</si>
  <si>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</si>
  <si>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</si>
  <si>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</si>
  <si>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</si>
  <si>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</si>
  <si>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</si>
  <si>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</si>
  <si>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</si>
  <si>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</si>
  <si>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</si>
  <si>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</si>
  <si>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</si>
  <si>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</si>
  <si>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</si>
  <si>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</si>
  <si>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</si>
  <si>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</si>
  <si>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</si>
  <si>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</si>
  <si>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</si>
  <si>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</si>
  <si>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</si>
  <si>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</si>
  <si>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</si>
  <si>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</si>
  <si>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</si>
  <si>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</si>
  <si>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</si>
  <si>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</si>
  <si>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</si>
  <si>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</si>
  <si>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</si>
  <si>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</si>
  <si>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</si>
  <si>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</si>
  <si>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</si>
  <si>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</si>
  <si>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</si>
  <si>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</si>
  <si>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</si>
  <si>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</si>
  <si>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</si>
  <si>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</si>
  <si>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</si>
  <si>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</si>
  <si>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</si>
  <si>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</si>
  <si>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</si>
  <si>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</si>
  <si>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</si>
  <si>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</si>
  <si>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</si>
  <si>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</si>
  <si>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</si>
  <si>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</si>
  <si>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</si>
  <si>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</si>
  <si>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</si>
  <si>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</si>
  <si>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</si>
  <si>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</si>
  <si>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1.10</t>
  </si>
  <si>
    <t>▲ 9.58</t>
  </si>
  <si>
    <t>▲ 0.64</t>
  </si>
  <si>
    <t>一般会計</t>
  </si>
  <si>
    <t>国民健康保険事業勘定特別会計</t>
  </si>
  <si>
    <t>水道事業会計</t>
  </si>
  <si>
    <t>後期高齢者医療事業特別会計</t>
  </si>
  <si>
    <t>バス事業特別会計</t>
  </si>
  <si>
    <t>住宅新築資金等貸付事業特別会計</t>
  </si>
  <si>
    <t>その他会計（赤字）</t>
  </si>
  <si>
    <t>その他会計（黒字）</t>
  </si>
  <si>
    <t>R02</t>
    <phoneticPr fontId="5"/>
  </si>
  <si>
    <t>R03</t>
    <phoneticPr fontId="5"/>
  </si>
  <si>
    <t>R04</t>
    <phoneticPr fontId="5"/>
  </si>
  <si>
    <t>R05</t>
    <phoneticPr fontId="5"/>
  </si>
  <si>
    <t>R06</t>
    <phoneticPr fontId="5"/>
  </si>
  <si>
    <t>-</t>
    <phoneticPr fontId="38"/>
  </si>
  <si>
    <t>安心・安全なまちづくり推進基金</t>
    <rPh sb="0" eb="2">
      <t>アンシン</t>
    </rPh>
    <rPh sb="3" eb="5">
      <t>アンゼン</t>
    </rPh>
    <rPh sb="11" eb="13">
      <t>スイシン</t>
    </rPh>
    <rPh sb="13" eb="15">
      <t>キキン</t>
    </rPh>
    <phoneticPr fontId="5"/>
  </si>
  <si>
    <t>元気なまちづくり基金</t>
    <rPh sb="0" eb="2">
      <t>ゲンキ</t>
    </rPh>
    <rPh sb="8" eb="10">
      <t>キキン</t>
    </rPh>
    <phoneticPr fontId="38"/>
  </si>
  <si>
    <t>鉱害復旧可動井堰維持管理基金</t>
    <rPh sb="0" eb="2">
      <t>コウガイ</t>
    </rPh>
    <rPh sb="2" eb="4">
      <t>フッキュウ</t>
    </rPh>
    <rPh sb="4" eb="6">
      <t>カドウ</t>
    </rPh>
    <rPh sb="6" eb="8">
      <t>イセキ</t>
    </rPh>
    <rPh sb="8" eb="10">
      <t>イジ</t>
    </rPh>
    <rPh sb="10" eb="12">
      <t>カンリ</t>
    </rPh>
    <rPh sb="12" eb="14">
      <t>キキン</t>
    </rPh>
    <phoneticPr fontId="38"/>
  </si>
  <si>
    <t>林業振興基金</t>
    <rPh sb="0" eb="2">
      <t>リンギョウ</t>
    </rPh>
    <rPh sb="2" eb="4">
      <t>シンコウ</t>
    </rPh>
    <rPh sb="4" eb="6">
      <t>キキン</t>
    </rPh>
    <phoneticPr fontId="38"/>
  </si>
  <si>
    <t>デジタル社会推進基金</t>
    <phoneticPr fontId="38"/>
  </si>
  <si>
    <t>福岡県市町村消防団員等公務災害補償組合</t>
    <phoneticPr fontId="38"/>
  </si>
  <si>
    <t>福岡県市町村職員退職手当組合</t>
    <phoneticPr fontId="38"/>
  </si>
  <si>
    <t>福岡県自治会館管理組合</t>
    <phoneticPr fontId="38"/>
  </si>
  <si>
    <t>福岡県田川地区消防組合</t>
    <phoneticPr fontId="38"/>
  </si>
  <si>
    <t>田川郡東部環境衛生施設組合</t>
    <phoneticPr fontId="38"/>
  </si>
  <si>
    <t>田川地区斎場組合</t>
    <phoneticPr fontId="38"/>
  </si>
  <si>
    <t>福岡県自治振興組合</t>
    <phoneticPr fontId="38"/>
  </si>
  <si>
    <t>福岡県介護保険広域連合</t>
    <phoneticPr fontId="38"/>
  </si>
  <si>
    <t>福岡県後期高齢者医療広域連合</t>
    <phoneticPr fontId="38"/>
  </si>
  <si>
    <t>田川地区広域環境衛生施設組合</t>
    <phoneticPr fontId="38"/>
  </si>
  <si>
    <t>福岡県市町村職員退職手当組合（基金特別会計）</t>
    <rPh sb="15" eb="17">
      <t>キキン</t>
    </rPh>
    <rPh sb="17" eb="21">
      <t>トクベツカイケイ</t>
    </rPh>
    <phoneticPr fontId="4"/>
  </si>
  <si>
    <t>福岡県自治振興組合（公文書館事業特別会計）</t>
    <rPh sb="10" eb="14">
      <t>コウブンショカン</t>
    </rPh>
    <rPh sb="14" eb="16">
      <t>ジギョウ</t>
    </rPh>
    <rPh sb="16" eb="20">
      <t>トクベツカイケイ</t>
    </rPh>
    <phoneticPr fontId="4"/>
  </si>
  <si>
    <t>福岡県介護保険広域連合（介護保険事業特別会計）</t>
    <rPh sb="12" eb="14">
      <t>カイゴ</t>
    </rPh>
    <rPh sb="14" eb="16">
      <t>ホケン</t>
    </rPh>
    <rPh sb="16" eb="18">
      <t>ジギョウ</t>
    </rPh>
    <rPh sb="18" eb="20">
      <t>トクベツ</t>
    </rPh>
    <rPh sb="20" eb="22">
      <t>カイケイ</t>
    </rPh>
    <phoneticPr fontId="4"/>
  </si>
  <si>
    <t>福岡県後期高齢者医療広域連合（後期高齢者医療特別会計）</t>
    <rPh sb="15" eb="20">
      <t>コウキコウレイシャ</t>
    </rPh>
    <rPh sb="20" eb="22">
      <t>イリョウ</t>
    </rPh>
    <rPh sb="22" eb="26">
      <t>トクベツカイケイ</t>
    </rPh>
    <phoneticPr fontId="4"/>
  </si>
  <si>
    <t>-</t>
    <phoneticPr fontId="2"/>
  </si>
  <si>
    <t>英彦山観光福祉協会</t>
    <rPh sb="0" eb="9">
      <t>ヒコサンカンコウフクシキョウカイ</t>
    </rPh>
    <phoneticPr fontId="2"/>
  </si>
  <si>
    <t>ウッディ－</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</si>
  <si>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</si>
  <si>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</si>
  <si>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</si>
  <si>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の将来負担比率は△67.5％であるため「―」で表示されている。また、有形固定資産減価償却率は59.3％であり、学校施設や公営住宅等老朽化した公共施設の更新が行われた結果、類似団体平均値を下回った。
　今後は地方債を財源とする老朽化移設更新事業の増加が見込まれ、将来負担額の増加や、充当可能財源の減少が予測されるため、老朽化施設の除却や対策については優先順位を整理するとともに、有形固定資産減価償却率と将来負担比率の間の連動性を意識し、適切な管理に努める。</t>
    <rPh sb="61" eb="65">
      <t>ガッコウシセツ</t>
    </rPh>
    <rPh sb="66" eb="70">
      <t>コウエイジュウタク</t>
    </rPh>
    <rPh sb="70" eb="71">
      <t>ナド</t>
    </rPh>
    <rPh sb="71" eb="74">
      <t>ロウキュウカ</t>
    </rPh>
    <rPh sb="81" eb="83">
      <t>コウシン</t>
    </rPh>
    <rPh sb="99" eb="101">
      <t>シタマワ</t>
    </rPh>
    <rPh sb="106" eb="108">
      <t>コンゴ</t>
    </rPh>
    <rPh sb="118" eb="121">
      <t>ロウキュウカ</t>
    </rPh>
    <rPh sb="121" eb="123">
      <t>イセツ</t>
    </rPh>
    <rPh sb="156" eb="158">
      <t>ヨソク</t>
    </rPh>
    <rPh sb="164" eb="167">
      <t>ロウキュウカ</t>
    </rPh>
    <rPh sb="167" eb="169">
      <t>シセツ</t>
    </rPh>
    <rPh sb="194" eb="200">
      <t>ユウケイコテイシサン</t>
    </rPh>
    <rPh sb="200" eb="204">
      <t>ゲンカショウキャク</t>
    </rPh>
    <rPh sb="204" eb="205">
      <t>リツ</t>
    </rPh>
    <rPh sb="210" eb="212">
      <t>ヒリツ</t>
    </rPh>
    <rPh sb="213" eb="214">
      <t>アイダ</t>
    </rPh>
    <rPh sb="215" eb="217">
      <t>レンドウ</t>
    </rPh>
    <rPh sb="217" eb="218">
      <t>セイ</t>
    </rPh>
    <rPh sb="219" eb="221">
      <t>イシキ</t>
    </rPh>
    <rPh sb="223" eb="225">
      <t>テキセツ</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</si>
  <si>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</si>
  <si>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</si>
  <si>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</si>
  <si>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</si>
  <si>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</si>
  <si>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</si>
  <si>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６年度の将来負担比率は△67.5％であり、「―」で表示されている。また、令和６年度の実質公債費比率は6.2％であり、類似団体と比較して低い水準であるが、平成22～23年度過疎対策事業債の償還完了に伴い交付税措置額が減少したため前年度と比較し0.3ポイント増加している。
　今後は小中学校更新事業や公営住宅建替事業の財源として借入を行った地方債の影響から、将来負担比率、実質公債費比率ともに数値が悪化するため、新規大型事業については将来への影響を念頭に事業内容を十分精査し計画する必要がある。</t>
    <rPh sb="39" eb="41">
      <t>レイワ</t>
    </rPh>
    <rPh sb="42" eb="44">
      <t>ネンド</t>
    </rPh>
    <rPh sb="90" eb="92">
      <t>タイサク</t>
    </rPh>
    <rPh sb="200" eb="202">
      <t>アッカ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</si>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</sst>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43DCBE6-A2EA-4C7F-A806-2815370734C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487F-4F75-BA45-E5B9E3BD25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111032</c:v>
                </c:pt>
                <c:pt idx="1">
                  <c:v>156402</c:v>
                </c:pt>
                <c:pt idx="2">
                  <c:v>161404</c:v>
                </c:pt>
                <c:pt idx="3">
                  <c:v>423984</c:v>
                </c:pt>
                <c:pt idx="4">
                  <c:v>552771</c:v>
                </c:pt>
              </c:numCache>
            </c:numRef>
          </c:val>
          <c:smooth val="0"/>
          <c:extLst>
            <c:ext xmlns:c16="http://schemas.microsoft.com/office/drawing/2014/chart" uri="{C3380CC4-5D6E-409C-BE32-E72D297353CC}">
              <c16:uniqueId val="{00000001-487F-4F75-BA45-E5B9E3BD2516}"/>
            </c:ext>
          </c:extLst>
        </c:ser>
        <c:dLbls>
          <c:showLegendKey val="0"/>
          <c:showVal val="0"/>
          <c:showCatName val="0"/>
          <c:showSerName val="0"/>
          <c:showPercent val="0"/>
          <c:showBubbleSize val="0"/>
        </c:dLbls>
        <c:marker val="1"/>
        <c:smooth val="0"/>
        <c:axId val="573101272"/>
        <c:axId val="573109504"/>
      </c:lineChart>
      <c:catAx>
        <c:axId val="573101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3109504"/>
        <c:crosses val="autoZero"/>
        <c:auto val="1"/>
        <c:lblAlgn val="ctr"/>
        <c:lblOffset val="100"/>
        <c:tickLblSkip val="1"/>
        <c:tickMarkSkip val="1"/>
        <c:noMultiLvlLbl val="0"/>
      </c:catAx>
      <c:valAx>
        <c:axId val="573109504"/>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3101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8.75</c:v>
                </c:pt>
                <c:pt idx="1">
                  <c:v>13</c:v>
                </c:pt>
                <c:pt idx="2">
                  <c:v>10.44</c:v>
                </c:pt>
                <c:pt idx="3">
                  <c:v>4.82</c:v>
                </c:pt>
                <c:pt idx="4">
                  <c:v>7.8</c:v>
                </c:pt>
              </c:numCache>
            </c:numRef>
          </c:val>
          <c:extLst>
            <c:ext xmlns:c16="http://schemas.microsoft.com/office/drawing/2014/chart" uri="{C3380CC4-5D6E-409C-BE32-E72D297353CC}">
              <c16:uniqueId val="{00000000-CF8A-4BD8-BBC7-3573BF18ED9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94.62</c:v>
                </c:pt>
                <c:pt idx="1">
                  <c:v>97.33</c:v>
                </c:pt>
                <c:pt idx="2">
                  <c:v>112.04</c:v>
                </c:pt>
                <c:pt idx="3">
                  <c:v>117.62</c:v>
                </c:pt>
                <c:pt idx="4">
                  <c:v>114.68</c:v>
                </c:pt>
              </c:numCache>
            </c:numRef>
          </c:val>
          <c:extLst>
            <c:ext xmlns:c16="http://schemas.microsoft.com/office/drawing/2014/chart" uri="{C3380CC4-5D6E-409C-BE32-E72D297353CC}">
              <c16:uniqueId val="{00000001-CF8A-4BD8-BBC7-3573BF18ED9F}"/>
            </c:ext>
          </c:extLst>
        </c:ser>
        <c:dLbls>
          <c:showLegendKey val="0"/>
          <c:showVal val="0"/>
          <c:showCatName val="0"/>
          <c:showSerName val="0"/>
          <c:showPercent val="0"/>
          <c:showBubbleSize val="0"/>
        </c:dLbls>
        <c:gapWidth val="250"/>
        <c:overlap val="100"/>
        <c:axId val="809605864"/>
        <c:axId val="8096050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c:v>
                </c:pt>
                <c:pt idx="1">
                  <c:v>7.85</c:v>
                </c:pt>
                <c:pt idx="2">
                  <c:v>-1.1000000000000001</c:v>
                </c:pt>
                <c:pt idx="3">
                  <c:v>-9.58</c:v>
                </c:pt>
                <c:pt idx="4">
                  <c:v>-0.64</c:v>
                </c:pt>
              </c:numCache>
            </c:numRef>
          </c:val>
          <c:smooth val="0"/>
          <c:extLst>
            <c:ext xmlns:c16="http://schemas.microsoft.com/office/drawing/2014/chart" uri="{C3380CC4-5D6E-409C-BE32-E72D297353CC}">
              <c16:uniqueId val="{00000002-CF8A-4BD8-BBC7-3573BF18ED9F}"/>
            </c:ext>
          </c:extLst>
        </c:ser>
        <c:dLbls>
          <c:showLegendKey val="0"/>
          <c:showVal val="0"/>
          <c:showCatName val="0"/>
          <c:showSerName val="0"/>
          <c:showPercent val="0"/>
          <c:showBubbleSize val="0"/>
        </c:dLbls>
        <c:marker val="1"/>
        <c:smooth val="0"/>
        <c:axId val="809605864"/>
        <c:axId val="809605080"/>
      </c:lineChart>
      <c:catAx>
        <c:axId val="809605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09605080"/>
        <c:crosses val="autoZero"/>
        <c:auto val="1"/>
        <c:lblAlgn val="ctr"/>
        <c:lblOffset val="100"/>
        <c:tickLblSkip val="1"/>
        <c:tickMarkSkip val="1"/>
        <c:noMultiLvlLbl val="0"/>
      </c:catAx>
      <c:valAx>
        <c:axId val="8096050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9605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D9D-4C0D-BC17-7309DA0E9E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9D-4C0D-BC17-7309DA0E9E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D9D-4C0D-BC17-7309DA0E9EC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D9D-4C0D-BC17-7309DA0E9ECF}"/>
            </c:ext>
          </c:extLst>
        </c:ser>
        <c:ser>
          <c:idx val="4"/>
          <c:order val="4"/>
          <c:tx>
            <c:strRef>
              <c:f>データシート!$A$31</c:f>
              <c:strCache>
                <c:ptCount val="1"/>
                <c:pt idx="0">
                  <c:v>住宅新築資金等貸付事業特別会計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D9D-4C0D-BC17-7309DA0E9ECF}"/>
            </c:ext>
          </c:extLst>
        </c:ser>
        <c:ser>
          <c:idx val="5"/>
          <c:order val="5"/>
          <c:tx>
            <c:strRef>
              <c:f>データシート!$A$32</c:f>
              <c:strCache>
                <c:ptCount val="1"/>
                <c:pt idx="0">
                  <c:v>バス事業特別会計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5-2D9D-4C0D-BC17-7309DA0E9ECF}"/>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0.02</c:v>
                </c:pt>
                <c:pt idx="4">
                  <c:v>#N/A</c:v>
                </c:pt>
                <c:pt idx="5">
                  <c:v>0.03</c:v>
                </c:pt>
                <c:pt idx="6">
                  <c:v>#N/A</c:v>
                </c:pt>
                <c:pt idx="7">
                  <c:v>0.02</c:v>
                </c:pt>
                <c:pt idx="8">
                  <c:v>#N/A</c:v>
                </c:pt>
                <c:pt idx="9">
                  <c:v>0.02</c:v>
                </c:pt>
              </c:numCache>
            </c:numRef>
          </c:val>
          <c:extLst>
            <c:ext xmlns:c16="http://schemas.microsoft.com/office/drawing/2014/chart" uri="{C3380CC4-5D6E-409C-BE32-E72D297353CC}">
              <c16:uniqueId val="{00000006-2D9D-4C0D-BC17-7309DA0E9EC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9.4499999999999993</c:v>
                </c:pt>
                <c:pt idx="2">
                  <c:v>#N/A</c:v>
                </c:pt>
                <c:pt idx="3">
                  <c:v>7.75</c:v>
                </c:pt>
                <c:pt idx="4">
                  <c:v>#N/A</c:v>
                </c:pt>
                <c:pt idx="5">
                  <c:v>6.87</c:v>
                </c:pt>
                <c:pt idx="6">
                  <c:v>#N/A</c:v>
                </c:pt>
                <c:pt idx="7">
                  <c:v>5.57</c:v>
                </c:pt>
                <c:pt idx="8">
                  <c:v>#N/A</c:v>
                </c:pt>
                <c:pt idx="9">
                  <c:v>4.3</c:v>
                </c:pt>
              </c:numCache>
            </c:numRef>
          </c:val>
          <c:extLst>
            <c:ext xmlns:c16="http://schemas.microsoft.com/office/drawing/2014/chart" uri="{C3380CC4-5D6E-409C-BE32-E72D297353CC}">
              <c16:uniqueId val="{00000007-2D9D-4C0D-BC17-7309DA0E9ECF}"/>
            </c:ext>
          </c:extLst>
        </c:ser>
        <c:ser>
          <c:idx val="8"/>
          <c:order val="8"/>
          <c:tx>
            <c:strRef>
              <c:f>データシート!$A$35</c:f>
              <c:strCache>
                <c:ptCount val="1"/>
                <c:pt idx="0">
                  <c:v>国民健康保険事業勘定特別会計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1.26</c:v>
                </c:pt>
                <c:pt idx="2">
                  <c:v>#N/A</c:v>
                </c:pt>
                <c:pt idx="3">
                  <c:v>1.6</c:v>
                </c:pt>
                <c:pt idx="4">
                  <c:v>#N/A</c:v>
                </c:pt>
                <c:pt idx="5">
                  <c:v>2.2999999999999998</c:v>
                </c:pt>
                <c:pt idx="6">
                  <c:v>#N/A</c:v>
                </c:pt>
                <c:pt idx="7">
                  <c:v>1.96</c:v>
                </c:pt>
                <c:pt idx="8">
                  <c:v>#N/A</c:v>
                </c:pt>
                <c:pt idx="9">
                  <c:v>4.33</c:v>
                </c:pt>
              </c:numCache>
            </c:numRef>
          </c:val>
          <c:extLst>
            <c:ext xmlns:c16="http://schemas.microsoft.com/office/drawing/2014/chart" uri="{C3380CC4-5D6E-409C-BE32-E72D297353CC}">
              <c16:uniqueId val="{00000008-2D9D-4C0D-BC17-7309DA0E9EC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8.73</c:v>
                </c:pt>
                <c:pt idx="2">
                  <c:v>#N/A</c:v>
                </c:pt>
                <c:pt idx="3">
                  <c:v>12.99</c:v>
                </c:pt>
                <c:pt idx="4">
                  <c:v>#N/A</c:v>
                </c:pt>
                <c:pt idx="5">
                  <c:v>10.42</c:v>
                </c:pt>
                <c:pt idx="6">
                  <c:v>#N/A</c:v>
                </c:pt>
                <c:pt idx="7">
                  <c:v>4.79</c:v>
                </c:pt>
                <c:pt idx="8">
                  <c:v>#N/A</c:v>
                </c:pt>
                <c:pt idx="9">
                  <c:v>7.78</c:v>
                </c:pt>
              </c:numCache>
            </c:numRef>
          </c:val>
          <c:extLst>
            <c:ext xmlns:c16="http://schemas.microsoft.com/office/drawing/2014/chart" uri="{C3380CC4-5D6E-409C-BE32-E72D297353CC}">
              <c16:uniqueId val="{00000009-2D9D-4C0D-BC17-7309DA0E9ECF}"/>
            </c:ext>
          </c:extLst>
        </c:ser>
        <c:dLbls>
          <c:showLegendKey val="0"/>
          <c:showVal val="0"/>
          <c:showCatName val="0"/>
          <c:showSerName val="0"/>
          <c:showPercent val="0"/>
          <c:showBubbleSize val="0"/>
        </c:dLbls>
        <c:gapWidth val="150"/>
        <c:overlap val="100"/>
        <c:axId val="809603120"/>
        <c:axId val="809604296"/>
      </c:barChart>
      <c:catAx>
        <c:axId val="8096031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09604296"/>
        <c:crosses val="autoZero"/>
        <c:auto val="1"/>
        <c:lblAlgn val="ctr"/>
        <c:lblOffset val="100"/>
        <c:tickLblSkip val="1"/>
        <c:tickMarkSkip val="1"/>
        <c:noMultiLvlLbl val="0"/>
      </c:catAx>
      <c:valAx>
        <c:axId val="8096042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960312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574</c:v>
                </c:pt>
                <c:pt idx="5">
                  <c:v>575</c:v>
                </c:pt>
                <c:pt idx="8">
                  <c:v>562</c:v>
                </c:pt>
                <c:pt idx="11">
                  <c:v>544</c:v>
                </c:pt>
                <c:pt idx="14">
                  <c:v>551</c:v>
                </c:pt>
              </c:numCache>
            </c:numRef>
          </c:val>
          <c:extLst>
            <c:ext xmlns:c16="http://schemas.microsoft.com/office/drawing/2014/chart" uri="{C3380CC4-5D6E-409C-BE32-E72D297353CC}">
              <c16:uniqueId val="{00000000-D0F9-4CB6-B103-FB48124518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F9-4CB6-B103-FB48124518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0F9-4CB6-B103-FB48124518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22</c:v>
                </c:pt>
                <c:pt idx="6">
                  <c:v>26</c:v>
                </c:pt>
                <c:pt idx="9">
                  <c:v>23</c:v>
                </c:pt>
                <c:pt idx="12">
                  <c:v>11</c:v>
                </c:pt>
              </c:numCache>
            </c:numRef>
          </c:val>
          <c:extLst>
            <c:ext xmlns:c16="http://schemas.microsoft.com/office/drawing/2014/chart" uri="{C3380CC4-5D6E-409C-BE32-E72D297353CC}">
              <c16:uniqueId val="{00000003-D0F9-4CB6-B103-FB48124518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F9-4CB6-B103-FB48124518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F9-4CB6-B103-FB48124518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F9-4CB6-B103-FB48124518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674</c:v>
                </c:pt>
                <c:pt idx="3">
                  <c:v>699</c:v>
                </c:pt>
                <c:pt idx="6">
                  <c:v>737</c:v>
                </c:pt>
                <c:pt idx="9">
                  <c:v>745</c:v>
                </c:pt>
                <c:pt idx="12">
                  <c:v>711</c:v>
                </c:pt>
              </c:numCache>
            </c:numRef>
          </c:val>
          <c:extLst>
            <c:ext xmlns:c16="http://schemas.microsoft.com/office/drawing/2014/chart" uri="{C3380CC4-5D6E-409C-BE32-E72D297353CC}">
              <c16:uniqueId val="{00000007-D0F9-4CB6-B103-FB48124518B5}"/>
            </c:ext>
          </c:extLst>
        </c:ser>
        <c:dLbls>
          <c:showLegendKey val="0"/>
          <c:showVal val="0"/>
          <c:showCatName val="0"/>
          <c:showSerName val="0"/>
          <c:showPercent val="0"/>
          <c:showBubbleSize val="0"/>
        </c:dLbls>
        <c:gapWidth val="100"/>
        <c:overlap val="100"/>
        <c:axId val="809603904"/>
        <c:axId val="6220469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c:v>
                </c:pt>
                <c:pt idx="2">
                  <c:v>#N/A</c:v>
                </c:pt>
                <c:pt idx="3">
                  <c:v>#N/A</c:v>
                </c:pt>
                <c:pt idx="4">
                  <c:v>146</c:v>
                </c:pt>
                <c:pt idx="5">
                  <c:v>#N/A</c:v>
                </c:pt>
                <c:pt idx="6">
                  <c:v>#N/A</c:v>
                </c:pt>
                <c:pt idx="7">
                  <c:v>201</c:v>
                </c:pt>
                <c:pt idx="8">
                  <c:v>#N/A</c:v>
                </c:pt>
                <c:pt idx="9">
                  <c:v>#N/A</c:v>
                </c:pt>
                <c:pt idx="10">
                  <c:v>224</c:v>
                </c:pt>
                <c:pt idx="11">
                  <c:v>#N/A</c:v>
                </c:pt>
                <c:pt idx="12">
                  <c:v>#N/A</c:v>
                </c:pt>
                <c:pt idx="13">
                  <c:v>171</c:v>
                </c:pt>
                <c:pt idx="14">
                  <c:v>#N/A</c:v>
                </c:pt>
              </c:numCache>
            </c:numRef>
          </c:val>
          <c:smooth val="0"/>
          <c:extLst>
            <c:ext xmlns:c16="http://schemas.microsoft.com/office/drawing/2014/chart" uri="{C3380CC4-5D6E-409C-BE32-E72D297353CC}">
              <c16:uniqueId val="{00000008-D0F9-4CB6-B103-FB48124518B5}"/>
            </c:ext>
          </c:extLst>
        </c:ser>
        <c:dLbls>
          <c:showLegendKey val="0"/>
          <c:showVal val="0"/>
          <c:showCatName val="0"/>
          <c:showSerName val="0"/>
          <c:showPercent val="0"/>
          <c:showBubbleSize val="0"/>
        </c:dLbls>
        <c:marker val="1"/>
        <c:smooth val="0"/>
        <c:axId val="809603904"/>
        <c:axId val="622046920"/>
      </c:lineChart>
      <c:catAx>
        <c:axId val="809603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22046920"/>
        <c:crosses val="autoZero"/>
        <c:auto val="1"/>
        <c:lblAlgn val="ctr"/>
        <c:lblOffset val="100"/>
        <c:tickLblSkip val="1"/>
        <c:tickMarkSkip val="1"/>
        <c:noMultiLvlLbl val="0"/>
      </c:catAx>
      <c:valAx>
        <c:axId val="622046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09603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4692</c:v>
                </c:pt>
                <c:pt idx="5">
                  <c:v>4565</c:v>
                </c:pt>
                <c:pt idx="8">
                  <c:v>4626</c:v>
                </c:pt>
                <c:pt idx="11">
                  <c:v>6037</c:v>
                </c:pt>
                <c:pt idx="14">
                  <c:v>7712</c:v>
                </c:pt>
              </c:numCache>
            </c:numRef>
          </c:val>
          <c:extLst>
            <c:ext xmlns:c16="http://schemas.microsoft.com/office/drawing/2014/chart" uri="{C3380CC4-5D6E-409C-BE32-E72D297353CC}">
              <c16:uniqueId val="{00000000-FE5B-4461-A79B-A39F8409A7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1018</c:v>
                </c:pt>
                <c:pt idx="5">
                  <c:v>1208</c:v>
                </c:pt>
                <c:pt idx="8">
                  <c:v>1106</c:v>
                </c:pt>
                <c:pt idx="11">
                  <c:v>1237</c:v>
                </c:pt>
                <c:pt idx="14">
                  <c:v>1354</c:v>
                </c:pt>
              </c:numCache>
            </c:numRef>
          </c:val>
          <c:extLst>
            <c:ext xmlns:c16="http://schemas.microsoft.com/office/drawing/2014/chart" uri="{C3380CC4-5D6E-409C-BE32-E72D297353CC}">
              <c16:uniqueId val="{00000001-FE5B-4461-A79B-A39F8409A7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4627</c:v>
                </c:pt>
                <c:pt idx="5">
                  <c:v>5200</c:v>
                </c:pt>
                <c:pt idx="8">
                  <c:v>5715</c:v>
                </c:pt>
                <c:pt idx="11">
                  <c:v>6015</c:v>
                </c:pt>
                <c:pt idx="14">
                  <c:v>6045</c:v>
                </c:pt>
              </c:numCache>
            </c:numRef>
          </c:val>
          <c:extLst>
            <c:ext xmlns:c16="http://schemas.microsoft.com/office/drawing/2014/chart" uri="{C3380CC4-5D6E-409C-BE32-E72D297353CC}">
              <c16:uniqueId val="{00000002-FE5B-4461-A79B-A39F8409A7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E5B-4461-A79B-A39F8409A7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E5B-4461-A79B-A39F8409A7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5B-4461-A79B-A39F8409A7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1606</c:v>
                </c:pt>
                <c:pt idx="3">
                  <c:v>1592</c:v>
                </c:pt>
                <c:pt idx="6">
                  <c:v>1613</c:v>
                </c:pt>
                <c:pt idx="9">
                  <c:v>1661</c:v>
                </c:pt>
                <c:pt idx="12">
                  <c:v>1669</c:v>
                </c:pt>
              </c:numCache>
            </c:numRef>
          </c:val>
          <c:extLst>
            <c:ext xmlns:c16="http://schemas.microsoft.com/office/drawing/2014/chart" uri="{C3380CC4-5D6E-409C-BE32-E72D297353CC}">
              <c16:uniqueId val="{00000006-FE5B-4461-A79B-A39F8409A7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156</c:v>
                </c:pt>
                <c:pt idx="3">
                  <c:v>132</c:v>
                </c:pt>
                <c:pt idx="6">
                  <c:v>110</c:v>
                </c:pt>
                <c:pt idx="9">
                  <c:v>95</c:v>
                </c:pt>
                <c:pt idx="12">
                  <c:v>112</c:v>
                </c:pt>
              </c:numCache>
            </c:numRef>
          </c:val>
          <c:extLst>
            <c:ext xmlns:c16="http://schemas.microsoft.com/office/drawing/2014/chart" uri="{C3380CC4-5D6E-409C-BE32-E72D297353CC}">
              <c16:uniqueId val="{00000007-FE5B-4461-A79B-A39F8409A7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c:v>
                </c:pt>
                <c:pt idx="3">
                  <c:v>66</c:v>
                </c:pt>
                <c:pt idx="6">
                  <c:v>63</c:v>
                </c:pt>
                <c:pt idx="9">
                  <c:v>61</c:v>
                </c:pt>
                <c:pt idx="12">
                  <c:v>58</c:v>
                </c:pt>
              </c:numCache>
            </c:numRef>
          </c:val>
          <c:extLst>
            <c:ext xmlns:c16="http://schemas.microsoft.com/office/drawing/2014/chart" uri="{C3380CC4-5D6E-409C-BE32-E72D297353CC}">
              <c16:uniqueId val="{00000008-FE5B-4461-A79B-A39F8409A7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E5B-4461-A79B-A39F8409A7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6099</c:v>
                </c:pt>
                <c:pt idx="3">
                  <c:v>6329</c:v>
                </c:pt>
                <c:pt idx="6">
                  <c:v>6393</c:v>
                </c:pt>
                <c:pt idx="9">
                  <c:v>8518</c:v>
                </c:pt>
                <c:pt idx="12">
                  <c:v>11081</c:v>
                </c:pt>
              </c:numCache>
            </c:numRef>
          </c:val>
          <c:extLst>
            <c:ext xmlns:c16="http://schemas.microsoft.com/office/drawing/2014/chart" uri="{C3380CC4-5D6E-409C-BE32-E72D297353CC}">
              <c16:uniqueId val="{0000000A-FE5B-4461-A79B-A39F8409A76E}"/>
            </c:ext>
          </c:extLst>
        </c:ser>
        <c:dLbls>
          <c:showLegendKey val="0"/>
          <c:showVal val="0"/>
          <c:showCatName val="0"/>
          <c:showSerName val="0"/>
          <c:showPercent val="0"/>
          <c:showBubbleSize val="0"/>
        </c:dLbls>
        <c:gapWidth val="100"/>
        <c:overlap val="100"/>
        <c:axId val="622050448"/>
        <c:axId val="6220484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E5B-4461-A79B-A39F8409A76E}"/>
            </c:ext>
          </c:extLst>
        </c:ser>
        <c:dLbls>
          <c:showLegendKey val="0"/>
          <c:showVal val="0"/>
          <c:showCatName val="0"/>
          <c:showSerName val="0"/>
          <c:showPercent val="0"/>
          <c:showBubbleSize val="0"/>
        </c:dLbls>
        <c:marker val="1"/>
        <c:smooth val="0"/>
        <c:axId val="622050448"/>
        <c:axId val="622048488"/>
      </c:lineChart>
      <c:catAx>
        <c:axId val="622050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22048488"/>
        <c:crosses val="autoZero"/>
        <c:auto val="1"/>
        <c:lblAlgn val="ctr"/>
        <c:lblOffset val="100"/>
        <c:tickLblSkip val="1"/>
        <c:tickMarkSkip val="1"/>
        <c:noMultiLvlLbl val="0"/>
      </c:catAx>
      <c:valAx>
        <c:axId val="6220484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22050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4141</c:v>
                </c:pt>
                <c:pt idx="1">
                  <c:v>4301</c:v>
                </c:pt>
                <c:pt idx="2">
                  <c:v>4263</c:v>
                </c:pt>
              </c:numCache>
            </c:numRef>
          </c:val>
          <c:extLst>
            <c:ext xmlns:c16="http://schemas.microsoft.com/office/drawing/2014/chart" uri="{C3380CC4-5D6E-409C-BE32-E72D297353CC}">
              <c16:uniqueId val="{00000000-6543-40F6-802D-1AE002C328E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665</c:v>
                </c:pt>
                <c:pt idx="1">
                  <c:v>679</c:v>
                </c:pt>
                <c:pt idx="2">
                  <c:v>690</c:v>
                </c:pt>
              </c:numCache>
            </c:numRef>
          </c:val>
          <c:extLst>
            <c:ext xmlns:c16="http://schemas.microsoft.com/office/drawing/2014/chart" uri="{C3380CC4-5D6E-409C-BE32-E72D297353CC}">
              <c16:uniqueId val="{00000001-6543-40F6-802D-1AE002C328E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1119</c:v>
                </c:pt>
                <c:pt idx="1">
                  <c:v>1270</c:v>
                </c:pt>
                <c:pt idx="2">
                  <c:v>1261</c:v>
                </c:pt>
              </c:numCache>
            </c:numRef>
          </c:val>
          <c:extLst>
            <c:ext xmlns:c16="http://schemas.microsoft.com/office/drawing/2014/chart" uri="{C3380CC4-5D6E-409C-BE32-E72D297353CC}">
              <c16:uniqueId val="{00000002-6543-40F6-802D-1AE002C328EA}"/>
            </c:ext>
          </c:extLst>
        </c:ser>
        <c:dLbls>
          <c:showLegendKey val="0"/>
          <c:showVal val="0"/>
          <c:showCatName val="0"/>
          <c:showSerName val="0"/>
          <c:showPercent val="0"/>
          <c:showBubbleSize val="0"/>
        </c:dLbls>
        <c:gapWidth val="120"/>
        <c:overlap val="100"/>
        <c:axId val="515793144"/>
        <c:axId val="515795104"/>
      </c:barChart>
      <c:catAx>
        <c:axId val="515793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15795104"/>
        <c:crosses val="autoZero"/>
        <c:auto val="1"/>
        <c:lblAlgn val="ctr"/>
        <c:lblOffset val="100"/>
        <c:tickLblSkip val="1"/>
        <c:tickMarkSkip val="1"/>
        <c:noMultiLvlLbl val="0"/>
      </c:catAx>
      <c:valAx>
        <c:axId val="51579510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15793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{249EDDE5-632E-4919-88D5-6B8E9293F57B}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DE8-446E-A150-B8E2DC7F66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{294E27EB-EF5C-4158-89E5-0D5C916D49CC}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E8-446E-A150-B8E2DC7F66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{CA2F7ADD-7135-4160-9741-3D17F66AC3A0}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E8-446E-A150-B8E2DC7F66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{0FD758EF-E888-4549-8022-92FA2BE77080}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E8-446E-A150-B8E2DC7F66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{35BEB6E0-0FA7-4572-BC2C-6CD3C990CA16}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E8-446E-A150-B8E2DC7F66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{383F0D2A-05B7-4589-B557-D7DA1920764B}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DE8-446E-A150-B8E2DC7F66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{E00F1819-6C6F-485B-A262-BFA965F2F6CB}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DE8-446E-A150-B8E2DC7F66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{4A66BE79-6466-4AFC-BD61-3E1B2BC4C119}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DE8-446E-A150-B8E2DC7F66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{24B1BFAC-B0A4-4EF8-9666-7A83A9BA536A}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DE8-446E-A150-B8E2DC7F66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62.4</c:v>
                </c:pt>
                <c:pt idx="16">
                  <c:v>63.6</c:v>
                </c:pt>
                <c:pt idx="24">
                  <c:v>64.7</c:v>
                </c:pt>
                <c:pt idx="32">
                  <c:v>59.3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DE8-446E-A150-B8E2DC7F66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{7ACC2CE6-C772-49DC-AC5F-53933ADD5533}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DE8-446E-A150-B8E2DC7F66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{8C57E998-15D6-451E-9216-C1F00F9D5F67}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E8-446E-A150-B8E2DC7F66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{A094C8F5-5116-4415-851D-F9A9A4ADA73A}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E8-446E-A150-B8E2DC7F66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{14AB9A2F-4574-4C6C-8E2B-EB0B236A2FDF}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E8-446E-A150-B8E2DC7F66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{96C8EAD6-7A89-4B6E-A8CD-8BE4E657FC2E}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E8-446E-A150-B8E2DC7F66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{FA248801-F594-4593-A367-50E06D2BF698}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DE8-446E-A150-B8E2DC7F66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{6BEADE70-7F03-4F72-92A4-36EA3671CF3C}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DE8-446E-A150-B8E2DC7F660C}"/>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{31C891E3-A19F-424E-9A5E-61627B9A9320}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DE8-446E-A150-B8E2DC7F660C}"/>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{991202BD-2785-4585-9AF4-56F729CC503B}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DE8-446E-A150-B8E2DC7F66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DE8-446E-A150-B8E2DC7F660C}"/>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{53E61901-8819-4AFD-AAEC-2F47A3EE822A}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3CE-4DBB-A653-FFF5E9BAE3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{A7607F77-C2DD-4CAA-813C-5CA51D676237}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CE-4DBB-A653-FFF5E9BAE3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{07EABE01-4D35-4659-BA43-26254B26B9F7}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CE-4DBB-A653-FFF5E9BAE3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{7D311F23-C0AD-4269-BB9B-46D5BEB3C368}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CE-4DBB-A653-FFF5E9BAE3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{7D52CD16-3C47-4190-8448-9C8942708585}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CE-4DBB-A653-FFF5E9BAE3E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{1C322443-D955-487E-8156-E73FC2C4BBE9}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3CE-4DBB-A653-FFF5E9BAE3E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{62D067A3-9924-4BBB-B224-499B03287C29}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3CE-4DBB-A653-FFF5E9BAE3E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{E43D3E26-FE34-4018-AA14-80D22DD1F532}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3CE-4DBB-A653-FFF5E9BAE3E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{2BEF7C80-DFE4-4F80-86D8-EDB965768B5F}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3CE-4DBB-A653-FFF5E9BAE3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4</c:v>
                </c:pt>
                <c:pt idx="16">
                  <c:v>4.8</c:v>
                </c:pt>
                <c:pt idx="24">
                  <c:v>5.9</c:v>
                </c:pt>
                <c:pt idx="32">
                  <c:v>6.2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3CE-4DBB-A653-FFF5E9BAE3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{29DD8AF1-7286-4134-B0E7-14458A8B5B41}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3CE-4DBB-A653-FFF5E9BAE3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{686B8D86-F0B1-4262-A0F4-B903626DFB45}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CE-4DBB-A653-FFF5E9BAE3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{1B15CE31-C730-4B13-9885-6DAE787C4CB2}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CE-4DBB-A653-FFF5E9BAE3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{F2CF5824-2590-433F-B73F-AF60677B67B6}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CE-4DBB-A653-FFF5E9BAE3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{5923C92A-D61D-40B7-83A7-A90925B41F02}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CE-4DBB-A653-FFF5E9BAE3E3}"/>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{B92670D5-7210-4D49-A95F-1E36E42214B6}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3CE-4DBB-A653-FFF5E9BAE3E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{995FE029-1092-47E5-8EAB-F08C38CB48C9}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3CE-4DBB-A653-FFF5E9BAE3E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{F7EC9F67-B7FE-4E33-B0C4-BCA6062C6443}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3CE-4DBB-A653-FFF5E9BAE3E3}"/>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{8626BEAC-0A9E-4B77-A5BC-C8DF96EFEA8B}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3CE-4DBB-A653-FFF5E9BAE3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F3CE-4DBB-A653-FFF5E9BAE3E3}"/>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a:t>
          </a:r>
          <a:r>
            <a:rPr kumimoji="1" lang="ja-JP" altLang="en-US" sz="1100">
              <a:solidFill>
                <a:schemeClr val="dk1"/>
              </a:solidFill>
              <a:effectLst/>
              <a:latin typeface="+mn-lt"/>
              <a:ea typeface="+mn-ea"/>
              <a:cs typeface="+mn-cs"/>
            </a:rPr>
            <a:t>、近年</a:t>
          </a:r>
          <a:r>
            <a:rPr kumimoji="1" lang="ja-JP" altLang="ja-JP" sz="1100">
              <a:solidFill>
                <a:schemeClr val="dk1"/>
              </a:solidFill>
              <a:effectLst/>
              <a:latin typeface="+mn-lt"/>
              <a:ea typeface="+mn-ea"/>
              <a:cs typeface="+mn-cs"/>
            </a:rPr>
            <a:t>ほぼ横ばいではあるが、人口の減少や全国平均を上回る高齢化率（令和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45.98</a:t>
          </a:r>
          <a:r>
            <a:rPr kumimoji="1" lang="ja-JP" altLang="ja-JP" sz="1100">
              <a:solidFill>
                <a:schemeClr val="dk1"/>
              </a:solidFill>
              <a:effectLst/>
              <a:latin typeface="+mn-lt"/>
              <a:ea typeface="+mn-ea"/>
              <a:cs typeface="+mn-cs"/>
            </a:rPr>
            <a:t>％）に加え、町内に中心となる産業が少ないこと等により、財政基盤が弱く、類似団体平均をかなり下回っている。今後</a:t>
          </a:r>
          <a:r>
            <a:rPr kumimoji="1" lang="ja-JP" altLang="en-US" sz="1100">
              <a:solidFill>
                <a:schemeClr val="dk1"/>
              </a:solidFill>
              <a:effectLst/>
              <a:latin typeface="+mn-lt"/>
              <a:ea typeface="+mn-ea"/>
              <a:cs typeface="+mn-cs"/>
            </a:rPr>
            <a:t>は物価高騰や公債費の増加など不安要素もあるが</a:t>
          </a:r>
          <a:r>
            <a:rPr kumimoji="1" lang="ja-JP" altLang="ja-JP" sz="1100">
              <a:solidFill>
                <a:schemeClr val="dk1"/>
              </a:solidFill>
              <a:effectLst/>
              <a:latin typeface="+mn-lt"/>
              <a:ea typeface="+mn-ea"/>
              <a:cs typeface="+mn-cs"/>
            </a:rPr>
            <a:t>義務的経費の削減や投資的経費の抑制に努めるとともに、歳入確保のため町税等の徴収業務の強化を行い自主財源の確保に努め、財政基盤の強化に努める。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108655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1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108655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108655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125182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歳入については、地方税が</a:t>
          </a:r>
          <a:r>
            <a:rPr kumimoji="1" lang="en-US" altLang="ja-JP" sz="1050">
              <a:solidFill>
                <a:schemeClr val="dk1"/>
              </a:solidFill>
              <a:effectLst/>
              <a:latin typeface="+mn-lt"/>
              <a:ea typeface="+mn-ea"/>
              <a:cs typeface="+mn-cs"/>
            </a:rPr>
            <a:t>33</a:t>
          </a:r>
          <a:r>
            <a:rPr kumimoji="1" lang="ja-JP" altLang="ja-JP" sz="1050">
              <a:solidFill>
                <a:schemeClr val="dk1"/>
              </a:solidFill>
              <a:effectLst/>
              <a:latin typeface="+mn-lt"/>
              <a:ea typeface="+mn-ea"/>
              <a:cs typeface="+mn-cs"/>
            </a:rPr>
            <a:t>百万円減少</a:t>
          </a:r>
          <a:r>
            <a:rPr kumimoji="1" lang="ja-JP" altLang="en-US" sz="1050">
              <a:solidFill>
                <a:schemeClr val="dk1"/>
              </a:solidFill>
              <a:effectLst/>
              <a:latin typeface="+mn-lt"/>
              <a:ea typeface="+mn-ea"/>
              <a:cs typeface="+mn-cs"/>
            </a:rPr>
            <a:t>したものの、</a:t>
          </a:r>
          <a:r>
            <a:rPr kumimoji="1" lang="ja-JP" altLang="ja-JP" sz="1050">
              <a:solidFill>
                <a:schemeClr val="dk1"/>
              </a:solidFill>
              <a:effectLst/>
              <a:latin typeface="+mn-lt"/>
              <a:ea typeface="+mn-ea"/>
              <a:cs typeface="+mn-cs"/>
            </a:rPr>
            <a:t>普通交付税が</a:t>
          </a:r>
          <a:r>
            <a:rPr kumimoji="1" lang="en-US" altLang="ja-JP" sz="1050">
              <a:solidFill>
                <a:schemeClr val="dk1"/>
              </a:solidFill>
              <a:effectLst/>
              <a:latin typeface="+mn-lt"/>
              <a:ea typeface="+mn-ea"/>
              <a:cs typeface="+mn-cs"/>
            </a:rPr>
            <a:t>69</a:t>
          </a:r>
          <a:r>
            <a:rPr kumimoji="1" lang="ja-JP" altLang="ja-JP" sz="1050">
              <a:solidFill>
                <a:schemeClr val="dk1"/>
              </a:solidFill>
              <a:effectLst/>
              <a:latin typeface="+mn-lt"/>
              <a:ea typeface="+mn-ea"/>
              <a:cs typeface="+mn-cs"/>
            </a:rPr>
            <a:t>百万円</a:t>
          </a:r>
          <a:r>
            <a:rPr kumimoji="1" lang="ja-JP" altLang="en-US" sz="1050">
              <a:solidFill>
                <a:schemeClr val="dk1"/>
              </a:solidFill>
              <a:effectLst/>
              <a:latin typeface="+mn-lt"/>
              <a:ea typeface="+mn-ea"/>
              <a:cs typeface="+mn-cs"/>
            </a:rPr>
            <a:t>増加するなど全体として</a:t>
          </a:r>
          <a:r>
            <a:rPr kumimoji="1" lang="en-US" altLang="ja-JP" sz="1050">
              <a:solidFill>
                <a:schemeClr val="dk1"/>
              </a:solidFill>
              <a:effectLst/>
              <a:latin typeface="+mn-lt"/>
              <a:ea typeface="+mn-ea"/>
              <a:cs typeface="+mn-cs"/>
            </a:rPr>
            <a:t>89</a:t>
          </a:r>
          <a:r>
            <a:rPr kumimoji="1" lang="ja-JP" altLang="en-US" sz="1050">
              <a:solidFill>
                <a:schemeClr val="dk1"/>
              </a:solidFill>
              <a:effectLst/>
              <a:latin typeface="+mn-lt"/>
              <a:ea typeface="+mn-ea"/>
              <a:cs typeface="+mn-cs"/>
            </a:rPr>
            <a:t>百万円増加し</a:t>
          </a:r>
          <a:r>
            <a:rPr kumimoji="1" lang="ja-JP" altLang="ja-JP" sz="1050">
              <a:solidFill>
                <a:schemeClr val="dk1"/>
              </a:solidFill>
              <a:effectLst/>
              <a:latin typeface="+mn-lt"/>
              <a:ea typeface="+mn-ea"/>
              <a:cs typeface="+mn-cs"/>
            </a:rPr>
            <a:t>た。歳出については、</a:t>
          </a:r>
          <a:r>
            <a:rPr kumimoji="1" lang="ja-JP" altLang="en-US" sz="1050">
              <a:solidFill>
                <a:schemeClr val="dk1"/>
              </a:solidFill>
              <a:effectLst/>
              <a:latin typeface="+mn-lt"/>
              <a:ea typeface="+mn-ea"/>
              <a:cs typeface="+mn-cs"/>
            </a:rPr>
            <a:t>公債費が</a:t>
          </a:r>
          <a:r>
            <a:rPr kumimoji="1" lang="en-US" altLang="ja-JP" sz="1050">
              <a:solidFill>
                <a:schemeClr val="dk1"/>
              </a:solidFill>
              <a:effectLst/>
              <a:latin typeface="+mn-lt"/>
              <a:ea typeface="+mn-ea"/>
              <a:cs typeface="+mn-cs"/>
            </a:rPr>
            <a:t>51</a:t>
          </a:r>
          <a:r>
            <a:rPr kumimoji="1" lang="ja-JP" altLang="en-US" sz="1050">
              <a:solidFill>
                <a:schemeClr val="dk1"/>
              </a:solidFill>
              <a:effectLst/>
              <a:latin typeface="+mn-lt"/>
              <a:ea typeface="+mn-ea"/>
              <a:cs typeface="+mn-cs"/>
            </a:rPr>
            <a:t>百万円減少したものの、</a:t>
          </a:r>
          <a:r>
            <a:rPr kumimoji="1" lang="ja-JP" altLang="ja-JP" sz="1050">
              <a:solidFill>
                <a:schemeClr val="dk1"/>
              </a:solidFill>
              <a:effectLst/>
              <a:latin typeface="+mn-lt"/>
              <a:ea typeface="+mn-ea"/>
              <a:cs typeface="+mn-cs"/>
            </a:rPr>
            <a:t>人件費</a:t>
          </a:r>
          <a:r>
            <a:rPr kumimoji="1" lang="ja-JP" altLang="en-US" sz="1050">
              <a:solidFill>
                <a:schemeClr val="dk1"/>
              </a:solidFill>
              <a:effectLst/>
              <a:latin typeface="+mn-lt"/>
              <a:ea typeface="+mn-ea"/>
              <a:cs typeface="+mn-cs"/>
            </a:rPr>
            <a:t>、物件費の増加に伴い、</a:t>
          </a:r>
          <a:r>
            <a:rPr kumimoji="1" lang="en-US" altLang="ja-JP" sz="1050">
              <a:solidFill>
                <a:schemeClr val="dk1"/>
              </a:solidFill>
              <a:effectLst/>
              <a:latin typeface="+mn-lt"/>
              <a:ea typeface="+mn-ea"/>
              <a:cs typeface="+mn-cs"/>
            </a:rPr>
            <a:t>15</a:t>
          </a:r>
          <a:r>
            <a:rPr kumimoji="1" lang="ja-JP" altLang="ja-JP" sz="1050">
              <a:solidFill>
                <a:schemeClr val="dk1"/>
              </a:solidFill>
              <a:effectLst/>
              <a:latin typeface="+mn-lt"/>
              <a:ea typeface="+mn-ea"/>
              <a:cs typeface="+mn-cs"/>
            </a:rPr>
            <a:t>百万円増加した。</a:t>
          </a:r>
          <a:r>
            <a:rPr kumimoji="1" lang="ja-JP" altLang="en-US" sz="1050">
              <a:solidFill>
                <a:schemeClr val="dk1"/>
              </a:solidFill>
              <a:effectLst/>
              <a:latin typeface="+mn-lt"/>
              <a:ea typeface="+mn-ea"/>
              <a:cs typeface="+mn-cs"/>
            </a:rPr>
            <a:t>歳入、歳出それぞれ増加したが、歳入増額の影響が大きく、</a:t>
          </a:r>
          <a:r>
            <a:rPr kumimoji="1" lang="ja-JP" altLang="ja-JP" sz="1050">
              <a:solidFill>
                <a:schemeClr val="dk1"/>
              </a:solidFill>
              <a:effectLst/>
              <a:latin typeface="+mn-lt"/>
              <a:ea typeface="+mn-ea"/>
              <a:cs typeface="+mn-cs"/>
            </a:rPr>
            <a:t>経常収支比率は前年度に比べ</a:t>
          </a:r>
          <a:r>
            <a:rPr kumimoji="1" lang="en-US" altLang="ja-JP" sz="1050">
              <a:solidFill>
                <a:schemeClr val="dk1"/>
              </a:solidFill>
              <a:effectLst/>
              <a:latin typeface="+mn-lt"/>
              <a:ea typeface="+mn-ea"/>
              <a:cs typeface="+mn-cs"/>
            </a:rPr>
            <a:t>1.9</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減少</a:t>
          </a:r>
          <a:r>
            <a:rPr kumimoji="1" lang="ja-JP" altLang="ja-JP" sz="1050">
              <a:solidFill>
                <a:schemeClr val="dk1"/>
              </a:solidFill>
              <a:effectLst/>
              <a:latin typeface="+mn-lt"/>
              <a:ea typeface="+mn-ea"/>
              <a:cs typeface="+mn-cs"/>
            </a:rPr>
            <a:t>している。</a:t>
          </a:r>
          <a:r>
            <a:rPr kumimoji="1" lang="ja-JP" altLang="en-US" sz="1050">
              <a:solidFill>
                <a:schemeClr val="dk1"/>
              </a:solidFill>
              <a:effectLst/>
              <a:latin typeface="+mn-lt"/>
              <a:ea typeface="+mn-ea"/>
              <a:cs typeface="+mn-cs"/>
            </a:rPr>
            <a:t>しかし、類似団体平均と比較しても引き続き経常収支比率は高い状況であり、更に</a:t>
          </a:r>
          <a:r>
            <a:rPr kumimoji="1" lang="ja-JP" altLang="ja-JP" sz="1050">
              <a:solidFill>
                <a:schemeClr val="dk1"/>
              </a:solidFill>
              <a:effectLst/>
              <a:latin typeface="+mn-lt"/>
              <a:ea typeface="+mn-ea"/>
              <a:cs typeface="+mn-cs"/>
            </a:rPr>
            <a:t>今後は小中学校建設事業など大型事業の</a:t>
          </a:r>
          <a:r>
            <a:rPr kumimoji="1" lang="ja-JP" altLang="en-US" sz="1050">
              <a:solidFill>
                <a:schemeClr val="dk1"/>
              </a:solidFill>
              <a:effectLst/>
              <a:latin typeface="+mn-lt"/>
              <a:ea typeface="+mn-ea"/>
              <a:cs typeface="+mn-cs"/>
            </a:rPr>
            <a:t>地方債</a:t>
          </a:r>
          <a:r>
            <a:rPr kumimoji="1" lang="ja-JP" altLang="ja-JP" sz="1050">
              <a:solidFill>
                <a:schemeClr val="dk1"/>
              </a:solidFill>
              <a:effectLst/>
              <a:latin typeface="+mn-lt"/>
              <a:ea typeface="+mn-ea"/>
              <a:cs typeface="+mn-cs"/>
            </a:rPr>
            <a:t>借入</a:t>
          </a:r>
          <a:r>
            <a:rPr kumimoji="1" lang="ja-JP" altLang="en-US" sz="1050">
              <a:solidFill>
                <a:schemeClr val="dk1"/>
              </a:solidFill>
              <a:effectLst/>
              <a:latin typeface="+mn-lt"/>
              <a:ea typeface="+mn-ea"/>
              <a:cs typeface="+mn-cs"/>
            </a:rPr>
            <a:t>の影響により</a:t>
          </a:r>
          <a:r>
            <a:rPr kumimoji="1" lang="ja-JP" altLang="ja-JP" sz="1050">
              <a:solidFill>
                <a:schemeClr val="dk1"/>
              </a:solidFill>
              <a:effectLst/>
              <a:latin typeface="+mn-lt"/>
              <a:ea typeface="+mn-ea"/>
              <a:cs typeface="+mn-cs"/>
            </a:rPr>
            <a:t>公債費</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増加</a:t>
          </a:r>
          <a:r>
            <a:rPr kumimoji="1" lang="ja-JP" altLang="en-US" sz="1050">
              <a:solidFill>
                <a:schemeClr val="dk1"/>
              </a:solidFill>
              <a:effectLst/>
              <a:latin typeface="+mn-lt"/>
              <a:ea typeface="+mn-ea"/>
              <a:cs typeface="+mn-cs"/>
            </a:rPr>
            <a:t>す</a:t>
          </a:r>
          <a:r>
            <a:rPr kumimoji="1" lang="ja-JP" altLang="ja-JP" sz="1050">
              <a:solidFill>
                <a:schemeClr val="dk1"/>
              </a:solidFill>
              <a:effectLst/>
              <a:latin typeface="+mn-lt"/>
              <a:ea typeface="+mn-ea"/>
              <a:cs typeface="+mn-cs"/>
            </a:rPr>
            <a:t>ることから、各事業の見直しを行い経常経費の削減に努める。</a:t>
          </a:r>
          <a:endParaRPr lang="ja-JP" altLang="ja-JP" sz="105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89916</xdr:rowOff>
    </xdr:from>
    <xdr:to>
      <xdr:col>23</xdr:col>
      <xdr:colOff>133350</xdr:colOff>
      <xdr:row>66</xdr:row>
      <xdr:rowOff>10160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234166"/>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80264</xdr:rowOff>
    </xdr:from>
    <xdr:to>
      <xdr:col>19</xdr:col>
      <xdr:colOff>133350</xdr:colOff>
      <xdr:row>66</xdr:row>
      <xdr:rowOff>10160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224514"/>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34544</xdr:rowOff>
    </xdr:from>
    <xdr:to>
      <xdr:col>15</xdr:col>
      <xdr:colOff>82550</xdr:colOff>
      <xdr:row>65</xdr:row>
      <xdr:rowOff>80264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00734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34544</xdr:rowOff>
    </xdr:from>
    <xdr:to>
      <xdr:col>11</xdr:col>
      <xdr:colOff>31750</xdr:colOff>
      <xdr:row>65</xdr:row>
      <xdr:rowOff>143002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07344"/>
          <a:ext cx="889000" cy="2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11193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55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130810</xdr:rowOff>
    </xdr:from>
    <xdr:to>
      <xdr:col>19</xdr:col>
      <xdr:colOff>184150</xdr:colOff>
      <xdr:row>66</xdr:row>
      <xdr:rowOff>60960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45737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36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29464</xdr:rowOff>
    </xdr:from>
    <xdr:to>
      <xdr:col>15</xdr:col>
      <xdr:colOff>133350</xdr:colOff>
      <xdr:row>65</xdr:row>
      <xdr:rowOff>131064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115841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26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155194</xdr:rowOff>
    </xdr:from>
    <xdr:to>
      <xdr:col>11</xdr:col>
      <xdr:colOff>82550</xdr:colOff>
      <xdr:row>64</xdr:row>
      <xdr:rowOff>85344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92202</xdr:rowOff>
    </xdr:from>
    <xdr:to>
      <xdr:col>7</xdr:col>
      <xdr:colOff>31750</xdr:colOff>
      <xdr:row>66</xdr:row>
      <xdr:rowOff>22352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7129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32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[307,217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人当たり人件費、物件費及び維持補修費の合計金額は類似団体平均を</a:t>
          </a:r>
          <a:r>
            <a:rPr kumimoji="1" lang="ja-JP" altLang="en-US" sz="1100">
              <a:solidFill>
                <a:schemeClr val="dk1"/>
              </a:solidFill>
              <a:effectLst/>
              <a:latin typeface="+mn-lt"/>
              <a:ea typeface="+mn-ea"/>
              <a:cs typeface="+mn-cs"/>
            </a:rPr>
            <a:t>やや</a:t>
          </a:r>
          <a:r>
            <a:rPr kumimoji="1" lang="ja-JP" altLang="ja-JP" sz="1100">
              <a:solidFill>
                <a:schemeClr val="dk1"/>
              </a:solidFill>
              <a:effectLst/>
              <a:latin typeface="+mn-lt"/>
              <a:ea typeface="+mn-ea"/>
              <a:cs typeface="+mn-cs"/>
            </a:rPr>
            <a:t>下回っている。</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町道</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林道</a:t>
          </a:r>
          <a:r>
            <a:rPr kumimoji="1" lang="ja-JP" altLang="en-US" sz="1100">
              <a:solidFill>
                <a:schemeClr val="dk1"/>
              </a:solidFill>
              <a:effectLst/>
              <a:latin typeface="+mn-lt"/>
              <a:ea typeface="+mn-ea"/>
              <a:cs typeface="+mn-cs"/>
            </a:rPr>
            <a:t>、河川</a:t>
          </a:r>
          <a:r>
            <a:rPr kumimoji="1" lang="ja-JP" altLang="ja-JP" sz="1100">
              <a:solidFill>
                <a:schemeClr val="dk1"/>
              </a:solidFill>
              <a:effectLst/>
              <a:latin typeface="+mn-lt"/>
              <a:ea typeface="+mn-ea"/>
              <a:cs typeface="+mn-cs"/>
            </a:rPr>
            <a:t>等各施設の老朽化</a:t>
          </a:r>
          <a:r>
            <a:rPr kumimoji="1" lang="ja-JP" altLang="en-US" sz="1100">
              <a:solidFill>
                <a:schemeClr val="dk1"/>
              </a:solidFill>
              <a:effectLst/>
              <a:latin typeface="+mn-lt"/>
              <a:ea typeface="+mn-ea"/>
              <a:cs typeface="+mn-cs"/>
            </a:rPr>
            <a:t>による</a:t>
          </a:r>
          <a:r>
            <a:rPr kumimoji="1" lang="ja-JP" altLang="ja-JP" sz="1100">
              <a:solidFill>
                <a:schemeClr val="dk1"/>
              </a:solidFill>
              <a:effectLst/>
              <a:latin typeface="+mn-lt"/>
              <a:ea typeface="+mn-ea"/>
              <a:cs typeface="+mn-cs"/>
            </a:rPr>
            <a:t>維持補修費が年々増加して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併せて今後は物価高騰により</a:t>
          </a:r>
          <a:r>
            <a:rPr kumimoji="1" lang="ja-JP" altLang="en-US" sz="1100">
              <a:solidFill>
                <a:schemeClr val="dk1"/>
              </a:solidFill>
              <a:effectLst/>
              <a:latin typeface="+mn-lt"/>
              <a:ea typeface="+mn-ea"/>
              <a:cs typeface="+mn-cs"/>
            </a:rPr>
            <a:t>人件費、物件費を含めた</a:t>
          </a:r>
          <a:r>
            <a:rPr kumimoji="1" lang="ja-JP" altLang="ja-JP" sz="1100">
              <a:solidFill>
                <a:schemeClr val="dk1"/>
              </a:solidFill>
              <a:effectLst/>
              <a:latin typeface="+mn-lt"/>
              <a:ea typeface="+mn-ea"/>
              <a:cs typeface="+mn-cs"/>
            </a:rPr>
            <a:t>経費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が予想され</a:t>
          </a:r>
          <a:r>
            <a:rPr kumimoji="1" lang="ja-JP" altLang="ja-JP" sz="1100">
              <a:solidFill>
                <a:schemeClr val="dk1"/>
              </a:solidFill>
              <a:effectLst/>
              <a:latin typeface="+mn-lt"/>
              <a:ea typeface="+mn-ea"/>
              <a:cs typeface="+mn-cs"/>
            </a:rPr>
            <a:t>ることから、施設の統廃合施策と共に長期的な視点に立ち人件費、物件費等の抑制に努める。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126926</xdr:rowOff>
    </xdr:from>
    <xdr:to>
      <xdr:col>23</xdr:col>
      <xdr:colOff>133350</xdr:colOff>
      <xdr:row>81</xdr:row>
      <xdr:rowOff>141912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4376"/>
          <a:ext cx="8382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126691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4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118678</xdr:rowOff>
    </xdr:from>
    <xdr:to>
      <xdr:col>19</xdr:col>
      <xdr:colOff>133350</xdr:colOff>
      <xdr:row>81</xdr:row>
      <xdr:rowOff>126926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6128"/>
          <a:ext cx="889000" cy="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113405</xdr:rowOff>
    </xdr:from>
    <xdr:to>
      <xdr:col>15</xdr:col>
      <xdr:colOff>82550</xdr:colOff>
      <xdr:row>81</xdr:row>
      <xdr:rowOff>118678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00855"/>
          <a:ext cx="889000" cy="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113405</xdr:rowOff>
    </xdr:from>
    <xdr:to>
      <xdr:col>11</xdr:col>
      <xdr:colOff>31750</xdr:colOff>
      <xdr:row>81</xdr:row>
      <xdr:rowOff>116447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4000855"/>
          <a:ext cx="889000" cy="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91112</xdr:rowOff>
    </xdr:from>
    <xdr:to>
      <xdr:col>23</xdr:col>
      <xdr:colOff>184150</xdr:colOff>
      <xdr:row>82</xdr:row>
      <xdr:rowOff>21262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12389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9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76126</xdr:rowOff>
    </xdr:from>
    <xdr:to>
      <xdr:col>19</xdr:col>
      <xdr:colOff>184150</xdr:colOff>
      <xdr:row>82</xdr:row>
      <xdr:rowOff>6276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16453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2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67878</xdr:rowOff>
    </xdr:from>
    <xdr:to>
      <xdr:col>15</xdr:col>
      <xdr:colOff>133350</xdr:colOff>
      <xdr:row>81</xdr:row>
      <xdr:rowOff>169478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8205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62605</xdr:rowOff>
    </xdr:from>
    <xdr:to>
      <xdr:col>11</xdr:col>
      <xdr:colOff>82550</xdr:colOff>
      <xdr:row>81</xdr:row>
      <xdr:rowOff>164205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5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2932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65647</xdr:rowOff>
    </xdr:from>
    <xdr:to>
      <xdr:col>7</xdr:col>
      <xdr:colOff>31750</xdr:colOff>
      <xdr:row>81</xdr:row>
      <xdr:rowOff>167247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5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5974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21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減少したが、</a:t>
          </a:r>
          <a:r>
            <a:rPr kumimoji="1" lang="ja-JP" altLang="ja-JP" sz="1100">
              <a:solidFill>
                <a:schemeClr val="dk1"/>
              </a:solidFill>
              <a:effectLst/>
              <a:latin typeface="+mn-lt"/>
              <a:ea typeface="+mn-ea"/>
              <a:cs typeface="+mn-cs"/>
            </a:rPr>
            <a:t>類似団体をやや上回った。</a:t>
          </a:r>
          <a:endParaRPr lang="ja-JP" altLang="ja-JP" sz="1400">
            <a:effectLst/>
          </a:endParaRPr>
        </a:p>
        <a:p>
          <a:r>
            <a:rPr kumimoji="1" lang="ja-JP" altLang="ja-JP" sz="1100">
              <a:solidFill>
                <a:schemeClr val="dk1"/>
              </a:solidFill>
              <a:effectLst/>
              <a:latin typeface="+mn-lt"/>
              <a:ea typeface="+mn-ea"/>
              <a:cs typeface="+mn-cs"/>
            </a:rPr>
            <a:t>今後も国及び近隣自治体の状況を注視し、ラスパイレス指数の急激な上昇を招くことがないよう給与水準の適正化に努める。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44148</xdr:rowOff>
    </xdr:from>
    <xdr:to>
      <xdr:col>81</xdr:col>
      <xdr:colOff>44450</xdr:colOff>
      <xdr:row>86</xdr:row>
      <xdr:rowOff>67129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78884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9677</xdr:rowOff>
    </xdr:from>
    <xdr:to>
      <xdr:col>77</xdr:col>
      <xdr:colOff>44450</xdr:colOff>
      <xdr:row>86</xdr:row>
      <xdr:rowOff>67129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5437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123673</xdr:rowOff>
    </xdr:from>
    <xdr:to>
      <xdr:col>72</xdr:col>
      <xdr:colOff>203200</xdr:colOff>
      <xdr:row>86</xdr:row>
      <xdr:rowOff>9677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696923"/>
          <a:ext cx="889000" cy="5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123673</xdr:rowOff>
    </xdr:from>
    <xdr:to>
      <xdr:col>68</xdr:col>
      <xdr:colOff>152400</xdr:colOff>
      <xdr:row>85</xdr:row>
      <xdr:rowOff>123673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6969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136875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1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130327</xdr:rowOff>
    </xdr:from>
    <xdr:to>
      <xdr:col>73</xdr:col>
      <xdr:colOff>44450</xdr:colOff>
      <xdr:row>86</xdr:row>
      <xdr:rowOff>60477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45254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72873</xdr:rowOff>
    </xdr:from>
    <xdr:to>
      <xdr:col>68</xdr:col>
      <xdr:colOff>203200</xdr:colOff>
      <xdr:row>86</xdr:row>
      <xdr:rowOff>3023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13200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41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72873</xdr:rowOff>
    </xdr:from>
    <xdr:to>
      <xdr:col>64</xdr:col>
      <xdr:colOff>152400</xdr:colOff>
      <xdr:row>86</xdr:row>
      <xdr:rowOff>3023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159250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3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人当たり職員数について、前年度</a:t>
          </a:r>
          <a:r>
            <a:rPr kumimoji="1" lang="ja-JP" altLang="en-US" sz="1100">
              <a:solidFill>
                <a:schemeClr val="dk1"/>
              </a:solidFill>
              <a:effectLst/>
              <a:latin typeface="+mn-lt"/>
              <a:ea typeface="+mn-ea"/>
              <a:cs typeface="+mn-cs"/>
            </a:rPr>
            <a:t>とほぼ同数であり、</a:t>
          </a:r>
          <a:r>
            <a:rPr kumimoji="1" lang="ja-JP" altLang="ja-JP" sz="1100">
              <a:solidFill>
                <a:schemeClr val="dk1"/>
              </a:solidFill>
              <a:effectLst/>
              <a:latin typeface="+mn-lt"/>
              <a:ea typeface="+mn-ea"/>
              <a:cs typeface="+mn-cs"/>
            </a:rPr>
            <a:t>類似団体平均をやや</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回ったがほぼ平均値である。</a:t>
          </a:r>
          <a:endParaRPr lang="ja-JP" altLang="ja-JP" sz="1400">
            <a:effectLst/>
          </a:endParaRPr>
        </a:p>
        <a:p>
          <a:r>
            <a:rPr kumimoji="1" lang="ja-JP" altLang="ja-JP" sz="1100">
              <a:solidFill>
                <a:schemeClr val="dk1"/>
              </a:solidFill>
              <a:effectLst/>
              <a:latin typeface="+mn-lt"/>
              <a:ea typeface="+mn-ea"/>
              <a:cs typeface="+mn-cs"/>
            </a:rPr>
            <a:t>今後は人口減少による影響が見込まれるため、その時点の業務量等を鑑み適正な定員管理に努める。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110406</xdr:rowOff>
    </xdr:from>
    <xdr:to>
      <xdr:col>81</xdr:col>
      <xdr:colOff>44450</xdr:colOff>
      <xdr:row>62</xdr:row>
      <xdr:rowOff>111209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740306"/>
          <a:ext cx="8382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61341</xdr:rowOff>
    </xdr:from>
    <xdr:to>
      <xdr:col>77</xdr:col>
      <xdr:colOff>44450</xdr:colOff>
      <xdr:row>62</xdr:row>
      <xdr:rowOff>111209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91241"/>
          <a:ext cx="889000" cy="4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43645</xdr:rowOff>
    </xdr:from>
    <xdr:to>
      <xdr:col>72</xdr:col>
      <xdr:colOff>203200</xdr:colOff>
      <xdr:row>62</xdr:row>
      <xdr:rowOff>61341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73545"/>
          <a:ext cx="8890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6646</xdr:rowOff>
    </xdr:from>
    <xdr:to>
      <xdr:col>68</xdr:col>
      <xdr:colOff>152400</xdr:colOff>
      <xdr:row>62</xdr:row>
      <xdr:rowOff>43645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36546"/>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59606</xdr:rowOff>
    </xdr:from>
    <xdr:to>
      <xdr:col>81</xdr:col>
      <xdr:colOff>95250</xdr:colOff>
      <xdr:row>62</xdr:row>
      <xdr:rowOff>161206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8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76133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34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60409</xdr:rowOff>
    </xdr:from>
    <xdr:to>
      <xdr:col>77</xdr:col>
      <xdr:colOff>95250</xdr:colOff>
      <xdr:row>62</xdr:row>
      <xdr:rowOff>162009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146786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76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10541</xdr:rowOff>
    </xdr:from>
    <xdr:to>
      <xdr:col>73</xdr:col>
      <xdr:colOff>44450</xdr:colOff>
      <xdr:row>62</xdr:row>
      <xdr:rowOff>112141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4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122318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09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164295</xdr:rowOff>
    </xdr:from>
    <xdr:to>
      <xdr:col>68</xdr:col>
      <xdr:colOff>203200</xdr:colOff>
      <xdr:row>62</xdr:row>
      <xdr:rowOff>94445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104622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9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127296</xdr:rowOff>
    </xdr:from>
    <xdr:to>
      <xdr:col>64</xdr:col>
      <xdr:colOff>152400</xdr:colOff>
      <xdr:row>62</xdr:row>
      <xdr:rowOff>57446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8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67623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5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交付税措置のある過疎対策事業債等の償還終了に伴う算入公債費の減少により、実質公債費比率は前年度に比べ</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イント増加した。今後は公営住宅建設事業や学校建設事業の借入の影響によりさらに公債費の増加が見込まれ</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その抑制のために新たな地方債の借入については事業自体の重要度や必要性を十分考慮し検討する。また、必要に応じて地方債の繰上償還を行うなど、将来に向け適切な状態の維持に取り組む。</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144018</xdr:rowOff>
    </xdr:from>
    <xdr:to>
      <xdr:col>81</xdr:col>
      <xdr:colOff>44450</xdr:colOff>
      <xdr:row>40</xdr:row>
      <xdr:rowOff>1524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83056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37846</xdr:rowOff>
    </xdr:from>
    <xdr:to>
      <xdr:col>77</xdr:col>
      <xdr:colOff>44450</xdr:colOff>
      <xdr:row>39</xdr:row>
      <xdr:rowOff>144018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72439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132080</xdr:rowOff>
    </xdr:from>
    <xdr:to>
      <xdr:col>72</xdr:col>
      <xdr:colOff>203200</xdr:colOff>
      <xdr:row>39</xdr:row>
      <xdr:rowOff>37846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64718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112776</xdr:rowOff>
    </xdr:from>
    <xdr:to>
      <xdr:col>68</xdr:col>
      <xdr:colOff>152400</xdr:colOff>
      <xdr:row>38</xdr:row>
      <xdr:rowOff>132080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6278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122174</xdr:rowOff>
    </xdr:from>
    <xdr:to>
      <xdr:col>81</xdr:col>
      <xdr:colOff>95250</xdr:colOff>
      <xdr:row>40</xdr:row>
      <xdr:rowOff>52324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138701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6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93218</xdr:rowOff>
    </xdr:from>
    <xdr:to>
      <xdr:col>77</xdr:col>
      <xdr:colOff>95250</xdr:colOff>
      <xdr:row>40</xdr:row>
      <xdr:rowOff>23368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7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33545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54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158496</xdr:rowOff>
    </xdr:from>
    <xdr:to>
      <xdr:col>73</xdr:col>
      <xdr:colOff>44450</xdr:colOff>
      <xdr:row>39</xdr:row>
      <xdr:rowOff>88646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98823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81280</xdr:rowOff>
    </xdr:from>
    <xdr:to>
      <xdr:col>68</xdr:col>
      <xdr:colOff>203200</xdr:colOff>
      <xdr:row>39</xdr:row>
      <xdr:rowOff>11430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21607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61976</xdr:rowOff>
    </xdr:from>
    <xdr:to>
      <xdr:col>64</xdr:col>
      <xdr:colOff>152400</xdr:colOff>
      <xdr:row>38</xdr:row>
      <xdr:rowOff>163576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2303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34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地方債の現在高等に基づく将来負担額を財政調整基金等の充当可能額が上回ったことから、</a:t>
          </a:r>
          <a:r>
            <a:rPr kumimoji="1" lang="ja-JP" altLang="ja-JP" sz="1100">
              <a:solidFill>
                <a:schemeClr val="dk1"/>
              </a:solidFill>
              <a:effectLst/>
              <a:latin typeface="+mn-lt"/>
              <a:ea typeface="+mn-ea"/>
              <a:cs typeface="+mn-cs"/>
            </a:rPr>
            <a:t>将来負担比率は「－％（数値なし）」</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今後は地方債現在高の増加により数値</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悪化が見込まれることから</a:t>
          </a:r>
          <a:r>
            <a:rPr kumimoji="1" lang="ja-JP" altLang="en-US" sz="1100">
              <a:solidFill>
                <a:schemeClr val="dk1"/>
              </a:solidFill>
              <a:effectLst/>
              <a:latin typeface="+mn-lt"/>
              <a:ea typeface="+mn-ea"/>
              <a:cs typeface="+mn-cs"/>
            </a:rPr>
            <a:t>、事業費の財源となる地方債の発行にあたっては内容を十分精査し、将来に過度な負担が生じる事の無いよう</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抑制</a:t>
          </a:r>
          <a:r>
            <a:rPr kumimoji="1" lang="ja-JP" altLang="en-US" sz="1100">
              <a:solidFill>
                <a:schemeClr val="dk1"/>
              </a:solidFill>
              <a:effectLst/>
              <a:latin typeface="+mn-lt"/>
              <a:ea typeface="+mn-ea"/>
              <a:cs typeface="+mn-cs"/>
            </a:rPr>
            <a:t>を目指す。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人件費に係る経常収支比率は類似団体平均</a:t>
          </a:r>
          <a:r>
            <a:rPr kumimoji="1" lang="ja-JP" altLang="en-US" sz="1100">
              <a:solidFill>
                <a:schemeClr val="dk1"/>
              </a:solidFill>
              <a:effectLst/>
              <a:latin typeface="+mn-lt"/>
              <a:ea typeface="+mn-ea"/>
              <a:cs typeface="+mn-cs"/>
            </a:rPr>
            <a:t>とほぼ同数であるものの、</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の微増となった</a:t>
          </a:r>
          <a:r>
            <a:rPr kumimoji="1" lang="ja-JP" altLang="ja-JP" sz="1100">
              <a:solidFill>
                <a:schemeClr val="dk1"/>
              </a:solidFill>
              <a:effectLst/>
              <a:latin typeface="+mn-lt"/>
              <a:ea typeface="+mn-ea"/>
              <a:cs typeface="+mn-cs"/>
            </a:rPr>
            <a:t>。人事院勧告による給料等の改定</a:t>
          </a:r>
          <a:r>
            <a:rPr kumimoji="1" lang="ja-JP" altLang="en-US" sz="1100">
              <a:solidFill>
                <a:schemeClr val="dk1"/>
              </a:solidFill>
              <a:effectLst/>
              <a:latin typeface="+mn-lt"/>
              <a:ea typeface="+mn-ea"/>
              <a:cs typeface="+mn-cs"/>
            </a:rPr>
            <a:t>が要因</a:t>
          </a:r>
          <a:r>
            <a:rPr kumimoji="1" lang="ja-JP" altLang="ja-JP" sz="1100">
              <a:solidFill>
                <a:schemeClr val="dk1"/>
              </a:solidFill>
              <a:effectLst/>
              <a:latin typeface="+mn-lt"/>
              <a:ea typeface="+mn-ea"/>
              <a:cs typeface="+mn-cs"/>
            </a:rPr>
            <a:t>であ</a:t>
          </a:r>
          <a:r>
            <a:rPr kumimoji="1" lang="ja-JP" altLang="en-US" sz="1100">
              <a:solidFill>
                <a:schemeClr val="dk1"/>
              </a:solidFill>
              <a:effectLst/>
              <a:latin typeface="+mn-lt"/>
              <a:ea typeface="+mn-ea"/>
              <a:cs typeface="+mn-cs"/>
            </a:rPr>
            <a:t>り、翌年</a:t>
          </a:r>
          <a:r>
            <a:rPr kumimoji="1" lang="ja-JP" altLang="ja-JP" sz="1100">
              <a:solidFill>
                <a:schemeClr val="dk1"/>
              </a:solidFill>
              <a:effectLst/>
              <a:latin typeface="+mn-lt"/>
              <a:ea typeface="+mn-ea"/>
              <a:cs typeface="+mn-cs"/>
            </a:rPr>
            <a:t>度以降も人事院勧告等によ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給与の増額改定が</a:t>
          </a:r>
          <a:r>
            <a:rPr kumimoji="1" lang="ja-JP" altLang="en-US" sz="1100">
              <a:solidFill>
                <a:schemeClr val="dk1"/>
              </a:solidFill>
              <a:effectLst/>
              <a:latin typeface="+mn-lt"/>
              <a:ea typeface="+mn-ea"/>
              <a:cs typeface="+mn-cs"/>
            </a:rPr>
            <a:t>見込まれる</a:t>
          </a:r>
          <a:r>
            <a:rPr kumimoji="1" lang="ja-JP" altLang="ja-JP" sz="1100">
              <a:solidFill>
                <a:schemeClr val="dk1"/>
              </a:solidFill>
              <a:effectLst/>
              <a:latin typeface="+mn-lt"/>
              <a:ea typeface="+mn-ea"/>
              <a:cs typeface="+mn-cs"/>
            </a:rPr>
            <a:t>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会計年度任用職員も含め長期的視点に</a:t>
          </a:r>
          <a:r>
            <a:rPr kumimoji="1" lang="ja-JP" altLang="en-US" sz="1100">
              <a:solidFill>
                <a:schemeClr val="dk1"/>
              </a:solidFill>
              <a:effectLst/>
              <a:latin typeface="+mn-lt"/>
              <a:ea typeface="+mn-ea"/>
              <a:cs typeface="+mn-cs"/>
            </a:rPr>
            <a:t>よる</a:t>
          </a:r>
          <a:r>
            <a:rPr kumimoji="1" lang="ja-JP" altLang="ja-JP" sz="1100">
              <a:solidFill>
                <a:schemeClr val="dk1"/>
              </a:solidFill>
              <a:effectLst/>
              <a:latin typeface="+mn-lt"/>
              <a:ea typeface="+mn-ea"/>
              <a:cs typeface="+mn-cs"/>
            </a:rPr>
            <a:t>費用抑制を行う。</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6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86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586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97282</xdr:rowOff>
    </xdr:from>
    <xdr:to>
      <xdr:col>11</xdr:col>
      <xdr:colOff>9525</xdr:colOff>
      <xdr:row>38</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4093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46482</xdr:rowOff>
    </xdr:from>
    <xdr:to>
      <xdr:col>11</xdr:col>
      <xdr:colOff>60325</xdr:colOff>
      <xdr:row>37</xdr:row>
      <xdr:rowOff>148082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132859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物件費に係る経常収支比率は前年度より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しており、類似団体平均をやや上回っている。これは保有する公共施設数が多く、その維持管理や指定管理制度による運営に費用</a:t>
          </a:r>
          <a:r>
            <a:rPr kumimoji="1" lang="ja-JP" altLang="en-US" sz="1100">
              <a:solidFill>
                <a:schemeClr val="dk1"/>
              </a:solidFill>
              <a:effectLst/>
              <a:latin typeface="+mn-lt"/>
              <a:ea typeface="+mn-ea"/>
              <a:cs typeface="+mn-cs"/>
            </a:rPr>
            <a:t>を要して</a:t>
          </a:r>
          <a:r>
            <a:rPr kumimoji="1" lang="ja-JP" altLang="ja-JP" sz="1100">
              <a:solidFill>
                <a:schemeClr val="dk1"/>
              </a:solidFill>
              <a:effectLst/>
              <a:latin typeface="+mn-lt"/>
              <a:ea typeface="+mn-ea"/>
              <a:cs typeface="+mn-cs"/>
            </a:rPr>
            <a:t>いるためである。今後は</a:t>
          </a:r>
          <a:r>
            <a:rPr kumimoji="1" lang="ja-JP" altLang="en-US" sz="1100">
              <a:solidFill>
                <a:schemeClr val="dk1"/>
              </a:solidFill>
              <a:effectLst/>
              <a:latin typeface="+mn-lt"/>
              <a:ea typeface="+mn-ea"/>
              <a:cs typeface="+mn-cs"/>
            </a:rPr>
            <a:t>物価高騰の影響下ではあるが、老朽化した施設の運用見直しなど検討を行い、</a:t>
          </a:r>
          <a:r>
            <a:rPr kumimoji="1" lang="ja-JP" altLang="ja-JP" sz="1100">
              <a:solidFill>
                <a:schemeClr val="dk1"/>
              </a:solidFill>
              <a:effectLst/>
              <a:latin typeface="+mn-lt"/>
              <a:ea typeface="+mn-ea"/>
              <a:cs typeface="+mn-cs"/>
            </a:rPr>
            <a:t>経費削減を積極的に行う。</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43180</xdr:rowOff>
    </xdr:from>
    <xdr:to>
      <xdr:col>82</xdr:col>
      <xdr:colOff>107950</xdr:colOff>
      <xdr:row>16</xdr:row>
      <xdr:rowOff>66040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863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43180</xdr:rowOff>
    </xdr:from>
    <xdr:to>
      <xdr:col>78</xdr:col>
      <xdr:colOff>69850</xdr:colOff>
      <xdr:row>16</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86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xdr:rowOff>
    </xdr:from>
    <xdr:to>
      <xdr:col>73</xdr:col>
      <xdr:colOff>180975</xdr:colOff>
      <xdr:row>16</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444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xdr:rowOff>
    </xdr:from>
    <xdr:to>
      <xdr:col>69</xdr:col>
      <xdr:colOff>92075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44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xdr:rowOff>
    </xdr:from>
    <xdr:to>
      <xdr:col>82</xdr:col>
      <xdr:colOff>158750</xdr:colOff>
      <xdr:row>16</xdr:row>
      <xdr:rowOff>116840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158767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163830</xdr:rowOff>
    </xdr:from>
    <xdr:to>
      <xdr:col>78</xdr:col>
      <xdr:colOff>120650</xdr:colOff>
      <xdr:row>16</xdr:row>
      <xdr:rowOff>93980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78757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2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121920</xdr:rowOff>
    </xdr:from>
    <xdr:to>
      <xdr:col>69</xdr:col>
      <xdr:colOff>142875</xdr:colOff>
      <xdr:row>16</xdr:row>
      <xdr:rowOff>52070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36847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扶助費に係る経常収支比率は前年度より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ポイント減少したものの、児童発達支援事業など町単独事業が要因となり類似団体平均を大きく上回っている。令和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lang="ja-JP" altLang="en-US" sz="1100">
              <a:solidFill>
                <a:schemeClr val="tx1"/>
              </a:solidFill>
              <a:effectLst/>
              <a:latin typeface="+mn-lt"/>
              <a:ea typeface="+mn-ea"/>
              <a:cs typeface="+mn-cs"/>
            </a:rPr>
            <a:t>障害者自立支援事業の利用者増加</a:t>
          </a:r>
          <a:r>
            <a:rPr lang="ja-JP" altLang="ja-JP"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扶助費は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。今後も各医療に関する扶助費</a:t>
          </a:r>
          <a:r>
            <a:rPr kumimoji="1" lang="ja-JP" altLang="ja-JP" sz="1100">
              <a:solidFill>
                <a:schemeClr val="dk1"/>
              </a:solidFill>
              <a:effectLst/>
              <a:latin typeface="+mn-lt"/>
              <a:ea typeface="+mn-ea"/>
              <a:cs typeface="+mn-cs"/>
            </a:rPr>
            <a:t>において増加が見込まれることから、</a:t>
          </a:r>
          <a:r>
            <a:rPr kumimoji="1" lang="ja-JP" altLang="en-US" sz="1100">
              <a:solidFill>
                <a:schemeClr val="dk1"/>
              </a:solidFill>
              <a:effectLst/>
              <a:latin typeface="+mn-lt"/>
              <a:ea typeface="+mn-ea"/>
              <a:cs typeface="+mn-cs"/>
            </a:rPr>
            <a:t>単独</a:t>
          </a:r>
          <a:r>
            <a:rPr kumimoji="1" lang="ja-JP" altLang="ja-JP" sz="1100">
              <a:solidFill>
                <a:schemeClr val="dk1"/>
              </a:solidFill>
              <a:effectLst/>
              <a:latin typeface="+mn-lt"/>
              <a:ea typeface="+mn-ea"/>
              <a:cs typeface="+mn-cs"/>
            </a:rPr>
            <a:t>事業の見直しを行</a:t>
          </a:r>
          <a:r>
            <a:rPr kumimoji="1" lang="ja-JP" altLang="en-US" sz="1100">
              <a:solidFill>
                <a:schemeClr val="dk1"/>
              </a:solidFill>
              <a:effectLst/>
              <a:latin typeface="+mn-lt"/>
              <a:ea typeface="+mn-ea"/>
              <a:cs typeface="+mn-cs"/>
            </a:rPr>
            <a:t>うなど</a:t>
          </a:r>
          <a:r>
            <a:rPr kumimoji="1" lang="ja-JP" altLang="ja-JP" sz="1100">
              <a:solidFill>
                <a:schemeClr val="dk1"/>
              </a:solidFill>
              <a:effectLst/>
              <a:latin typeface="+mn-lt"/>
              <a:ea typeface="+mn-ea"/>
              <a:cs typeface="+mn-cs"/>
            </a:rPr>
            <a:t>抑制を図る。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0" name="テキスト ボックス 179">
          <a:extLst>
            <a:ext uri="{FF2B5EF4-FFF2-40B4-BE49-F238E27FC236}">
              <a16:creationId xmlns:a16="http://schemas.microsoft.com/office/drawing/2014/main" id="{00000000-0008-0000-0400-0000B4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60</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4826000" y="8960757"/>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82749</xdr:rowOff>
    </xdr:from>
    <xdr:ext cx="762000" cy="259045"/>
    <xdr:sp macro="" textlink="">
      <xdr:nvSpPr>
        <xdr:cNvPr id="183" name="扶助費最小値テキスト">
          <a:extLst>
            <a:ext uri="{FF2B5EF4-FFF2-40B4-BE49-F238E27FC236}">
              <a16:creationId xmlns:a16="http://schemas.microsoft.com/office/drawing/2014/main" id="{00000000-0008-0000-0400-0000B7000000}"/>
            </a:ext>
          </a:extLst>
        </xdr:cNvPr>
        <xdr:cNvSpPr txBox="1"/>
      </xdr:nvSpPr>
      <xdr:spPr>
        <a:xfrm>
          <a:off x="4914900" y="1036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110672</xdr:rowOff>
    </xdr:from>
    <xdr:to>
      <xdr:col>24</xdr:col>
      <xdr:colOff>114300</xdr:colOff>
      <xdr:row>60</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10397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5" name="扶助費最大値テキスト">
          <a:extLst>
            <a:ext uri="{FF2B5EF4-FFF2-40B4-BE49-F238E27FC236}">
              <a16:creationId xmlns:a16="http://schemas.microsoft.com/office/drawing/2014/main" id="{00000000-0008-0000-0400-0000B9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xdr:rowOff>
    </xdr:from>
    <xdr:to>
      <xdr:col>24</xdr:col>
      <xdr:colOff>25400</xdr:colOff>
      <xdr:row>60</xdr:row>
      <xdr:rowOff>29028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987800" y="102997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158042</xdr:rowOff>
    </xdr:from>
    <xdr:ext cx="762000" cy="259045"/>
    <xdr:sp macro="" textlink="">
      <xdr:nvSpPr>
        <xdr:cNvPr id="188" name="扶助費平均値テキスト">
          <a:extLst>
            <a:ext uri="{FF2B5EF4-FFF2-40B4-BE49-F238E27FC236}">
              <a16:creationId xmlns:a16="http://schemas.microsoft.com/office/drawing/2014/main" id="{00000000-0008-0000-0400-0000BC000000}"/>
            </a:ext>
          </a:extLst>
        </xdr:cNvPr>
        <xdr:cNvSpPr txBox="1"/>
      </xdr:nvSpPr>
      <xdr:spPr>
        <a:xfrm>
          <a:off x="4914900" y="9244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47752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29028</xdr:rowOff>
    </xdr:from>
    <xdr:to>
      <xdr:col>19</xdr:col>
      <xdr:colOff>187325</xdr:colOff>
      <xdr:row>60</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098800" y="10316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108857</xdr:rowOff>
    </xdr:from>
    <xdr:to>
      <xdr:col>20</xdr:col>
      <xdr:colOff>38100</xdr:colOff>
      <xdr:row>55</xdr:row>
      <xdr:rowOff>39007</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937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49184</xdr:rowOff>
    </xdr:from>
    <xdr:ext cx="7366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606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159657</xdr:rowOff>
    </xdr:from>
    <xdr:to>
      <xdr:col>15</xdr:col>
      <xdr:colOff>98425</xdr:colOff>
      <xdr:row>60</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209800" y="10103757"/>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108857</xdr:rowOff>
    </xdr:from>
    <xdr:to>
      <xdr:col>15</xdr:col>
      <xdr:colOff>149225</xdr:colOff>
      <xdr:row>55</xdr:row>
      <xdr:rowOff>39007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048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159657</xdr:rowOff>
    </xdr:from>
    <xdr:to>
      <xdr:col>11</xdr:col>
      <xdr:colOff>9525</xdr:colOff>
      <xdr:row>61</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1320800" y="10103757"/>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92528</xdr:rowOff>
    </xdr:from>
    <xdr:to>
      <xdr:col>11</xdr:col>
      <xdr:colOff>60325</xdr:colOff>
      <xdr:row>55</xdr:row>
      <xdr:rowOff>22678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159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133350</xdr:rowOff>
    </xdr:from>
    <xdr:to>
      <xdr:col>24</xdr:col>
      <xdr:colOff>76200</xdr:colOff>
      <xdr:row>60</xdr:row>
      <xdr:rowOff>63500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4775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7" name="扶助費該当値テキスト">
          <a:extLst>
            <a:ext uri="{FF2B5EF4-FFF2-40B4-BE49-F238E27FC236}">
              <a16:creationId xmlns:a16="http://schemas.microsoft.com/office/drawing/2014/main" id="{00000000-0008-0000-0400-0000CF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149678</xdr:rowOff>
    </xdr:from>
    <xdr:to>
      <xdr:col>20</xdr:col>
      <xdr:colOff>38100</xdr:colOff>
      <xdr:row>60</xdr:row>
      <xdr:rowOff>79828</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9370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64605</xdr:rowOff>
    </xdr:from>
    <xdr:ext cx="7366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606800" y="1035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xdr:rowOff>
    </xdr:from>
    <xdr:to>
      <xdr:col>15</xdr:col>
      <xdr:colOff>149225</xdr:colOff>
      <xdr:row>60</xdr:row>
      <xdr:rowOff>112485</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048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97262</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717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108857</xdr:rowOff>
    </xdr:from>
    <xdr:to>
      <xdr:col>11</xdr:col>
      <xdr:colOff>60325</xdr:colOff>
      <xdr:row>59</xdr:row>
      <xdr:rowOff>39007</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2159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23784</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828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125185</xdr:rowOff>
    </xdr:from>
    <xdr:to>
      <xdr:col>6</xdr:col>
      <xdr:colOff>171450</xdr:colOff>
      <xdr:row>61</xdr:row>
      <xdr:rowOff>55335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1270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40112</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939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その他の経費に係る経常収支比率は前年度より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ポイント増加しており、類似団体平均を上回っている。主な要因としては、河川施設・林道施設や</a:t>
          </a:r>
          <a:r>
            <a:rPr kumimoji="1" lang="ja-JP" altLang="en-US" sz="1100">
              <a:solidFill>
                <a:schemeClr val="dk1"/>
              </a:solidFill>
              <a:effectLst/>
              <a:latin typeface="+mn-lt"/>
              <a:ea typeface="+mn-ea"/>
              <a:cs typeface="+mn-cs"/>
            </a:rPr>
            <a:t>農道施設</a:t>
          </a:r>
          <a:r>
            <a:rPr kumimoji="1" lang="ja-JP" altLang="ja-JP" sz="1100">
              <a:solidFill>
                <a:schemeClr val="dk1"/>
              </a:solidFill>
              <a:effectLst/>
              <a:latin typeface="+mn-lt"/>
              <a:ea typeface="+mn-ea"/>
              <a:cs typeface="+mn-cs"/>
            </a:rPr>
            <a:t>等の維持補修費が増額になったためである。</a:t>
          </a:r>
          <a:endParaRPr lang="ja-JP" altLang="ja-JP" sz="1400">
            <a:effectLst/>
          </a:endParaRPr>
        </a:p>
        <a:p>
          <a:r>
            <a:rPr kumimoji="1" lang="ja-JP" altLang="ja-JP" sz="1100">
              <a:solidFill>
                <a:schemeClr val="dk1"/>
              </a:solidFill>
              <a:effectLst/>
              <a:latin typeface="+mn-lt"/>
              <a:ea typeface="+mn-ea"/>
              <a:cs typeface="+mn-cs"/>
            </a:rPr>
            <a:t>今後も施設の老朽化</a:t>
          </a:r>
          <a:r>
            <a:rPr kumimoji="1" lang="ja-JP" altLang="en-US" sz="1100">
              <a:solidFill>
                <a:schemeClr val="dk1"/>
              </a:solidFill>
              <a:effectLst/>
              <a:latin typeface="+mn-lt"/>
              <a:ea typeface="+mn-ea"/>
              <a:cs typeface="+mn-cs"/>
            </a:rPr>
            <a:t>や物価高騰</a:t>
          </a:r>
          <a:r>
            <a:rPr kumimoji="1" lang="ja-JP" altLang="ja-JP" sz="1100">
              <a:solidFill>
                <a:schemeClr val="dk1"/>
              </a:solidFill>
              <a:effectLst/>
              <a:latin typeface="+mn-lt"/>
              <a:ea typeface="+mn-ea"/>
              <a:cs typeface="+mn-cs"/>
            </a:rPr>
            <a:t>等により増額が見込まれることから、計画的に施設の更新等を行い修繕費等の抑制に向けた取り組みを行う。</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130810</xdr:rowOff>
    </xdr:from>
    <xdr:to>
      <xdr:col>82</xdr:col>
      <xdr:colOff>107950</xdr:colOff>
      <xdr:row>59</xdr:row>
      <xdr:rowOff>138430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2463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130810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147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14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62230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47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87630</xdr:rowOff>
    </xdr:from>
    <xdr:to>
      <xdr:col>82</xdr:col>
      <xdr:colOff>158750</xdr:colOff>
      <xdr:row>60</xdr:row>
      <xdr:rowOff>17780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59707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80010</xdr:rowOff>
    </xdr:from>
    <xdr:to>
      <xdr:col>78</xdr:col>
      <xdr:colOff>120650</xdr:colOff>
      <xdr:row>60</xdr:row>
      <xdr:rowOff>10160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166387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8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97807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補助費等に係る経常収支比率はし尿処理・じん芥処理・埋立処分施設建設事業費負担金の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により前年度より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ポイント減少し、類似団体平均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下回っている。これは各一部事務組合負担金の減額や事業見直しにより負担金や補助金が減少したことによる。</a:t>
          </a:r>
          <a:endParaRPr lang="ja-JP" altLang="ja-JP" sz="1400">
            <a:effectLst/>
          </a:endParaRPr>
        </a:p>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引き続き事業効果検証により見直しを行うことで更なる経常経費の縮減に努める。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99568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2306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271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108712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031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1940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公債費に係る経常収支比率は類似団体平均をやや上回っている</a:t>
          </a:r>
          <a:r>
            <a:rPr kumimoji="1" lang="ja-JP" altLang="en-US" sz="1000">
              <a:solidFill>
                <a:schemeClr val="dk1"/>
              </a:solidFill>
              <a:effectLst/>
              <a:latin typeface="+mn-lt"/>
              <a:ea typeface="+mn-ea"/>
              <a:cs typeface="+mn-cs"/>
            </a:rPr>
            <a:t>ものの、</a:t>
          </a:r>
          <a:r>
            <a:rPr kumimoji="1" lang="ja-JP" altLang="ja-JP" sz="1000">
              <a:solidFill>
                <a:schemeClr val="dk1"/>
              </a:solidFill>
              <a:effectLst/>
              <a:latin typeface="+mn-lt"/>
              <a:ea typeface="+mn-ea"/>
              <a:cs typeface="+mn-cs"/>
            </a:rPr>
            <a:t>前年度より</a:t>
          </a:r>
          <a:r>
            <a:rPr kumimoji="1" lang="en-US" altLang="ja-JP" sz="1000">
              <a:solidFill>
                <a:schemeClr val="dk1"/>
              </a:solidFill>
              <a:effectLst/>
              <a:latin typeface="+mn-lt"/>
              <a:ea typeface="+mn-ea"/>
              <a:cs typeface="+mn-cs"/>
            </a:rPr>
            <a:t>1.8</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a:t>
          </a:r>
          <a:r>
            <a:rPr kumimoji="1" lang="ja-JP" altLang="en-US" sz="1000">
              <a:solidFill>
                <a:schemeClr val="dk1"/>
              </a:solidFill>
              <a:effectLst/>
              <a:latin typeface="+mn-lt"/>
              <a:ea typeface="+mn-ea"/>
              <a:cs typeface="+mn-cs"/>
            </a:rPr>
            <a:t>た</a:t>
          </a:r>
          <a:r>
            <a:rPr kumimoji="1" lang="ja-JP"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これは平成</a:t>
          </a:r>
          <a:r>
            <a:rPr kumimoji="1" lang="en-US" altLang="ja-JP" sz="1000">
              <a:solidFill>
                <a:schemeClr val="dk1"/>
              </a:solidFill>
              <a:effectLst/>
              <a:latin typeface="+mn-lt"/>
              <a:ea typeface="+mn-ea"/>
              <a:cs typeface="+mn-cs"/>
            </a:rPr>
            <a:t>22</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23</a:t>
          </a:r>
          <a:r>
            <a:rPr kumimoji="1" lang="ja-JP" altLang="ja-JP" sz="1000">
              <a:solidFill>
                <a:schemeClr val="dk1"/>
              </a:solidFill>
              <a:effectLst/>
              <a:latin typeface="+mn-lt"/>
              <a:ea typeface="+mn-ea"/>
              <a:cs typeface="+mn-cs"/>
            </a:rPr>
            <a:t>年度に借入れた過疎対策事業債</a:t>
          </a:r>
          <a:r>
            <a:rPr kumimoji="1" lang="ja-JP" altLang="en-US" sz="1000">
              <a:solidFill>
                <a:schemeClr val="dk1"/>
              </a:solidFill>
              <a:effectLst/>
              <a:latin typeface="+mn-lt"/>
              <a:ea typeface="+mn-ea"/>
              <a:cs typeface="+mn-cs"/>
            </a:rPr>
            <a:t>や平成</a:t>
          </a:r>
          <a:r>
            <a:rPr kumimoji="1" lang="en-US" altLang="ja-JP" sz="1000">
              <a:solidFill>
                <a:schemeClr val="dk1"/>
              </a:solidFill>
              <a:effectLst/>
              <a:latin typeface="+mn-lt"/>
              <a:ea typeface="+mn-ea"/>
              <a:cs typeface="+mn-cs"/>
            </a:rPr>
            <a:t>15</a:t>
          </a:r>
          <a:r>
            <a:rPr kumimoji="1" lang="ja-JP" altLang="en-US" sz="1000">
              <a:solidFill>
                <a:schemeClr val="dk1"/>
              </a:solidFill>
              <a:effectLst/>
              <a:latin typeface="+mn-lt"/>
              <a:ea typeface="+mn-ea"/>
              <a:cs typeface="+mn-cs"/>
            </a:rPr>
            <a:t>年度に借入れた臨時財政対策事業債</a:t>
          </a:r>
          <a:r>
            <a:rPr kumimoji="1" lang="ja-JP" altLang="ja-JP" sz="1000">
              <a:solidFill>
                <a:schemeClr val="dk1"/>
              </a:solidFill>
              <a:effectLst/>
              <a:latin typeface="+mn-lt"/>
              <a:ea typeface="+mn-ea"/>
              <a:cs typeface="+mn-cs"/>
            </a:rPr>
            <a:t>の償還完了に伴い公債費</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減少したためである。</a:t>
          </a:r>
          <a:endParaRPr kumimoji="1" lang="en-US"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今後</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大型事業</a:t>
          </a:r>
          <a:r>
            <a:rPr kumimoji="1" lang="ja-JP" altLang="en-US" sz="1000">
              <a:solidFill>
                <a:schemeClr val="dk1"/>
              </a:solidFill>
              <a:effectLst/>
              <a:latin typeface="+mn-lt"/>
              <a:ea typeface="+mn-ea"/>
              <a:cs typeface="+mn-cs"/>
            </a:rPr>
            <a:t>に対する</a:t>
          </a:r>
          <a:r>
            <a:rPr kumimoji="1" lang="ja-JP" altLang="ja-JP" sz="1000">
              <a:solidFill>
                <a:schemeClr val="dk1"/>
              </a:solidFill>
              <a:effectLst/>
              <a:latin typeface="+mn-lt"/>
              <a:ea typeface="+mn-ea"/>
              <a:cs typeface="+mn-cs"/>
            </a:rPr>
            <a:t>借入により公債費は増加が見込まれ、全体の経常収支比率へ影響を与えることから、地方債の発行については事業内容を十分考慮</a:t>
          </a:r>
          <a:r>
            <a:rPr kumimoji="1" lang="ja-JP" altLang="en-US" sz="1000">
              <a:solidFill>
                <a:schemeClr val="dk1"/>
              </a:solidFill>
              <a:effectLst/>
              <a:latin typeface="+mn-lt"/>
              <a:ea typeface="+mn-ea"/>
              <a:cs typeface="+mn-cs"/>
            </a:rPr>
            <a:t>し行う。また</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経常収支比率抑制のため、計画的に</a:t>
          </a:r>
          <a:r>
            <a:rPr kumimoji="1" lang="ja-JP" altLang="ja-JP" sz="1000">
              <a:solidFill>
                <a:schemeClr val="dk1"/>
              </a:solidFill>
              <a:effectLst/>
              <a:latin typeface="+mn-lt"/>
              <a:ea typeface="+mn-ea"/>
              <a:cs typeface="+mn-cs"/>
            </a:rPr>
            <a:t>繰上償還を実施する。</a:t>
          </a:r>
          <a:endParaRPr lang="ja-JP" altLang="ja-JP" sz="1000">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130811</xdr:rowOff>
    </xdr:from>
    <xdr:to>
      <xdr:col>24</xdr:col>
      <xdr:colOff>25400</xdr:colOff>
      <xdr:row>77</xdr:row>
      <xdr:rowOff>27939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16101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20320</xdr:rowOff>
    </xdr:from>
    <xdr:to>
      <xdr:col>19</xdr:col>
      <xdr:colOff>187325</xdr:colOff>
      <xdr:row>77</xdr:row>
      <xdr:rowOff>27939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32219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130811</xdr:rowOff>
    </xdr:from>
    <xdr:to>
      <xdr:col>15</xdr:col>
      <xdr:colOff>98425</xdr:colOff>
      <xdr:row>77</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1610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130811</xdr:rowOff>
    </xdr:from>
    <xdr:to>
      <xdr:col>11</xdr:col>
      <xdr:colOff>9525</xdr:colOff>
      <xdr:row>76</xdr:row>
      <xdr:rowOff>153670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1610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80011</xdr:rowOff>
    </xdr:from>
    <xdr:to>
      <xdr:col>24</xdr:col>
      <xdr:colOff>76200</xdr:colOff>
      <xdr:row>77</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52088</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082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148589</xdr:rowOff>
    </xdr:from>
    <xdr:to>
      <xdr:col>20</xdr:col>
      <xdr:colOff>38100</xdr:colOff>
      <xdr:row>77</xdr:row>
      <xdr:rowOff>78739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63516</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265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140970</xdr:rowOff>
    </xdr:from>
    <xdr:to>
      <xdr:col>15</xdr:col>
      <xdr:colOff>149225</xdr:colOff>
      <xdr:row>77</xdr:row>
      <xdr:rowOff>71120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55897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80011</xdr:rowOff>
    </xdr:from>
    <xdr:to>
      <xdr:col>11</xdr:col>
      <xdr:colOff>60325</xdr:colOff>
      <xdr:row>77</xdr:row>
      <xdr:rowOff>10161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102870</xdr:rowOff>
    </xdr:from>
    <xdr:to>
      <xdr:col>6</xdr:col>
      <xdr:colOff>171450</xdr:colOff>
      <xdr:row>77</xdr:row>
      <xdr:rowOff>33020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17797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公債費以外の経常収支比率は、</a:t>
          </a:r>
          <a:r>
            <a:rPr kumimoji="1" lang="ja-JP" altLang="en-US" sz="1050">
              <a:solidFill>
                <a:schemeClr val="dk1"/>
              </a:solidFill>
              <a:effectLst/>
              <a:latin typeface="+mn-lt"/>
              <a:ea typeface="+mn-ea"/>
              <a:cs typeface="+mn-cs"/>
            </a:rPr>
            <a:t>昨年度と比較すると</a:t>
          </a:r>
          <a:r>
            <a:rPr kumimoji="1" lang="en-US" altLang="ja-JP" sz="1050">
              <a:solidFill>
                <a:schemeClr val="dk1"/>
              </a:solidFill>
              <a:effectLst/>
              <a:latin typeface="+mn-lt"/>
              <a:ea typeface="+mn-ea"/>
              <a:cs typeface="+mn-cs"/>
            </a:rPr>
            <a:t>0.1</a:t>
          </a:r>
          <a:r>
            <a:rPr kumimoji="1" lang="ja-JP" altLang="en-US" sz="1050">
              <a:solidFill>
                <a:schemeClr val="dk1"/>
              </a:solidFill>
              <a:effectLst/>
              <a:latin typeface="+mn-lt"/>
              <a:ea typeface="+mn-ea"/>
              <a:cs typeface="+mn-cs"/>
            </a:rPr>
            <a:t>ポイント減少しているものの、引き続き類似団体平均を上回っている。維持補修費、扶助費において、類似団体平均を大きく上回っていることが要因である。</a:t>
          </a:r>
          <a:r>
            <a:rPr kumimoji="1" lang="ja-JP" altLang="ja-JP" sz="1050">
              <a:solidFill>
                <a:schemeClr val="dk1"/>
              </a:solidFill>
              <a:effectLst/>
              <a:latin typeface="+mn-lt"/>
              <a:ea typeface="+mn-ea"/>
              <a:cs typeface="+mn-cs"/>
            </a:rPr>
            <a:t>特に維持補修費については施設老朽化により更に増加する見込みであり、扶助費についても</a:t>
          </a:r>
          <a:r>
            <a:rPr kumimoji="1" lang="ja-JP" altLang="en-US" sz="1050">
              <a:solidFill>
                <a:schemeClr val="dk1"/>
              </a:solidFill>
              <a:effectLst/>
              <a:latin typeface="+mn-lt"/>
              <a:ea typeface="+mn-ea"/>
              <a:cs typeface="+mn-cs"/>
            </a:rPr>
            <a:t>増加</a:t>
          </a:r>
          <a:r>
            <a:rPr kumimoji="1" lang="ja-JP" altLang="ja-JP" sz="1050">
              <a:solidFill>
                <a:schemeClr val="dk1"/>
              </a:solidFill>
              <a:effectLst/>
              <a:latin typeface="+mn-lt"/>
              <a:ea typeface="+mn-ea"/>
              <a:cs typeface="+mn-cs"/>
            </a:rPr>
            <a:t>が予想される。</a:t>
          </a:r>
          <a:r>
            <a:rPr kumimoji="1" lang="ja-JP" altLang="en-US" sz="1050">
              <a:solidFill>
                <a:schemeClr val="dk1"/>
              </a:solidFill>
              <a:effectLst/>
              <a:latin typeface="+mn-lt"/>
              <a:ea typeface="+mn-ea"/>
              <a:cs typeface="+mn-cs"/>
            </a:rPr>
            <a:t>また、</a:t>
          </a:r>
          <a:r>
            <a:rPr kumimoji="1" lang="ja-JP" altLang="ja-JP" sz="1050">
              <a:solidFill>
                <a:schemeClr val="dk1"/>
              </a:solidFill>
              <a:effectLst/>
              <a:latin typeface="+mn-lt"/>
              <a:ea typeface="+mn-ea"/>
              <a:cs typeface="+mn-cs"/>
            </a:rPr>
            <a:t>人件費、物件費等の経常経費</a:t>
          </a:r>
          <a:r>
            <a:rPr kumimoji="1" lang="ja-JP" altLang="en-US" sz="1050">
              <a:solidFill>
                <a:schemeClr val="dk1"/>
              </a:solidFill>
              <a:effectLst/>
              <a:latin typeface="+mn-lt"/>
              <a:ea typeface="+mn-ea"/>
              <a:cs typeface="+mn-cs"/>
            </a:rPr>
            <a:t>も物価高騰の影響から</a:t>
          </a:r>
          <a:r>
            <a:rPr kumimoji="1" lang="ja-JP" altLang="ja-JP" sz="1050">
              <a:solidFill>
                <a:schemeClr val="dk1"/>
              </a:solidFill>
              <a:effectLst/>
              <a:latin typeface="+mn-lt"/>
              <a:ea typeface="+mn-ea"/>
              <a:cs typeface="+mn-cs"/>
            </a:rPr>
            <a:t>増加傾向</a:t>
          </a:r>
          <a:r>
            <a:rPr kumimoji="1" lang="ja-JP" altLang="en-US" sz="1050">
              <a:solidFill>
                <a:schemeClr val="dk1"/>
              </a:solidFill>
              <a:effectLst/>
              <a:latin typeface="+mn-lt"/>
              <a:ea typeface="+mn-ea"/>
              <a:cs typeface="+mn-cs"/>
            </a:rPr>
            <a:t>が見られる</a:t>
          </a:r>
          <a:r>
            <a:rPr kumimoji="1" lang="ja-JP" altLang="ja-JP" sz="1050">
              <a:solidFill>
                <a:schemeClr val="dk1"/>
              </a:solidFill>
              <a:effectLst/>
              <a:latin typeface="+mn-lt"/>
              <a:ea typeface="+mn-ea"/>
              <a:cs typeface="+mn-cs"/>
            </a:rPr>
            <a:t>。今後は施設の管理運営や町単独事業の見直し</a:t>
          </a:r>
          <a:r>
            <a:rPr kumimoji="1" lang="ja-JP" altLang="en-US" sz="1050">
              <a:solidFill>
                <a:schemeClr val="dk1"/>
              </a:solidFill>
              <a:effectLst/>
              <a:latin typeface="+mn-lt"/>
              <a:ea typeface="+mn-ea"/>
              <a:cs typeface="+mn-cs"/>
            </a:rPr>
            <a:t>に加え</a:t>
          </a:r>
          <a:r>
            <a:rPr kumimoji="1" lang="ja-JP" altLang="ja-JP" sz="1050">
              <a:solidFill>
                <a:schemeClr val="dk1"/>
              </a:solidFill>
              <a:effectLst/>
              <a:latin typeface="+mn-lt"/>
              <a:ea typeface="+mn-ea"/>
              <a:cs typeface="+mn-cs"/>
            </a:rPr>
            <a:t>、人件費抑制に</a:t>
          </a:r>
          <a:r>
            <a:rPr kumimoji="1" lang="ja-JP" altLang="en-US" sz="1050">
              <a:solidFill>
                <a:schemeClr val="dk1"/>
              </a:solidFill>
              <a:effectLst/>
              <a:latin typeface="+mn-lt"/>
              <a:ea typeface="+mn-ea"/>
              <a:cs typeface="+mn-cs"/>
            </a:rPr>
            <a:t>努め、</a:t>
          </a:r>
          <a:r>
            <a:rPr kumimoji="1" lang="ja-JP" altLang="ja-JP" sz="1050">
              <a:solidFill>
                <a:schemeClr val="dk1"/>
              </a:solidFill>
              <a:effectLst/>
              <a:latin typeface="+mn-lt"/>
              <a:ea typeface="+mn-ea"/>
              <a:cs typeface="+mn-cs"/>
            </a:rPr>
            <a:t>経常収支比率を抑制する。</a:t>
          </a:r>
          <a:endParaRPr lang="ja-JP" altLang="ja-JP" sz="1050">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165100</xdr:rowOff>
    </xdr:from>
    <xdr:to>
      <xdr:col>82</xdr:col>
      <xdr:colOff>107950</xdr:colOff>
      <xdr:row>78</xdr:row>
      <xdr:rowOff>168911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5382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96520</xdr:rowOff>
    </xdr:from>
    <xdr:to>
      <xdr:col>78</xdr:col>
      <xdr:colOff>69850</xdr:colOff>
      <xdr:row>78</xdr:row>
      <xdr:rowOff>168911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696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157480</xdr:rowOff>
    </xdr:from>
    <xdr:to>
      <xdr:col>73</xdr:col>
      <xdr:colOff>180975</xdr:colOff>
      <xdr:row>78</xdr:row>
      <xdr:rowOff>96520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5913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157480</xdr:rowOff>
    </xdr:from>
    <xdr:to>
      <xdr:col>69</xdr:col>
      <xdr:colOff>92075</xdr:colOff>
      <xdr:row>79</xdr:row>
      <xdr:rowOff>12700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35913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114300</xdr:rowOff>
    </xdr:from>
    <xdr:to>
      <xdr:col>82</xdr:col>
      <xdr:colOff>158750</xdr:colOff>
      <xdr:row>79</xdr:row>
      <xdr:rowOff>44450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86377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118111</xdr:rowOff>
    </xdr:from>
    <xdr:to>
      <xdr:col>78</xdr:col>
      <xdr:colOff>120650</xdr:colOff>
      <xdr:row>79</xdr:row>
      <xdr:rowOff>48261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33038</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577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45720</xdr:rowOff>
    </xdr:from>
    <xdr:to>
      <xdr:col>74</xdr:col>
      <xdr:colOff>31750</xdr:colOff>
      <xdr:row>78</xdr:row>
      <xdr:rowOff>147320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132097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106680</xdr:rowOff>
    </xdr:from>
    <xdr:to>
      <xdr:col>69</xdr:col>
      <xdr:colOff>142875</xdr:colOff>
      <xdr:row>78</xdr:row>
      <xdr:rowOff>36830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21607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133350</xdr:rowOff>
    </xdr:from>
    <xdr:to>
      <xdr:col>65</xdr:col>
      <xdr:colOff>53975</xdr:colOff>
      <xdr:row>79</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48277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103925</xdr:rowOff>
    </xdr:from>
    <xdr:to>
      <xdr:col>29</xdr:col>
      <xdr:colOff>127000</xdr:colOff>
      <xdr:row>17</xdr:row>
      <xdr:rowOff>138403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66200"/>
          <a:ext cx="647700" cy="34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138403</xdr:rowOff>
    </xdr:from>
    <xdr:to>
      <xdr:col>26</xdr:col>
      <xdr:colOff>50800</xdr:colOff>
      <xdr:row>18</xdr:row>
      <xdr:rowOff>26875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00678"/>
          <a:ext cx="698500" cy="59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170619</xdr:rowOff>
    </xdr:from>
    <xdr:to>
      <xdr:col>22</xdr:col>
      <xdr:colOff>114300</xdr:colOff>
      <xdr:row>18</xdr:row>
      <xdr:rowOff>26875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132894"/>
          <a:ext cx="698500" cy="27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170619</xdr:rowOff>
    </xdr:from>
    <xdr:to>
      <xdr:col>18</xdr:col>
      <xdr:colOff>177800</xdr:colOff>
      <xdr:row>18</xdr:row>
      <xdr:rowOff>24623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32894"/>
          <a:ext cx="698500" cy="2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53125</xdr:rowOff>
    </xdr:from>
    <xdr:to>
      <xdr:col>29</xdr:col>
      <xdr:colOff>177800</xdr:colOff>
      <xdr:row>17</xdr:row>
      <xdr:rowOff>154725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15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25202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87603</xdr:rowOff>
    </xdr:from>
    <xdr:to>
      <xdr:col>26</xdr:col>
      <xdr:colOff>101600</xdr:colOff>
      <xdr:row>18</xdr:row>
      <xdr:rowOff>17753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49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2530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13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147525</xdr:rowOff>
    </xdr:from>
    <xdr:to>
      <xdr:col>22</xdr:col>
      <xdr:colOff>165100</xdr:colOff>
      <xdr:row>18</xdr:row>
      <xdr:rowOff>77675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09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62452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119819</xdr:rowOff>
    </xdr:from>
    <xdr:to>
      <xdr:col>19</xdr:col>
      <xdr:colOff>38100</xdr:colOff>
      <xdr:row>18</xdr:row>
      <xdr:rowOff>49969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82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34746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68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145273</xdr:rowOff>
    </xdr:from>
    <xdr:to>
      <xdr:col>15</xdr:col>
      <xdr:colOff>101600</xdr:colOff>
      <xdr:row>18</xdr:row>
      <xdr:rowOff>75423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07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60200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19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96951</xdr:rowOff>
    </xdr:from>
    <xdr:to>
      <xdr:col>29</xdr:col>
      <xdr:colOff>127000</xdr:colOff>
      <xdr:row>37</xdr:row>
      <xdr:rowOff>167513</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221651"/>
          <a:ext cx="647700" cy="70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96951</xdr:rowOff>
    </xdr:from>
    <xdr:to>
      <xdr:col>26</xdr:col>
      <xdr:colOff>50800</xdr:colOff>
      <xdr:row>37</xdr:row>
      <xdr:rowOff>142837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21651"/>
          <a:ext cx="698500" cy="45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142837</xdr:rowOff>
    </xdr:from>
    <xdr:to>
      <xdr:col>22</xdr:col>
      <xdr:colOff>114300</xdr:colOff>
      <xdr:row>37</xdr:row>
      <xdr:rowOff>227140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67537"/>
          <a:ext cx="698500" cy="8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227140</xdr:rowOff>
    </xdr:from>
    <xdr:to>
      <xdr:col>18</xdr:col>
      <xdr:colOff>177800</xdr:colOff>
      <xdr:row>37</xdr:row>
      <xdr:rowOff>264973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351840"/>
          <a:ext cx="698500" cy="3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116713</xdr:rowOff>
    </xdr:from>
    <xdr:to>
      <xdr:col>29</xdr:col>
      <xdr:colOff>177800</xdr:colOff>
      <xdr:row>37</xdr:row>
      <xdr:rowOff>218313</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41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88790</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21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46151</xdr:rowOff>
    </xdr:from>
    <xdr:to>
      <xdr:col>26</xdr:col>
      <xdr:colOff>101600</xdr:colOff>
      <xdr:row>37</xdr:row>
      <xdr:rowOff>147751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70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132528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57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92037</xdr:rowOff>
    </xdr:from>
    <xdr:to>
      <xdr:col>22</xdr:col>
      <xdr:colOff>165100</xdr:colOff>
      <xdr:row>37</xdr:row>
      <xdr:rowOff>193637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16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178414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03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176340</xdr:rowOff>
    </xdr:from>
    <xdr:to>
      <xdr:col>19</xdr:col>
      <xdr:colOff>38100</xdr:colOff>
      <xdr:row>37</xdr:row>
      <xdr:rowOff>277940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301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262717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8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214173</xdr:rowOff>
    </xdr:from>
    <xdr:to>
      <xdr:col>15</xdr:col>
      <xdr:colOff>101600</xdr:colOff>
      <xdr:row>37</xdr:row>
      <xdr:rowOff>315773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33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300550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42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88684</xdr:rowOff>
    </xdr:from>
    <xdr:to>
      <xdr:col>24</xdr:col>
      <xdr:colOff>63500</xdr:colOff>
      <xdr:row>35</xdr:row>
      <xdr:rowOff>158392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89434"/>
          <a:ext cx="838200" cy="6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158392</xdr:rowOff>
    </xdr:from>
    <xdr:to>
      <xdr:col>19</xdr:col>
      <xdr:colOff>177800</xdr:colOff>
      <xdr:row>36</xdr:row>
      <xdr:rowOff>40358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9142"/>
          <a:ext cx="889000" cy="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142931</xdr:rowOff>
    </xdr:from>
    <xdr:to>
      <xdr:col>15</xdr:col>
      <xdr:colOff>50800</xdr:colOff>
      <xdr:row>36</xdr:row>
      <xdr:rowOff>40358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43681"/>
          <a:ext cx="889000" cy="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142931</xdr:rowOff>
    </xdr:from>
    <xdr:to>
      <xdr:col>10</xdr:col>
      <xdr:colOff>114300</xdr:colOff>
      <xdr:row>35</xdr:row>
      <xdr:rowOff>147480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3681"/>
          <a:ext cx="88900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37884</xdr:rowOff>
    </xdr:from>
    <xdr:to>
      <xdr:col>24</xdr:col>
      <xdr:colOff>114300</xdr:colOff>
      <xdr:row>35</xdr:row>
      <xdr:rowOff>139484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16311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7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107592</xdr:rowOff>
    </xdr:from>
    <xdr:to>
      <xdr:col>20</xdr:col>
      <xdr:colOff>38100</xdr:colOff>
      <xdr:row>36</xdr:row>
      <xdr:rowOff>37742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28869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0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161008</xdr:rowOff>
    </xdr:from>
    <xdr:to>
      <xdr:col>15</xdr:col>
      <xdr:colOff>101600</xdr:colOff>
      <xdr:row>36</xdr:row>
      <xdr:rowOff>91158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6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82285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25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92131</xdr:rowOff>
    </xdr:from>
    <xdr:to>
      <xdr:col>10</xdr:col>
      <xdr:colOff>165100</xdr:colOff>
      <xdr:row>36</xdr:row>
      <xdr:rowOff>22281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13408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85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96680</xdr:rowOff>
    </xdr:from>
    <xdr:to>
      <xdr:col>6</xdr:col>
      <xdr:colOff>38100</xdr:colOff>
      <xdr:row>36</xdr:row>
      <xdr:rowOff>26830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9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17957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67686</xdr:rowOff>
    </xdr:from>
    <xdr:to>
      <xdr:col>24</xdr:col>
      <xdr:colOff>63500</xdr:colOff>
      <xdr:row>58</xdr:row>
      <xdr:rowOff>77652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1786"/>
          <a:ext cx="838200" cy="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77652</xdr:rowOff>
    </xdr:from>
    <xdr:to>
      <xdr:col>19</xdr:col>
      <xdr:colOff>177800</xdr:colOff>
      <xdr:row>58</xdr:row>
      <xdr:rowOff>80849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21752"/>
          <a:ext cx="889000" cy="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80849</xdr:rowOff>
    </xdr:from>
    <xdr:to>
      <xdr:col>15</xdr:col>
      <xdr:colOff>50800</xdr:colOff>
      <xdr:row>58</xdr:row>
      <xdr:rowOff>88400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4949"/>
          <a:ext cx="889000" cy="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83531</xdr:rowOff>
    </xdr:from>
    <xdr:to>
      <xdr:col>10</xdr:col>
      <xdr:colOff>114300</xdr:colOff>
      <xdr:row>58</xdr:row>
      <xdr:rowOff>88400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27631"/>
          <a:ext cx="889000" cy="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16886</xdr:rowOff>
    </xdr:from>
    <xdr:to>
      <xdr:col>24</xdr:col>
      <xdr:colOff>114300</xdr:colOff>
      <xdr:row>58</xdr:row>
      <xdr:rowOff>118486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26852</xdr:rowOff>
    </xdr:from>
    <xdr:to>
      <xdr:col>20</xdr:col>
      <xdr:colOff>38100</xdr:colOff>
      <xdr:row>58</xdr:row>
      <xdr:rowOff>128452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119579</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30049</xdr:rowOff>
    </xdr:from>
    <xdr:to>
      <xdr:col>15</xdr:col>
      <xdr:colOff>101600</xdr:colOff>
      <xdr:row>58</xdr:row>
      <xdr:rowOff>131649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122776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6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37600</xdr:rowOff>
    </xdr:from>
    <xdr:to>
      <xdr:col>10</xdr:col>
      <xdr:colOff>165100</xdr:colOff>
      <xdr:row>58</xdr:row>
      <xdr:rowOff>139200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130327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4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32731</xdr:rowOff>
    </xdr:from>
    <xdr:to>
      <xdr:col>6</xdr:col>
      <xdr:colOff>38100</xdr:colOff>
      <xdr:row>58</xdr:row>
      <xdr:rowOff>134331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125458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69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97428</xdr:rowOff>
    </xdr:from>
    <xdr:to>
      <xdr:col>24</xdr:col>
      <xdr:colOff>63500</xdr:colOff>
      <xdr:row>77</xdr:row>
      <xdr:rowOff>128366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99078"/>
          <a:ext cx="838200" cy="3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128366</xdr:rowOff>
    </xdr:from>
    <xdr:to>
      <xdr:col>19</xdr:col>
      <xdr:colOff>177800</xdr:colOff>
      <xdr:row>77</xdr:row>
      <xdr:rowOff>134843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330016"/>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132823</xdr:rowOff>
    </xdr:from>
    <xdr:to>
      <xdr:col>15</xdr:col>
      <xdr:colOff>50800</xdr:colOff>
      <xdr:row>77</xdr:row>
      <xdr:rowOff>134843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34473"/>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132823</xdr:rowOff>
    </xdr:from>
    <xdr:to>
      <xdr:col>10</xdr:col>
      <xdr:colOff>114300</xdr:colOff>
      <xdr:row>77</xdr:row>
      <xdr:rowOff>153797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34473"/>
          <a:ext cx="889000" cy="2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46628</xdr:rowOff>
    </xdr:from>
    <xdr:to>
      <xdr:col>24</xdr:col>
      <xdr:colOff>114300</xdr:colOff>
      <xdr:row>77</xdr:row>
      <xdr:rowOff>148228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4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25055</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2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77566</xdr:rowOff>
    </xdr:from>
    <xdr:to>
      <xdr:col>20</xdr:col>
      <xdr:colOff>38100</xdr:colOff>
      <xdr:row>78</xdr:row>
      <xdr:rowOff>7716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7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24243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05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84043</xdr:rowOff>
    </xdr:from>
    <xdr:to>
      <xdr:col>15</xdr:col>
      <xdr:colOff>101600</xdr:colOff>
      <xdr:row>78</xdr:row>
      <xdr:rowOff>14193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8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30720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6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82023</xdr:rowOff>
    </xdr:from>
    <xdr:to>
      <xdr:col>10</xdr:col>
      <xdr:colOff>165100</xdr:colOff>
      <xdr:row>78</xdr:row>
      <xdr:rowOff>12173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8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28700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5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102997</xdr:rowOff>
    </xdr:from>
    <xdr:to>
      <xdr:col>6</xdr:col>
      <xdr:colOff>38100</xdr:colOff>
      <xdr:row>78</xdr:row>
      <xdr:rowOff>33147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0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49674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153553</xdr:rowOff>
    </xdr:from>
    <xdr:to>
      <xdr:col>24</xdr:col>
      <xdr:colOff>63500</xdr:colOff>
      <xdr:row>95</xdr:row>
      <xdr:rowOff>71188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69853"/>
          <a:ext cx="838200" cy="8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71188</xdr:rowOff>
    </xdr:from>
    <xdr:to>
      <xdr:col>19</xdr:col>
      <xdr:colOff>177800</xdr:colOff>
      <xdr:row>95</xdr:row>
      <xdr:rowOff>124537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58938"/>
          <a:ext cx="889000" cy="5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64483</xdr:rowOff>
    </xdr:from>
    <xdr:to>
      <xdr:col>15</xdr:col>
      <xdr:colOff>50800</xdr:colOff>
      <xdr:row>95</xdr:row>
      <xdr:rowOff>124537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52233"/>
          <a:ext cx="889000" cy="6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64483</xdr:rowOff>
    </xdr:from>
    <xdr:to>
      <xdr:col>10</xdr:col>
      <xdr:colOff>114300</xdr:colOff>
      <xdr:row>96</xdr:row>
      <xdr:rowOff>95931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52233"/>
          <a:ext cx="889000" cy="20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102753</xdr:rowOff>
    </xdr:from>
    <xdr:to>
      <xdr:col>24</xdr:col>
      <xdr:colOff>114300</xdr:colOff>
      <xdr:row>95</xdr:row>
      <xdr:rowOff>32903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1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125630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70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20388</xdr:rowOff>
    </xdr:from>
    <xdr:to>
      <xdr:col>20</xdr:col>
      <xdr:colOff>38100</xdr:colOff>
      <xdr:row>95</xdr:row>
      <xdr:rowOff>121988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0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138515</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08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73737</xdr:rowOff>
    </xdr:from>
    <xdr:to>
      <xdr:col>15</xdr:col>
      <xdr:colOff>101600</xdr:colOff>
      <xdr:row>96</xdr:row>
      <xdr:rowOff>3887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6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20414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136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13683</xdr:rowOff>
    </xdr:from>
    <xdr:to>
      <xdr:col>10</xdr:col>
      <xdr:colOff>165100</xdr:colOff>
      <xdr:row>95</xdr:row>
      <xdr:rowOff>115283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0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131810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076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45131</xdr:rowOff>
    </xdr:from>
    <xdr:to>
      <xdr:col>6</xdr:col>
      <xdr:colOff>38100</xdr:colOff>
      <xdr:row>96</xdr:row>
      <xdr:rowOff>146731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0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163258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279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160921</xdr:rowOff>
    </xdr:from>
    <xdr:to>
      <xdr:col>54</xdr:col>
      <xdr:colOff>189865</xdr:colOff>
      <xdr:row>38</xdr:row>
      <xdr:rowOff>16077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32971"/>
          <a:ext cx="1270" cy="1398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19904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16077</xdr:rowOff>
    </xdr:from>
    <xdr:to>
      <xdr:col>55</xdr:col>
      <xdr:colOff>88900</xdr:colOff>
      <xdr:row>38</xdr:row>
      <xdr:rowOff>16077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3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107598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0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160921</xdr:rowOff>
    </xdr:from>
    <xdr:to>
      <xdr:col>55</xdr:col>
      <xdr:colOff>88900</xdr:colOff>
      <xdr:row>29</xdr:row>
      <xdr:rowOff>160921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2233</xdr:rowOff>
    </xdr:from>
    <xdr:to>
      <xdr:col>55</xdr:col>
      <xdr:colOff>0</xdr:colOff>
      <xdr:row>38</xdr:row>
      <xdr:rowOff>16077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17333"/>
          <a:ext cx="838200" cy="1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4048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047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152621</xdr:rowOff>
    </xdr:from>
    <xdr:to>
      <xdr:col>55</xdr:col>
      <xdr:colOff>50800</xdr:colOff>
      <xdr:row>36</xdr:row>
      <xdr:rowOff>82771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5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154441</xdr:rowOff>
    </xdr:from>
    <xdr:to>
      <xdr:col>50</xdr:col>
      <xdr:colOff>114300</xdr:colOff>
      <xdr:row>38</xdr:row>
      <xdr:rowOff>2233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98091"/>
          <a:ext cx="889000" cy="1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43059</xdr:rowOff>
    </xdr:from>
    <xdr:to>
      <xdr:col>50</xdr:col>
      <xdr:colOff>165100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161186</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99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154441</xdr:rowOff>
    </xdr:from>
    <xdr:to>
      <xdr:col>45</xdr:col>
      <xdr:colOff>177800</xdr:colOff>
      <xdr:row>38</xdr:row>
      <xdr:rowOff>32650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98091"/>
          <a:ext cx="889000" cy="4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70070</xdr:rowOff>
    </xdr:from>
    <xdr:to>
      <xdr:col>46</xdr:col>
      <xdr:colOff>38100</xdr:colOff>
      <xdr:row>37</xdr:row>
      <xdr:rowOff>220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16747</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13000</xdr:rowOff>
    </xdr:from>
    <xdr:to>
      <xdr:col>41</xdr:col>
      <xdr:colOff>50800</xdr:colOff>
      <xdr:row>38</xdr:row>
      <xdr:rowOff>32650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85200"/>
          <a:ext cx="889000" cy="36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106081</xdr:rowOff>
    </xdr:from>
    <xdr:to>
      <xdr:col>41</xdr:col>
      <xdr:colOff>101600</xdr:colOff>
      <xdr:row>37</xdr:row>
      <xdr:rowOff>36231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52758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139649</xdr:rowOff>
    </xdr:from>
    <xdr:to>
      <xdr:col>36</xdr:col>
      <xdr:colOff>165100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136727</xdr:rowOff>
    </xdr:from>
    <xdr:to>
      <xdr:col>55</xdr:col>
      <xdr:colOff>50800</xdr:colOff>
      <xdr:row>38</xdr:row>
      <xdr:rowOff>66877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8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51654</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9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122883</xdr:rowOff>
    </xdr:from>
    <xdr:to>
      <xdr:col>50</xdr:col>
      <xdr:colOff>165100</xdr:colOff>
      <xdr:row>38</xdr:row>
      <xdr:rowOff>53033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6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44160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5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103641</xdr:rowOff>
    </xdr:from>
    <xdr:to>
      <xdr:col>46</xdr:col>
      <xdr:colOff>38100</xdr:colOff>
      <xdr:row>38</xdr:row>
      <xdr:rowOff>33792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472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24919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4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153300</xdr:rowOff>
    </xdr:from>
    <xdr:to>
      <xdr:col>41</xdr:col>
      <xdr:colOff>101600</xdr:colOff>
      <xdr:row>38</xdr:row>
      <xdr:rowOff>83450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9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74577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8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133650</xdr:rowOff>
    </xdr:from>
    <xdr:to>
      <xdr:col>36</xdr:col>
      <xdr:colOff>165100</xdr:colOff>
      <xdr:row>36</xdr:row>
      <xdr:rowOff>63800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54927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2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58423</xdr:rowOff>
    </xdr:from>
    <xdr:to>
      <xdr:col>55</xdr:col>
      <xdr:colOff>0</xdr:colOff>
      <xdr:row>57</xdr:row>
      <xdr:rowOff>117304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31073"/>
          <a:ext cx="838200" cy="5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117304</xdr:rowOff>
    </xdr:from>
    <xdr:to>
      <xdr:col>50</xdr:col>
      <xdr:colOff>114300</xdr:colOff>
      <xdr:row>58</xdr:row>
      <xdr:rowOff>65906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89954"/>
          <a:ext cx="889000" cy="12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65906</xdr:rowOff>
    </xdr:from>
    <xdr:to>
      <xdr:col>45</xdr:col>
      <xdr:colOff>177800</xdr:colOff>
      <xdr:row>58</xdr:row>
      <xdr:rowOff>68193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1001000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68193</xdr:rowOff>
    </xdr:from>
    <xdr:to>
      <xdr:col>41</xdr:col>
      <xdr:colOff>50800</xdr:colOff>
      <xdr:row>58</xdr:row>
      <xdr:rowOff>88936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12293"/>
          <a:ext cx="889000" cy="2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7623</xdr:rowOff>
    </xdr:from>
    <xdr:to>
      <xdr:col>55</xdr:col>
      <xdr:colOff>50800</xdr:colOff>
      <xdr:row>57</xdr:row>
      <xdr:rowOff>109223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8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30500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3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66504</xdr:rowOff>
    </xdr:from>
    <xdr:to>
      <xdr:col>50</xdr:col>
      <xdr:colOff>165100</xdr:colOff>
      <xdr:row>57</xdr:row>
      <xdr:rowOff>168104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13181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614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15106</xdr:rowOff>
    </xdr:from>
    <xdr:to>
      <xdr:col>46</xdr:col>
      <xdr:colOff>38100</xdr:colOff>
      <xdr:row>58</xdr:row>
      <xdr:rowOff>116706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5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133233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3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17393</xdr:rowOff>
    </xdr:from>
    <xdr:to>
      <xdr:col>41</xdr:col>
      <xdr:colOff>101600</xdr:colOff>
      <xdr:row>58</xdr:row>
      <xdr:rowOff>118993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6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135520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36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38136</xdr:rowOff>
    </xdr:from>
    <xdr:to>
      <xdr:col>36</xdr:col>
      <xdr:colOff>165100</xdr:colOff>
      <xdr:row>58</xdr:row>
      <xdr:rowOff>139736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8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130863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10074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132722</xdr:rowOff>
    </xdr:from>
    <xdr:to>
      <xdr:col>55</xdr:col>
      <xdr:colOff>0</xdr:colOff>
      <xdr:row>78</xdr:row>
      <xdr:rowOff>138756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505822"/>
          <a:ext cx="8382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122625</xdr:rowOff>
    </xdr:from>
    <xdr:to>
      <xdr:col>50</xdr:col>
      <xdr:colOff>114300</xdr:colOff>
      <xdr:row>78</xdr:row>
      <xdr:rowOff>132722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495725"/>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122625</xdr:rowOff>
    </xdr:from>
    <xdr:to>
      <xdr:col>45</xdr:col>
      <xdr:colOff>177800</xdr:colOff>
      <xdr:row>78</xdr:row>
      <xdr:rowOff>130411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495725"/>
          <a:ext cx="889000" cy="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128484</xdr:rowOff>
    </xdr:from>
    <xdr:to>
      <xdr:col>41</xdr:col>
      <xdr:colOff>50800</xdr:colOff>
      <xdr:row>78</xdr:row>
      <xdr:rowOff>130411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501584"/>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87956</xdr:rowOff>
    </xdr:from>
    <xdr:to>
      <xdr:col>55</xdr:col>
      <xdr:colOff>50800</xdr:colOff>
      <xdr:row>79</xdr:row>
      <xdr:rowOff>18106</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6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81922</xdr:rowOff>
    </xdr:from>
    <xdr:to>
      <xdr:col>50</xdr:col>
      <xdr:colOff>165100</xdr:colOff>
      <xdr:row>79</xdr:row>
      <xdr:rowOff>12072</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5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3199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72111" y="1354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71825</xdr:rowOff>
    </xdr:from>
    <xdr:to>
      <xdr:col>46</xdr:col>
      <xdr:colOff>38100</xdr:colOff>
      <xdr:row>79</xdr:row>
      <xdr:rowOff>1975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4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164552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53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79611</xdr:rowOff>
    </xdr:from>
    <xdr:to>
      <xdr:col>41</xdr:col>
      <xdr:colOff>101600</xdr:colOff>
      <xdr:row>79</xdr:row>
      <xdr:rowOff>9761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5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888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54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77684</xdr:rowOff>
    </xdr:from>
    <xdr:to>
      <xdr:col>36</xdr:col>
      <xdr:colOff>165100</xdr:colOff>
      <xdr:row>79</xdr:row>
      <xdr:rowOff>7834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5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170411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54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110341</xdr:rowOff>
    </xdr:from>
    <xdr:to>
      <xdr:col>55</xdr:col>
      <xdr:colOff>0</xdr:colOff>
      <xdr:row>93</xdr:row>
      <xdr:rowOff>78480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9639300" y="15712291"/>
          <a:ext cx="838200" cy="31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78480</xdr:rowOff>
    </xdr:from>
    <xdr:to>
      <xdr:col>50</xdr:col>
      <xdr:colOff>114300</xdr:colOff>
      <xdr:row>97</xdr:row>
      <xdr:rowOff>44749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6023330"/>
          <a:ext cx="889000" cy="65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18441</xdr:rowOff>
    </xdr:from>
    <xdr:to>
      <xdr:col>45</xdr:col>
      <xdr:colOff>177800</xdr:colOff>
      <xdr:row>97</xdr:row>
      <xdr:rowOff>44749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7861300" y="16649091"/>
          <a:ext cx="889000" cy="2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18441</xdr:rowOff>
    </xdr:from>
    <xdr:to>
      <xdr:col>41</xdr:col>
      <xdr:colOff>50800</xdr:colOff>
      <xdr:row>97</xdr:row>
      <xdr:rowOff>125287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649091"/>
          <a:ext cx="889000" cy="10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59541</xdr:rowOff>
    </xdr:from>
    <xdr:to>
      <xdr:col>55</xdr:col>
      <xdr:colOff>50800</xdr:colOff>
      <xdr:row>91</xdr:row>
      <xdr:rowOff>161141</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566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12568</xdr:rowOff>
    </xdr:from>
    <xdr:ext cx="599010"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561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27680</xdr:rowOff>
    </xdr:from>
    <xdr:to>
      <xdr:col>50</xdr:col>
      <xdr:colOff>165100</xdr:colOff>
      <xdr:row>93</xdr:row>
      <xdr:rowOff>129280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59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145807</xdr:rowOff>
    </xdr:from>
    <xdr:ext cx="59901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39795" y="15747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165399</xdr:rowOff>
    </xdr:from>
    <xdr:to>
      <xdr:col>46</xdr:col>
      <xdr:colOff>38100</xdr:colOff>
      <xdr:row>97</xdr:row>
      <xdr:rowOff>95549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62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112076</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50795" y="16399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139091</xdr:rowOff>
    </xdr:from>
    <xdr:to>
      <xdr:col>41</xdr:col>
      <xdr:colOff>101600</xdr:colOff>
      <xdr:row>97</xdr:row>
      <xdr:rowOff>69241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59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85768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61795" y="16373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74487</xdr:rowOff>
    </xdr:from>
    <xdr:to>
      <xdr:col>36</xdr:col>
      <xdr:colOff>165100</xdr:colOff>
      <xdr:row>98</xdr:row>
      <xdr:rowOff>4637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0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48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72501</xdr:rowOff>
    </xdr:from>
    <xdr:to>
      <xdr:col>85</xdr:col>
      <xdr:colOff>127000</xdr:colOff>
      <xdr:row>37</xdr:row>
      <xdr:rowOff>120031</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5481300" y="6416151"/>
          <a:ext cx="838200" cy="4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6867</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5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120031</xdr:rowOff>
    </xdr:from>
    <xdr:to>
      <xdr:col>81</xdr:col>
      <xdr:colOff>50800</xdr:colOff>
      <xdr:row>38</xdr:row>
      <xdr:rowOff>53262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592300" y="6463681"/>
          <a:ext cx="889000" cy="10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33269</xdr:rowOff>
    </xdr:from>
    <xdr:to>
      <xdr:col>76</xdr:col>
      <xdr:colOff>114300</xdr:colOff>
      <xdr:row>38</xdr:row>
      <xdr:rowOff>53262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376919"/>
          <a:ext cx="889000" cy="19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33269</xdr:rowOff>
    </xdr:from>
    <xdr:to>
      <xdr:col>71</xdr:col>
      <xdr:colOff>177800</xdr:colOff>
      <xdr:row>37</xdr:row>
      <xdr:rowOff>60458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2814300" y="6376919"/>
          <a:ext cx="889000" cy="2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21701</xdr:rowOff>
    </xdr:from>
    <xdr:to>
      <xdr:col>85</xdr:col>
      <xdr:colOff>177800</xdr:colOff>
      <xdr:row>37</xdr:row>
      <xdr:rowOff>123301</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36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44578</xdr:rowOff>
    </xdr:from>
    <xdr:ext cx="534377"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21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69231</xdr:rowOff>
    </xdr:from>
    <xdr:to>
      <xdr:col>81</xdr:col>
      <xdr:colOff>101600</xdr:colOff>
      <xdr:row>37</xdr:row>
      <xdr:rowOff>170831</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41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15908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14111" y="618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2462</xdr:rowOff>
    </xdr:from>
    <xdr:to>
      <xdr:col>76</xdr:col>
      <xdr:colOff>165100</xdr:colOff>
      <xdr:row>38</xdr:row>
      <xdr:rowOff>104062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5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120589</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25111" y="629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153919</xdr:rowOff>
    </xdr:from>
    <xdr:to>
      <xdr:col>72</xdr:col>
      <xdr:colOff>38100</xdr:colOff>
      <xdr:row>37</xdr:row>
      <xdr:rowOff>84069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32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100596</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36111" y="61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9658</xdr:rowOff>
    </xdr:from>
    <xdr:to>
      <xdr:col>67</xdr:col>
      <xdr:colOff>101600</xdr:colOff>
      <xdr:row>37</xdr:row>
      <xdr:rowOff>111258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35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127785</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47111" y="612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111127</xdr:rowOff>
    </xdr:from>
    <xdr:to>
      <xdr:col>85</xdr:col>
      <xdr:colOff>127000</xdr:colOff>
      <xdr:row>77</xdr:row>
      <xdr:rowOff>115336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5481300" y="13312777"/>
          <a:ext cx="8382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111127</xdr:rowOff>
    </xdr:from>
    <xdr:to>
      <xdr:col>81</xdr:col>
      <xdr:colOff>50800</xdr:colOff>
      <xdr:row>77</xdr:row>
      <xdr:rowOff>113995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312777"/>
          <a:ext cx="889000" cy="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113995</xdr:rowOff>
    </xdr:from>
    <xdr:to>
      <xdr:col>76</xdr:col>
      <xdr:colOff>114300</xdr:colOff>
      <xdr:row>77</xdr:row>
      <xdr:rowOff>131336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315645"/>
          <a:ext cx="889000" cy="1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131336</xdr:rowOff>
    </xdr:from>
    <xdr:to>
      <xdr:col>71</xdr:col>
      <xdr:colOff>177800</xdr:colOff>
      <xdr:row>77</xdr:row>
      <xdr:rowOff>146458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332986"/>
          <a:ext cx="889000" cy="1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64536</xdr:rowOff>
    </xdr:from>
    <xdr:to>
      <xdr:col>85</xdr:col>
      <xdr:colOff>177800</xdr:colOff>
      <xdr:row>77</xdr:row>
      <xdr:rowOff>166136</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26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42963</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24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60327</xdr:rowOff>
    </xdr:from>
    <xdr:to>
      <xdr:col>81</xdr:col>
      <xdr:colOff>101600</xdr:colOff>
      <xdr:row>77</xdr:row>
      <xdr:rowOff>161927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2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153054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35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63195</xdr:rowOff>
    </xdr:from>
    <xdr:to>
      <xdr:col>76</xdr:col>
      <xdr:colOff>165100</xdr:colOff>
      <xdr:row>77</xdr:row>
      <xdr:rowOff>164795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26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155922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35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80536</xdr:rowOff>
    </xdr:from>
    <xdr:to>
      <xdr:col>72</xdr:col>
      <xdr:colOff>38100</xdr:colOff>
      <xdr:row>78</xdr:row>
      <xdr:rowOff>10686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28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1813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37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95658</xdr:rowOff>
    </xdr:from>
    <xdr:to>
      <xdr:col>67</xdr:col>
      <xdr:colOff>101600</xdr:colOff>
      <xdr:row>78</xdr:row>
      <xdr:rowOff>25808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29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16935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3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19586</xdr:rowOff>
    </xdr:from>
    <xdr:to>
      <xdr:col>85</xdr:col>
      <xdr:colOff>127000</xdr:colOff>
      <xdr:row>99</xdr:row>
      <xdr:rowOff>52175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993136"/>
          <a:ext cx="838200" cy="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5829</xdr:rowOff>
    </xdr:from>
    <xdr:to>
      <xdr:col>81</xdr:col>
      <xdr:colOff>50800</xdr:colOff>
      <xdr:row>99</xdr:row>
      <xdr:rowOff>19586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979379"/>
          <a:ext cx="889000" cy="1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124616</xdr:rowOff>
    </xdr:from>
    <xdr:to>
      <xdr:col>76</xdr:col>
      <xdr:colOff>114300</xdr:colOff>
      <xdr:row>99</xdr:row>
      <xdr:rowOff>5829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926716"/>
          <a:ext cx="889000" cy="5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124616</xdr:rowOff>
    </xdr:from>
    <xdr:to>
      <xdr:col>71</xdr:col>
      <xdr:colOff>177800</xdr:colOff>
      <xdr:row>99</xdr:row>
      <xdr:rowOff>62117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926716"/>
          <a:ext cx="889000" cy="10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1375</xdr:rowOff>
    </xdr:from>
    <xdr:to>
      <xdr:col>85</xdr:col>
      <xdr:colOff>177800</xdr:colOff>
      <xdr:row>99</xdr:row>
      <xdr:rowOff>102975</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97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87752</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88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140236</xdr:rowOff>
    </xdr:from>
    <xdr:to>
      <xdr:col>81</xdr:col>
      <xdr:colOff>101600</xdr:colOff>
      <xdr:row>99</xdr:row>
      <xdr:rowOff>70386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94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61513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703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126479</xdr:rowOff>
    </xdr:from>
    <xdr:to>
      <xdr:col>76</xdr:col>
      <xdr:colOff>165100</xdr:colOff>
      <xdr:row>99</xdr:row>
      <xdr:rowOff>56629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92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47756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702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73816</xdr:rowOff>
    </xdr:from>
    <xdr:to>
      <xdr:col>72</xdr:col>
      <xdr:colOff>38100</xdr:colOff>
      <xdr:row>99</xdr:row>
      <xdr:rowOff>3966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166543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96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11317</xdr:rowOff>
    </xdr:from>
    <xdr:to>
      <xdr:col>67</xdr:col>
      <xdr:colOff>101600</xdr:colOff>
      <xdr:row>99</xdr:row>
      <xdr:rowOff>112917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98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104044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707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139014</xdr:rowOff>
    </xdr:from>
    <xdr:to>
      <xdr:col>111</xdr:col>
      <xdr:colOff>177800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08311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139014</xdr:rowOff>
    </xdr:from>
    <xdr:to>
      <xdr:col>107</xdr:col>
      <xdr:colOff>50800</xdr:colOff>
      <xdr:row>58</xdr:row>
      <xdr:rowOff>139037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545300" y="10083114"/>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139037</xdr:rowOff>
    </xdr:from>
    <xdr:to>
      <xdr:col>102</xdr:col>
      <xdr:colOff>114300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10083137"/>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88214</xdr:rowOff>
    </xdr:from>
    <xdr:to>
      <xdr:col>107</xdr:col>
      <xdr:colOff>101600</xdr:colOff>
      <xdr:row>59</xdr:row>
      <xdr:rowOff>18364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3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9491</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77333" y="101250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88237</xdr:rowOff>
    </xdr:from>
    <xdr:to>
      <xdr:col>102</xdr:col>
      <xdr:colOff>165100</xdr:colOff>
      <xdr:row>59</xdr:row>
      <xdr:rowOff>18387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3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9514</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88333" y="101250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78060</xdr:rowOff>
    </xdr:from>
    <xdr:to>
      <xdr:col>116</xdr:col>
      <xdr:colOff>63500</xdr:colOff>
      <xdr:row>74</xdr:row>
      <xdr:rowOff>128972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2765360"/>
          <a:ext cx="838200" cy="5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128972</xdr:rowOff>
    </xdr:from>
    <xdr:to>
      <xdr:col>111</xdr:col>
      <xdr:colOff>177800</xdr:colOff>
      <xdr:row>75</xdr:row>
      <xdr:rowOff>73830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816272"/>
          <a:ext cx="889000" cy="11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69487</xdr:rowOff>
    </xdr:from>
    <xdr:to>
      <xdr:col>107</xdr:col>
      <xdr:colOff>50800</xdr:colOff>
      <xdr:row>75</xdr:row>
      <xdr:rowOff>73830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2928237"/>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69487</xdr:rowOff>
    </xdr:from>
    <xdr:to>
      <xdr:col>102</xdr:col>
      <xdr:colOff>114300</xdr:colOff>
      <xdr:row>75</xdr:row>
      <xdr:rowOff>124874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928237"/>
          <a:ext cx="889000" cy="5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27260</xdr:rowOff>
    </xdr:from>
    <xdr:to>
      <xdr:col>116</xdr:col>
      <xdr:colOff>114300</xdr:colOff>
      <xdr:row>74</xdr:row>
      <xdr:rowOff>128860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7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50137</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56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78172</xdr:rowOff>
    </xdr:from>
    <xdr:to>
      <xdr:col>112</xdr:col>
      <xdr:colOff>38100</xdr:colOff>
      <xdr:row>75</xdr:row>
      <xdr:rowOff>8322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76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170899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5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23030</xdr:rowOff>
    </xdr:from>
    <xdr:to>
      <xdr:col>107</xdr:col>
      <xdr:colOff>101600</xdr:colOff>
      <xdr:row>75</xdr:row>
      <xdr:rowOff>124630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8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115758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97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18687</xdr:rowOff>
    </xdr:from>
    <xdr:to>
      <xdr:col>102</xdr:col>
      <xdr:colOff>165100</xdr:colOff>
      <xdr:row>75</xdr:row>
      <xdr:rowOff>120287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111414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74074</xdr:rowOff>
    </xdr:from>
    <xdr:to>
      <xdr:col>98</xdr:col>
      <xdr:colOff>38100</xdr:colOff>
      <xdr:row>76</xdr:row>
      <xdr:rowOff>4223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9328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166800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2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1,311,666</a:t>
          </a:r>
          <a:r>
            <a:rPr kumimoji="1" lang="ja-JP" altLang="ja-JP" sz="1100">
              <a:solidFill>
                <a:schemeClr val="dk1"/>
              </a:solidFill>
              <a:effectLst/>
              <a:latin typeface="+mn-lt"/>
              <a:ea typeface="+mn-ea"/>
              <a:cs typeface="+mn-cs"/>
            </a:rPr>
            <a:t>円となっている。類似団体平均を上回っている項目は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扶助費、普通建設事業</a:t>
          </a:r>
          <a:r>
            <a:rPr kumimoji="1" lang="ja-JP" altLang="en-US" sz="1100">
              <a:solidFill>
                <a:schemeClr val="dk1"/>
              </a:solidFill>
              <a:effectLst/>
              <a:latin typeface="+mn-lt"/>
              <a:ea typeface="+mn-ea"/>
              <a:cs typeface="+mn-cs"/>
            </a:rPr>
            <a:t>費、災害復旧事業費、及び繰出金</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特に増加が顕著であったのは普通建設事業</a:t>
          </a:r>
          <a:r>
            <a:rPr kumimoji="1" lang="ja-JP" altLang="en-US" sz="1100">
              <a:solidFill>
                <a:schemeClr val="dk1"/>
              </a:solidFill>
              <a:effectLst/>
              <a:latin typeface="+mn-lt"/>
              <a:ea typeface="+mn-ea"/>
              <a:cs typeface="+mn-cs"/>
            </a:rPr>
            <a:t>費（うち更新整備</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であり、前年度決算額と比較すると一人当たり</a:t>
          </a:r>
          <a:r>
            <a:rPr kumimoji="1" lang="en-US" altLang="ja-JP" sz="1100">
              <a:solidFill>
                <a:schemeClr val="dk1"/>
              </a:solidFill>
              <a:effectLst/>
              <a:latin typeface="+mn-lt"/>
              <a:ea typeface="+mn-ea"/>
              <a:cs typeface="+mn-cs"/>
            </a:rPr>
            <a:t>136,063</a:t>
          </a:r>
          <a:r>
            <a:rPr kumimoji="1" lang="ja-JP" altLang="ja-JP" sz="1100">
              <a:solidFill>
                <a:schemeClr val="dk1"/>
              </a:solidFill>
              <a:effectLst/>
              <a:latin typeface="+mn-lt"/>
              <a:ea typeface="+mn-ea"/>
              <a:cs typeface="+mn-cs"/>
            </a:rPr>
            <a:t>円の増となっている。これは令和５～６年度で継続事業として建設を行っている学校施設整備事業による影響である。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148,182</a:t>
          </a:r>
          <a:r>
            <a:rPr kumimoji="1" lang="ja-JP" altLang="ja-JP" sz="1100">
              <a:solidFill>
                <a:schemeClr val="dk1"/>
              </a:solidFill>
              <a:effectLst/>
              <a:latin typeface="+mn-lt"/>
              <a:ea typeface="+mn-ea"/>
              <a:cs typeface="+mn-cs"/>
            </a:rPr>
            <a:t>円となっており、類似団体と比較して高い状況となっている。これは、児童発達支援事業等の町単独事業を実施しているためである。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災害復旧</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費については、住民一人当たり</a:t>
          </a:r>
          <a:r>
            <a:rPr kumimoji="1" lang="en-US" altLang="ja-JP" sz="1100">
              <a:solidFill>
                <a:schemeClr val="dk1"/>
              </a:solidFill>
              <a:effectLst/>
              <a:latin typeface="+mn-lt"/>
              <a:ea typeface="+mn-ea"/>
              <a:cs typeface="+mn-cs"/>
            </a:rPr>
            <a:t>52,198</a:t>
          </a:r>
          <a:r>
            <a:rPr kumimoji="1" lang="ja-JP" altLang="ja-JP" sz="1100">
              <a:solidFill>
                <a:schemeClr val="dk1"/>
              </a:solidFill>
              <a:effectLst/>
              <a:latin typeface="+mn-lt"/>
              <a:ea typeface="+mn-ea"/>
              <a:cs typeface="+mn-cs"/>
            </a:rPr>
            <a:t>円となっており、類似団体と比較しても上回っている。前年度決算額と比較すると一人当たり</a:t>
          </a:r>
          <a:r>
            <a:rPr kumimoji="1" lang="en-US" altLang="ja-JP" sz="1100">
              <a:solidFill>
                <a:schemeClr val="dk1"/>
              </a:solidFill>
              <a:effectLst/>
              <a:latin typeface="+mn-lt"/>
              <a:ea typeface="+mn-ea"/>
              <a:cs typeface="+mn-cs"/>
            </a:rPr>
            <a:t>10,396</a:t>
          </a:r>
          <a:r>
            <a:rPr kumimoji="1" lang="ja-JP" altLang="ja-JP" sz="1100">
              <a:solidFill>
                <a:schemeClr val="dk1"/>
              </a:solidFill>
              <a:effectLst/>
              <a:latin typeface="+mn-lt"/>
              <a:ea typeface="+mn-ea"/>
              <a:cs typeface="+mn-cs"/>
            </a:rPr>
            <a:t>円の増となっており、続けて発生した豪雨災害によるものである。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令和５～６年度は学校建設事業の財源として地方費を借入れ、その影響で</a:t>
          </a:r>
          <a:r>
            <a:rPr kumimoji="1" lang="ja-JP" altLang="en-US" sz="1100">
              <a:solidFill>
                <a:schemeClr val="dk1"/>
              </a:solidFill>
              <a:effectLst/>
              <a:latin typeface="+mn-lt"/>
              <a:ea typeface="+mn-ea"/>
              <a:cs typeface="+mn-cs"/>
            </a:rPr>
            <a:t>後年の</a:t>
          </a:r>
          <a:r>
            <a:rPr kumimoji="1" lang="ja-JP" altLang="ja-JP" sz="1100">
              <a:solidFill>
                <a:schemeClr val="dk1"/>
              </a:solidFill>
              <a:effectLst/>
              <a:latin typeface="+mn-lt"/>
              <a:ea typeface="+mn-ea"/>
              <a:cs typeface="+mn-cs"/>
            </a:rPr>
            <a:t>公債費が 増加するため、それ以降の普通建設事業については緊急性や重要性を十分考慮した計画に基づき実施する。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25400</xdr:rowOff>
    </xdr:from>
    <xdr:to>
      <xdr:col>24</xdr:col>
      <xdr:colOff>63500</xdr:colOff>
      <xdr:row>36</xdr:row>
      <xdr:rowOff>68707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97600"/>
          <a:ext cx="838200" cy="4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25400</xdr:rowOff>
    </xdr:from>
    <xdr:to>
      <xdr:col>19</xdr:col>
      <xdr:colOff>177800</xdr:colOff>
      <xdr:row>36</xdr:row>
      <xdr:rowOff>83439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97600"/>
          <a:ext cx="889000" cy="5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10795</xdr:rowOff>
    </xdr:from>
    <xdr:to>
      <xdr:col>15</xdr:col>
      <xdr:colOff>50800</xdr:colOff>
      <xdr:row>36</xdr:row>
      <xdr:rowOff>83439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82995"/>
          <a:ext cx="889000" cy="7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111760</xdr:rowOff>
    </xdr:from>
    <xdr:to>
      <xdr:col>10</xdr:col>
      <xdr:colOff>114300</xdr:colOff>
      <xdr:row>36</xdr:row>
      <xdr:rowOff>10795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41060"/>
          <a:ext cx="889000" cy="24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17907</xdr:rowOff>
    </xdr:from>
    <xdr:to>
      <xdr:col>24</xdr:col>
      <xdr:colOff>114300</xdr:colOff>
      <xdr:row>36</xdr:row>
      <xdr:rowOff>119507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40784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146050</xdr:rowOff>
    </xdr:from>
    <xdr:to>
      <xdr:col>20</xdr:col>
      <xdr:colOff>38100</xdr:colOff>
      <xdr:row>36</xdr:row>
      <xdr:rowOff>76200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92727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92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32639</xdr:rowOff>
    </xdr:from>
    <xdr:to>
      <xdr:col>15</xdr:col>
      <xdr:colOff>101600</xdr:colOff>
      <xdr:row>36</xdr:row>
      <xdr:rowOff>134239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150766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131445</xdr:rowOff>
    </xdr:from>
    <xdr:to>
      <xdr:col>10</xdr:col>
      <xdr:colOff>165100</xdr:colOff>
      <xdr:row>36</xdr:row>
      <xdr:rowOff>61595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3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78122</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0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60960</xdr:rowOff>
    </xdr:from>
    <xdr:to>
      <xdr:col>6</xdr:col>
      <xdr:colOff>38100</xdr:colOff>
      <xdr:row>34</xdr:row>
      <xdr:rowOff>162560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7637</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6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65423</xdr:rowOff>
    </xdr:from>
    <xdr:to>
      <xdr:col>24</xdr:col>
      <xdr:colOff>63500</xdr:colOff>
      <xdr:row>58</xdr:row>
      <xdr:rowOff>71250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9523"/>
          <a:ext cx="838200" cy="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43276</xdr:rowOff>
    </xdr:from>
    <xdr:to>
      <xdr:col>19</xdr:col>
      <xdr:colOff>177800</xdr:colOff>
      <xdr:row>58</xdr:row>
      <xdr:rowOff>71250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7376"/>
          <a:ext cx="889000" cy="2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43276</xdr:rowOff>
    </xdr:from>
    <xdr:to>
      <xdr:col>15</xdr:col>
      <xdr:colOff>50800</xdr:colOff>
      <xdr:row>58</xdr:row>
      <xdr:rowOff>62788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87376"/>
          <a:ext cx="889000" cy="1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131993</xdr:rowOff>
    </xdr:from>
    <xdr:to>
      <xdr:col>10</xdr:col>
      <xdr:colOff>114300</xdr:colOff>
      <xdr:row>58</xdr:row>
      <xdr:rowOff>62788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4643"/>
          <a:ext cx="889000" cy="10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14623</xdr:rowOff>
    </xdr:from>
    <xdr:to>
      <xdr:col>24</xdr:col>
      <xdr:colOff>114300</xdr:colOff>
      <xdr:row>58</xdr:row>
      <xdr:rowOff>116223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101000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20450</xdr:rowOff>
    </xdr:from>
    <xdr:to>
      <xdr:col>20</xdr:col>
      <xdr:colOff>38100</xdr:colOff>
      <xdr:row>58</xdr:row>
      <xdr:rowOff>122050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113177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163926</xdr:rowOff>
    </xdr:from>
    <xdr:to>
      <xdr:col>15</xdr:col>
      <xdr:colOff>101600</xdr:colOff>
      <xdr:row>58</xdr:row>
      <xdr:rowOff>94076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85203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2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11988</xdr:rowOff>
    </xdr:from>
    <xdr:to>
      <xdr:col>10</xdr:col>
      <xdr:colOff>165100</xdr:colOff>
      <xdr:row>58</xdr:row>
      <xdr:rowOff>113588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104715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4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81193</xdr:rowOff>
    </xdr:from>
    <xdr:to>
      <xdr:col>6</xdr:col>
      <xdr:colOff>38100</xdr:colOff>
      <xdr:row>58</xdr:row>
      <xdr:rowOff>11343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2470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63637</xdr:rowOff>
    </xdr:from>
    <xdr:to>
      <xdr:col>24</xdr:col>
      <xdr:colOff>63500</xdr:colOff>
      <xdr:row>75</xdr:row>
      <xdr:rowOff>132145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22387"/>
          <a:ext cx="838200" cy="6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132145</xdr:rowOff>
    </xdr:from>
    <xdr:to>
      <xdr:col>19</xdr:col>
      <xdr:colOff>177800</xdr:colOff>
      <xdr:row>76</xdr:row>
      <xdr:rowOff>10922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90895"/>
          <a:ext cx="889000" cy="5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162964</xdr:rowOff>
    </xdr:from>
    <xdr:to>
      <xdr:col>15</xdr:col>
      <xdr:colOff>50800</xdr:colOff>
      <xdr:row>76</xdr:row>
      <xdr:rowOff>10922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21714"/>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162964</xdr:rowOff>
    </xdr:from>
    <xdr:to>
      <xdr:col>10</xdr:col>
      <xdr:colOff>114300</xdr:colOff>
      <xdr:row>76</xdr:row>
      <xdr:rowOff>109288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21714"/>
          <a:ext cx="889000" cy="11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12837</xdr:rowOff>
    </xdr:from>
    <xdr:to>
      <xdr:col>24</xdr:col>
      <xdr:colOff>114300</xdr:colOff>
      <xdr:row>75</xdr:row>
      <xdr:rowOff>114437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7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35714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2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81345</xdr:rowOff>
    </xdr:from>
    <xdr:to>
      <xdr:col>20</xdr:col>
      <xdr:colOff>38100</xdr:colOff>
      <xdr:row>76</xdr:row>
      <xdr:rowOff>11494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00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28022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15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131572</xdr:rowOff>
    </xdr:from>
    <xdr:to>
      <xdr:col>15</xdr:col>
      <xdr:colOff>101600</xdr:colOff>
      <xdr:row>76</xdr:row>
      <xdr:rowOff>61722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9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78249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65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112164</xdr:rowOff>
    </xdr:from>
    <xdr:to>
      <xdr:col>10</xdr:col>
      <xdr:colOff>165100</xdr:colOff>
      <xdr:row>76</xdr:row>
      <xdr:rowOff>42314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58841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58488</xdr:rowOff>
    </xdr:from>
    <xdr:to>
      <xdr:col>6</xdr:col>
      <xdr:colOff>38100</xdr:colOff>
      <xdr:row>76</xdr:row>
      <xdr:rowOff>160088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8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5166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6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114548</xdr:rowOff>
    </xdr:from>
    <xdr:to>
      <xdr:col>24</xdr:col>
      <xdr:colOff>63500</xdr:colOff>
      <xdr:row>98</xdr:row>
      <xdr:rowOff>115167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6648"/>
          <a:ext cx="838200" cy="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114548</xdr:rowOff>
    </xdr:from>
    <xdr:to>
      <xdr:col>19</xdr:col>
      <xdr:colOff>177800</xdr:colOff>
      <xdr:row>98</xdr:row>
      <xdr:rowOff>118616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16648"/>
          <a:ext cx="889000" cy="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117368</xdr:rowOff>
    </xdr:from>
    <xdr:to>
      <xdr:col>15</xdr:col>
      <xdr:colOff>50800</xdr:colOff>
      <xdr:row>98</xdr:row>
      <xdr:rowOff>118616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19468"/>
          <a:ext cx="8890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117368</xdr:rowOff>
    </xdr:from>
    <xdr:to>
      <xdr:col>10</xdr:col>
      <xdr:colOff>114300</xdr:colOff>
      <xdr:row>98</xdr:row>
      <xdr:rowOff>122216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9468"/>
          <a:ext cx="889000" cy="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64367</xdr:rowOff>
    </xdr:from>
    <xdr:to>
      <xdr:col>24</xdr:col>
      <xdr:colOff>114300</xdr:colOff>
      <xdr:row>98</xdr:row>
      <xdr:rowOff>165967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63748</xdr:rowOff>
    </xdr:from>
    <xdr:to>
      <xdr:col>20</xdr:col>
      <xdr:colOff>38100</xdr:colOff>
      <xdr:row>98</xdr:row>
      <xdr:rowOff>165348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156475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67816</xdr:rowOff>
    </xdr:from>
    <xdr:to>
      <xdr:col>15</xdr:col>
      <xdr:colOff>101600</xdr:colOff>
      <xdr:row>98</xdr:row>
      <xdr:rowOff>169416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160543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66568</xdr:rowOff>
    </xdr:from>
    <xdr:to>
      <xdr:col>10</xdr:col>
      <xdr:colOff>165100</xdr:colOff>
      <xdr:row>98</xdr:row>
      <xdr:rowOff>168168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159295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71416</xdr:rowOff>
    </xdr:from>
    <xdr:to>
      <xdr:col>6</xdr:col>
      <xdr:colOff>38100</xdr:colOff>
      <xdr:row>99</xdr:row>
      <xdr:rowOff>1566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164143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131790</xdr:rowOff>
    </xdr:from>
    <xdr:to>
      <xdr:col>55</xdr:col>
      <xdr:colOff>0</xdr:colOff>
      <xdr:row>38</xdr:row>
      <xdr:rowOff>132339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46890"/>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132156</xdr:rowOff>
    </xdr:from>
    <xdr:to>
      <xdr:col>50</xdr:col>
      <xdr:colOff>114300</xdr:colOff>
      <xdr:row>38</xdr:row>
      <xdr:rowOff>132339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472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132156</xdr:rowOff>
    </xdr:from>
    <xdr:to>
      <xdr:col>45</xdr:col>
      <xdr:colOff>177800</xdr:colOff>
      <xdr:row>38</xdr:row>
      <xdr:rowOff>132705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47256"/>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132705</xdr:rowOff>
    </xdr:from>
    <xdr:to>
      <xdr:col>41</xdr:col>
      <xdr:colOff>50800</xdr:colOff>
      <xdr:row>38</xdr:row>
      <xdr:rowOff>133665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47805"/>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80990</xdr:rowOff>
    </xdr:from>
    <xdr:to>
      <xdr:col>55</xdr:col>
      <xdr:colOff>50800</xdr:colOff>
      <xdr:row>39</xdr:row>
      <xdr:rowOff>11140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9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81539</xdr:rowOff>
    </xdr:from>
    <xdr:to>
      <xdr:col>50</xdr:col>
      <xdr:colOff>165100</xdr:colOff>
      <xdr:row>39</xdr:row>
      <xdr:rowOff>11689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2816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89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81356</xdr:rowOff>
    </xdr:from>
    <xdr:to>
      <xdr:col>46</xdr:col>
      <xdr:colOff>38100</xdr:colOff>
      <xdr:row>39</xdr:row>
      <xdr:rowOff>11506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2633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89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81905</xdr:rowOff>
    </xdr:from>
    <xdr:to>
      <xdr:col>41</xdr:col>
      <xdr:colOff>101600</xdr:colOff>
      <xdr:row>39</xdr:row>
      <xdr:rowOff>12055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3182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89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82865</xdr:rowOff>
    </xdr:from>
    <xdr:to>
      <xdr:col>36</xdr:col>
      <xdr:colOff>165100</xdr:colOff>
      <xdr:row>39</xdr:row>
      <xdr:rowOff>13015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4142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90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149076</xdr:rowOff>
    </xdr:from>
    <xdr:to>
      <xdr:col>55</xdr:col>
      <xdr:colOff>0</xdr:colOff>
      <xdr:row>57</xdr:row>
      <xdr:rowOff>163493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21726"/>
          <a:ext cx="838200" cy="1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149076</xdr:rowOff>
    </xdr:from>
    <xdr:to>
      <xdr:col>50</xdr:col>
      <xdr:colOff>114300</xdr:colOff>
      <xdr:row>58</xdr:row>
      <xdr:rowOff>20820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21726"/>
          <a:ext cx="889000" cy="4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20820</xdr:rowOff>
    </xdr:from>
    <xdr:to>
      <xdr:col>45</xdr:col>
      <xdr:colOff>177800</xdr:colOff>
      <xdr:row>58</xdr:row>
      <xdr:rowOff>39836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64920"/>
          <a:ext cx="889000" cy="1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39836</xdr:rowOff>
    </xdr:from>
    <xdr:to>
      <xdr:col>41</xdr:col>
      <xdr:colOff>50800</xdr:colOff>
      <xdr:row>58</xdr:row>
      <xdr:rowOff>41044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83936"/>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112693</xdr:rowOff>
    </xdr:from>
    <xdr:to>
      <xdr:col>55</xdr:col>
      <xdr:colOff>50800</xdr:colOff>
      <xdr:row>58</xdr:row>
      <xdr:rowOff>42843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8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135570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98276</xdr:rowOff>
    </xdr:from>
    <xdr:to>
      <xdr:col>50</xdr:col>
      <xdr:colOff>165100</xdr:colOff>
      <xdr:row>58</xdr:row>
      <xdr:rowOff>28426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7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44953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141470</xdr:rowOff>
    </xdr:from>
    <xdr:to>
      <xdr:col>46</xdr:col>
      <xdr:colOff>38100</xdr:colOff>
      <xdr:row>58</xdr:row>
      <xdr:rowOff>71620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1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88147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8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160486</xdr:rowOff>
    </xdr:from>
    <xdr:to>
      <xdr:col>41</xdr:col>
      <xdr:colOff>101600</xdr:colOff>
      <xdr:row>58</xdr:row>
      <xdr:rowOff>90636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3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81763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2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161694</xdr:rowOff>
    </xdr:from>
    <xdr:to>
      <xdr:col>36</xdr:col>
      <xdr:colOff>165100</xdr:colOff>
      <xdr:row>58</xdr:row>
      <xdr:rowOff>91844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3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108371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70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80195</xdr:rowOff>
    </xdr:from>
    <xdr:to>
      <xdr:col>55</xdr:col>
      <xdr:colOff>0</xdr:colOff>
      <xdr:row>78</xdr:row>
      <xdr:rowOff>118230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53295"/>
          <a:ext cx="838200" cy="3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118737</xdr:rowOff>
    </xdr:from>
    <xdr:to>
      <xdr:col>50</xdr:col>
      <xdr:colOff>114300</xdr:colOff>
      <xdr:row>78</xdr:row>
      <xdr:rowOff>118230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20387"/>
          <a:ext cx="889000" cy="17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118737</xdr:rowOff>
    </xdr:from>
    <xdr:to>
      <xdr:col>45</xdr:col>
      <xdr:colOff>177800</xdr:colOff>
      <xdr:row>78</xdr:row>
      <xdr:rowOff>42987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20387"/>
          <a:ext cx="889000" cy="9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42987</xdr:rowOff>
    </xdr:from>
    <xdr:to>
      <xdr:col>41</xdr:col>
      <xdr:colOff>50800</xdr:colOff>
      <xdr:row>78</xdr:row>
      <xdr:rowOff>111122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16087"/>
          <a:ext cx="889000" cy="6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29395</xdr:rowOff>
    </xdr:from>
    <xdr:to>
      <xdr:col>55</xdr:col>
      <xdr:colOff>50800</xdr:colOff>
      <xdr:row>78</xdr:row>
      <xdr:rowOff>130995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0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7822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8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67430</xdr:rowOff>
    </xdr:from>
    <xdr:to>
      <xdr:col>50</xdr:col>
      <xdr:colOff>165100</xdr:colOff>
      <xdr:row>78</xdr:row>
      <xdr:rowOff>169030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160157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3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67937</xdr:rowOff>
    </xdr:from>
    <xdr:to>
      <xdr:col>46</xdr:col>
      <xdr:colOff>38100</xdr:colOff>
      <xdr:row>77</xdr:row>
      <xdr:rowOff>169537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6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14614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4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163637</xdr:rowOff>
    </xdr:from>
    <xdr:to>
      <xdr:col>41</xdr:col>
      <xdr:colOff>101600</xdr:colOff>
      <xdr:row>78</xdr:row>
      <xdr:rowOff>93787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6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110314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4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60322</xdr:rowOff>
    </xdr:from>
    <xdr:to>
      <xdr:col>36</xdr:col>
      <xdr:colOff>165100</xdr:colOff>
      <xdr:row>78</xdr:row>
      <xdr:rowOff>161922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3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153049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2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164714</xdr:rowOff>
    </xdr:from>
    <xdr:to>
      <xdr:col>55</xdr:col>
      <xdr:colOff>0</xdr:colOff>
      <xdr:row>96</xdr:row>
      <xdr:rowOff>60130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452464"/>
          <a:ext cx="8382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164714</xdr:rowOff>
    </xdr:from>
    <xdr:to>
      <xdr:col>50</xdr:col>
      <xdr:colOff>114300</xdr:colOff>
      <xdr:row>96</xdr:row>
      <xdr:rowOff>153215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52464"/>
          <a:ext cx="889000" cy="15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69154</xdr:rowOff>
    </xdr:from>
    <xdr:to>
      <xdr:col>45</xdr:col>
      <xdr:colOff>177800</xdr:colOff>
      <xdr:row>96</xdr:row>
      <xdr:rowOff>153215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528354"/>
          <a:ext cx="889000" cy="8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69154</xdr:rowOff>
    </xdr:from>
    <xdr:to>
      <xdr:col>41</xdr:col>
      <xdr:colOff>50800</xdr:colOff>
      <xdr:row>96</xdr:row>
      <xdr:rowOff>144418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528354"/>
          <a:ext cx="889000" cy="7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9330</xdr:rowOff>
    </xdr:from>
    <xdr:to>
      <xdr:col>55</xdr:col>
      <xdr:colOff>50800</xdr:colOff>
      <xdr:row>96</xdr:row>
      <xdr:rowOff>110930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6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159207</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4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113914</xdr:rowOff>
    </xdr:from>
    <xdr:to>
      <xdr:col>50</xdr:col>
      <xdr:colOff>165100</xdr:colOff>
      <xdr:row>96</xdr:row>
      <xdr:rowOff>44064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60591</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7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102415</xdr:rowOff>
    </xdr:from>
    <xdr:to>
      <xdr:col>46</xdr:col>
      <xdr:colOff>38100</xdr:colOff>
      <xdr:row>97</xdr:row>
      <xdr:rowOff>32565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6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23692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5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18354</xdr:rowOff>
    </xdr:from>
    <xdr:to>
      <xdr:col>41</xdr:col>
      <xdr:colOff>101600</xdr:colOff>
      <xdr:row>96</xdr:row>
      <xdr:rowOff>119954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7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136481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5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93618</xdr:rowOff>
    </xdr:from>
    <xdr:to>
      <xdr:col>36</xdr:col>
      <xdr:colOff>165100</xdr:colOff>
      <xdr:row>97</xdr:row>
      <xdr:rowOff>23768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14895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4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137828</xdr:rowOff>
    </xdr:from>
    <xdr:to>
      <xdr:col>85</xdr:col>
      <xdr:colOff>127000</xdr:colOff>
      <xdr:row>37</xdr:row>
      <xdr:rowOff>148496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81478"/>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137828</xdr:rowOff>
    </xdr:from>
    <xdr:to>
      <xdr:col>81</xdr:col>
      <xdr:colOff>50800</xdr:colOff>
      <xdr:row>37</xdr:row>
      <xdr:rowOff>156127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81478"/>
          <a:ext cx="8890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127704</xdr:rowOff>
    </xdr:from>
    <xdr:to>
      <xdr:col>76</xdr:col>
      <xdr:colOff>114300</xdr:colOff>
      <xdr:row>37</xdr:row>
      <xdr:rowOff>156127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299904"/>
          <a:ext cx="889000" cy="19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127704</xdr:rowOff>
    </xdr:from>
    <xdr:to>
      <xdr:col>71</xdr:col>
      <xdr:colOff>177800</xdr:colOff>
      <xdr:row>37</xdr:row>
      <xdr:rowOff>42795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299904"/>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97696</xdr:rowOff>
    </xdr:from>
    <xdr:to>
      <xdr:col>85</xdr:col>
      <xdr:colOff>177800</xdr:colOff>
      <xdr:row>38</xdr:row>
      <xdr:rowOff>27846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4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12623</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87028</xdr:rowOff>
    </xdr:from>
    <xdr:to>
      <xdr:col>81</xdr:col>
      <xdr:colOff>101600</xdr:colOff>
      <xdr:row>38</xdr:row>
      <xdr:rowOff>17177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306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8305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2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105327</xdr:rowOff>
    </xdr:from>
    <xdr:to>
      <xdr:col>76</xdr:col>
      <xdr:colOff>165100</xdr:colOff>
      <xdr:row>38</xdr:row>
      <xdr:rowOff>35477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26604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4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76904</xdr:rowOff>
    </xdr:from>
    <xdr:to>
      <xdr:col>72</xdr:col>
      <xdr:colOff>38100</xdr:colOff>
      <xdr:row>37</xdr:row>
      <xdr:rowOff>7054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23581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2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163445</xdr:rowOff>
    </xdr:from>
    <xdr:to>
      <xdr:col>67</xdr:col>
      <xdr:colOff>101600</xdr:colOff>
      <xdr:row>37</xdr:row>
      <xdr:rowOff>93595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3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84722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2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170884</xdr:rowOff>
    </xdr:from>
    <xdr:to>
      <xdr:col>85</xdr:col>
      <xdr:colOff>127000</xdr:colOff>
      <xdr:row>52</xdr:row>
      <xdr:rowOff>147930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8571934"/>
          <a:ext cx="838200" cy="49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147930</xdr:rowOff>
    </xdr:from>
    <xdr:to>
      <xdr:col>81</xdr:col>
      <xdr:colOff>50800</xdr:colOff>
      <xdr:row>58</xdr:row>
      <xdr:rowOff>24705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063330"/>
          <a:ext cx="889000" cy="90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24705</xdr:rowOff>
    </xdr:from>
    <xdr:to>
      <xdr:col>76</xdr:col>
      <xdr:colOff>114300</xdr:colOff>
      <xdr:row>58</xdr:row>
      <xdr:rowOff>34384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68805"/>
          <a:ext cx="889000" cy="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163631</xdr:rowOff>
    </xdr:from>
    <xdr:to>
      <xdr:col>71</xdr:col>
      <xdr:colOff>177800</xdr:colOff>
      <xdr:row>58</xdr:row>
      <xdr:rowOff>34384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36281"/>
          <a:ext cx="889000" cy="4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120084</xdr:rowOff>
    </xdr:from>
    <xdr:to>
      <xdr:col>85</xdr:col>
      <xdr:colOff>177800</xdr:colOff>
      <xdr:row>50</xdr:row>
      <xdr:rowOff>50234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852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73111</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8474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97130</xdr:rowOff>
    </xdr:from>
    <xdr:to>
      <xdr:col>81</xdr:col>
      <xdr:colOff>101600</xdr:colOff>
      <xdr:row>53</xdr:row>
      <xdr:rowOff>27280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01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43807</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8787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145355</xdr:rowOff>
    </xdr:from>
    <xdr:to>
      <xdr:col>76</xdr:col>
      <xdr:colOff>165100</xdr:colOff>
      <xdr:row>58</xdr:row>
      <xdr:rowOff>75505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1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66632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1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155034</xdr:rowOff>
    </xdr:from>
    <xdr:to>
      <xdr:col>72</xdr:col>
      <xdr:colOff>38100</xdr:colOff>
      <xdr:row>58</xdr:row>
      <xdr:rowOff>85184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2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76311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2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112831</xdr:rowOff>
    </xdr:from>
    <xdr:to>
      <xdr:col>67</xdr:col>
      <xdr:colOff>101600</xdr:colOff>
      <xdr:row>58</xdr:row>
      <xdr:rowOff>42981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8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34108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7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72501</xdr:rowOff>
    </xdr:from>
    <xdr:to>
      <xdr:col>85</xdr:col>
      <xdr:colOff>127000</xdr:colOff>
      <xdr:row>77</xdr:row>
      <xdr:rowOff>120031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274151"/>
          <a:ext cx="838200" cy="4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6867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7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120031</xdr:rowOff>
    </xdr:from>
    <xdr:to>
      <xdr:col>81</xdr:col>
      <xdr:colOff>50800</xdr:colOff>
      <xdr:row>78</xdr:row>
      <xdr:rowOff>53262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21681"/>
          <a:ext cx="889000" cy="10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33268</xdr:rowOff>
    </xdr:from>
    <xdr:to>
      <xdr:col>76</xdr:col>
      <xdr:colOff>114300</xdr:colOff>
      <xdr:row>78</xdr:row>
      <xdr:rowOff>53262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234918"/>
          <a:ext cx="889000" cy="19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33268</xdr:rowOff>
    </xdr:from>
    <xdr:to>
      <xdr:col>71</xdr:col>
      <xdr:colOff>177800</xdr:colOff>
      <xdr:row>77</xdr:row>
      <xdr:rowOff>60458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234918"/>
          <a:ext cx="889000" cy="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21701</xdr:rowOff>
    </xdr:from>
    <xdr:to>
      <xdr:col>85</xdr:col>
      <xdr:colOff>177800</xdr:colOff>
      <xdr:row>77</xdr:row>
      <xdr:rowOff>123301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22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44578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7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69231</xdr:rowOff>
    </xdr:from>
    <xdr:to>
      <xdr:col>81</xdr:col>
      <xdr:colOff>101600</xdr:colOff>
      <xdr:row>77</xdr:row>
      <xdr:rowOff>170831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7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15908</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04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2462</xdr:rowOff>
    </xdr:from>
    <xdr:to>
      <xdr:col>76</xdr:col>
      <xdr:colOff>165100</xdr:colOff>
      <xdr:row>78</xdr:row>
      <xdr:rowOff>104062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7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120589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5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153918</xdr:rowOff>
    </xdr:from>
    <xdr:to>
      <xdr:col>72</xdr:col>
      <xdr:colOff>38100</xdr:colOff>
      <xdr:row>77</xdr:row>
      <xdr:rowOff>84068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18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100596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95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9658</xdr:rowOff>
    </xdr:from>
    <xdr:to>
      <xdr:col>67</xdr:col>
      <xdr:colOff>101600</xdr:colOff>
      <xdr:row>77</xdr:row>
      <xdr:rowOff>111258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1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127785</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8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111127</xdr:rowOff>
    </xdr:from>
    <xdr:to>
      <xdr:col>85</xdr:col>
      <xdr:colOff>127000</xdr:colOff>
      <xdr:row>97</xdr:row>
      <xdr:rowOff>115336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41777"/>
          <a:ext cx="8382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111127</xdr:rowOff>
    </xdr:from>
    <xdr:to>
      <xdr:col>81</xdr:col>
      <xdr:colOff>50800</xdr:colOff>
      <xdr:row>97</xdr:row>
      <xdr:rowOff>113995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41777"/>
          <a:ext cx="889000" cy="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113995</xdr:rowOff>
    </xdr:from>
    <xdr:to>
      <xdr:col>76</xdr:col>
      <xdr:colOff>114300</xdr:colOff>
      <xdr:row>97</xdr:row>
      <xdr:rowOff>131336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44645"/>
          <a:ext cx="889000" cy="1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131336</xdr:rowOff>
    </xdr:from>
    <xdr:to>
      <xdr:col>71</xdr:col>
      <xdr:colOff>177800</xdr:colOff>
      <xdr:row>97</xdr:row>
      <xdr:rowOff>146458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61986"/>
          <a:ext cx="889000" cy="1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64536</xdr:rowOff>
    </xdr:from>
    <xdr:to>
      <xdr:col>85</xdr:col>
      <xdr:colOff>177800</xdr:colOff>
      <xdr:row>97</xdr:row>
      <xdr:rowOff>166136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42963</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7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60327</xdr:rowOff>
    </xdr:from>
    <xdr:to>
      <xdr:col>81</xdr:col>
      <xdr:colOff>101600</xdr:colOff>
      <xdr:row>97</xdr:row>
      <xdr:rowOff>161927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9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153054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8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63195</xdr:rowOff>
    </xdr:from>
    <xdr:to>
      <xdr:col>76</xdr:col>
      <xdr:colOff>165100</xdr:colOff>
      <xdr:row>97</xdr:row>
      <xdr:rowOff>164795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155922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78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80536</xdr:rowOff>
    </xdr:from>
    <xdr:to>
      <xdr:col>72</xdr:col>
      <xdr:colOff>38100</xdr:colOff>
      <xdr:row>98</xdr:row>
      <xdr:rowOff>10686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0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95658</xdr:rowOff>
    </xdr:from>
    <xdr:to>
      <xdr:col>67</xdr:col>
      <xdr:colOff>101600</xdr:colOff>
      <xdr:row>98</xdr:row>
      <xdr:rowOff>25808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16935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1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類似団体平均を上回っている項目は、議会費、民生費、農林水産業費、教育費、災害復旧費である。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特に教育費は住民一人当たり</a:t>
          </a:r>
          <a:r>
            <a:rPr kumimoji="1" lang="en-US" altLang="ja-JP" sz="1100">
              <a:solidFill>
                <a:schemeClr val="dk1"/>
              </a:solidFill>
              <a:effectLst/>
              <a:latin typeface="+mn-lt"/>
              <a:ea typeface="+mn-ea"/>
              <a:cs typeface="+mn-cs"/>
            </a:rPr>
            <a:t>502,951</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臨時的経費にあたる</a:t>
          </a:r>
          <a:r>
            <a:rPr kumimoji="1" lang="ja-JP" altLang="ja-JP" sz="1100">
              <a:solidFill>
                <a:schemeClr val="dk1"/>
              </a:solidFill>
              <a:effectLst/>
              <a:latin typeface="+mn-lt"/>
              <a:ea typeface="+mn-ea"/>
              <a:cs typeface="+mn-cs"/>
            </a:rPr>
            <a:t>学校</a:t>
          </a:r>
          <a:r>
            <a:rPr kumimoji="1" lang="ja-JP" altLang="en-US" sz="1100">
              <a:solidFill>
                <a:schemeClr val="dk1"/>
              </a:solidFill>
              <a:effectLst/>
              <a:latin typeface="+mn-lt"/>
              <a:ea typeface="+mn-ea"/>
              <a:cs typeface="+mn-cs"/>
            </a:rPr>
            <a:t>施設整備</a:t>
          </a:r>
          <a:r>
            <a:rPr kumimoji="1" lang="ja-JP" altLang="ja-JP" sz="1100">
              <a:solidFill>
                <a:schemeClr val="dk1"/>
              </a:solidFill>
              <a:effectLst/>
              <a:latin typeface="+mn-lt"/>
              <a:ea typeface="+mn-ea"/>
              <a:cs typeface="+mn-cs"/>
            </a:rPr>
            <a:t>事業により前年度と比較すると</a:t>
          </a:r>
          <a:r>
            <a:rPr kumimoji="1" lang="en-US" altLang="ja-JP" sz="1100">
              <a:solidFill>
                <a:schemeClr val="dk1"/>
              </a:solidFill>
              <a:effectLst/>
              <a:latin typeface="+mn-lt"/>
              <a:ea typeface="+mn-ea"/>
              <a:cs typeface="+mn-cs"/>
            </a:rPr>
            <a:t>150,471</a:t>
          </a:r>
          <a:r>
            <a:rPr kumimoji="1" lang="ja-JP" altLang="ja-JP" sz="1100">
              <a:solidFill>
                <a:schemeClr val="dk1"/>
              </a:solidFill>
              <a:effectLst/>
              <a:latin typeface="+mn-lt"/>
              <a:ea typeface="+mn-ea"/>
              <a:cs typeface="+mn-cs"/>
            </a:rPr>
            <a:t>円の増額となった。</a:t>
          </a:r>
          <a:endParaRPr lang="ja-JP" altLang="ja-JP" sz="1400">
            <a:effectLst/>
          </a:endParaRPr>
        </a:p>
        <a:p>
          <a:r>
            <a:rPr kumimoji="1" lang="ja-JP" altLang="ja-JP" sz="1100">
              <a:solidFill>
                <a:schemeClr val="dk1"/>
              </a:solidFill>
              <a:effectLst/>
              <a:latin typeface="+mn-lt"/>
              <a:ea typeface="+mn-ea"/>
              <a:cs typeface="+mn-cs"/>
            </a:rPr>
            <a:t>農林水産業費は、住民一人当たり</a:t>
          </a:r>
          <a:r>
            <a:rPr kumimoji="1" lang="en-US" altLang="ja-JP" sz="1100">
              <a:solidFill>
                <a:schemeClr val="dk1"/>
              </a:solidFill>
              <a:effectLst/>
              <a:latin typeface="+mn-lt"/>
              <a:ea typeface="+mn-ea"/>
              <a:cs typeface="+mn-cs"/>
            </a:rPr>
            <a:t>58,755</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ため池耐震調査事業等の終了により前年度と比較すると減額となっているが、歓遊舎レジシステム更新事業など臨時的経費の影響により類似団体平均を上回った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災害復旧</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52,198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数年続く豪雨災害の影響</a:t>
          </a:r>
          <a:r>
            <a:rPr kumimoji="1" lang="ja-JP" altLang="ja-JP" sz="1100">
              <a:solidFill>
                <a:schemeClr val="dk1"/>
              </a:solidFill>
              <a:effectLst/>
              <a:latin typeface="+mn-lt"/>
              <a:ea typeface="+mn-ea"/>
              <a:cs typeface="+mn-cs"/>
            </a:rPr>
            <a:t>により前年度決算と比較すると増額となった。</a:t>
          </a:r>
          <a:endParaRPr lang="ja-JP" altLang="ja-JP" sz="1400">
            <a:effectLst/>
          </a:endParaRPr>
        </a:p>
        <a:p>
          <a:r>
            <a:rPr kumimoji="1" lang="ja-JP" altLang="ja-JP" sz="1100">
              <a:solidFill>
                <a:schemeClr val="dk1"/>
              </a:solidFill>
              <a:effectLst/>
              <a:latin typeface="+mn-lt"/>
              <a:ea typeface="+mn-ea"/>
              <a:cs typeface="+mn-cs"/>
            </a:rPr>
            <a:t>今後は特に公債費の増額が見込まれるため、目的別費用において特に大きな割合を占めている民生費、土木費を中心に、事業効果を精査し計画的に見直しを行う。</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福岡県添田町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実質収支額については、継続的に黒字を確保している。実質単年度収支については</a:t>
          </a:r>
          <a:r>
            <a:rPr kumimoji="1" lang="ja-JP" altLang="ja-JP" sz="1100">
              <a:solidFill>
                <a:schemeClr val="dk1"/>
              </a:solidFill>
              <a:effectLst/>
              <a:latin typeface="+mn-lt"/>
              <a:ea typeface="+mn-ea"/>
              <a:cs typeface="+mn-cs"/>
            </a:rPr>
            <a:t>前年度と比べ</a:t>
          </a:r>
          <a:r>
            <a:rPr kumimoji="1" lang="en-US" altLang="ja-JP" sz="1100">
              <a:solidFill>
                <a:schemeClr val="dk1"/>
              </a:solidFill>
              <a:effectLst/>
              <a:latin typeface="+mn-lt"/>
              <a:ea typeface="+mn-ea"/>
              <a:cs typeface="+mn-cs"/>
            </a:rPr>
            <a:t>8.94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増加しているものの、</a:t>
          </a:r>
          <a:r>
            <a:rPr kumimoji="1" lang="ja-JP" altLang="ja-JP" sz="1200">
              <a:solidFill>
                <a:schemeClr val="dk1"/>
              </a:solidFill>
              <a:effectLst/>
              <a:latin typeface="+mn-lt"/>
              <a:ea typeface="+mn-ea"/>
              <a:cs typeface="+mn-cs"/>
            </a:rPr>
            <a:t>前年度に引き続き赤字となっている。主な要因は、普通交付税の減少や令和５</a:t>
          </a:r>
          <a:r>
            <a:rPr kumimoji="1" lang="ja-JP" altLang="en-US" sz="1200">
              <a:solidFill>
                <a:schemeClr val="dk1"/>
              </a:solidFill>
              <a:effectLst/>
              <a:latin typeface="+mn-lt"/>
              <a:ea typeface="+mn-ea"/>
              <a:cs typeface="+mn-cs"/>
            </a:rPr>
            <a:t>年、令和６年</a:t>
          </a:r>
          <a:r>
            <a:rPr kumimoji="1" lang="ja-JP" altLang="ja-JP" sz="1200">
              <a:solidFill>
                <a:schemeClr val="dk1"/>
              </a:solidFill>
              <a:effectLst/>
              <a:latin typeface="+mn-lt"/>
              <a:ea typeface="+mn-ea"/>
              <a:cs typeface="+mn-cs"/>
            </a:rPr>
            <a:t>豪雨等の災害復旧事業における単独事業の増加による。今後</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町税等の自主財源の確保に努めるとともに、歳出に</a:t>
          </a:r>
          <a:r>
            <a:rPr kumimoji="1" lang="ja-JP" altLang="en-US" sz="1200">
              <a:solidFill>
                <a:schemeClr val="dk1"/>
              </a:solidFill>
              <a:effectLst/>
              <a:latin typeface="+mn-lt"/>
              <a:ea typeface="+mn-ea"/>
              <a:cs typeface="+mn-cs"/>
            </a:rPr>
            <a:t>おける</a:t>
          </a:r>
          <a:r>
            <a:rPr kumimoji="1" lang="ja-JP" altLang="ja-JP" sz="1200">
              <a:solidFill>
                <a:schemeClr val="dk1"/>
              </a:solidFill>
              <a:effectLst/>
              <a:latin typeface="+mn-lt"/>
              <a:ea typeface="+mn-ea"/>
              <a:cs typeface="+mn-cs"/>
            </a:rPr>
            <a:t>事業見直しや</a:t>
          </a:r>
          <a:r>
            <a:rPr kumimoji="1" lang="ja-JP" altLang="en-US" sz="1200">
              <a:solidFill>
                <a:schemeClr val="dk1"/>
              </a:solidFill>
              <a:effectLst/>
              <a:latin typeface="+mn-lt"/>
              <a:ea typeface="+mn-ea"/>
              <a:cs typeface="+mn-cs"/>
            </a:rPr>
            <a:t>計画的な</a:t>
          </a:r>
          <a:r>
            <a:rPr kumimoji="1" lang="ja-JP" altLang="ja-JP" sz="1200">
              <a:solidFill>
                <a:schemeClr val="dk1"/>
              </a:solidFill>
              <a:effectLst/>
              <a:latin typeface="+mn-lt"/>
              <a:ea typeface="+mn-ea"/>
              <a:cs typeface="+mn-cs"/>
            </a:rPr>
            <a:t>施設</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維持管理経費削減を積極的に行う。</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福岡県添田町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令和</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年度決算は、すべての会計において黒字決算となっている。</a:t>
          </a:r>
          <a:endParaRPr lang="ja-JP" altLang="ja-JP" sz="1200">
            <a:effectLst/>
          </a:endParaRPr>
        </a:p>
        <a:p>
          <a:r>
            <a:rPr kumimoji="1" lang="ja-JP" altLang="ja-JP" sz="1200">
              <a:solidFill>
                <a:schemeClr val="dk1"/>
              </a:solidFill>
              <a:effectLst/>
              <a:latin typeface="+mn-lt"/>
              <a:ea typeface="+mn-ea"/>
              <a:cs typeface="+mn-cs"/>
            </a:rPr>
            <a:t>水道事業会計について、黒字決算であるものの世帯数や建物の減少に伴う給水収益等の減少や老朽化施設の更新費用の増加が見込まれる</a:t>
          </a:r>
          <a:r>
            <a:rPr kumimoji="1" lang="ja-JP" altLang="en-US" sz="1200">
              <a:solidFill>
                <a:schemeClr val="dk1"/>
              </a:solidFill>
              <a:effectLst/>
              <a:latin typeface="+mn-lt"/>
              <a:ea typeface="+mn-ea"/>
              <a:cs typeface="+mn-cs"/>
            </a:rPr>
            <a:t>。令和７年度には</a:t>
          </a:r>
          <a:r>
            <a:rPr kumimoji="1" lang="ja-JP" altLang="ja-JP" sz="1200">
              <a:solidFill>
                <a:schemeClr val="dk1"/>
              </a:solidFill>
              <a:effectLst/>
              <a:latin typeface="+mn-lt"/>
              <a:ea typeface="+mn-ea"/>
              <a:cs typeface="+mn-cs"/>
            </a:rPr>
            <a:t>水道料金の見直し等の対策</a:t>
          </a:r>
          <a:r>
            <a:rPr kumimoji="1" lang="ja-JP" altLang="en-US" sz="1200">
              <a:solidFill>
                <a:schemeClr val="dk1"/>
              </a:solidFill>
              <a:effectLst/>
              <a:latin typeface="+mn-lt"/>
              <a:ea typeface="+mn-ea"/>
              <a:cs typeface="+mn-cs"/>
            </a:rPr>
            <a:t>を行うが、引き続き</a:t>
          </a:r>
          <a:r>
            <a:rPr kumimoji="1" lang="ja-JP" altLang="ja-JP" sz="1200">
              <a:solidFill>
                <a:schemeClr val="dk1"/>
              </a:solidFill>
              <a:effectLst/>
              <a:latin typeface="+mn-lt"/>
              <a:ea typeface="+mn-ea"/>
              <a:cs typeface="+mn-cs"/>
            </a:rPr>
            <a:t>長期的に健全な状況を保つため</a:t>
          </a:r>
          <a:r>
            <a:rPr kumimoji="1" lang="ja-JP" altLang="en-US" sz="1200">
              <a:solidFill>
                <a:schemeClr val="dk1"/>
              </a:solidFill>
              <a:effectLst/>
              <a:latin typeface="+mn-lt"/>
              <a:ea typeface="+mn-ea"/>
              <a:cs typeface="+mn-cs"/>
            </a:rPr>
            <a:t>計画的な運営</a:t>
          </a:r>
          <a:r>
            <a:rPr kumimoji="1" lang="ja-JP" altLang="ja-JP" sz="1200">
              <a:solidFill>
                <a:schemeClr val="dk1"/>
              </a:solidFill>
              <a:effectLst/>
              <a:latin typeface="+mn-lt"/>
              <a:ea typeface="+mn-ea"/>
              <a:cs typeface="+mn-cs"/>
            </a:rPr>
            <a:t>が求められる。</a:t>
          </a:r>
          <a:endParaRPr lang="ja-JP" altLang="ja-JP" sz="1200">
            <a:effectLst/>
          </a:endParaRPr>
        </a:p>
        <a:p>
          <a:r>
            <a:rPr kumimoji="1" lang="ja-JP" altLang="ja-JP" sz="1200">
              <a:solidFill>
                <a:schemeClr val="dk1"/>
              </a:solidFill>
              <a:effectLst/>
              <a:latin typeface="+mn-lt"/>
              <a:ea typeface="+mn-ea"/>
              <a:cs typeface="+mn-cs"/>
            </a:rPr>
            <a:t>また</a:t>
          </a:r>
          <a:r>
            <a:rPr kumimoji="1" lang="ja-JP" altLang="en-US" sz="1200">
              <a:solidFill>
                <a:schemeClr val="dk1"/>
              </a:solidFill>
              <a:effectLst/>
              <a:latin typeface="+mn-lt"/>
              <a:ea typeface="+mn-ea"/>
              <a:cs typeface="+mn-cs"/>
            </a:rPr>
            <a:t>、今後も</a:t>
          </a:r>
          <a:r>
            <a:rPr kumimoji="1" lang="ja-JP" altLang="ja-JP" sz="1200">
              <a:solidFill>
                <a:schemeClr val="dk1"/>
              </a:solidFill>
              <a:effectLst/>
              <a:latin typeface="+mn-lt"/>
              <a:ea typeface="+mn-ea"/>
              <a:cs typeface="+mn-cs"/>
            </a:rPr>
            <a:t>人口減少、高齢化</a:t>
          </a:r>
          <a:r>
            <a:rPr kumimoji="1" lang="ja-JP" altLang="en-US" sz="1200">
              <a:solidFill>
                <a:schemeClr val="dk1"/>
              </a:solidFill>
              <a:effectLst/>
              <a:latin typeface="+mn-lt"/>
              <a:ea typeface="+mn-ea"/>
              <a:cs typeface="+mn-cs"/>
            </a:rPr>
            <a:t>が進むことで、</a:t>
          </a:r>
          <a:r>
            <a:rPr kumimoji="1" lang="ja-JP" altLang="ja-JP" sz="1200">
              <a:solidFill>
                <a:schemeClr val="dk1"/>
              </a:solidFill>
              <a:effectLst/>
              <a:latin typeface="+mn-lt"/>
              <a:ea typeface="+mn-ea"/>
              <a:cs typeface="+mn-cs"/>
            </a:rPr>
            <a:t>全ての会計におい</a:t>
          </a:r>
          <a:r>
            <a:rPr kumimoji="1" lang="ja-JP" altLang="en-US" sz="1200">
              <a:solidFill>
                <a:schemeClr val="dk1"/>
              </a:solidFill>
              <a:effectLst/>
              <a:latin typeface="+mn-lt"/>
              <a:ea typeface="+mn-ea"/>
              <a:cs typeface="+mn-cs"/>
            </a:rPr>
            <a:t>て</a:t>
          </a:r>
          <a:r>
            <a:rPr kumimoji="1" lang="ja-JP" altLang="ja-JP" sz="1200">
              <a:solidFill>
                <a:schemeClr val="dk1"/>
              </a:solidFill>
              <a:effectLst/>
              <a:latin typeface="+mn-lt"/>
              <a:ea typeface="+mn-ea"/>
              <a:cs typeface="+mn-cs"/>
            </a:rPr>
            <a:t>厳しい財政運営</a:t>
          </a:r>
          <a:r>
            <a:rPr kumimoji="1" lang="ja-JP" altLang="en-US" sz="1200">
              <a:solidFill>
                <a:schemeClr val="dk1"/>
              </a:solidFill>
              <a:effectLst/>
              <a:latin typeface="+mn-lt"/>
              <a:ea typeface="+mn-ea"/>
              <a:cs typeface="+mn-cs"/>
            </a:rPr>
            <a:t>となること</a:t>
          </a:r>
          <a:r>
            <a:rPr kumimoji="1" lang="ja-JP" altLang="ja-JP" sz="1200">
              <a:solidFill>
                <a:schemeClr val="dk1"/>
              </a:solidFill>
              <a:effectLst/>
              <a:latin typeface="+mn-lt"/>
              <a:ea typeface="+mn-ea"/>
              <a:cs typeface="+mn-cs"/>
            </a:rPr>
            <a:t>が予測され、引き続き歳出の削減を積極的に行い、健全な財政運営を</a:t>
          </a:r>
          <a:r>
            <a:rPr kumimoji="1" lang="ja-JP" altLang="en-US" sz="1200">
              <a:solidFill>
                <a:schemeClr val="dk1"/>
              </a:solidFill>
              <a:effectLst/>
              <a:latin typeface="+mn-lt"/>
              <a:ea typeface="+mn-ea"/>
              <a:cs typeface="+mn-cs"/>
            </a:rPr>
            <a:t>目指す</a:t>
          </a:r>
          <a:r>
            <a:rPr kumimoji="1" lang="ja-JP" altLang="ja-JP" sz="1200">
              <a:solidFill>
                <a:schemeClr val="dk1"/>
              </a:solidFill>
              <a:effectLst/>
              <a:latin typeface="+mn-lt"/>
              <a:ea typeface="+mn-ea"/>
              <a:cs typeface="+mn-cs"/>
            </a:rPr>
            <a:t>。</a:t>
          </a:r>
          <a:endParaRPr lang="ja-JP" altLang="ja-JP" sz="12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福岡県添田町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実質公債費比率の分子の減少は、平成</a:t>
          </a:r>
          <a:r>
            <a:rPr kumimoji="1" lang="en-US" altLang="ja-JP" sz="1100">
              <a:solidFill>
                <a:schemeClr val="dk1"/>
              </a:solidFill>
              <a:effectLst/>
              <a:latin typeface="+mn-lt"/>
              <a:ea typeface="+mn-ea"/>
              <a:cs typeface="+mn-cs"/>
            </a:rPr>
            <a:t>22</a:t>
          </a:r>
          <a:r>
            <a:rPr kumimoji="1" lang="ja-JP" altLang="en-US" sz="1100">
              <a:solidFill>
                <a:schemeClr val="dk1"/>
              </a:solidFill>
              <a:effectLst/>
              <a:latin typeface="+mn-lt"/>
              <a:ea typeface="+mn-ea"/>
              <a:cs typeface="+mn-cs"/>
            </a:rPr>
            <a:t>年度、平成</a:t>
          </a:r>
          <a:r>
            <a:rPr kumimoji="1" lang="en-US" altLang="ja-JP" sz="1100">
              <a:solidFill>
                <a:schemeClr val="dk1"/>
              </a:solidFill>
              <a:effectLst/>
              <a:latin typeface="+mn-lt"/>
              <a:ea typeface="+mn-ea"/>
              <a:cs typeface="+mn-cs"/>
            </a:rPr>
            <a:t>23</a:t>
          </a:r>
          <a:r>
            <a:rPr kumimoji="1" lang="ja-JP" altLang="en-US" sz="1100">
              <a:solidFill>
                <a:schemeClr val="dk1"/>
              </a:solidFill>
              <a:effectLst/>
              <a:latin typeface="+mn-lt"/>
              <a:ea typeface="+mn-ea"/>
              <a:cs typeface="+mn-cs"/>
            </a:rPr>
            <a:t>年度の過疎対策事業債や平成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年度の臨時財政対策債に係る元利償還終了が主な要因である。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朝日ヶ丘団地</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や学校施設整備事業に対する地方債の</a:t>
          </a:r>
          <a:r>
            <a:rPr kumimoji="1" lang="ja-JP" altLang="ja-JP" sz="1100">
              <a:solidFill>
                <a:schemeClr val="dk1"/>
              </a:solidFill>
              <a:effectLst/>
              <a:latin typeface="+mn-lt"/>
              <a:ea typeface="+mn-ea"/>
              <a:cs typeface="+mn-cs"/>
            </a:rPr>
            <a:t>借入れの影響で</a:t>
          </a:r>
          <a:r>
            <a:rPr kumimoji="1" lang="ja-JP" altLang="en-US" sz="1100">
              <a:solidFill>
                <a:schemeClr val="dk1"/>
              </a:solidFill>
              <a:effectLst/>
              <a:latin typeface="+mn-lt"/>
              <a:ea typeface="+mn-ea"/>
              <a:cs typeface="+mn-cs"/>
            </a:rPr>
            <a:t>、元利償還金が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し、高止まりする見込みである。よって、大型</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を計画する際は、公債費抑制の観点を持って、</a:t>
          </a:r>
          <a:r>
            <a:rPr kumimoji="1" lang="ja-JP" altLang="ja-JP" sz="1100">
              <a:solidFill>
                <a:schemeClr val="dk1"/>
              </a:solidFill>
              <a:effectLst/>
              <a:latin typeface="+mn-lt"/>
              <a:ea typeface="+mn-ea"/>
              <a:cs typeface="+mn-cs"/>
            </a:rPr>
            <a:t>緊急性や重要性を十分考慮し</a:t>
          </a:r>
          <a:r>
            <a:rPr kumimoji="1" lang="ja-JP" altLang="en-US" sz="1100">
              <a:solidFill>
                <a:schemeClr val="dk1"/>
              </a:solidFill>
              <a:effectLst/>
              <a:latin typeface="+mn-lt"/>
              <a:ea typeface="+mn-ea"/>
              <a:cs typeface="+mn-cs"/>
            </a:rPr>
            <a:t>計画的に実施しなければならない</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公債費の動向に注視し、必要に応じて</a:t>
          </a:r>
          <a:r>
            <a:rPr kumimoji="1" lang="ja-JP" altLang="ja-JP" sz="1100">
              <a:solidFill>
                <a:schemeClr val="dk1"/>
              </a:solidFill>
              <a:effectLst/>
              <a:latin typeface="+mn-lt"/>
              <a:ea typeface="+mn-ea"/>
              <a:cs typeface="+mn-cs"/>
            </a:rPr>
            <a:t>繰上償還を実施</a:t>
          </a:r>
          <a:r>
            <a:rPr kumimoji="1" lang="ja-JP" altLang="en-US" sz="1100">
              <a:solidFill>
                <a:schemeClr val="dk1"/>
              </a:solidFill>
              <a:effectLst/>
              <a:latin typeface="+mn-lt"/>
              <a:ea typeface="+mn-ea"/>
              <a:cs typeface="+mn-cs"/>
            </a:rPr>
            <a:t>することで将来負担の</a:t>
          </a:r>
          <a:r>
            <a:rPr kumimoji="1" lang="ja-JP" altLang="ja-JP" sz="1100">
              <a:solidFill>
                <a:schemeClr val="dk1"/>
              </a:solidFill>
              <a:effectLst/>
              <a:latin typeface="+mn-lt"/>
              <a:ea typeface="+mn-ea"/>
              <a:cs typeface="+mn-cs"/>
            </a:rPr>
            <a:t>抑制に努める。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福岡県添田町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将来負担比率分子は、充当可能財源等が将来負担額を上回ったため前年度に引き続きマイナスとなった。</a:t>
          </a:r>
          <a:endParaRPr lang="ja-JP" altLang="ja-JP" sz="1200">
            <a:effectLst/>
            <a:latin typeface="+mn-ea"/>
            <a:ea typeface="+mn-ea"/>
          </a:endParaRPr>
        </a:p>
        <a:p>
          <a:pPr eaLnBrk="1" fontAlgn="auto" latinLnBrk="0" hangingPunct="1"/>
          <a:r>
            <a:rPr kumimoji="1" lang="ja-JP" altLang="ja-JP" sz="1200">
              <a:solidFill>
                <a:schemeClr val="dk1"/>
              </a:solidFill>
              <a:effectLst/>
              <a:latin typeface="+mn-ea"/>
              <a:ea typeface="+mn-ea"/>
              <a:cs typeface="+mn-cs"/>
            </a:rPr>
            <a:t>地方債の現在高については、令和</a:t>
          </a:r>
          <a:r>
            <a:rPr kumimoji="1" lang="en-US" altLang="ja-JP" sz="1200">
              <a:solidFill>
                <a:schemeClr val="dk1"/>
              </a:solidFill>
              <a:effectLst/>
              <a:latin typeface="+mn-ea"/>
              <a:ea typeface="+mn-ea"/>
              <a:cs typeface="+mn-cs"/>
            </a:rPr>
            <a:t>6</a:t>
          </a:r>
          <a:r>
            <a:rPr kumimoji="1" lang="ja-JP" altLang="ja-JP" sz="1200">
              <a:solidFill>
                <a:schemeClr val="dk1"/>
              </a:solidFill>
              <a:effectLst/>
              <a:latin typeface="+mn-ea"/>
              <a:ea typeface="+mn-ea"/>
              <a:cs typeface="+mn-cs"/>
            </a:rPr>
            <a:t>年度に朝日ヶ丘団地建替事業や学校</a:t>
          </a:r>
          <a:r>
            <a:rPr kumimoji="1" lang="ja-JP" altLang="en-US" sz="1200">
              <a:solidFill>
                <a:schemeClr val="dk1"/>
              </a:solidFill>
              <a:effectLst/>
              <a:latin typeface="+mn-ea"/>
              <a:ea typeface="+mn-ea"/>
              <a:cs typeface="+mn-cs"/>
            </a:rPr>
            <a:t>施設整備</a:t>
          </a:r>
          <a:r>
            <a:rPr kumimoji="1" lang="ja-JP" altLang="ja-JP" sz="1200">
              <a:solidFill>
                <a:schemeClr val="dk1"/>
              </a:solidFill>
              <a:effectLst/>
              <a:latin typeface="+mn-ea"/>
              <a:ea typeface="+mn-ea"/>
              <a:cs typeface="+mn-cs"/>
            </a:rPr>
            <a:t>事業などの財源として地方債を借入れたため前年度より</a:t>
          </a:r>
          <a:r>
            <a:rPr kumimoji="1" lang="en-US" altLang="ja-JP" sz="1200">
              <a:solidFill>
                <a:schemeClr val="dk1"/>
              </a:solidFill>
              <a:effectLst/>
              <a:latin typeface="+mn-ea"/>
              <a:ea typeface="+mn-ea"/>
              <a:cs typeface="+mn-cs"/>
            </a:rPr>
            <a:t>2,563</a:t>
          </a:r>
          <a:r>
            <a:rPr kumimoji="1" lang="ja-JP" altLang="ja-JP" sz="1200">
              <a:solidFill>
                <a:schemeClr val="dk1"/>
              </a:solidFill>
              <a:effectLst/>
              <a:latin typeface="+mn-ea"/>
              <a:ea typeface="+mn-ea"/>
              <a:cs typeface="+mn-cs"/>
            </a:rPr>
            <a:t>百万円の増加となった。令和</a:t>
          </a:r>
          <a:r>
            <a:rPr kumimoji="1" lang="en-US" altLang="ja-JP" sz="1200">
              <a:solidFill>
                <a:schemeClr val="dk1"/>
              </a:solidFill>
              <a:effectLst/>
              <a:latin typeface="+mn-ea"/>
              <a:ea typeface="+mn-ea"/>
              <a:cs typeface="+mn-cs"/>
            </a:rPr>
            <a:t>7</a:t>
          </a:r>
          <a:r>
            <a:rPr kumimoji="1" lang="ja-JP" altLang="ja-JP" sz="1200">
              <a:solidFill>
                <a:schemeClr val="dk1"/>
              </a:solidFill>
              <a:effectLst/>
              <a:latin typeface="+mn-ea"/>
              <a:ea typeface="+mn-ea"/>
              <a:cs typeface="+mn-cs"/>
            </a:rPr>
            <a:t>年度も引き続き</a:t>
          </a:r>
          <a:r>
            <a:rPr kumimoji="1" lang="ja-JP" altLang="en-US" sz="1200">
              <a:solidFill>
                <a:schemeClr val="dk1"/>
              </a:solidFill>
              <a:effectLst/>
              <a:latin typeface="+mn-ea"/>
              <a:ea typeface="+mn-ea"/>
              <a:cs typeface="+mn-cs"/>
            </a:rPr>
            <a:t>増加</a:t>
          </a:r>
          <a:r>
            <a:rPr kumimoji="1" lang="ja-JP" altLang="ja-JP" sz="1200">
              <a:solidFill>
                <a:schemeClr val="dk1"/>
              </a:solidFill>
              <a:effectLst/>
              <a:latin typeface="+mn-ea"/>
              <a:ea typeface="+mn-ea"/>
              <a:cs typeface="+mn-cs"/>
            </a:rPr>
            <a:t>が見込まれるため、それ以降の地方債の借入については緊急性や重要性及び将来にもたらす影響を十分考慮する</a:t>
          </a:r>
          <a:r>
            <a:rPr kumimoji="1" lang="ja-JP" altLang="ja-JP" sz="1200">
              <a:solidFill>
                <a:schemeClr val="dk1"/>
              </a:solidFill>
              <a:effectLst/>
              <a:latin typeface="+mn-lt"/>
              <a:ea typeface="+mn-ea"/>
              <a:cs typeface="+mn-cs"/>
            </a:rPr>
            <a:t>。</a:t>
          </a:r>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福岡県添田町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年度の基金全体残高は</a:t>
          </a:r>
          <a:r>
            <a:rPr kumimoji="1" lang="en-US" altLang="ja-JP" sz="1200">
              <a:solidFill>
                <a:schemeClr val="dk1"/>
              </a:solidFill>
              <a:effectLst/>
              <a:latin typeface="+mn-lt"/>
              <a:ea typeface="+mn-ea"/>
              <a:cs typeface="+mn-cs"/>
            </a:rPr>
            <a:t>6,214,343</a:t>
          </a:r>
          <a:r>
            <a:rPr kumimoji="1" lang="ja-JP" altLang="ja-JP" sz="1200">
              <a:solidFill>
                <a:schemeClr val="dk1"/>
              </a:solidFill>
              <a:effectLst/>
              <a:latin typeface="+mn-lt"/>
              <a:ea typeface="+mn-ea"/>
              <a:cs typeface="+mn-cs"/>
            </a:rPr>
            <a:t>千円であり、全体の取り崩し額は</a:t>
          </a:r>
          <a:r>
            <a:rPr kumimoji="1" lang="en-US" altLang="ja-JP" sz="1200">
              <a:solidFill>
                <a:schemeClr val="dk1"/>
              </a:solidFill>
              <a:effectLst/>
              <a:latin typeface="+mn-lt"/>
              <a:ea typeface="+mn-ea"/>
              <a:cs typeface="+mn-cs"/>
            </a:rPr>
            <a:t>254,191</a:t>
          </a:r>
          <a:r>
            <a:rPr kumimoji="1" lang="ja-JP" altLang="ja-JP" sz="1200">
              <a:solidFill>
                <a:schemeClr val="dk1"/>
              </a:solidFill>
              <a:effectLst/>
              <a:latin typeface="+mn-lt"/>
              <a:ea typeface="+mn-ea"/>
              <a:cs typeface="+mn-cs"/>
            </a:rPr>
            <a:t>千円、積立額は</a:t>
          </a:r>
          <a:r>
            <a:rPr kumimoji="1" lang="en-US" altLang="ja-JP" sz="1200">
              <a:solidFill>
                <a:schemeClr val="dk1"/>
              </a:solidFill>
              <a:effectLst/>
              <a:latin typeface="+mn-lt"/>
              <a:ea typeface="+mn-ea"/>
              <a:cs typeface="+mn-cs"/>
            </a:rPr>
            <a:t>218,859</a:t>
          </a:r>
          <a:r>
            <a:rPr kumimoji="1" lang="ja-JP" altLang="ja-JP" sz="1200">
              <a:solidFill>
                <a:schemeClr val="dk1"/>
              </a:solidFill>
              <a:effectLst/>
              <a:latin typeface="+mn-lt"/>
              <a:ea typeface="+mn-ea"/>
              <a:cs typeface="+mn-cs"/>
            </a:rPr>
            <a:t>千円であった。基金取り崩しの主な内容は「財政調整基金」で</a:t>
          </a:r>
          <a:r>
            <a:rPr kumimoji="1" lang="en-US" altLang="ja-JP" sz="1200">
              <a:solidFill>
                <a:schemeClr val="dk1"/>
              </a:solidFill>
              <a:effectLst/>
              <a:latin typeface="+mn-lt"/>
              <a:ea typeface="+mn-ea"/>
              <a:cs typeface="+mn-cs"/>
            </a:rPr>
            <a:t>150,000</a:t>
          </a:r>
          <a:r>
            <a:rPr kumimoji="1" lang="ja-JP" altLang="ja-JP" sz="1200">
              <a:solidFill>
                <a:schemeClr val="dk1"/>
              </a:solidFill>
              <a:effectLst/>
              <a:latin typeface="+mn-lt"/>
              <a:ea typeface="+mn-ea"/>
              <a:cs typeface="+mn-cs"/>
            </a:rPr>
            <a:t>千円、</a:t>
          </a:r>
          <a:r>
            <a:rPr kumimoji="1" lang="ja-JP" altLang="en-US" sz="1200">
              <a:solidFill>
                <a:schemeClr val="dk1"/>
              </a:solidFill>
              <a:effectLst/>
              <a:latin typeface="+mn-lt"/>
              <a:ea typeface="+mn-ea"/>
              <a:cs typeface="+mn-cs"/>
            </a:rPr>
            <a:t>小中学校整備事業の財源として「森林環境譲与税基金」</a:t>
          </a:r>
          <a:r>
            <a:rPr kumimoji="1" lang="en-US" altLang="ja-JP" sz="1200">
              <a:solidFill>
                <a:schemeClr val="dk1"/>
              </a:solidFill>
              <a:effectLst/>
              <a:latin typeface="+mn-lt"/>
              <a:ea typeface="+mn-ea"/>
              <a:cs typeface="+mn-cs"/>
            </a:rPr>
            <a:t>65,225</a:t>
          </a:r>
          <a:r>
            <a:rPr kumimoji="1" lang="ja-JP" altLang="en-US" sz="1200">
              <a:solidFill>
                <a:schemeClr val="dk1"/>
              </a:solidFill>
              <a:effectLst/>
              <a:latin typeface="+mn-lt"/>
              <a:ea typeface="+mn-ea"/>
              <a:cs typeface="+mn-cs"/>
            </a:rPr>
            <a:t>千円、歓遊舎ひこさんレジシステム整備事業の財源として「物産販売事業基金」</a:t>
          </a:r>
          <a:r>
            <a:rPr kumimoji="1" lang="en-US" altLang="ja-JP" sz="1200">
              <a:solidFill>
                <a:schemeClr val="dk1"/>
              </a:solidFill>
              <a:effectLst/>
              <a:latin typeface="+mn-lt"/>
              <a:ea typeface="+mn-ea"/>
              <a:cs typeface="+mn-cs"/>
            </a:rPr>
            <a:t>27,920</a:t>
          </a:r>
          <a:r>
            <a:rPr kumimoji="1" lang="ja-JP" altLang="en-US" sz="1200">
              <a:solidFill>
                <a:schemeClr val="dk1"/>
              </a:solidFill>
              <a:effectLst/>
              <a:latin typeface="+mn-lt"/>
              <a:ea typeface="+mn-ea"/>
              <a:cs typeface="+mn-cs"/>
            </a:rPr>
            <a:t>千円</a:t>
          </a:r>
          <a:r>
            <a:rPr kumimoji="1" lang="ja-JP" altLang="ja-JP" sz="1200">
              <a:solidFill>
                <a:schemeClr val="dk1"/>
              </a:solidFill>
              <a:effectLst/>
              <a:latin typeface="+mn-lt"/>
              <a:ea typeface="+mn-ea"/>
              <a:cs typeface="+mn-cs"/>
            </a:rPr>
            <a:t>などが挙げられる。基金積み立ての主な内容は「財政調整基金」</a:t>
          </a:r>
          <a:r>
            <a:rPr kumimoji="1" lang="en-US" altLang="ja-JP" sz="1200">
              <a:solidFill>
                <a:schemeClr val="dk1"/>
              </a:solidFill>
              <a:effectLst/>
              <a:latin typeface="+mn-lt"/>
              <a:ea typeface="+mn-ea"/>
              <a:cs typeface="+mn-cs"/>
            </a:rPr>
            <a:t>101,993</a:t>
          </a:r>
          <a:r>
            <a:rPr kumimoji="1" lang="ja-JP" altLang="ja-JP" sz="1200">
              <a:solidFill>
                <a:schemeClr val="dk1"/>
              </a:solidFill>
              <a:effectLst/>
              <a:latin typeface="+mn-lt"/>
              <a:ea typeface="+mn-ea"/>
              <a:cs typeface="+mn-cs"/>
            </a:rPr>
            <a:t>千円、「デジタル社会推進基金」</a:t>
          </a:r>
          <a:r>
            <a:rPr kumimoji="1" lang="en-US" altLang="ja-JP" sz="1200">
              <a:solidFill>
                <a:schemeClr val="dk1"/>
              </a:solidFill>
              <a:effectLst/>
              <a:latin typeface="+mn-lt"/>
              <a:ea typeface="+mn-ea"/>
              <a:cs typeface="+mn-cs"/>
            </a:rPr>
            <a:t>49,744</a:t>
          </a:r>
          <a:r>
            <a:rPr kumimoji="1" lang="ja-JP" altLang="ja-JP" sz="1200">
              <a:solidFill>
                <a:schemeClr val="dk1"/>
              </a:solidFill>
              <a:effectLst/>
              <a:latin typeface="+mn-lt"/>
              <a:ea typeface="+mn-ea"/>
              <a:cs typeface="+mn-cs"/>
            </a:rPr>
            <a:t>千円、「</a:t>
          </a:r>
          <a:r>
            <a:rPr kumimoji="1" lang="ja-JP" altLang="en-US" sz="1200">
              <a:solidFill>
                <a:schemeClr val="dk1"/>
              </a:solidFill>
              <a:effectLst/>
              <a:latin typeface="+mn-lt"/>
              <a:ea typeface="+mn-ea"/>
              <a:cs typeface="+mn-cs"/>
            </a:rPr>
            <a:t>元気なまちづくり</a:t>
          </a:r>
          <a:r>
            <a:rPr kumimoji="1" lang="ja-JP" altLang="ja-JP" sz="1200">
              <a:solidFill>
                <a:schemeClr val="dk1"/>
              </a:solidFill>
              <a:effectLst/>
              <a:latin typeface="+mn-lt"/>
              <a:ea typeface="+mn-ea"/>
              <a:cs typeface="+mn-cs"/>
            </a:rPr>
            <a:t>基金」</a:t>
          </a:r>
          <a:r>
            <a:rPr kumimoji="1" lang="en-US" altLang="ja-JP" sz="1200">
              <a:solidFill>
                <a:schemeClr val="dk1"/>
              </a:solidFill>
              <a:effectLst/>
              <a:latin typeface="+mn-lt"/>
              <a:ea typeface="+mn-ea"/>
              <a:cs typeface="+mn-cs"/>
            </a:rPr>
            <a:t>25,132</a:t>
          </a:r>
          <a:r>
            <a:rPr kumimoji="1" lang="ja-JP" altLang="ja-JP" sz="1200">
              <a:solidFill>
                <a:schemeClr val="dk1"/>
              </a:solidFill>
              <a:effectLst/>
              <a:latin typeface="+mn-lt"/>
              <a:ea typeface="+mn-ea"/>
              <a:cs typeface="+mn-cs"/>
            </a:rPr>
            <a:t>千円などが挙げられる。</a:t>
          </a:r>
          <a:endParaRPr lang="ja-JP" altLang="ja-JP" sz="12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財政調整基金については、決算剰余金の</a:t>
          </a:r>
          <a:r>
            <a:rPr kumimoji="1" lang="en-US" altLang="ja-JP" sz="1200">
              <a:solidFill>
                <a:schemeClr val="dk1"/>
              </a:solidFill>
              <a:effectLst/>
              <a:latin typeface="+mn-lt"/>
              <a:ea typeface="+mn-ea"/>
              <a:cs typeface="+mn-cs"/>
            </a:rPr>
            <a:t>1/2</a:t>
          </a:r>
          <a:r>
            <a:rPr kumimoji="1" lang="ja-JP" altLang="ja-JP" sz="1200">
              <a:solidFill>
                <a:schemeClr val="dk1"/>
              </a:solidFill>
              <a:effectLst/>
              <a:latin typeface="+mn-lt"/>
              <a:ea typeface="+mn-ea"/>
              <a:cs typeface="+mn-cs"/>
            </a:rPr>
            <a:t>以上の積立を行</a:t>
          </a:r>
          <a:r>
            <a:rPr kumimoji="1" lang="ja-JP" altLang="en-US" sz="1200">
              <a:solidFill>
                <a:schemeClr val="dk1"/>
              </a:solidFill>
              <a:effectLst/>
              <a:latin typeface="+mn-lt"/>
              <a:ea typeface="+mn-ea"/>
              <a:cs typeface="+mn-cs"/>
            </a:rPr>
            <a:t>う。しかし今後は、</a:t>
          </a:r>
          <a:r>
            <a:rPr kumimoji="1" lang="ja-JP" altLang="ja-JP" sz="1200">
              <a:solidFill>
                <a:schemeClr val="dk1"/>
              </a:solidFill>
              <a:effectLst/>
              <a:latin typeface="+mn-lt"/>
              <a:ea typeface="+mn-ea"/>
              <a:cs typeface="+mn-cs"/>
            </a:rPr>
            <a:t>公債費増加に伴い各年度において収支不足となる可能性があり、その場合</a:t>
          </a:r>
          <a:r>
            <a:rPr kumimoji="1" lang="ja-JP" altLang="en-US" sz="1200">
              <a:solidFill>
                <a:schemeClr val="dk1"/>
              </a:solidFill>
              <a:effectLst/>
              <a:latin typeface="+mn-lt"/>
              <a:ea typeface="+mn-ea"/>
              <a:cs typeface="+mn-cs"/>
            </a:rPr>
            <a:t>財政調整基金</a:t>
          </a:r>
          <a:r>
            <a:rPr kumimoji="1" lang="ja-JP" altLang="ja-JP" sz="1200">
              <a:solidFill>
                <a:schemeClr val="dk1"/>
              </a:solidFill>
              <a:effectLst/>
              <a:latin typeface="+mn-lt"/>
              <a:ea typeface="+mn-ea"/>
              <a:cs typeface="+mn-cs"/>
            </a:rPr>
            <a:t>は減少傾向となる。また「元気なまちづくり基金」や「産業振興基金」等の特定目的基金については</a:t>
          </a:r>
          <a:r>
            <a:rPr kumimoji="1" lang="ja-JP" altLang="en-US" sz="1200">
              <a:solidFill>
                <a:schemeClr val="dk1"/>
              </a:solidFill>
              <a:effectLst/>
              <a:latin typeface="+mn-lt"/>
              <a:ea typeface="+mn-ea"/>
              <a:cs typeface="+mn-cs"/>
            </a:rPr>
            <a:t>目的に即した</a:t>
          </a:r>
          <a:r>
            <a:rPr kumimoji="1" lang="ja-JP" altLang="ja-JP" sz="1200">
              <a:solidFill>
                <a:schemeClr val="dk1"/>
              </a:solidFill>
              <a:effectLst/>
              <a:latin typeface="+mn-lt"/>
              <a:ea typeface="+mn-ea"/>
              <a:cs typeface="+mn-cs"/>
            </a:rPr>
            <a:t>事業実施によって</a:t>
          </a:r>
          <a:r>
            <a:rPr kumimoji="1" lang="ja-JP" altLang="en-US" sz="1200">
              <a:solidFill>
                <a:schemeClr val="dk1"/>
              </a:solidFill>
              <a:effectLst/>
              <a:latin typeface="+mn-lt"/>
              <a:ea typeface="+mn-ea"/>
              <a:cs typeface="+mn-cs"/>
            </a:rPr>
            <a:t>残高は</a:t>
          </a:r>
          <a:r>
            <a:rPr kumimoji="1" lang="ja-JP" altLang="ja-JP" sz="1200">
              <a:solidFill>
                <a:schemeClr val="dk1"/>
              </a:solidFill>
              <a:effectLst/>
              <a:latin typeface="+mn-lt"/>
              <a:ea typeface="+mn-ea"/>
              <a:cs typeface="+mn-cs"/>
            </a:rPr>
            <a:t>減少していく見込みである。</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　基金全体としては減少が見込まれるため、長期的な視点に立ち急激な基金残高の減少に陥らないよう計画的に管理する。</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・安心・安全なまちづくり推進基金：自然災害や人為的災害等から町民の生命と財産を守ることを目的に、災害予防対策、復旧対策等を迅速に進める経費に充当する。</a:t>
          </a:r>
          <a:endParaRPr lang="ja-JP" altLang="ja-JP" sz="1400">
            <a:effectLst/>
          </a:endParaRPr>
        </a:p>
        <a:p>
          <a:r>
            <a:rPr kumimoji="1" lang="ja-JP" altLang="ja-JP" sz="1100">
              <a:solidFill>
                <a:schemeClr val="dk1"/>
              </a:solidFill>
              <a:effectLst/>
              <a:latin typeface="+mn-lt"/>
              <a:ea typeface="+mn-ea"/>
              <a:cs typeface="+mn-cs"/>
            </a:rPr>
            <a:t>・元気なまちづくり基金：豊かな自然と歴史のこころがつくる活力あるまちづくりを推進するための経費に充当する。</a:t>
          </a:r>
          <a:endParaRPr lang="ja-JP" altLang="ja-JP" sz="1400">
            <a:effectLst/>
          </a:endParaRPr>
        </a:p>
        <a:p>
          <a:r>
            <a:rPr kumimoji="1" lang="ja-JP" altLang="ja-JP" sz="1100">
              <a:solidFill>
                <a:schemeClr val="dk1"/>
              </a:solidFill>
              <a:effectLst/>
              <a:latin typeface="+mn-lt"/>
              <a:ea typeface="+mn-ea"/>
              <a:cs typeface="+mn-cs"/>
            </a:rPr>
            <a:t>・鉱害復旧可動井堰維持管理基金：可動井堰の維持管理費及びその施設更新費に関する資金に充当する。</a:t>
          </a:r>
          <a:endParaRPr lang="ja-JP" altLang="ja-JP" sz="1400">
            <a:effectLst/>
          </a:endParaRPr>
        </a:p>
        <a:p>
          <a:r>
            <a:rPr kumimoji="1" lang="ja-JP" altLang="ja-JP" sz="1100">
              <a:solidFill>
                <a:schemeClr val="dk1"/>
              </a:solidFill>
              <a:effectLst/>
              <a:latin typeface="+mn-lt"/>
              <a:ea typeface="+mn-ea"/>
              <a:cs typeface="+mn-cs"/>
            </a:rPr>
            <a:t>・デジタル社会推進基金：デジタル技術を活用し、住民の利便性の向上及び行政運営の効率化に寄与する事業に充当する。</a:t>
          </a:r>
          <a:endParaRPr lang="ja-JP" altLang="ja-JP" sz="1400">
            <a:effectLst/>
          </a:endParaRPr>
        </a:p>
        <a:p>
          <a:r>
            <a:rPr kumimoji="1" lang="ja-JP" altLang="ja-JP" sz="1100">
              <a:solidFill>
                <a:schemeClr val="dk1"/>
              </a:solidFill>
              <a:effectLst/>
              <a:latin typeface="+mn-lt"/>
              <a:ea typeface="+mn-ea"/>
              <a:cs typeface="+mn-cs"/>
            </a:rPr>
            <a:t>・高齢者等福祉基金：</a:t>
          </a:r>
          <a:r>
            <a:rPr kumimoji="1" lang="ja-JP" altLang="en-US" sz="1100">
              <a:solidFill>
                <a:schemeClr val="dk1"/>
              </a:solidFill>
              <a:effectLst/>
              <a:latin typeface="+mn-lt"/>
              <a:ea typeface="+mn-ea"/>
              <a:cs typeface="+mn-cs"/>
            </a:rPr>
            <a:t>森林資源の確保と林業の振興を図る事業</a:t>
          </a:r>
          <a:r>
            <a:rPr kumimoji="1" lang="ja-JP" altLang="ja-JP" sz="1100">
              <a:solidFill>
                <a:schemeClr val="dk1"/>
              </a:solidFill>
              <a:effectLst/>
              <a:latin typeface="+mn-lt"/>
              <a:ea typeface="+mn-ea"/>
              <a:cs typeface="+mn-cs"/>
            </a:rPr>
            <a:t>に充当する。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・元気なまちづくり基金：令和７年度に行う放課後児童クラブ施設新設事業の財源として</a:t>
          </a:r>
          <a:r>
            <a:rPr kumimoji="1" lang="en-US" altLang="ja-JP" sz="1100">
              <a:solidFill>
                <a:schemeClr val="dk1"/>
              </a:solidFill>
              <a:effectLst/>
              <a:latin typeface="+mn-lt"/>
              <a:ea typeface="+mn-ea"/>
              <a:cs typeface="+mn-cs"/>
            </a:rPr>
            <a:t>25,094</a:t>
          </a:r>
          <a:r>
            <a:rPr kumimoji="1" lang="ja-JP" altLang="ja-JP" sz="1100">
              <a:solidFill>
                <a:schemeClr val="dk1"/>
              </a:solidFill>
              <a:effectLst/>
              <a:latin typeface="+mn-lt"/>
              <a:ea typeface="+mn-ea"/>
              <a:cs typeface="+mn-cs"/>
            </a:rPr>
            <a:t>千円を積み立てたことにより増加した。</a:t>
          </a:r>
          <a:endParaRPr lang="ja-JP" altLang="ja-JP" sz="1400">
            <a:effectLst/>
          </a:endParaRPr>
        </a:p>
        <a:p>
          <a:r>
            <a:rPr kumimoji="1" lang="ja-JP" altLang="ja-JP" sz="1100">
              <a:solidFill>
                <a:schemeClr val="dk1"/>
              </a:solidFill>
              <a:effectLst/>
              <a:latin typeface="+mn-lt"/>
              <a:ea typeface="+mn-ea"/>
              <a:cs typeface="+mn-cs"/>
            </a:rPr>
            <a:t>・産業振興基金：創業支援事業補助金や地域ブランド開発事業の財源として</a:t>
          </a:r>
          <a:r>
            <a:rPr kumimoji="1" lang="en-US" altLang="ja-JP" sz="1100">
              <a:solidFill>
                <a:schemeClr val="dk1"/>
              </a:solidFill>
              <a:effectLst/>
              <a:latin typeface="+mn-lt"/>
              <a:ea typeface="+mn-ea"/>
              <a:cs typeface="+mn-cs"/>
            </a:rPr>
            <a:t>764</a:t>
          </a:r>
          <a:r>
            <a:rPr kumimoji="1" lang="ja-JP" altLang="ja-JP" sz="1100">
              <a:solidFill>
                <a:schemeClr val="dk1"/>
              </a:solidFill>
              <a:effectLst/>
              <a:latin typeface="+mn-lt"/>
              <a:ea typeface="+mn-ea"/>
              <a:cs typeface="+mn-cs"/>
            </a:rPr>
            <a:t>千円を取崩したことにより減少した。</a:t>
          </a:r>
          <a:endParaRPr lang="ja-JP" altLang="ja-JP" sz="1400">
            <a:effectLst/>
          </a:endParaRPr>
        </a:p>
        <a:p>
          <a:r>
            <a:rPr kumimoji="1" lang="ja-JP" altLang="ja-JP" sz="1100">
              <a:solidFill>
                <a:schemeClr val="dk1"/>
              </a:solidFill>
              <a:effectLst/>
              <a:latin typeface="+mn-lt"/>
              <a:ea typeface="+mn-ea"/>
              <a:cs typeface="+mn-cs"/>
            </a:rPr>
            <a:t>・デジタル社会推進基金：デジタル社会推進費として措置された普通交付税について積み立てたことにより</a:t>
          </a:r>
          <a:r>
            <a:rPr kumimoji="1" lang="en-US" altLang="ja-JP" sz="1100">
              <a:solidFill>
                <a:schemeClr val="dk1"/>
              </a:solidFill>
              <a:effectLst/>
              <a:latin typeface="+mn-lt"/>
              <a:ea typeface="+mn-ea"/>
              <a:cs typeface="+mn-cs"/>
            </a:rPr>
            <a:t>49,718</a:t>
          </a:r>
          <a:r>
            <a:rPr kumimoji="1" lang="ja-JP" altLang="ja-JP" sz="1100">
              <a:solidFill>
                <a:schemeClr val="dk1"/>
              </a:solidFill>
              <a:effectLst/>
              <a:latin typeface="+mn-lt"/>
              <a:ea typeface="+mn-ea"/>
              <a:cs typeface="+mn-cs"/>
            </a:rPr>
            <a:t>千円増加した。</a:t>
          </a:r>
          <a:endParaRPr lang="ja-JP" altLang="ja-JP" sz="1400">
            <a:effectLst/>
          </a:endParaRPr>
        </a:p>
        <a:p>
          <a:r>
            <a:rPr kumimoji="1" lang="ja-JP" altLang="ja-JP" sz="1100">
              <a:solidFill>
                <a:schemeClr val="dk1"/>
              </a:solidFill>
              <a:effectLst/>
              <a:latin typeface="+mn-lt"/>
              <a:ea typeface="+mn-ea"/>
              <a:cs typeface="+mn-cs"/>
            </a:rPr>
            <a:t>・森林環境譲与税基金：学校</a:t>
          </a:r>
          <a:r>
            <a:rPr kumimoji="1" lang="ja-JP" altLang="en-US" sz="1100">
              <a:solidFill>
                <a:schemeClr val="dk1"/>
              </a:solidFill>
              <a:effectLst/>
              <a:latin typeface="+mn-lt"/>
              <a:ea typeface="+mn-ea"/>
              <a:cs typeface="+mn-cs"/>
            </a:rPr>
            <a:t>施設整備</a:t>
          </a:r>
          <a:r>
            <a:rPr kumimoji="1" lang="ja-JP" altLang="ja-JP" sz="1100">
              <a:solidFill>
                <a:schemeClr val="dk1"/>
              </a:solidFill>
              <a:effectLst/>
              <a:latin typeface="+mn-lt"/>
              <a:ea typeface="+mn-ea"/>
              <a:cs typeface="+mn-cs"/>
            </a:rPr>
            <a:t>事業の財源として取崩したことにより</a:t>
          </a:r>
          <a:r>
            <a:rPr kumimoji="1" lang="en-US" altLang="ja-JP" sz="1100">
              <a:solidFill>
                <a:schemeClr val="dk1"/>
              </a:solidFill>
              <a:effectLst/>
              <a:latin typeface="+mn-lt"/>
              <a:ea typeface="+mn-ea"/>
              <a:cs typeface="+mn-cs"/>
            </a:rPr>
            <a:t>65,224</a:t>
          </a:r>
          <a:r>
            <a:rPr kumimoji="1" lang="ja-JP" altLang="ja-JP" sz="1100">
              <a:solidFill>
                <a:schemeClr val="dk1"/>
              </a:solidFill>
              <a:effectLst/>
              <a:latin typeface="+mn-lt"/>
              <a:ea typeface="+mn-ea"/>
              <a:cs typeface="+mn-cs"/>
            </a:rPr>
            <a:t>千円減少した。</a:t>
          </a:r>
          <a:endParaRPr lang="ja-JP" altLang="ja-JP" sz="1400">
            <a:effectLst/>
          </a:endParaRPr>
        </a:p>
        <a:p>
          <a:r>
            <a:rPr kumimoji="1" lang="ja-JP" altLang="ja-JP" sz="1100">
              <a:solidFill>
                <a:schemeClr val="dk1"/>
              </a:solidFill>
              <a:effectLst/>
              <a:latin typeface="+mn-lt"/>
              <a:ea typeface="+mn-ea"/>
              <a:cs typeface="+mn-cs"/>
            </a:rPr>
            <a:t>・物産販売基金：歓遊舎ひこさんからの寄付金等</a:t>
          </a:r>
          <a:r>
            <a:rPr kumimoji="1" lang="en-US" altLang="ja-JP" sz="1100">
              <a:solidFill>
                <a:schemeClr val="dk1"/>
              </a:solidFill>
              <a:effectLst/>
              <a:latin typeface="+mn-lt"/>
              <a:ea typeface="+mn-ea"/>
              <a:cs typeface="+mn-cs"/>
            </a:rPr>
            <a:t>9,212</a:t>
          </a:r>
          <a:r>
            <a:rPr kumimoji="1" lang="ja-JP" altLang="ja-JP" sz="1100">
              <a:solidFill>
                <a:schemeClr val="dk1"/>
              </a:solidFill>
              <a:effectLst/>
              <a:latin typeface="+mn-lt"/>
              <a:ea typeface="+mn-ea"/>
              <a:cs typeface="+mn-cs"/>
            </a:rPr>
            <a:t>千円積立てたが、歓遊舎ひこさんレジシステム更新事業の財源として</a:t>
          </a:r>
          <a:r>
            <a:rPr kumimoji="1" lang="en-US" altLang="ja-JP" sz="1100">
              <a:solidFill>
                <a:schemeClr val="dk1"/>
              </a:solidFill>
              <a:effectLst/>
              <a:latin typeface="+mn-lt"/>
              <a:ea typeface="+mn-ea"/>
              <a:cs typeface="+mn-cs"/>
            </a:rPr>
            <a:t>27,920</a:t>
          </a:r>
          <a:r>
            <a:rPr kumimoji="1" lang="ja-JP" altLang="ja-JP" sz="1100">
              <a:solidFill>
                <a:schemeClr val="dk1"/>
              </a:solidFill>
              <a:effectLst/>
              <a:latin typeface="+mn-lt"/>
              <a:ea typeface="+mn-ea"/>
              <a:cs typeface="+mn-cs"/>
            </a:rPr>
            <a:t>千円を取崩したことにより</a:t>
          </a:r>
          <a:r>
            <a:rPr kumimoji="1" lang="en-US" altLang="ja-JP" sz="1100">
              <a:solidFill>
                <a:schemeClr val="dk1"/>
              </a:solidFill>
              <a:effectLst/>
              <a:latin typeface="+mn-lt"/>
              <a:ea typeface="+mn-ea"/>
              <a:cs typeface="+mn-cs"/>
            </a:rPr>
            <a:t>18,708</a:t>
          </a:r>
          <a:r>
            <a:rPr kumimoji="1" lang="ja-JP" altLang="ja-JP" sz="1100">
              <a:solidFill>
                <a:schemeClr val="dk1"/>
              </a:solidFill>
              <a:effectLst/>
              <a:latin typeface="+mn-lt"/>
              <a:ea typeface="+mn-ea"/>
              <a:cs typeface="+mn-cs"/>
            </a:rPr>
            <a:t>千円減少した。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・その他特定目的金全体：デジタル社会推進基金については交付税措置に応じて積み立てを行い、後年度の</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事業等の財源として活用予定である。また令和６年度に元気なまちづくり基金に積み立てた</a:t>
          </a:r>
          <a:r>
            <a:rPr kumimoji="1" lang="en-US" altLang="ja-JP" sz="1100">
              <a:solidFill>
                <a:schemeClr val="dk1"/>
              </a:solidFill>
              <a:effectLst/>
              <a:latin typeface="+mn-lt"/>
              <a:ea typeface="+mn-ea"/>
              <a:cs typeface="+mn-cs"/>
            </a:rPr>
            <a:t>25,093</a:t>
          </a:r>
          <a:r>
            <a:rPr kumimoji="1" lang="ja-JP" altLang="ja-JP" sz="1100">
              <a:solidFill>
                <a:schemeClr val="dk1"/>
              </a:solidFill>
              <a:effectLst/>
              <a:latin typeface="+mn-lt"/>
              <a:ea typeface="+mn-ea"/>
              <a:cs typeface="+mn-cs"/>
            </a:rPr>
            <a:t>千円については令和７年度の放課後児童クラブ新設事業へ充当する予定である。特定目的基金全体としては施設や設備の老朽化により全体的に減少が見込まれるため、長期的な視点に立ち計画的に管理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一般会計において</a:t>
          </a:r>
          <a:r>
            <a:rPr kumimoji="1" lang="ja-JP" altLang="ja-JP" sz="1200">
              <a:solidFill>
                <a:schemeClr val="dk1"/>
              </a:solidFill>
              <a:effectLst/>
              <a:latin typeface="+mn-lt"/>
              <a:ea typeface="+mn-ea"/>
              <a:cs typeface="+mn-cs"/>
            </a:rPr>
            <a:t>決算剰余金</a:t>
          </a:r>
          <a:r>
            <a:rPr kumimoji="1" lang="en-US" altLang="ja-JP" sz="1200">
              <a:solidFill>
                <a:schemeClr val="dk1"/>
              </a:solidFill>
              <a:effectLst/>
              <a:latin typeface="+mn-lt"/>
              <a:ea typeface="+mn-ea"/>
              <a:cs typeface="+mn-cs"/>
            </a:rPr>
            <a:t>(100,000</a:t>
          </a:r>
          <a:r>
            <a:rPr kumimoji="1" lang="ja-JP" altLang="ja-JP" sz="1200">
              <a:solidFill>
                <a:schemeClr val="dk1"/>
              </a:solidFill>
              <a:effectLst/>
              <a:latin typeface="+mn-lt"/>
              <a:ea typeface="+mn-ea"/>
              <a:cs typeface="+mn-cs"/>
            </a:rPr>
            <a:t>千円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等の積み立てにより</a:t>
          </a:r>
          <a:r>
            <a:rPr kumimoji="1" lang="en-US" altLang="ja-JP" sz="1200">
              <a:solidFill>
                <a:schemeClr val="dk1"/>
              </a:solidFill>
              <a:effectLst/>
              <a:latin typeface="+mn-lt"/>
              <a:ea typeface="+mn-ea"/>
              <a:cs typeface="+mn-cs"/>
            </a:rPr>
            <a:t>101,993</a:t>
          </a:r>
          <a:r>
            <a:rPr kumimoji="1" lang="ja-JP" altLang="ja-JP" sz="1200">
              <a:solidFill>
                <a:schemeClr val="dk1"/>
              </a:solidFill>
              <a:effectLst/>
              <a:latin typeface="+mn-lt"/>
              <a:ea typeface="+mn-ea"/>
              <a:cs typeface="+mn-cs"/>
            </a:rPr>
            <a:t>千円増額したが、</a:t>
          </a:r>
          <a:r>
            <a:rPr kumimoji="1" lang="en-US" altLang="ja-JP" sz="1200">
              <a:solidFill>
                <a:schemeClr val="dk1"/>
              </a:solidFill>
              <a:effectLst/>
              <a:latin typeface="+mn-lt"/>
              <a:ea typeface="+mn-ea"/>
              <a:cs typeface="+mn-cs"/>
            </a:rPr>
            <a:t>150,000</a:t>
          </a:r>
          <a:r>
            <a:rPr kumimoji="1" lang="ja-JP" altLang="ja-JP" sz="1200">
              <a:solidFill>
                <a:schemeClr val="dk1"/>
              </a:solidFill>
              <a:effectLst/>
              <a:latin typeface="+mn-lt"/>
              <a:ea typeface="+mn-ea"/>
              <a:cs typeface="+mn-cs"/>
            </a:rPr>
            <a:t>千円取り崩しを行ったため、前年度に比べ</a:t>
          </a:r>
          <a:r>
            <a:rPr kumimoji="1" lang="en-US" altLang="ja-JP" sz="1200">
              <a:solidFill>
                <a:schemeClr val="dk1"/>
              </a:solidFill>
              <a:effectLst/>
              <a:latin typeface="+mn-lt"/>
              <a:ea typeface="+mn-ea"/>
              <a:cs typeface="+mn-cs"/>
            </a:rPr>
            <a:t>48,007</a:t>
          </a:r>
          <a:r>
            <a:rPr kumimoji="1" lang="ja-JP" altLang="ja-JP" sz="1200">
              <a:solidFill>
                <a:schemeClr val="dk1"/>
              </a:solidFill>
              <a:effectLst/>
              <a:latin typeface="+mn-lt"/>
              <a:ea typeface="+mn-ea"/>
              <a:cs typeface="+mn-cs"/>
            </a:rPr>
            <a:t>千円の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額となった。</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・住宅新築資金等貸付事業特別会計において、予算剰余金および預金利子の積み立てにより</a:t>
          </a:r>
          <a:r>
            <a:rPr kumimoji="1" lang="en-US" altLang="ja-JP" sz="1200">
              <a:solidFill>
                <a:schemeClr val="dk1"/>
              </a:solidFill>
              <a:effectLst/>
              <a:latin typeface="+mn-lt"/>
              <a:ea typeface="+mn-ea"/>
              <a:cs typeface="+mn-cs"/>
            </a:rPr>
            <a:t>10,706</a:t>
          </a:r>
          <a:r>
            <a:rPr kumimoji="1" lang="ja-JP" altLang="en-US" sz="1200">
              <a:solidFill>
                <a:schemeClr val="dk1"/>
              </a:solidFill>
              <a:effectLst/>
              <a:latin typeface="+mn-lt"/>
              <a:ea typeface="+mn-ea"/>
              <a:cs typeface="+mn-cs"/>
            </a:rPr>
            <a:t>千円増額となった。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mn-lt"/>
              <a:ea typeface="+mn-ea"/>
              <a:cs typeface="+mn-cs"/>
            </a:rPr>
            <a:t>老朽化した施設の改修経費や災害への備えとして決算</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歳計</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剰余金の</a:t>
          </a:r>
          <a:r>
            <a:rPr kumimoji="1" lang="en-US" altLang="ja-JP" sz="1200">
              <a:solidFill>
                <a:schemeClr val="dk1"/>
              </a:solidFill>
              <a:effectLst/>
              <a:latin typeface="+mn-lt"/>
              <a:ea typeface="+mn-ea"/>
              <a:cs typeface="+mn-cs"/>
            </a:rPr>
            <a:t>1/2</a:t>
          </a:r>
          <a:r>
            <a:rPr kumimoji="1" lang="ja-JP" altLang="ja-JP" sz="1200">
              <a:solidFill>
                <a:schemeClr val="dk1"/>
              </a:solidFill>
              <a:effectLst/>
              <a:latin typeface="+mn-lt"/>
              <a:ea typeface="+mn-ea"/>
              <a:cs typeface="+mn-cs"/>
            </a:rPr>
            <a:t>以上を積み立し、適正規模を維持しつつ不測の事態に備えれるよう長期的な視点で管理を行う</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令和６</a:t>
          </a:r>
          <a:r>
            <a:rPr kumimoji="1" lang="ja-JP" altLang="ja-JP" sz="1200">
              <a:solidFill>
                <a:schemeClr val="dk1"/>
              </a:solidFill>
              <a:effectLst/>
              <a:latin typeface="+mn-lt"/>
              <a:ea typeface="+mn-ea"/>
              <a:cs typeface="+mn-cs"/>
            </a:rPr>
            <a:t>年度は</a:t>
          </a:r>
          <a:r>
            <a:rPr kumimoji="1" lang="ja-JP" altLang="en-US" sz="1200">
              <a:solidFill>
                <a:schemeClr val="dk1"/>
              </a:solidFill>
              <a:effectLst/>
              <a:latin typeface="+mn-lt"/>
              <a:ea typeface="+mn-ea"/>
              <a:cs typeface="+mn-cs"/>
            </a:rPr>
            <a:t>、前年度までに臨時財政対策事業債の償還財源として交付税措置された</a:t>
          </a:r>
          <a:r>
            <a:rPr kumimoji="1" lang="en-US" altLang="ja-JP" sz="1200">
              <a:solidFill>
                <a:schemeClr val="dk1"/>
              </a:solidFill>
              <a:effectLst/>
              <a:latin typeface="+mn-lt"/>
              <a:ea typeface="+mn-ea"/>
              <a:cs typeface="+mn-cs"/>
            </a:rPr>
            <a:t>7,070</a:t>
          </a:r>
          <a:r>
            <a:rPr kumimoji="1" lang="ja-JP" altLang="en-US" sz="1200">
              <a:solidFill>
                <a:schemeClr val="dk1"/>
              </a:solidFill>
              <a:effectLst/>
              <a:latin typeface="+mn-lt"/>
              <a:ea typeface="+mn-ea"/>
              <a:cs typeface="+mn-cs"/>
            </a:rPr>
            <a:t>千円の</a:t>
          </a:r>
          <a:r>
            <a:rPr kumimoji="1" lang="ja-JP" altLang="ja-JP" sz="1200">
              <a:solidFill>
                <a:schemeClr val="dk1"/>
              </a:solidFill>
              <a:effectLst/>
              <a:latin typeface="+mn-lt"/>
              <a:ea typeface="+mn-ea"/>
              <a:cs typeface="+mn-cs"/>
            </a:rPr>
            <a:t>取崩</a:t>
          </a:r>
          <a:r>
            <a:rPr kumimoji="1" lang="ja-JP" altLang="en-US" sz="1200">
              <a:solidFill>
                <a:schemeClr val="dk1"/>
              </a:solidFill>
              <a:effectLst/>
              <a:latin typeface="+mn-lt"/>
              <a:ea typeface="+mn-ea"/>
              <a:cs typeface="+mn-cs"/>
            </a:rPr>
            <a:t>を行い</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積立金</a:t>
          </a:r>
          <a:r>
            <a:rPr kumimoji="1" lang="en-US" altLang="ja-JP" sz="1200">
              <a:solidFill>
                <a:schemeClr val="dk1"/>
              </a:solidFill>
              <a:effectLst/>
              <a:latin typeface="+mn-lt"/>
              <a:ea typeface="+mn-ea"/>
              <a:cs typeface="+mn-cs"/>
            </a:rPr>
            <a:t>(17,890</a:t>
          </a:r>
          <a:r>
            <a:rPr kumimoji="1" lang="ja-JP" altLang="ja-JP" sz="1200">
              <a:solidFill>
                <a:schemeClr val="dk1"/>
              </a:solidFill>
              <a:effectLst/>
              <a:latin typeface="+mn-lt"/>
              <a:ea typeface="+mn-ea"/>
              <a:cs typeface="+mn-cs"/>
            </a:rPr>
            <a:t>千円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や積立金利子</a:t>
          </a:r>
          <a:r>
            <a:rPr kumimoji="1" lang="en-US" altLang="ja-JP" sz="1200">
              <a:solidFill>
                <a:schemeClr val="dk1"/>
              </a:solidFill>
              <a:effectLst/>
              <a:latin typeface="+mn-lt"/>
              <a:ea typeface="+mn-ea"/>
              <a:cs typeface="+mn-cs"/>
            </a:rPr>
            <a:t>(119</a:t>
          </a:r>
          <a:r>
            <a:rPr kumimoji="1" lang="ja-JP" altLang="ja-JP" sz="1200">
              <a:solidFill>
                <a:schemeClr val="dk1"/>
              </a:solidFill>
              <a:effectLst/>
              <a:latin typeface="+mn-lt"/>
              <a:ea typeface="+mn-ea"/>
              <a:cs typeface="+mn-cs"/>
            </a:rPr>
            <a:t>千円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により</a:t>
          </a:r>
          <a:r>
            <a:rPr kumimoji="1" lang="en-US" altLang="ja-JP" sz="1200">
              <a:solidFill>
                <a:schemeClr val="dk1"/>
              </a:solidFill>
              <a:effectLst/>
              <a:latin typeface="+mn-lt"/>
              <a:ea typeface="+mn-ea"/>
              <a:cs typeface="+mn-cs"/>
            </a:rPr>
            <a:t>10,939</a:t>
          </a:r>
          <a:r>
            <a:rPr kumimoji="1" lang="ja-JP" altLang="ja-JP" sz="1200">
              <a:solidFill>
                <a:schemeClr val="dk1"/>
              </a:solidFill>
              <a:effectLst/>
              <a:latin typeface="+mn-lt"/>
              <a:ea typeface="+mn-ea"/>
              <a:cs typeface="+mn-cs"/>
            </a:rPr>
            <a:t>千円の増額となった。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・朝日ヶ丘団地建替事業や学校建設事業等の大型事業に係る地方債借入の影響で今後各年度の公債費が大幅に増加する見込みである。世代間公平性を意識し計画的に取り崩し</a:t>
          </a:r>
          <a:r>
            <a:rPr kumimoji="1" lang="ja-JP" altLang="en-US" sz="1200">
              <a:solidFill>
                <a:schemeClr val="dk1"/>
              </a:solidFill>
              <a:effectLst/>
              <a:latin typeface="+mn-lt"/>
              <a:ea typeface="+mn-ea"/>
              <a:cs typeface="+mn-cs"/>
            </a:rPr>
            <a:t>繰上償還</a:t>
          </a:r>
          <a:r>
            <a:rPr kumimoji="1" lang="ja-JP" altLang="ja-JP" sz="1200">
              <a:solidFill>
                <a:schemeClr val="dk1"/>
              </a:solidFill>
              <a:effectLst/>
              <a:latin typeface="+mn-lt"/>
              <a:ea typeface="+mn-ea"/>
              <a:cs typeface="+mn-cs"/>
            </a:rPr>
            <a:t>を行うなど長期的な視点に立ち管理する。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2D579E1-AF8D-4D17-8F6B-88ABEAA79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6833B73-49AE-4E88-A93D-5AB9D9F8E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69FB676-328C-4599-A939-FAA1EC5073F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8BBE4D7-67F0-4FE9-BB41-546E44954C7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8B46216-8214-4142-BED5-35D57CE8479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CD6372C-C245-4FD2-9FCD-5B492DE5CC1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F777CA9-74CB-441E-BFD0-57BE26062A8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27F5F76-8207-4D0D-B8AF-B4EBACE2B1B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C647ECA-2341-49F4-AFEA-9DDCAE2E714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02D01C3-2B58-40B7-95B4-8F170058CDD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D488E2D-E98A-4A7F-9242-7DF17F12314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C4D8369-E213-4B85-98D0-C6CA66E351A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B10024A-01CF-48C1-B12A-398C7EBF61A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9435DB6-149B-4AAF-9B22-363951A5E2B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47080A4-A99F-43FB-B562-326F6FA2A4A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6D32B7E-12D4-458C-A666-24F9F9F50B1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365F212-E03A-4AE5-B209-A07E89119B5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4ED56E8-24E7-4E7C-BF72-D9A5135D973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7B86D81-1F7F-42C7-AA04-68B6886E8BD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F4827FF-A2F5-4BC0-B2A4-B25EFB15132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CD0FB65-FE46-43C6-B034-66ABC3A5F02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64E318E-744B-45FA-8691-79E438334A7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CB64C49-200E-48E0-9F83-BAAA6B02609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E94DE33-D03B-4F1A-AB63-239B61628E7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3A85FA0-3AD1-4696-938F-49D2C4C7632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E0FCCC9-623F-488A-ACD4-01100C084BF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863F7D8-FF57-4DD3-85A8-247E902EE95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F23682D-B09F-4A9A-873D-1CAAC75C3E5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EBFABA8-5396-40D7-83A1-FABA6E7D2D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B45CC4C-EB0A-4085-A790-A34C194C65C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90AD7B4-5CCD-451A-94C9-62C89736E8E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1F73958-87A5-48D3-A01F-BFBA3D63D3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0856370-92BB-4C0A-A8D4-D26CB92C734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AB7C910-E919-4562-B51D-1CD37472870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12C2C8E-FD1C-46B8-8F45-FECB7344621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3B43FEF-8CBE-412F-96E7-26F23CC4BC6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678E3F5-97CA-47D5-A82D-D467878D784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71F5B59-7E02-42E6-B6A6-AF6EBAB2651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806C32B-7F6C-427E-934E-1E10FC6A71D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C1A7BA5-CE39-49AA-8AA7-4325F32B0FE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3255F12-6CD0-4A5E-B736-DE31555736E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A3A4307-3712-4B4D-81BE-A978B03DE49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77E3D50-3919-4976-BEFE-E6C02D88B37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837867D-F239-4AE1-8514-EFEEEB83858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4845A95-10B5-40EA-9462-84C53E78A93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AE6E96A-A467-477A-83A3-8B0E944C0BE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9614668-E6E3-41FC-8C62-D561838DE70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C35AE6A-0B54-418C-AFBD-25C0B02E916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25212B2-3252-43D8-B90B-A6891C6B87F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4C9C3A7-8BBA-40C6-8ECA-5F65FAAEA85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2E43695-71BC-44B5-9714-E6270D8C861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E14FBD5-CB01-4C8A-8902-AA1B8249CA8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E595508-A610-45AB-BE05-34925100BE6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A83CC4D-1D75-4C0C-B1B9-17549F4A3A8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4C6EC3-DD0F-41A7-A022-587C0B46359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141B016-5AC6-416B-AF3A-16C08F93031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D73EA60-A409-43B2-A81E-75C5E7A60D2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有形固定資産減価償却率は各施設の老朽化により例年増加傾向</a:t>
          </a:r>
          <a:r>
            <a:rPr kumimoji="1" lang="ja-JP" altLang="en-US" sz="1000" b="0" i="0" baseline="0">
              <a:solidFill>
                <a:schemeClr val="dk1"/>
              </a:solidFill>
              <a:effectLst/>
              <a:latin typeface="+mn-lt"/>
              <a:ea typeface="+mn-ea"/>
              <a:cs typeface="+mn-cs"/>
            </a:rPr>
            <a:t>であったが、令和</a:t>
          </a:r>
          <a:r>
            <a:rPr kumimoji="1" lang="en-US" altLang="ja-JP" sz="1000" b="0" i="0" baseline="0">
              <a:solidFill>
                <a:schemeClr val="dk1"/>
              </a:solidFill>
              <a:effectLst/>
              <a:latin typeface="+mn-lt"/>
              <a:ea typeface="+mn-ea"/>
              <a:cs typeface="+mn-cs"/>
            </a:rPr>
            <a:t>6</a:t>
          </a:r>
          <a:r>
            <a:rPr kumimoji="1" lang="ja-JP" altLang="en-US" sz="1000" b="0" i="0" baseline="0">
              <a:solidFill>
                <a:schemeClr val="dk1"/>
              </a:solidFill>
              <a:effectLst/>
              <a:latin typeface="+mn-lt"/>
              <a:ea typeface="+mn-ea"/>
              <a:cs typeface="+mn-cs"/>
            </a:rPr>
            <a:t>年度は学校施設や公営住宅等の建替えが進んだことによりやや減少した。</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減価償却の進んだ</a:t>
          </a:r>
          <a:r>
            <a:rPr kumimoji="1" lang="ja-JP" altLang="ja-JP" sz="1000" b="0" i="0" baseline="0">
              <a:solidFill>
                <a:schemeClr val="dk1"/>
              </a:solidFill>
              <a:effectLst/>
              <a:latin typeface="+mn-lt"/>
              <a:ea typeface="+mn-ea"/>
              <a:cs typeface="+mn-cs"/>
            </a:rPr>
            <a:t>施設</a:t>
          </a:r>
          <a:r>
            <a:rPr kumimoji="1" lang="ja-JP" altLang="en-US" sz="1000" b="0" i="0" baseline="0">
              <a:solidFill>
                <a:schemeClr val="dk1"/>
              </a:solidFill>
              <a:effectLst/>
              <a:latin typeface="+mn-lt"/>
              <a:ea typeface="+mn-ea"/>
              <a:cs typeface="+mn-cs"/>
            </a:rPr>
            <a:t>の刷新が</a:t>
          </a:r>
          <a:r>
            <a:rPr kumimoji="1" lang="ja-JP" altLang="ja-JP" sz="1000" b="0" i="0" baseline="0">
              <a:solidFill>
                <a:schemeClr val="dk1"/>
              </a:solidFill>
              <a:effectLst/>
              <a:latin typeface="+mn-lt"/>
              <a:ea typeface="+mn-ea"/>
              <a:cs typeface="+mn-cs"/>
            </a:rPr>
            <a:t>改善要素</a:t>
          </a:r>
          <a:r>
            <a:rPr kumimoji="1" lang="ja-JP" altLang="en-US" sz="1000" b="0" i="0" baseline="0">
              <a:solidFill>
                <a:schemeClr val="dk1"/>
              </a:solidFill>
              <a:effectLst/>
              <a:latin typeface="+mn-lt"/>
              <a:ea typeface="+mn-ea"/>
              <a:cs typeface="+mn-cs"/>
            </a:rPr>
            <a:t>となり、類似団体平均を下回ることとなったが、施設累計によっては引き続き減価償却率が高いため、</a:t>
          </a:r>
          <a:r>
            <a:rPr kumimoji="1" lang="ja-JP" altLang="ja-JP" sz="1000" b="0" i="0" baseline="0">
              <a:solidFill>
                <a:schemeClr val="dk1"/>
              </a:solidFill>
              <a:effectLst/>
              <a:latin typeface="+mn-lt"/>
              <a:ea typeface="+mn-ea"/>
              <a:cs typeface="+mn-cs"/>
            </a:rPr>
            <a:t>公共施設等総合管理計画を基に老朽化した施設の集約化・複合化や除去に向け取組みを行っていく。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414B734-644C-4323-929E-76AC2B3F1AE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C0A05F8-C5F3-4586-9B74-C78633D6A3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7F89EB8-61E0-4A65-8080-6C77B53A901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6B103D27-2C12-4598-845C-252CA660E75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13982BC4-6A64-40D5-8274-25EFA9E435FD}"/>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9EB2934-2549-4647-83D7-F8F97432586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534107B1-3703-4D1C-A3D9-7F493DE3485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6F8F7375-8384-4BE0-8341-BC6C78B69087}"/>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38FF3573-AFB5-49AF-8E96-B838BD63FFB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5BAA079-89FF-40C0-ADD5-D8DCF38E6B1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EE95A54-15EA-4D78-903E-73D6CC0D75C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A4B7050-5686-466A-AC30-D8AF13CF9BB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7D07DFF9-BEB3-4706-8AF6-CDC8DFFEE5D7}"/>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E896CCF-CC19-409A-BF52-C6A9306D866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7CD777F-0806-40F2-8E0B-05A4670C1359}"/>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478F7D92-5BD5-4036-B53D-91E4ACFD3D99}"/>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EC656885-8FB6-48B6-8369-A804D4BD910E}"/>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0332C4FD-805F-4D6A-83B1-8506EE66E504}"/>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7C880F57-C64A-47EF-9DF7-4D081500E19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1CDB33EC-8A8A-4D6A-AF0A-6AA0E71C0E5F}"/>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C0658754-879A-4F14-A3ED-4AE3C09CB5E7}"/>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2F1850E7-DB5B-4231-BD63-749C3DEB0E64}"/>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C9F5B2F8-2791-45B3-8238-6ED82A0C1726}"/>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5A2F2ED3-470E-4B02-BC97-97A37764875D}"/>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B6C8A7A8-1676-4F0B-8FDA-F4FB56DD103B}"/>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77066D1-8FEC-4993-A846-03A809C9629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45B17D9-50FB-4640-8CB7-FE1E6345F7A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99F0249-09FA-40B2-B00F-0963482CD79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E39F232-D858-4A81-96F8-AEA802F68A9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AED46B5-7F63-491B-81AA-9417CD46795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96012</xdr:rowOff>
    </xdr:from>
    <xdr:to>
      <xdr:col>23</xdr:col>
      <xdr:colOff>136525</xdr:colOff>
      <xdr:row>32</xdr:row>
      <xdr:rowOff>26162</xdr:rowOff>
    </xdr:to>
    <xdr:sp macro="" textlink="">
      <xdr:nvSpPr>
        <xdr:cNvPr id="89" name="楕円 88">
          <a:extLst>
            <a:ext uri="{FF2B5EF4-FFF2-40B4-BE49-F238E27FC236}">
              <a16:creationId xmlns:a16="http://schemas.microsoft.com/office/drawing/2014/main" id="{4EDD90E8-3077-4DB3-85D5-66A875FE73B4}"/>
            </a:ext>
          </a:extLst>
        </xdr:cNvPr>
        <xdr:cNvSpPr/>
      </xdr:nvSpPr>
      <xdr:spPr>
        <a:xfrm>
          <a:off x="4711700" y="618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118889</xdr:rowOff>
    </xdr:from>
    <xdr:ext cx="405111" cy="259045"/>
    <xdr:sp macro="" textlink="">
      <xdr:nvSpPr>
        <xdr:cNvPr id="90" name="有形固定資産減価償却率該当値テキスト">
          <a:extLst>
            <a:ext uri="{FF2B5EF4-FFF2-40B4-BE49-F238E27FC236}">
              <a16:creationId xmlns:a16="http://schemas.microsoft.com/office/drawing/2014/main" id="{76F19094-66E9-40E4-BFCA-1E2A957D2DA8}"/>
            </a:ext>
          </a:extLst>
        </xdr:cNvPr>
        <xdr:cNvSpPr txBox="1"/>
      </xdr:nvSpPr>
      <xdr:spPr>
        <a:xfrm>
          <a:off x="4813300" y="603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41148</xdr:rowOff>
    </xdr:from>
    <xdr:to>
      <xdr:col>19</xdr:col>
      <xdr:colOff>187325</xdr:colOff>
      <xdr:row>32</xdr:row>
      <xdr:rowOff>142748</xdr:rowOff>
    </xdr:to>
    <xdr:sp macro="" textlink="">
      <xdr:nvSpPr>
        <xdr:cNvPr id="91" name="楕円 90">
          <a:extLst>
            <a:ext uri="{FF2B5EF4-FFF2-40B4-BE49-F238E27FC236}">
              <a16:creationId xmlns:a16="http://schemas.microsoft.com/office/drawing/2014/main" id="{46540341-6BA7-49C5-89D1-61214FA2B7DF}"/>
            </a:ext>
          </a:extLst>
        </xdr:cNvPr>
        <xdr:cNvSpPr/>
      </xdr:nvSpPr>
      <xdr:spPr>
        <a:xfrm>
          <a:off x="4000500" y="629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146812</xdr:rowOff>
    </xdr:from>
    <xdr:to>
      <xdr:col>23</xdr:col>
      <xdr:colOff>85725</xdr:colOff>
      <xdr:row>32</xdr:row>
      <xdr:rowOff>91948</xdr:rowOff>
    </xdr:to>
    <xdr:cxnSp macro="">
      <xdr:nvCxnSpPr>
        <xdr:cNvPr id="92" name="直線コネクタ 91">
          <a:extLst>
            <a:ext uri="{FF2B5EF4-FFF2-40B4-BE49-F238E27FC236}">
              <a16:creationId xmlns:a16="http://schemas.microsoft.com/office/drawing/2014/main" id="{AC39382F-A1E5-4B66-912C-2D7378352A38}"/>
            </a:ext>
          </a:extLst>
        </xdr:cNvPr>
        <xdr:cNvCxnSpPr/>
      </xdr:nvCxnSpPr>
      <xdr:spPr>
        <a:xfrm flipV="1">
          <a:off x="4051300" y="6233287"/>
          <a:ext cx="7112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17399</xdr:rowOff>
    </xdr:from>
    <xdr:to>
      <xdr:col>15</xdr:col>
      <xdr:colOff>187325</xdr:colOff>
      <xdr:row>32</xdr:row>
      <xdr:rowOff>118999</xdr:rowOff>
    </xdr:to>
    <xdr:sp macro="" textlink="">
      <xdr:nvSpPr>
        <xdr:cNvPr id="93" name="楕円 92">
          <a:extLst>
            <a:ext uri="{FF2B5EF4-FFF2-40B4-BE49-F238E27FC236}">
              <a16:creationId xmlns:a16="http://schemas.microsoft.com/office/drawing/2014/main" id="{33303DC5-6F4E-4F45-BD28-F3D07F3AA4D9}"/>
            </a:ext>
          </a:extLst>
        </xdr:cNvPr>
        <xdr:cNvSpPr/>
      </xdr:nvSpPr>
      <xdr:spPr>
        <a:xfrm>
          <a:off x="3238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68199</xdr:rowOff>
    </xdr:from>
    <xdr:to>
      <xdr:col>19</xdr:col>
      <xdr:colOff>136525</xdr:colOff>
      <xdr:row>32</xdr:row>
      <xdr:rowOff>91948</xdr:rowOff>
    </xdr:to>
    <xdr:cxnSp macro="">
      <xdr:nvCxnSpPr>
        <xdr:cNvPr id="94" name="直線コネクタ 93">
          <a:extLst>
            <a:ext uri="{FF2B5EF4-FFF2-40B4-BE49-F238E27FC236}">
              <a16:creationId xmlns:a16="http://schemas.microsoft.com/office/drawing/2014/main" id="{12C54F18-B6BE-4C5E-B6A0-94F6AB54F716}"/>
            </a:ext>
          </a:extLst>
        </xdr:cNvPr>
        <xdr:cNvCxnSpPr/>
      </xdr:nvCxnSpPr>
      <xdr:spPr>
        <a:xfrm>
          <a:off x="3289300" y="6326124"/>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162941</xdr:rowOff>
    </xdr:from>
    <xdr:to>
      <xdr:col>11</xdr:col>
      <xdr:colOff>187325</xdr:colOff>
      <xdr:row>32</xdr:row>
      <xdr:rowOff>93091</xdr:rowOff>
    </xdr:to>
    <xdr:sp macro="" textlink="">
      <xdr:nvSpPr>
        <xdr:cNvPr id="95" name="楕円 94">
          <a:extLst>
            <a:ext uri="{FF2B5EF4-FFF2-40B4-BE49-F238E27FC236}">
              <a16:creationId xmlns:a16="http://schemas.microsoft.com/office/drawing/2014/main" id="{59B38870-7227-4D96-BAA7-F7BE42B80A36}"/>
            </a:ext>
          </a:extLst>
        </xdr:cNvPr>
        <xdr:cNvSpPr/>
      </xdr:nvSpPr>
      <xdr:spPr>
        <a:xfrm>
          <a:off x="2476500" y="624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42291</xdr:rowOff>
    </xdr:from>
    <xdr:to>
      <xdr:col>15</xdr:col>
      <xdr:colOff>136525</xdr:colOff>
      <xdr:row>32</xdr:row>
      <xdr:rowOff>68199</xdr:rowOff>
    </xdr:to>
    <xdr:cxnSp macro="">
      <xdr:nvCxnSpPr>
        <xdr:cNvPr id="96" name="直線コネクタ 95">
          <a:extLst>
            <a:ext uri="{FF2B5EF4-FFF2-40B4-BE49-F238E27FC236}">
              <a16:creationId xmlns:a16="http://schemas.microsoft.com/office/drawing/2014/main" id="{A956D923-E057-4AE2-95B1-195918338DAE}"/>
            </a:ext>
          </a:extLst>
        </xdr:cNvPr>
        <xdr:cNvCxnSpPr/>
      </xdr:nvCxnSpPr>
      <xdr:spPr>
        <a:xfrm>
          <a:off x="2527300" y="6300216"/>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17399</xdr:rowOff>
    </xdr:from>
    <xdr:to>
      <xdr:col>7</xdr:col>
      <xdr:colOff>187325</xdr:colOff>
      <xdr:row>32</xdr:row>
      <xdr:rowOff>118999</xdr:rowOff>
    </xdr:to>
    <xdr:sp macro="" textlink="">
      <xdr:nvSpPr>
        <xdr:cNvPr id="97" name="楕円 96">
          <a:extLst>
            <a:ext uri="{FF2B5EF4-FFF2-40B4-BE49-F238E27FC236}">
              <a16:creationId xmlns:a16="http://schemas.microsoft.com/office/drawing/2014/main" id="{F3562A9F-8187-46CA-9BFC-02BCF37D7AD5}"/>
            </a:ext>
          </a:extLst>
        </xdr:cNvPr>
        <xdr:cNvSpPr/>
      </xdr:nvSpPr>
      <xdr:spPr>
        <a:xfrm>
          <a:off x="1714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42291</xdr:rowOff>
    </xdr:from>
    <xdr:to>
      <xdr:col>11</xdr:col>
      <xdr:colOff>136525</xdr:colOff>
      <xdr:row>32</xdr:row>
      <xdr:rowOff>68199</xdr:rowOff>
    </xdr:to>
    <xdr:cxnSp macro="">
      <xdr:nvCxnSpPr>
        <xdr:cNvPr id="98" name="直線コネクタ 97">
          <a:extLst>
            <a:ext uri="{FF2B5EF4-FFF2-40B4-BE49-F238E27FC236}">
              <a16:creationId xmlns:a16="http://schemas.microsoft.com/office/drawing/2014/main" id="{56CC3D3D-1A17-48EF-9AD4-73A85C34A319}"/>
            </a:ext>
          </a:extLst>
        </xdr:cNvPr>
        <xdr:cNvCxnSpPr/>
      </xdr:nvCxnSpPr>
      <xdr:spPr>
        <a:xfrm flipV="1">
          <a:off x="1765300" y="6300216"/>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31CD7C96-E97E-483B-8010-A79129404DF0}"/>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182A8EFE-BAB7-4249-A011-29D9A645346F}"/>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ABC632C4-90CD-4CDB-B776-CCEC63AB6557}"/>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31B4BE88-E480-4AAE-A559-8A2F45CD8FDC}"/>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133875</xdr:rowOff>
    </xdr:from>
    <xdr:ext cx="405111" cy="259045"/>
    <xdr:sp macro="" textlink="">
      <xdr:nvSpPr>
        <xdr:cNvPr id="103" name="n_1mainValue有形固定資産減価償却率">
          <a:extLst>
            <a:ext uri="{FF2B5EF4-FFF2-40B4-BE49-F238E27FC236}">
              <a16:creationId xmlns:a16="http://schemas.microsoft.com/office/drawing/2014/main" id="{D1C4F335-45D6-4F68-9194-DEE4EA891B55}"/>
            </a:ext>
          </a:extLst>
        </xdr:cNvPr>
        <xdr:cNvSpPr txBox="1"/>
      </xdr:nvSpPr>
      <xdr:spPr>
        <a:xfrm>
          <a:off x="3836044" y="6391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110126</xdr:rowOff>
    </xdr:from>
    <xdr:ext cx="405111" cy="259045"/>
    <xdr:sp macro="" textlink="">
      <xdr:nvSpPr>
        <xdr:cNvPr id="104" name="n_2mainValue有形固定資産減価償却率">
          <a:extLst>
            <a:ext uri="{FF2B5EF4-FFF2-40B4-BE49-F238E27FC236}">
              <a16:creationId xmlns:a16="http://schemas.microsoft.com/office/drawing/2014/main" id="{D9579957-44EB-4231-934A-97A5E4A06C41}"/>
            </a:ext>
          </a:extLst>
        </xdr:cNvPr>
        <xdr:cNvSpPr txBox="1"/>
      </xdr:nvSpPr>
      <xdr:spPr>
        <a:xfrm>
          <a:off x="3086744"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109618</xdr:rowOff>
    </xdr:from>
    <xdr:ext cx="405111" cy="259045"/>
    <xdr:sp macro="" textlink="">
      <xdr:nvSpPr>
        <xdr:cNvPr id="105" name="n_3mainValue有形固定資産減価償却率">
          <a:extLst>
            <a:ext uri="{FF2B5EF4-FFF2-40B4-BE49-F238E27FC236}">
              <a16:creationId xmlns:a16="http://schemas.microsoft.com/office/drawing/2014/main" id="{0B07C38D-1B41-45EE-9D34-03FB58121656}"/>
            </a:ext>
          </a:extLst>
        </xdr:cNvPr>
        <xdr:cNvSpPr txBox="1"/>
      </xdr:nvSpPr>
      <xdr:spPr>
        <a:xfrm>
          <a:off x="2324744" y="602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110126</xdr:rowOff>
    </xdr:from>
    <xdr:ext cx="405111" cy="259045"/>
    <xdr:sp macro="" textlink="">
      <xdr:nvSpPr>
        <xdr:cNvPr id="106" name="n_4mainValue有形固定資産減価償却率">
          <a:extLst>
            <a:ext uri="{FF2B5EF4-FFF2-40B4-BE49-F238E27FC236}">
              <a16:creationId xmlns:a16="http://schemas.microsoft.com/office/drawing/2014/main" id="{5C59A4F6-95A7-40A0-A472-BCAC76D86488}"/>
            </a:ext>
          </a:extLst>
        </xdr:cNvPr>
        <xdr:cNvSpPr txBox="1"/>
      </xdr:nvSpPr>
      <xdr:spPr>
        <a:xfrm>
          <a:off x="1562744"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4244CA4-0BE6-4A74-A150-5E3F97BA0DD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3255684-CB99-4D85-B7A4-E8C41B6BAE2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B4E2CA12-1E75-44D7-99A4-87C50083AD8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F2F1045-6888-41C5-9552-58EDAEF60C3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A7AEB64-F92A-426E-A175-05D775037D6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53FA0439-F723-424D-B7F6-E44106DE4D9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DB81A0-0F51-4A3B-BC68-21D574518A4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8ED9B039-8F9E-4E10-B2B1-AF274399724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C4AC6A9-D953-447A-A308-56C9834F0DC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247A162-0F81-429C-8D1D-627BCDC75D3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F604D08-F7A1-4A86-A0F5-E906EFF6824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241FF46-E7FF-482B-800A-36DE9F4BB80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0D1DD42-561A-4005-94A5-1A69CD8414E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債務償還比率について、令和</a:t>
          </a:r>
          <a:r>
            <a:rPr kumimoji="1" lang="ja-JP" altLang="en-US" sz="1000" b="0" i="0" baseline="0">
              <a:solidFill>
                <a:schemeClr val="dk1"/>
              </a:solidFill>
              <a:effectLst/>
              <a:latin typeface="+mn-lt"/>
              <a:ea typeface="+mn-ea"/>
              <a:cs typeface="+mn-cs"/>
            </a:rPr>
            <a:t>６</a:t>
          </a:r>
          <a:r>
            <a:rPr kumimoji="1" lang="ja-JP" altLang="ja-JP" sz="1000" b="0" i="0" baseline="0">
              <a:solidFill>
                <a:schemeClr val="dk1"/>
              </a:solidFill>
              <a:effectLst/>
              <a:latin typeface="+mn-lt"/>
              <a:ea typeface="+mn-ea"/>
              <a:cs typeface="+mn-cs"/>
            </a:rPr>
            <a:t>年度は前年度と比較し地方債現在高が増加し将来負担額が増加したため、類似団体平均を上回った。</a:t>
          </a:r>
          <a:r>
            <a:rPr kumimoji="1" lang="ja-JP" altLang="en-US" sz="1000" b="0" i="0" baseline="0">
              <a:solidFill>
                <a:schemeClr val="dk1"/>
              </a:solidFill>
              <a:effectLst/>
              <a:latin typeface="+mn-lt"/>
              <a:ea typeface="+mn-ea"/>
              <a:cs typeface="+mn-cs"/>
            </a:rPr>
            <a:t>これは</a:t>
          </a:r>
          <a:r>
            <a:rPr kumimoji="1" lang="ja-JP" altLang="ja-JP" sz="1000" b="0" i="0" baseline="0">
              <a:solidFill>
                <a:schemeClr val="dk1"/>
              </a:solidFill>
              <a:effectLst/>
              <a:latin typeface="+mn-lt"/>
              <a:ea typeface="+mn-ea"/>
              <a:cs typeface="+mn-cs"/>
            </a:rPr>
            <a:t>小中学校更新事業や公営住宅建設事業に</a:t>
          </a:r>
          <a:r>
            <a:rPr kumimoji="1" lang="ja-JP" altLang="en-US" sz="1000" b="0" i="0" baseline="0">
              <a:solidFill>
                <a:schemeClr val="dk1"/>
              </a:solidFill>
              <a:effectLst/>
              <a:latin typeface="+mn-lt"/>
              <a:ea typeface="+mn-ea"/>
              <a:cs typeface="+mn-cs"/>
            </a:rPr>
            <a:t>より、地方債残高が増加したことに</a:t>
          </a:r>
          <a:r>
            <a:rPr kumimoji="1" lang="ja-JP" altLang="ja-JP" sz="1000" b="0" i="0" baseline="0">
              <a:solidFill>
                <a:schemeClr val="dk1"/>
              </a:solidFill>
              <a:effectLst/>
              <a:latin typeface="+mn-lt"/>
              <a:ea typeface="+mn-ea"/>
              <a:cs typeface="+mn-cs"/>
            </a:rPr>
            <a:t>起因し</a:t>
          </a:r>
          <a:r>
            <a:rPr kumimoji="1" lang="ja-JP" altLang="en-US" sz="1000" b="0" i="0" baseline="0">
              <a:solidFill>
                <a:schemeClr val="dk1"/>
              </a:solidFill>
              <a:effectLst/>
              <a:latin typeface="+mn-lt"/>
              <a:ea typeface="+mn-ea"/>
              <a:cs typeface="+mn-cs"/>
            </a:rPr>
            <a:t>ている。令和７年度は更に</a:t>
          </a:r>
          <a:r>
            <a:rPr kumimoji="1" lang="ja-JP" altLang="ja-JP" sz="1000" b="0" i="0" baseline="0">
              <a:solidFill>
                <a:schemeClr val="dk1"/>
              </a:solidFill>
              <a:effectLst/>
              <a:latin typeface="+mn-lt"/>
              <a:ea typeface="+mn-ea"/>
              <a:cs typeface="+mn-cs"/>
            </a:rPr>
            <a:t>地方債残高が増加見込みであ</a:t>
          </a:r>
          <a:r>
            <a:rPr kumimoji="1" lang="ja-JP" altLang="en-US" sz="1000" b="0" i="0" baseline="0">
              <a:solidFill>
                <a:schemeClr val="dk1"/>
              </a:solidFill>
              <a:effectLst/>
              <a:latin typeface="+mn-lt"/>
              <a:ea typeface="+mn-ea"/>
              <a:cs typeface="+mn-cs"/>
            </a:rPr>
            <a:t>り、その後は高止まりする見込みである。今後、</a:t>
          </a:r>
          <a:r>
            <a:rPr kumimoji="1" lang="ja-JP" altLang="ja-JP" sz="1000" b="0" i="0" baseline="0">
              <a:solidFill>
                <a:schemeClr val="dk1"/>
              </a:solidFill>
              <a:effectLst/>
              <a:latin typeface="+mn-lt"/>
              <a:ea typeface="+mn-ea"/>
              <a:cs typeface="+mn-cs"/>
            </a:rPr>
            <a:t>新規大型事業については事業内容を十分に</a:t>
          </a:r>
          <a:r>
            <a:rPr kumimoji="1" lang="ja-JP" altLang="en-US" sz="1000" b="0" i="0" baseline="0">
              <a:solidFill>
                <a:schemeClr val="dk1"/>
              </a:solidFill>
              <a:effectLst/>
              <a:latin typeface="+mn-lt"/>
              <a:ea typeface="+mn-ea"/>
              <a:cs typeface="+mn-cs"/>
            </a:rPr>
            <a:t>精査</a:t>
          </a:r>
          <a:r>
            <a:rPr kumimoji="1" lang="ja-JP" altLang="ja-JP" sz="1000" b="0" i="0" baseline="0">
              <a:solidFill>
                <a:schemeClr val="dk1"/>
              </a:solidFill>
              <a:effectLst/>
              <a:latin typeface="+mn-lt"/>
              <a:ea typeface="+mn-ea"/>
              <a:cs typeface="+mn-cs"/>
            </a:rPr>
            <a:t>し、公債費抑制の対策を行っていく。</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1A71A30-6EC5-4966-8225-94F331945E3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D72B356-E03A-43F6-B873-BB1732035ED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3F9348A-E7CE-4114-8B8D-862B957EC8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EBF7C627-6201-45D0-93E8-A0C968F5402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F61CAE05-AD99-43FA-90ED-1B75BC1FC48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FB3EE16F-9785-4C86-AC04-ED4AAEF057F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105CD9D1-5448-4709-8BD6-3409E31ADF51}"/>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9EF1CC2D-180B-4C80-958F-A2C62223148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8A80ECD1-8D5F-461C-BC90-D0721A3E6F9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5F27273E-2302-4454-A4DF-2AE7A00AACA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08B61AF-BA83-4BEC-B091-A37D7482FF3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9BCF69C7-F820-4618-8941-C94C55B331D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F5E6FADF-8E9E-4152-8C5D-FBDBC4EF8CA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9228C15-EDB8-496F-8F49-AEC6CFB587F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A362960C-61FD-4DAD-8749-D31B0A4881A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051AE23-BCE7-4BC0-B0B3-68D023772FA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11DAB58-071B-4639-BCB8-45B7615548E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D206FC36-940A-438B-AEDE-CC9D16A3C5E9}"/>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21FFCFD4-1A58-4D5C-A758-866CC2A10BCD}"/>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46D4480E-32D9-42FC-8890-AC93619C052D}"/>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FA441F7A-1E6F-4B44-B789-9E579782F14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2BF6717-1F90-420C-A77A-4BE456B6A25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42" name="債務償還比率平均値テキスト">
          <a:extLst>
            <a:ext uri="{FF2B5EF4-FFF2-40B4-BE49-F238E27FC236}">
              <a16:creationId xmlns:a16="http://schemas.microsoft.com/office/drawing/2014/main" id="{0033B08A-2B6A-42A0-A2DC-B4477742AF6E}"/>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7E1F00DC-215D-4E9E-A54D-8455B2702F94}"/>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C97C192D-7D7D-4B70-8F7C-2F3331E489F6}"/>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5CA251D4-274D-46A6-906E-04D862480B07}"/>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2DE0190B-8BBC-4F09-BD42-76838AD34DA3}"/>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533BB991-7E31-4C11-9B7B-9B40A6E28FA2}"/>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EC1E101-E627-4D0C-9CC5-1793AE10626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2CE7CCD-B8CF-4B3C-A5BE-AA3B7461F49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7983DDD-42DF-43A6-B22D-735926EC6CC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E0D0872-B0CA-482A-8D2C-1C2A245102C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4FD55B9-B1A5-40A7-AAE9-E2D1BF7B9B2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137166</xdr:rowOff>
    </xdr:from>
    <xdr:to>
      <xdr:col>76</xdr:col>
      <xdr:colOff>73025</xdr:colOff>
      <xdr:row>30</xdr:row>
      <xdr:rowOff>67316</xdr:rowOff>
    </xdr:to>
    <xdr:sp macro="" textlink="">
      <xdr:nvSpPr>
        <xdr:cNvPr id="153" name="楕円 152">
          <a:extLst>
            <a:ext uri="{FF2B5EF4-FFF2-40B4-BE49-F238E27FC236}">
              <a16:creationId xmlns:a16="http://schemas.microsoft.com/office/drawing/2014/main" id="{0ED3604E-946C-4519-9BCB-8A052EF7295E}"/>
            </a:ext>
          </a:extLst>
        </xdr:cNvPr>
        <xdr:cNvSpPr/>
      </xdr:nvSpPr>
      <xdr:spPr>
        <a:xfrm>
          <a:off x="14744700" y="588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115593</xdr:rowOff>
    </xdr:from>
    <xdr:ext cx="469744" cy="259045"/>
    <xdr:sp macro="" textlink="">
      <xdr:nvSpPr>
        <xdr:cNvPr id="154" name="債務償還比率該当値テキスト">
          <a:extLst>
            <a:ext uri="{FF2B5EF4-FFF2-40B4-BE49-F238E27FC236}">
              <a16:creationId xmlns:a16="http://schemas.microsoft.com/office/drawing/2014/main" id="{636F8132-60B3-491E-B1CD-5562E60F7124}"/>
            </a:ext>
          </a:extLst>
        </xdr:cNvPr>
        <xdr:cNvSpPr txBox="1"/>
      </xdr:nvSpPr>
      <xdr:spPr>
        <a:xfrm>
          <a:off x="14846300" y="585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10880</xdr:rowOff>
    </xdr:from>
    <xdr:to>
      <xdr:col>72</xdr:col>
      <xdr:colOff>123825</xdr:colOff>
      <xdr:row>28</xdr:row>
      <xdr:rowOff>112480</xdr:rowOff>
    </xdr:to>
    <xdr:sp macro="" textlink="">
      <xdr:nvSpPr>
        <xdr:cNvPr id="155" name="楕円 154">
          <a:extLst>
            <a:ext uri="{FF2B5EF4-FFF2-40B4-BE49-F238E27FC236}">
              <a16:creationId xmlns:a16="http://schemas.microsoft.com/office/drawing/2014/main" id="{85FDDD2B-1CC3-402C-A5B1-24869DFB94FE}"/>
            </a:ext>
          </a:extLst>
        </xdr:cNvPr>
        <xdr:cNvSpPr/>
      </xdr:nvSpPr>
      <xdr:spPr>
        <a:xfrm>
          <a:off x="14033500" y="558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61680</xdr:rowOff>
    </xdr:from>
    <xdr:to>
      <xdr:col>76</xdr:col>
      <xdr:colOff>22225</xdr:colOff>
      <xdr:row>30</xdr:row>
      <xdr:rowOff>16516</xdr:rowOff>
    </xdr:to>
    <xdr:cxnSp macro="">
      <xdr:nvCxnSpPr>
        <xdr:cNvPr id="156" name="直線コネクタ 155">
          <a:extLst>
            <a:ext uri="{FF2B5EF4-FFF2-40B4-BE49-F238E27FC236}">
              <a16:creationId xmlns:a16="http://schemas.microsoft.com/office/drawing/2014/main" id="{881CB4A4-BA17-4D9F-ACAB-F39851DEC27E}"/>
            </a:ext>
          </a:extLst>
        </xdr:cNvPr>
        <xdr:cNvCxnSpPr/>
      </xdr:nvCxnSpPr>
      <xdr:spPr>
        <a:xfrm>
          <a:off x="14084300" y="5633805"/>
          <a:ext cx="711200" cy="29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129861</xdr:rowOff>
    </xdr:from>
    <xdr:to>
      <xdr:col>68</xdr:col>
      <xdr:colOff>123825</xdr:colOff>
      <xdr:row>27</xdr:row>
      <xdr:rowOff>60011</xdr:rowOff>
    </xdr:to>
    <xdr:sp macro="" textlink="">
      <xdr:nvSpPr>
        <xdr:cNvPr id="157" name="楕円 156">
          <a:extLst>
            <a:ext uri="{FF2B5EF4-FFF2-40B4-BE49-F238E27FC236}">
              <a16:creationId xmlns:a16="http://schemas.microsoft.com/office/drawing/2014/main" id="{FE3553EF-6576-43BF-B307-3C0378DF8AD6}"/>
            </a:ext>
          </a:extLst>
        </xdr:cNvPr>
        <xdr:cNvSpPr/>
      </xdr:nvSpPr>
      <xdr:spPr>
        <a:xfrm>
          <a:off x="13271500" y="535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9211</xdr:rowOff>
    </xdr:from>
    <xdr:to>
      <xdr:col>72</xdr:col>
      <xdr:colOff>73025</xdr:colOff>
      <xdr:row>28</xdr:row>
      <xdr:rowOff>61680</xdr:rowOff>
    </xdr:to>
    <xdr:cxnSp macro="">
      <xdr:nvCxnSpPr>
        <xdr:cNvPr id="158" name="直線コネクタ 157">
          <a:extLst>
            <a:ext uri="{FF2B5EF4-FFF2-40B4-BE49-F238E27FC236}">
              <a16:creationId xmlns:a16="http://schemas.microsoft.com/office/drawing/2014/main" id="{B1F6B5A8-BE95-4164-8177-D7105A024C30}"/>
            </a:ext>
          </a:extLst>
        </xdr:cNvPr>
        <xdr:cNvCxnSpPr/>
      </xdr:nvCxnSpPr>
      <xdr:spPr>
        <a:xfrm>
          <a:off x="13322300" y="5409886"/>
          <a:ext cx="762000" cy="22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137983</xdr:rowOff>
    </xdr:from>
    <xdr:to>
      <xdr:col>64</xdr:col>
      <xdr:colOff>123825</xdr:colOff>
      <xdr:row>27</xdr:row>
      <xdr:rowOff>68133</xdr:rowOff>
    </xdr:to>
    <xdr:sp macro="" textlink="">
      <xdr:nvSpPr>
        <xdr:cNvPr id="159" name="楕円 158">
          <a:extLst>
            <a:ext uri="{FF2B5EF4-FFF2-40B4-BE49-F238E27FC236}">
              <a16:creationId xmlns:a16="http://schemas.microsoft.com/office/drawing/2014/main" id="{40B3D442-ED20-4464-B0A3-5367282D2D5A}"/>
            </a:ext>
          </a:extLst>
        </xdr:cNvPr>
        <xdr:cNvSpPr/>
      </xdr:nvSpPr>
      <xdr:spPr>
        <a:xfrm>
          <a:off x="12509500" y="536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9211</xdr:rowOff>
    </xdr:from>
    <xdr:to>
      <xdr:col>68</xdr:col>
      <xdr:colOff>73025</xdr:colOff>
      <xdr:row>27</xdr:row>
      <xdr:rowOff>17333</xdr:rowOff>
    </xdr:to>
    <xdr:cxnSp macro="">
      <xdr:nvCxnSpPr>
        <xdr:cNvPr id="160" name="直線コネクタ 159">
          <a:extLst>
            <a:ext uri="{FF2B5EF4-FFF2-40B4-BE49-F238E27FC236}">
              <a16:creationId xmlns:a16="http://schemas.microsoft.com/office/drawing/2014/main" id="{3DDC8E6C-9D74-4DAC-8C2F-DEAFFEDC937F}"/>
            </a:ext>
          </a:extLst>
        </xdr:cNvPr>
        <xdr:cNvCxnSpPr/>
      </xdr:nvCxnSpPr>
      <xdr:spPr>
        <a:xfrm flipV="1">
          <a:off x="12560300" y="5409886"/>
          <a:ext cx="762000" cy="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85380</xdr:rowOff>
    </xdr:from>
    <xdr:to>
      <xdr:col>60</xdr:col>
      <xdr:colOff>123825</xdr:colOff>
      <xdr:row>28</xdr:row>
      <xdr:rowOff>15530</xdr:rowOff>
    </xdr:to>
    <xdr:sp macro="" textlink="">
      <xdr:nvSpPr>
        <xdr:cNvPr id="161" name="楕円 160">
          <a:extLst>
            <a:ext uri="{FF2B5EF4-FFF2-40B4-BE49-F238E27FC236}">
              <a16:creationId xmlns:a16="http://schemas.microsoft.com/office/drawing/2014/main" id="{C4105659-39DD-445D-9671-CD0584E9A56F}"/>
            </a:ext>
          </a:extLst>
        </xdr:cNvPr>
        <xdr:cNvSpPr/>
      </xdr:nvSpPr>
      <xdr:spPr>
        <a:xfrm>
          <a:off x="11747500" y="548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17333</xdr:rowOff>
    </xdr:from>
    <xdr:to>
      <xdr:col>64</xdr:col>
      <xdr:colOff>73025</xdr:colOff>
      <xdr:row>27</xdr:row>
      <xdr:rowOff>136180</xdr:rowOff>
    </xdr:to>
    <xdr:cxnSp macro="">
      <xdr:nvCxnSpPr>
        <xdr:cNvPr id="162" name="直線コネクタ 161">
          <a:extLst>
            <a:ext uri="{FF2B5EF4-FFF2-40B4-BE49-F238E27FC236}">
              <a16:creationId xmlns:a16="http://schemas.microsoft.com/office/drawing/2014/main" id="{91FFEE1C-4078-4418-86CE-417FC6D13E76}"/>
            </a:ext>
          </a:extLst>
        </xdr:cNvPr>
        <xdr:cNvCxnSpPr/>
      </xdr:nvCxnSpPr>
      <xdr:spPr>
        <a:xfrm flipV="1">
          <a:off x="11798300" y="5418008"/>
          <a:ext cx="762000" cy="11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63" name="n_1aveValue債務償還比率">
          <a:extLst>
            <a:ext uri="{FF2B5EF4-FFF2-40B4-BE49-F238E27FC236}">
              <a16:creationId xmlns:a16="http://schemas.microsoft.com/office/drawing/2014/main" id="{505240F7-A00C-46C9-B259-0C6567AFDF84}"/>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73ABB3D9-F342-40F8-AA60-41767CE8D5C8}"/>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6A46F3BB-D8E0-4567-A7AC-1ACBED72F7E8}"/>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244C0978-D64D-45D1-A5C8-AF9D5FEB1E6E}"/>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103607</xdr:rowOff>
    </xdr:from>
    <xdr:ext cx="469744" cy="259045"/>
    <xdr:sp macro="" textlink="">
      <xdr:nvSpPr>
        <xdr:cNvPr id="167" name="n_1mainValue債務償還比率">
          <a:extLst>
            <a:ext uri="{FF2B5EF4-FFF2-40B4-BE49-F238E27FC236}">
              <a16:creationId xmlns:a16="http://schemas.microsoft.com/office/drawing/2014/main" id="{4C967E17-7B5E-41A1-BB52-21338177C184}"/>
            </a:ext>
          </a:extLst>
        </xdr:cNvPr>
        <xdr:cNvSpPr txBox="1"/>
      </xdr:nvSpPr>
      <xdr:spPr>
        <a:xfrm>
          <a:off x="13836727" y="56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76538</xdr:rowOff>
    </xdr:from>
    <xdr:ext cx="469744" cy="259045"/>
    <xdr:sp macro="" textlink="">
      <xdr:nvSpPr>
        <xdr:cNvPr id="168" name="n_2mainValue債務償還比率">
          <a:extLst>
            <a:ext uri="{FF2B5EF4-FFF2-40B4-BE49-F238E27FC236}">
              <a16:creationId xmlns:a16="http://schemas.microsoft.com/office/drawing/2014/main" id="{BC9CEE1D-91F4-4B66-9702-702445B01616}"/>
            </a:ext>
          </a:extLst>
        </xdr:cNvPr>
        <xdr:cNvSpPr txBox="1"/>
      </xdr:nvSpPr>
      <xdr:spPr>
        <a:xfrm>
          <a:off x="13087427" y="513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84660</xdr:rowOff>
    </xdr:from>
    <xdr:ext cx="469744" cy="259045"/>
    <xdr:sp macro="" textlink="">
      <xdr:nvSpPr>
        <xdr:cNvPr id="169" name="n_3mainValue債務償還比率">
          <a:extLst>
            <a:ext uri="{FF2B5EF4-FFF2-40B4-BE49-F238E27FC236}">
              <a16:creationId xmlns:a16="http://schemas.microsoft.com/office/drawing/2014/main" id="{50E98A29-FB79-4465-9D47-DE98D458D598}"/>
            </a:ext>
          </a:extLst>
        </xdr:cNvPr>
        <xdr:cNvSpPr txBox="1"/>
      </xdr:nvSpPr>
      <xdr:spPr>
        <a:xfrm>
          <a:off x="12325427" y="51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32057</xdr:rowOff>
    </xdr:from>
    <xdr:ext cx="469744" cy="259045"/>
    <xdr:sp macro="" textlink="">
      <xdr:nvSpPr>
        <xdr:cNvPr id="170" name="n_4mainValue債務償還比率">
          <a:extLst>
            <a:ext uri="{FF2B5EF4-FFF2-40B4-BE49-F238E27FC236}">
              <a16:creationId xmlns:a16="http://schemas.microsoft.com/office/drawing/2014/main" id="{BA78F3A8-B48A-419C-ABA2-EEB1AA193B83}"/>
            </a:ext>
          </a:extLst>
        </xdr:cNvPr>
        <xdr:cNvSpPr txBox="1"/>
      </xdr:nvSpPr>
      <xdr:spPr>
        <a:xfrm>
          <a:off x="11563427" y="526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2F0A7F2-8A22-4B0A-81CA-BF94E37B405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931F5B0-D1DE-4EBA-A76C-864543B5877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1B093A6-711E-450B-81A0-D68717A7591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FA6D90D-672B-4019-ADB9-4CB417A08B9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C13535A-1C8C-4554-84ED-89DA9A2F4A7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38A6907-E1B0-4EF8-9452-B457964E323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A7DC02-6ED9-499F-BE3F-610F4892638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5B9C64-F978-4745-B3F2-BCD8A576703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533CFA-57E0-42B0-8CA7-A0D0AB3B40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578EAA-02F6-464E-AED8-A2257FB6DD8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C9CA0B-F733-47A4-A40D-33EA636412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117978-AA04-4D34-BC5A-9AD305E952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5D278F-1706-4708-9537-2D75C0472B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C73E2A-97F2-446F-9842-63416CAA2A8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311ECB-8397-403B-B438-96769AE305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A49832-F2D8-4B79-80AE-B2ABB489171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47BE2B-E862-4214-B219-A907AEA910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B89C8A-3677-44B0-B49C-D55A06F5BF2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F6430F-C986-4E82-B30E-C61DB289FA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C7FDFE-E232-4EFA-AD24-5052790872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76DE43-98D4-48C7-9120-977A0620E4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05F4F1-59F4-488B-9530-995829B84CE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0CD3C0-FE56-4FD1-A4C6-1B8E6E5DEB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BFD7BA-F533-46E4-B681-B416F3FB97D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C7F6AE-855E-4097-AB98-5A5AA6C2E31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86F27B-1265-4D0A-B81E-E4DF626793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694045-ECB4-4C19-85D2-804CDD7E4B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1B9388-0FD3-4611-90E6-4D946CCD57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1E5DCB-EF96-4A6D-B15D-329DD72B093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C565FB-D25F-44D0-9011-FD36AB12DA2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CDB80A-DBA2-4201-B977-F8B3F297341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07F7A7-DCF2-4AB7-8E5E-0CB7332852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16D94E-FC9A-4ADC-9AD0-F4E6FCBDE6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6244ECB-FCC7-4433-8CA8-E9F09022697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E9C2D0-CE4E-4C5B-9077-6405025540A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BDFA39-61CA-4AD2-8744-6C0217C9D8D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9F9682-E115-42B6-ADFF-544C164283E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5C0623-B8BF-45E5-8106-06E9BF04F4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040804-7355-487C-A90B-CB43A8BD1D0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432567-1491-426C-B608-E22EEA9E9D6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B3121D-1598-47AD-889B-9CB2EAC3A76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5920FC-CE0E-40FA-96CA-C67B2368FD3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C853CE-D0F4-41C1-9A61-DA06A75641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CE371EB-AB16-4B2D-832B-D18A56BA9B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E9F736-75B7-4DB2-A7AA-39845CCC80E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27115B-7C81-43E7-A649-C6AAA25427F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891B58-4D73-46B9-A23B-F715CB522D9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4A01A5-C803-4D93-B713-690E02E7087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73F819D-AB82-4B47-BB0E-672DD8F5086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DA10741-BEC9-439C-8E9D-DFA67C4DA98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1A07F34-A5C4-49C2-AE5D-983E211F696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114C02F-39E2-4ECF-8C13-82AD4118FC1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C0FDDEF-18C8-4525-900E-6B87FB41AAA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D7239D2-6A2B-40A3-9966-390297D0B82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28BE1A6-57A5-474B-93CE-EA8769D2F13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5801F8B-C6D6-4AA2-A4E6-4BA598AA491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D73929D-21C2-47C0-B3A5-F5E1E4A914E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C19612E-20D7-406D-BF6F-7F78118849A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0D6410C-82EE-4FEF-B7D8-4C3D70F034F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F6DFAA6-0202-4322-ABF2-168DD253A90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E53E6F1-DB47-4836-9917-CF5B288602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2196D4E3-36E3-43D1-B7F7-B634D8729241}"/>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16213384-87DE-476F-A798-A1FE2D025B02}"/>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BBFC4B93-A109-4C84-9666-DA14E7030DB5}"/>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1C9D97AB-A473-4567-B057-517A1B1C4441}"/>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F7FB9CEB-E66F-44D0-BE44-4ED882C15F2D}"/>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7A857884-7E6B-4FF9-A062-C364FE2FFA25}"/>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CEE8D281-6ED1-4FDB-99CC-FF86A98002CE}"/>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38B5D61E-6505-4C5F-B0D9-DA4C4C63CE74}"/>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B5CFC76C-6D38-4F3D-9580-C95706D51C91}"/>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34B92BB1-3BFC-41D5-92D5-59672BCD86AB}"/>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90F3B15F-AC9B-430E-8EA4-1AE2CC8E30E3}"/>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31FA23-AD7B-4591-876C-5601E96572E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CC02317-DBCA-4AC0-AF1E-11B3CF6C147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4FBE53-9B4F-40A8-A29A-D69D78FD577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63A9997-6487-4E5E-B1B4-2115E1B3E57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A9883A-0E02-4F28-8D71-6994A85C769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69215</xdr:rowOff>
    </xdr:from>
    <xdr:to>
      <xdr:col>24</xdr:col>
      <xdr:colOff>114300</xdr:colOff>
      <xdr:row>37</xdr:row>
      <xdr:rowOff>170815</xdr:rowOff>
    </xdr:to>
    <xdr:sp macro="" textlink="">
      <xdr:nvSpPr>
        <xdr:cNvPr id="73" name="楕円 72">
          <a:extLst>
            <a:ext uri="{FF2B5EF4-FFF2-40B4-BE49-F238E27FC236}">
              <a16:creationId xmlns:a16="http://schemas.microsoft.com/office/drawing/2014/main" id="{7052226E-3378-44F9-9F83-5C1EA01E81C7}"/>
            </a:ext>
          </a:extLst>
        </xdr:cNvPr>
        <xdr:cNvSpPr/>
      </xdr:nvSpPr>
      <xdr:spPr>
        <a:xfrm>
          <a:off x="45847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92092</xdr:rowOff>
    </xdr:from>
    <xdr:ext cx="405111" cy="259045"/>
    <xdr:sp macro="" textlink="">
      <xdr:nvSpPr>
        <xdr:cNvPr id="74" name="【道路】&#10;有形固定資産減価償却率該当値テキスト">
          <a:extLst>
            <a:ext uri="{FF2B5EF4-FFF2-40B4-BE49-F238E27FC236}">
              <a16:creationId xmlns:a16="http://schemas.microsoft.com/office/drawing/2014/main" id="{71AAF45D-1C9D-4204-8DE9-BC49A8671824}"/>
            </a:ext>
          </a:extLst>
        </xdr:cNvPr>
        <xdr:cNvSpPr txBox="1"/>
      </xdr:nvSpPr>
      <xdr:spPr>
        <a:xfrm>
          <a:off x="4673600"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36830</xdr:rowOff>
    </xdr:from>
    <xdr:to>
      <xdr:col>20</xdr:col>
      <xdr:colOff>38100</xdr:colOff>
      <xdr:row>37</xdr:row>
      <xdr:rowOff>138430</xdr:rowOff>
    </xdr:to>
    <xdr:sp macro="" textlink="">
      <xdr:nvSpPr>
        <xdr:cNvPr id="75" name="楕円 74">
          <a:extLst>
            <a:ext uri="{FF2B5EF4-FFF2-40B4-BE49-F238E27FC236}">
              <a16:creationId xmlns:a16="http://schemas.microsoft.com/office/drawing/2014/main" id="{D59CA4C7-F97A-4B8C-BA79-EBE63F569D3C}"/>
            </a:ext>
          </a:extLst>
        </xdr:cNvPr>
        <xdr:cNvSpPr/>
      </xdr:nvSpPr>
      <xdr:spPr>
        <a:xfrm>
          <a:off x="3746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87630</xdr:rowOff>
    </xdr:from>
    <xdr:to>
      <xdr:col>24</xdr:col>
      <xdr:colOff>63500</xdr:colOff>
      <xdr:row>37</xdr:row>
      <xdr:rowOff>120015</xdr:rowOff>
    </xdr:to>
    <xdr:cxnSp macro="">
      <xdr:nvCxnSpPr>
        <xdr:cNvPr id="76" name="直線コネクタ 75">
          <a:extLst>
            <a:ext uri="{FF2B5EF4-FFF2-40B4-BE49-F238E27FC236}">
              <a16:creationId xmlns:a16="http://schemas.microsoft.com/office/drawing/2014/main" id="{34E703FE-BDB9-4452-8CAB-228700B2EDF4}"/>
            </a:ext>
          </a:extLst>
        </xdr:cNvPr>
        <xdr:cNvCxnSpPr/>
      </xdr:nvCxnSpPr>
      <xdr:spPr>
        <a:xfrm>
          <a:off x="3797300" y="64312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4445</xdr:rowOff>
    </xdr:from>
    <xdr:to>
      <xdr:col>15</xdr:col>
      <xdr:colOff>101600</xdr:colOff>
      <xdr:row>37</xdr:row>
      <xdr:rowOff>106045</xdr:rowOff>
    </xdr:to>
    <xdr:sp macro="" textlink="">
      <xdr:nvSpPr>
        <xdr:cNvPr id="77" name="楕円 76">
          <a:extLst>
            <a:ext uri="{FF2B5EF4-FFF2-40B4-BE49-F238E27FC236}">
              <a16:creationId xmlns:a16="http://schemas.microsoft.com/office/drawing/2014/main" id="{3B89458C-3D9B-4BE2-820D-02D28006CFB8}"/>
            </a:ext>
          </a:extLst>
        </xdr:cNvPr>
        <xdr:cNvSpPr/>
      </xdr:nvSpPr>
      <xdr:spPr>
        <a:xfrm>
          <a:off x="2857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55245</xdr:rowOff>
    </xdr:from>
    <xdr:to>
      <xdr:col>19</xdr:col>
      <xdr:colOff>177800</xdr:colOff>
      <xdr:row>37</xdr:row>
      <xdr:rowOff>87630</xdr:rowOff>
    </xdr:to>
    <xdr:cxnSp macro="">
      <xdr:nvCxnSpPr>
        <xdr:cNvPr id="78" name="直線コネクタ 77">
          <a:extLst>
            <a:ext uri="{FF2B5EF4-FFF2-40B4-BE49-F238E27FC236}">
              <a16:creationId xmlns:a16="http://schemas.microsoft.com/office/drawing/2014/main" id="{256DE493-1957-4D42-88F1-032940EFE0D9}"/>
            </a:ext>
          </a:extLst>
        </xdr:cNvPr>
        <xdr:cNvCxnSpPr/>
      </xdr:nvCxnSpPr>
      <xdr:spPr>
        <a:xfrm>
          <a:off x="2908300" y="63988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151130</xdr:rowOff>
    </xdr:from>
    <xdr:to>
      <xdr:col>10</xdr:col>
      <xdr:colOff>165100</xdr:colOff>
      <xdr:row>37</xdr:row>
      <xdr:rowOff>81280</xdr:rowOff>
    </xdr:to>
    <xdr:sp macro="" textlink="">
      <xdr:nvSpPr>
        <xdr:cNvPr id="79" name="楕円 78">
          <a:extLst>
            <a:ext uri="{FF2B5EF4-FFF2-40B4-BE49-F238E27FC236}">
              <a16:creationId xmlns:a16="http://schemas.microsoft.com/office/drawing/2014/main" id="{B0BAFD60-6379-40CE-8BE7-42A748323BF3}"/>
            </a:ext>
          </a:extLst>
        </xdr:cNvPr>
        <xdr:cNvSpPr/>
      </xdr:nvSpPr>
      <xdr:spPr>
        <a:xfrm>
          <a:off x="1968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30480</xdr:rowOff>
    </xdr:from>
    <xdr:to>
      <xdr:col>15</xdr:col>
      <xdr:colOff>50800</xdr:colOff>
      <xdr:row>37</xdr:row>
      <xdr:rowOff>55245</xdr:rowOff>
    </xdr:to>
    <xdr:cxnSp macro="">
      <xdr:nvCxnSpPr>
        <xdr:cNvPr id="80" name="直線コネクタ 79">
          <a:extLst>
            <a:ext uri="{FF2B5EF4-FFF2-40B4-BE49-F238E27FC236}">
              <a16:creationId xmlns:a16="http://schemas.microsoft.com/office/drawing/2014/main" id="{E8B3B92E-E54F-4817-AF65-36051312D2AA}"/>
            </a:ext>
          </a:extLst>
        </xdr:cNvPr>
        <xdr:cNvCxnSpPr/>
      </xdr:nvCxnSpPr>
      <xdr:spPr>
        <a:xfrm>
          <a:off x="2019300" y="63741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118745</xdr:rowOff>
    </xdr:from>
    <xdr:to>
      <xdr:col>6</xdr:col>
      <xdr:colOff>38100</xdr:colOff>
      <xdr:row>37</xdr:row>
      <xdr:rowOff>48895</xdr:rowOff>
    </xdr:to>
    <xdr:sp macro="" textlink="">
      <xdr:nvSpPr>
        <xdr:cNvPr id="81" name="楕円 80">
          <a:extLst>
            <a:ext uri="{FF2B5EF4-FFF2-40B4-BE49-F238E27FC236}">
              <a16:creationId xmlns:a16="http://schemas.microsoft.com/office/drawing/2014/main" id="{5B3BE919-44F8-450A-BB5D-289DCBA650E1}"/>
            </a:ext>
          </a:extLst>
        </xdr:cNvPr>
        <xdr:cNvSpPr/>
      </xdr:nvSpPr>
      <xdr:spPr>
        <a:xfrm>
          <a:off x="1079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169545</xdr:rowOff>
    </xdr:from>
    <xdr:to>
      <xdr:col>10</xdr:col>
      <xdr:colOff>114300</xdr:colOff>
      <xdr:row>37</xdr:row>
      <xdr:rowOff>30480</xdr:rowOff>
    </xdr:to>
    <xdr:cxnSp macro="">
      <xdr:nvCxnSpPr>
        <xdr:cNvPr id="82" name="直線コネクタ 81">
          <a:extLst>
            <a:ext uri="{FF2B5EF4-FFF2-40B4-BE49-F238E27FC236}">
              <a16:creationId xmlns:a16="http://schemas.microsoft.com/office/drawing/2014/main" id="{9E70E7BB-B8AB-421B-8193-59011ACEF6B4}"/>
            </a:ext>
          </a:extLst>
        </xdr:cNvPr>
        <xdr:cNvCxnSpPr/>
      </xdr:nvCxnSpPr>
      <xdr:spPr>
        <a:xfrm>
          <a:off x="1130300" y="63417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374CBFED-9B29-4748-B8EF-CA6108C872EA}"/>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54CF4FA0-E3D1-4E12-8320-443A62F922C5}"/>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2DD74106-69B8-4FFA-8684-2A783761017F}"/>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7D663C53-007F-4BC6-A3E2-63895C7AB0A8}"/>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154957</xdr:rowOff>
    </xdr:from>
    <xdr:ext cx="405111" cy="259045"/>
    <xdr:sp macro="" textlink="">
      <xdr:nvSpPr>
        <xdr:cNvPr id="87" name="n_1mainValue【道路】&#10;有形固定資産減価償却率">
          <a:extLst>
            <a:ext uri="{FF2B5EF4-FFF2-40B4-BE49-F238E27FC236}">
              <a16:creationId xmlns:a16="http://schemas.microsoft.com/office/drawing/2014/main" id="{FD3DE42A-DA69-449E-A2FD-8547AEF01F82}"/>
            </a:ext>
          </a:extLst>
        </xdr:cNvPr>
        <xdr:cNvSpPr txBox="1"/>
      </xdr:nvSpPr>
      <xdr:spPr>
        <a:xfrm>
          <a:off x="3582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122572</xdr:rowOff>
    </xdr:from>
    <xdr:ext cx="405111" cy="259045"/>
    <xdr:sp macro="" textlink="">
      <xdr:nvSpPr>
        <xdr:cNvPr id="88" name="n_2mainValue【道路】&#10;有形固定資産減価償却率">
          <a:extLst>
            <a:ext uri="{FF2B5EF4-FFF2-40B4-BE49-F238E27FC236}">
              <a16:creationId xmlns:a16="http://schemas.microsoft.com/office/drawing/2014/main" id="{D07C920C-30A3-434F-8151-2BAF9AD4FFC4}"/>
            </a:ext>
          </a:extLst>
        </xdr:cNvPr>
        <xdr:cNvSpPr txBox="1"/>
      </xdr:nvSpPr>
      <xdr:spPr>
        <a:xfrm>
          <a:off x="2705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97807</xdr:rowOff>
    </xdr:from>
    <xdr:ext cx="405111" cy="259045"/>
    <xdr:sp macro="" textlink="">
      <xdr:nvSpPr>
        <xdr:cNvPr id="89" name="n_3mainValue【道路】&#10;有形固定資産減価償却率">
          <a:extLst>
            <a:ext uri="{FF2B5EF4-FFF2-40B4-BE49-F238E27FC236}">
              <a16:creationId xmlns:a16="http://schemas.microsoft.com/office/drawing/2014/main" id="{8B86D833-AB12-4FBC-AFA8-4CF4BA8A47CB}"/>
            </a:ext>
          </a:extLst>
        </xdr:cNvPr>
        <xdr:cNvSpPr txBox="1"/>
      </xdr:nvSpPr>
      <xdr:spPr>
        <a:xfrm>
          <a:off x="1816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65422</xdr:rowOff>
    </xdr:from>
    <xdr:ext cx="405111" cy="259045"/>
    <xdr:sp macro="" textlink="">
      <xdr:nvSpPr>
        <xdr:cNvPr id="90" name="n_4mainValue【道路】&#10;有形固定資産減価償却率">
          <a:extLst>
            <a:ext uri="{FF2B5EF4-FFF2-40B4-BE49-F238E27FC236}">
              <a16:creationId xmlns:a16="http://schemas.microsoft.com/office/drawing/2014/main" id="{24ACEF4F-CEDD-4BB7-A323-FAAD88550255}"/>
            </a:ext>
          </a:extLst>
        </xdr:cNvPr>
        <xdr:cNvSpPr txBox="1"/>
      </xdr:nvSpPr>
      <xdr:spPr>
        <a:xfrm>
          <a:off x="927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95FB96B-49E9-46FC-8F31-062519E2CC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E5D4A27-44CC-4E6E-A633-2CBC1E85065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2EF6B8-46EA-44B3-B695-B5BFF149125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F9F870A-2FB4-416D-AC3B-557AE87821F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774D0B0-1E63-45EE-B31F-3A018E8E286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54E4D56-0322-4616-8D8D-0466CA9CF66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97DBDE3-C482-43E0-BBE9-44BE3FA4C29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2A311B4-0802-433A-A7A2-3AE1F4D82A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2EFE807-70AE-4B00-93D0-B14FA0E4BDE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62BA046-2F55-4585-BFDC-4DFD01D6661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D98DB31-858D-4A5B-96F0-E2F26427C88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F918C77-D971-4857-AF1A-18B31A0D601A}"/>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6B121DF-054C-4CF8-AFA9-60B4AC35684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889A156-B041-4C76-8701-B8D8D4C3E9D4}"/>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07ADDA1-C5A9-4D66-B16A-C1C7964B86B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D66FD0A-FDB0-4572-B59F-EBECFD5B11B1}"/>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F9065E2-FEAE-46DC-AABB-E532940DB28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80C6C6E-F06A-4F7B-886E-C7D523998D7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C9E018F-A44D-4613-83DB-B055B881279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B19117CE-1A31-4F61-BD32-FFEDF6DFE52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2F7F8AD-B1E7-4C38-934E-5737D022012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1C5C511-7E10-439F-88FC-61BB797927F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094F886-1BE1-461F-A0DC-73AA108E836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1CF78D80-AF10-43C6-B540-EA7B96BD7DE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345DCA5-F030-475C-9D4A-4DE492C9F3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7BF409B-6FAA-4953-9B96-CE439E3B00CA}"/>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341EE525-EF53-41EE-91E5-E2FE758E2485}"/>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5F8F4DCC-5AF0-4A0B-BC7B-68DA14ED74F1}"/>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607A0C5C-609E-4450-8258-BA37DBC8D6FA}"/>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B9B3B219-25FE-46EF-812F-86D906DA699B}"/>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D33EEFC8-8CF7-4D72-A1AC-06528F552894}"/>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F87DDE6C-3F2B-456C-8575-A1B16EF10FBE}"/>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55AF29A4-0657-4980-BA53-1D90C79C72CC}"/>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E5345967-3799-41A7-9F16-10353F491DA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396520E7-6FE0-4F58-AF63-ED88A9C44A82}"/>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3CB4FA5C-70A0-45F9-BD35-F592A43CD657}"/>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7C234A-431F-4DC2-85B2-78C81FAC278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D5D3E98-B603-4633-A9EA-253C3CA53A1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077F8B5-FA82-412A-8C25-ADA37A0181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112C003-0489-4B54-8369-1EA9FFFED3E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F1EEA90-523B-4064-99FA-BD9F0DAA109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164857</xdr:rowOff>
    </xdr:from>
    <xdr:to>
      <xdr:col>55</xdr:col>
      <xdr:colOff>50800</xdr:colOff>
      <xdr:row>40</xdr:row>
      <xdr:rowOff>95007</xdr:rowOff>
    </xdr:to>
    <xdr:sp macro="" textlink="">
      <xdr:nvSpPr>
        <xdr:cNvPr id="132" name="楕円 131">
          <a:extLst>
            <a:ext uri="{FF2B5EF4-FFF2-40B4-BE49-F238E27FC236}">
              <a16:creationId xmlns:a16="http://schemas.microsoft.com/office/drawing/2014/main" id="{36CF2B6C-6968-475D-9233-7A743FD729BE}"/>
            </a:ext>
          </a:extLst>
        </xdr:cNvPr>
        <xdr:cNvSpPr/>
      </xdr:nvSpPr>
      <xdr:spPr>
        <a:xfrm>
          <a:off x="10426700" y="68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16284</xdr:rowOff>
    </xdr:from>
    <xdr:ext cx="534377" cy="259045"/>
    <xdr:sp macro="" textlink="">
      <xdr:nvSpPr>
        <xdr:cNvPr id="133" name="【道路】&#10;一人当たり延長該当値テキスト">
          <a:extLst>
            <a:ext uri="{FF2B5EF4-FFF2-40B4-BE49-F238E27FC236}">
              <a16:creationId xmlns:a16="http://schemas.microsoft.com/office/drawing/2014/main" id="{76FFDFE9-26D4-496A-888F-3FD3D6EA3905}"/>
            </a:ext>
          </a:extLst>
        </xdr:cNvPr>
        <xdr:cNvSpPr txBox="1"/>
      </xdr:nvSpPr>
      <xdr:spPr>
        <a:xfrm>
          <a:off x="10515600" y="670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2780</xdr:rowOff>
    </xdr:from>
    <xdr:to>
      <xdr:col>50</xdr:col>
      <xdr:colOff>165100</xdr:colOff>
      <xdr:row>40</xdr:row>
      <xdr:rowOff>104380</xdr:rowOff>
    </xdr:to>
    <xdr:sp macro="" textlink="">
      <xdr:nvSpPr>
        <xdr:cNvPr id="134" name="楕円 133">
          <a:extLst>
            <a:ext uri="{FF2B5EF4-FFF2-40B4-BE49-F238E27FC236}">
              <a16:creationId xmlns:a16="http://schemas.microsoft.com/office/drawing/2014/main" id="{7E56A098-E91F-426E-87F4-43C04A27C1DF}"/>
            </a:ext>
          </a:extLst>
        </xdr:cNvPr>
        <xdr:cNvSpPr/>
      </xdr:nvSpPr>
      <xdr:spPr>
        <a:xfrm>
          <a:off x="9588500" y="6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44207</xdr:rowOff>
    </xdr:from>
    <xdr:to>
      <xdr:col>55</xdr:col>
      <xdr:colOff>0</xdr:colOff>
      <xdr:row>40</xdr:row>
      <xdr:rowOff>53580</xdr:rowOff>
    </xdr:to>
    <xdr:cxnSp macro="">
      <xdr:nvCxnSpPr>
        <xdr:cNvPr id="135" name="直線コネクタ 134">
          <a:extLst>
            <a:ext uri="{FF2B5EF4-FFF2-40B4-BE49-F238E27FC236}">
              <a16:creationId xmlns:a16="http://schemas.microsoft.com/office/drawing/2014/main" id="{54C2D24E-1F6E-490B-BAEC-93B6A2176FAD}"/>
            </a:ext>
          </a:extLst>
        </xdr:cNvPr>
        <xdr:cNvCxnSpPr/>
      </xdr:nvCxnSpPr>
      <xdr:spPr>
        <a:xfrm flipV="1">
          <a:off x="9639300" y="6902207"/>
          <a:ext cx="8382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25564</xdr:rowOff>
    </xdr:from>
    <xdr:to>
      <xdr:col>46</xdr:col>
      <xdr:colOff>38100</xdr:colOff>
      <xdr:row>40</xdr:row>
      <xdr:rowOff>127164</xdr:rowOff>
    </xdr:to>
    <xdr:sp macro="" textlink="">
      <xdr:nvSpPr>
        <xdr:cNvPr id="136" name="楕円 135">
          <a:extLst>
            <a:ext uri="{FF2B5EF4-FFF2-40B4-BE49-F238E27FC236}">
              <a16:creationId xmlns:a16="http://schemas.microsoft.com/office/drawing/2014/main" id="{6B2AC36C-6865-4C67-837B-349EFC7D5F97}"/>
            </a:ext>
          </a:extLst>
        </xdr:cNvPr>
        <xdr:cNvSpPr/>
      </xdr:nvSpPr>
      <xdr:spPr>
        <a:xfrm>
          <a:off x="8699500" y="688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53580</xdr:rowOff>
    </xdr:from>
    <xdr:to>
      <xdr:col>50</xdr:col>
      <xdr:colOff>114300</xdr:colOff>
      <xdr:row>40</xdr:row>
      <xdr:rowOff>76364</xdr:rowOff>
    </xdr:to>
    <xdr:cxnSp macro="">
      <xdr:nvCxnSpPr>
        <xdr:cNvPr id="137" name="直線コネクタ 136">
          <a:extLst>
            <a:ext uri="{FF2B5EF4-FFF2-40B4-BE49-F238E27FC236}">
              <a16:creationId xmlns:a16="http://schemas.microsoft.com/office/drawing/2014/main" id="{5A807330-7690-420C-AD33-B9D814EE8BFC}"/>
            </a:ext>
          </a:extLst>
        </xdr:cNvPr>
        <xdr:cNvCxnSpPr/>
      </xdr:nvCxnSpPr>
      <xdr:spPr>
        <a:xfrm flipV="1">
          <a:off x="8750300" y="6911580"/>
          <a:ext cx="889000" cy="2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44113</xdr:rowOff>
    </xdr:from>
    <xdr:to>
      <xdr:col>41</xdr:col>
      <xdr:colOff>101600</xdr:colOff>
      <xdr:row>40</xdr:row>
      <xdr:rowOff>145713</xdr:rowOff>
    </xdr:to>
    <xdr:sp macro="" textlink="">
      <xdr:nvSpPr>
        <xdr:cNvPr id="138" name="楕円 137">
          <a:extLst>
            <a:ext uri="{FF2B5EF4-FFF2-40B4-BE49-F238E27FC236}">
              <a16:creationId xmlns:a16="http://schemas.microsoft.com/office/drawing/2014/main" id="{3773FF2C-2575-4BB7-B735-BCCFC2FE2CBB}"/>
            </a:ext>
          </a:extLst>
        </xdr:cNvPr>
        <xdr:cNvSpPr/>
      </xdr:nvSpPr>
      <xdr:spPr>
        <a:xfrm>
          <a:off x="7810500" y="69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76364</xdr:rowOff>
    </xdr:from>
    <xdr:to>
      <xdr:col>45</xdr:col>
      <xdr:colOff>177800</xdr:colOff>
      <xdr:row>40</xdr:row>
      <xdr:rowOff>94913</xdr:rowOff>
    </xdr:to>
    <xdr:cxnSp macro="">
      <xdr:nvCxnSpPr>
        <xdr:cNvPr id="139" name="直線コネクタ 138">
          <a:extLst>
            <a:ext uri="{FF2B5EF4-FFF2-40B4-BE49-F238E27FC236}">
              <a16:creationId xmlns:a16="http://schemas.microsoft.com/office/drawing/2014/main" id="{86F7D321-8D0D-43D5-8CD0-0121081A9FFC}"/>
            </a:ext>
          </a:extLst>
        </xdr:cNvPr>
        <xdr:cNvCxnSpPr/>
      </xdr:nvCxnSpPr>
      <xdr:spPr>
        <a:xfrm flipV="1">
          <a:off x="7861300" y="6934364"/>
          <a:ext cx="889000" cy="1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57480</xdr:rowOff>
    </xdr:from>
    <xdr:to>
      <xdr:col>36</xdr:col>
      <xdr:colOff>165100</xdr:colOff>
      <xdr:row>40</xdr:row>
      <xdr:rowOff>159080</xdr:rowOff>
    </xdr:to>
    <xdr:sp macro="" textlink="">
      <xdr:nvSpPr>
        <xdr:cNvPr id="140" name="楕円 139">
          <a:extLst>
            <a:ext uri="{FF2B5EF4-FFF2-40B4-BE49-F238E27FC236}">
              <a16:creationId xmlns:a16="http://schemas.microsoft.com/office/drawing/2014/main" id="{1BE3F430-C87F-4B87-B30C-E20FD0C1AA39}"/>
            </a:ext>
          </a:extLst>
        </xdr:cNvPr>
        <xdr:cNvSpPr/>
      </xdr:nvSpPr>
      <xdr:spPr>
        <a:xfrm>
          <a:off x="6921500" y="691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94913</xdr:rowOff>
    </xdr:from>
    <xdr:to>
      <xdr:col>41</xdr:col>
      <xdr:colOff>50800</xdr:colOff>
      <xdr:row>40</xdr:row>
      <xdr:rowOff>108280</xdr:rowOff>
    </xdr:to>
    <xdr:cxnSp macro="">
      <xdr:nvCxnSpPr>
        <xdr:cNvPr id="141" name="直線コネクタ 140">
          <a:extLst>
            <a:ext uri="{FF2B5EF4-FFF2-40B4-BE49-F238E27FC236}">
              <a16:creationId xmlns:a16="http://schemas.microsoft.com/office/drawing/2014/main" id="{488C128E-1BB0-4F52-A7B7-7569CF7412AE}"/>
            </a:ext>
          </a:extLst>
        </xdr:cNvPr>
        <xdr:cNvCxnSpPr/>
      </xdr:nvCxnSpPr>
      <xdr:spPr>
        <a:xfrm flipV="1">
          <a:off x="6972300" y="6952913"/>
          <a:ext cx="889000" cy="1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45ABB767-8C4B-4F50-92DE-794B9A88E670}"/>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C9F36F23-C6DD-4CFD-9CEE-FBBFF7B9A4A6}"/>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325B5420-E341-40B8-95C2-49D18104A36A}"/>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B075C000-6DA1-4AEE-87B3-E664EBF6FF7E}"/>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120907</xdr:rowOff>
    </xdr:from>
    <xdr:ext cx="534377" cy="259045"/>
    <xdr:sp macro="" textlink="">
      <xdr:nvSpPr>
        <xdr:cNvPr id="146" name="n_1mainValue【道路】&#10;一人当たり延長">
          <a:extLst>
            <a:ext uri="{FF2B5EF4-FFF2-40B4-BE49-F238E27FC236}">
              <a16:creationId xmlns:a16="http://schemas.microsoft.com/office/drawing/2014/main" id="{968EF377-DBA6-437E-A9CF-A5EC825B462F}"/>
            </a:ext>
          </a:extLst>
        </xdr:cNvPr>
        <xdr:cNvSpPr txBox="1"/>
      </xdr:nvSpPr>
      <xdr:spPr>
        <a:xfrm>
          <a:off x="9359411" y="663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143691</xdr:rowOff>
    </xdr:from>
    <xdr:ext cx="534377" cy="259045"/>
    <xdr:sp macro="" textlink="">
      <xdr:nvSpPr>
        <xdr:cNvPr id="147" name="n_2mainValue【道路】&#10;一人当たり延長">
          <a:extLst>
            <a:ext uri="{FF2B5EF4-FFF2-40B4-BE49-F238E27FC236}">
              <a16:creationId xmlns:a16="http://schemas.microsoft.com/office/drawing/2014/main" id="{FBFAAE7B-D60E-4B2F-9F73-009FAF612FEA}"/>
            </a:ext>
          </a:extLst>
        </xdr:cNvPr>
        <xdr:cNvSpPr txBox="1"/>
      </xdr:nvSpPr>
      <xdr:spPr>
        <a:xfrm>
          <a:off x="8483111" y="665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136840</xdr:rowOff>
    </xdr:from>
    <xdr:ext cx="534377" cy="259045"/>
    <xdr:sp macro="" textlink="">
      <xdr:nvSpPr>
        <xdr:cNvPr id="148" name="n_3mainValue【道路】&#10;一人当たり延長">
          <a:extLst>
            <a:ext uri="{FF2B5EF4-FFF2-40B4-BE49-F238E27FC236}">
              <a16:creationId xmlns:a16="http://schemas.microsoft.com/office/drawing/2014/main" id="{F43731EF-DC6B-450F-907D-4B6FCC60574F}"/>
            </a:ext>
          </a:extLst>
        </xdr:cNvPr>
        <xdr:cNvSpPr txBox="1"/>
      </xdr:nvSpPr>
      <xdr:spPr>
        <a:xfrm>
          <a:off x="7594111" y="699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150207</xdr:rowOff>
    </xdr:from>
    <xdr:ext cx="534377" cy="259045"/>
    <xdr:sp macro="" textlink="">
      <xdr:nvSpPr>
        <xdr:cNvPr id="149" name="n_4mainValue【道路】&#10;一人当たり延長">
          <a:extLst>
            <a:ext uri="{FF2B5EF4-FFF2-40B4-BE49-F238E27FC236}">
              <a16:creationId xmlns:a16="http://schemas.microsoft.com/office/drawing/2014/main" id="{64A4DF94-4DD2-4FA8-A252-48147716D615}"/>
            </a:ext>
          </a:extLst>
        </xdr:cNvPr>
        <xdr:cNvSpPr txBox="1"/>
      </xdr:nvSpPr>
      <xdr:spPr>
        <a:xfrm>
          <a:off x="6705111" y="700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7B89720-DA9C-4C44-8C0D-60611765E3E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E04D2C8-0BB0-45AD-BE9E-EF5142676EF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DACF634-10FA-47A6-86C8-6EFEEE8D72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2F4656E-67A5-4461-842E-E721A657932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6CDDA02-314B-4C95-899A-82D2C447B21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B574461-E7B2-4EBF-8781-317CAF3168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BA59DCD-211A-470D-87FC-FBA02E853A3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FF3EB71-3304-496C-A6DF-A82375BE5F1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50E9A85-E8C0-4219-80AD-F8DAACDE697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9EB252F-5374-44DD-8DA4-FA60489EC57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AEEC296-E4F2-4052-811F-31E3B7DFA82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FE5C613-84A0-4866-9FAF-F25DE1616E9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298E539-01A2-465F-88E4-D733EE911F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3AEB4C3-CF80-4A41-B000-B08F3C451DE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23BE474-34D2-4A11-812D-088EAD6DA52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D558AFE-33FE-4C15-B4AF-88BC5A5686D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E63335C-314A-4748-AD46-11C6B32FDE8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2608BE0-C1F8-45A2-83E1-C06F9662162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865E592-B0A3-46EB-8241-1E9FE1B7C7A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CD4C12A-32C6-4780-A503-158B39DD034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76621826-9405-410B-8BB5-00602E218A4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C795D5B-9600-4FAE-BD43-E273F124305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2CCAABEA-1EF6-41D8-B3DF-8942FD16D3C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2410DB0-717A-48E2-98E9-F6D6B0ACBDC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24F364D-086D-4942-B95E-91371DD7839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F5BAB35A-9F47-44D8-AAA5-D360A6D06785}"/>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FEB305A-2EA2-4A8D-868D-8BBCBEDBFBB4}"/>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A686C0AD-59FA-45A3-BE95-19F11575A9F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167AE15-8B5F-45D8-8679-740DD14FB9C9}"/>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FC62295C-D53A-4F00-818A-6E518F0F6DFB}"/>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08F7750-A490-4482-AC5F-F8B0C2831D15}"/>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2D6914C7-07B5-42BC-98F5-C6426A29A535}"/>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93F06647-BF6C-4289-9850-870BDF3A642C}"/>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3DE960D8-2318-47B1-86A0-C3C2984055A8}"/>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D81121C9-85FE-4D8C-8782-9FB3F57F5A46}"/>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9624701-8875-40AA-AC61-FC698AA37B02}"/>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0C4DB51-16A5-42EF-8E6C-67C32D70A74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B1365A9-F4DE-4488-9EDC-24CEA9ABBB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FC4542C-C4E3-4A84-9D18-3BB2162FE56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B81A22E-2F50-4E52-BD36-339E539C3D4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1A6DD2B-4C6D-4021-A5BE-FAFFD95845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24312</xdr:rowOff>
    </xdr:from>
    <xdr:to>
      <xdr:col>24</xdr:col>
      <xdr:colOff>114300</xdr:colOff>
      <xdr:row>62</xdr:row>
      <xdr:rowOff>125912</xdr:rowOff>
    </xdr:to>
    <xdr:sp macro="" textlink="">
      <xdr:nvSpPr>
        <xdr:cNvPr id="191" name="楕円 190">
          <a:extLst>
            <a:ext uri="{FF2B5EF4-FFF2-40B4-BE49-F238E27FC236}">
              <a16:creationId xmlns:a16="http://schemas.microsoft.com/office/drawing/2014/main" id="{62045DB7-1593-477E-AF54-1047112A714E}"/>
            </a:ext>
          </a:extLst>
        </xdr:cNvPr>
        <xdr:cNvSpPr/>
      </xdr:nvSpPr>
      <xdr:spPr>
        <a:xfrm>
          <a:off x="45847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2739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9EEA6B50-0589-4937-ADF2-C4C7FF186C7E}"/>
            </a:ext>
          </a:extLst>
        </xdr:cNvPr>
        <xdr:cNvSpPr txBox="1"/>
      </xdr:nvSpPr>
      <xdr:spPr>
        <a:xfrm>
          <a:off x="4673600"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4717</xdr:rowOff>
    </xdr:from>
    <xdr:to>
      <xdr:col>20</xdr:col>
      <xdr:colOff>38100</xdr:colOff>
      <xdr:row>62</xdr:row>
      <xdr:rowOff>106317</xdr:rowOff>
    </xdr:to>
    <xdr:sp macro="" textlink="">
      <xdr:nvSpPr>
        <xdr:cNvPr id="193" name="楕円 192">
          <a:extLst>
            <a:ext uri="{FF2B5EF4-FFF2-40B4-BE49-F238E27FC236}">
              <a16:creationId xmlns:a16="http://schemas.microsoft.com/office/drawing/2014/main" id="{0071F85E-12FE-4D9C-9429-8A36475C48A5}"/>
            </a:ext>
          </a:extLst>
        </xdr:cNvPr>
        <xdr:cNvSpPr/>
      </xdr:nvSpPr>
      <xdr:spPr>
        <a:xfrm>
          <a:off x="3746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55517</xdr:rowOff>
    </xdr:from>
    <xdr:to>
      <xdr:col>24</xdr:col>
      <xdr:colOff>63500</xdr:colOff>
      <xdr:row>62</xdr:row>
      <xdr:rowOff>75112</xdr:rowOff>
    </xdr:to>
    <xdr:cxnSp macro="">
      <xdr:nvCxnSpPr>
        <xdr:cNvPr id="194" name="直線コネクタ 193">
          <a:extLst>
            <a:ext uri="{FF2B5EF4-FFF2-40B4-BE49-F238E27FC236}">
              <a16:creationId xmlns:a16="http://schemas.microsoft.com/office/drawing/2014/main" id="{667096CF-CC4F-4492-8DD3-12A25B3E9436}"/>
            </a:ext>
          </a:extLst>
        </xdr:cNvPr>
        <xdr:cNvCxnSpPr/>
      </xdr:nvCxnSpPr>
      <xdr:spPr>
        <a:xfrm>
          <a:off x="3797300" y="10685417"/>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151674</xdr:rowOff>
    </xdr:from>
    <xdr:to>
      <xdr:col>15</xdr:col>
      <xdr:colOff>101600</xdr:colOff>
      <xdr:row>62</xdr:row>
      <xdr:rowOff>81824</xdr:rowOff>
    </xdr:to>
    <xdr:sp macro="" textlink="">
      <xdr:nvSpPr>
        <xdr:cNvPr id="195" name="楕円 194">
          <a:extLst>
            <a:ext uri="{FF2B5EF4-FFF2-40B4-BE49-F238E27FC236}">
              <a16:creationId xmlns:a16="http://schemas.microsoft.com/office/drawing/2014/main" id="{879316E6-01D3-4DED-BCC9-C5CCA593B91D}"/>
            </a:ext>
          </a:extLst>
        </xdr:cNvPr>
        <xdr:cNvSpPr/>
      </xdr:nvSpPr>
      <xdr:spPr>
        <a:xfrm>
          <a:off x="2857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31024</xdr:rowOff>
    </xdr:from>
    <xdr:to>
      <xdr:col>19</xdr:col>
      <xdr:colOff>177800</xdr:colOff>
      <xdr:row>62</xdr:row>
      <xdr:rowOff>55517</xdr:rowOff>
    </xdr:to>
    <xdr:cxnSp macro="">
      <xdr:nvCxnSpPr>
        <xdr:cNvPr id="196" name="直線コネクタ 195">
          <a:extLst>
            <a:ext uri="{FF2B5EF4-FFF2-40B4-BE49-F238E27FC236}">
              <a16:creationId xmlns:a16="http://schemas.microsoft.com/office/drawing/2014/main" id="{4F581869-06FA-4ADC-8F42-953001C2A7AC}"/>
            </a:ext>
          </a:extLst>
        </xdr:cNvPr>
        <xdr:cNvCxnSpPr/>
      </xdr:nvCxnSpPr>
      <xdr:spPr>
        <a:xfrm>
          <a:off x="2908300" y="106609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127181</xdr:rowOff>
    </xdr:from>
    <xdr:to>
      <xdr:col>10</xdr:col>
      <xdr:colOff>165100</xdr:colOff>
      <xdr:row>62</xdr:row>
      <xdr:rowOff>57331</xdr:rowOff>
    </xdr:to>
    <xdr:sp macro="" textlink="">
      <xdr:nvSpPr>
        <xdr:cNvPr id="197" name="楕円 196">
          <a:extLst>
            <a:ext uri="{FF2B5EF4-FFF2-40B4-BE49-F238E27FC236}">
              <a16:creationId xmlns:a16="http://schemas.microsoft.com/office/drawing/2014/main" id="{82873969-BC49-4A73-ADF6-5140908123B1}"/>
            </a:ext>
          </a:extLst>
        </xdr:cNvPr>
        <xdr:cNvSpPr/>
      </xdr:nvSpPr>
      <xdr:spPr>
        <a:xfrm>
          <a:off x="1968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6531</xdr:rowOff>
    </xdr:from>
    <xdr:to>
      <xdr:col>15</xdr:col>
      <xdr:colOff>50800</xdr:colOff>
      <xdr:row>62</xdr:row>
      <xdr:rowOff>31024</xdr:rowOff>
    </xdr:to>
    <xdr:cxnSp macro="">
      <xdr:nvCxnSpPr>
        <xdr:cNvPr id="198" name="直線コネクタ 197">
          <a:extLst>
            <a:ext uri="{FF2B5EF4-FFF2-40B4-BE49-F238E27FC236}">
              <a16:creationId xmlns:a16="http://schemas.microsoft.com/office/drawing/2014/main" id="{933310E2-D50A-4803-9152-83FE04B8486F}"/>
            </a:ext>
          </a:extLst>
        </xdr:cNvPr>
        <xdr:cNvCxnSpPr/>
      </xdr:nvCxnSpPr>
      <xdr:spPr>
        <a:xfrm>
          <a:off x="2019300" y="106364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130447</xdr:rowOff>
    </xdr:from>
    <xdr:to>
      <xdr:col>6</xdr:col>
      <xdr:colOff>38100</xdr:colOff>
      <xdr:row>62</xdr:row>
      <xdr:rowOff>60597</xdr:rowOff>
    </xdr:to>
    <xdr:sp macro="" textlink="">
      <xdr:nvSpPr>
        <xdr:cNvPr id="199" name="楕円 198">
          <a:extLst>
            <a:ext uri="{FF2B5EF4-FFF2-40B4-BE49-F238E27FC236}">
              <a16:creationId xmlns:a16="http://schemas.microsoft.com/office/drawing/2014/main" id="{014C8EBE-627E-4048-9DEA-E0FA5DBF9519}"/>
            </a:ext>
          </a:extLst>
        </xdr:cNvPr>
        <xdr:cNvSpPr/>
      </xdr:nvSpPr>
      <xdr:spPr>
        <a:xfrm>
          <a:off x="1079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6531</xdr:rowOff>
    </xdr:from>
    <xdr:to>
      <xdr:col>10</xdr:col>
      <xdr:colOff>114300</xdr:colOff>
      <xdr:row>62</xdr:row>
      <xdr:rowOff>9797</xdr:rowOff>
    </xdr:to>
    <xdr:cxnSp macro="">
      <xdr:nvCxnSpPr>
        <xdr:cNvPr id="200" name="直線コネクタ 199">
          <a:extLst>
            <a:ext uri="{FF2B5EF4-FFF2-40B4-BE49-F238E27FC236}">
              <a16:creationId xmlns:a16="http://schemas.microsoft.com/office/drawing/2014/main" id="{812787BF-7FC4-462E-ACCC-C2EF5478E552}"/>
            </a:ext>
          </a:extLst>
        </xdr:cNvPr>
        <xdr:cNvCxnSpPr/>
      </xdr:nvCxnSpPr>
      <xdr:spPr>
        <a:xfrm flipV="1">
          <a:off x="1130300" y="106364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57A71F8-056C-43DE-9480-22FA4D51F679}"/>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51FAFE4-8299-4CD7-B080-BE38FC2BB6AC}"/>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7A261EA-1A51-453B-9C2A-8A418D7F53B3}"/>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8235088-94DF-4ACF-B8A6-0ADFD1D64623}"/>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97444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A2329B4-DB8D-4F5C-AD3C-48A5D59D181F}"/>
            </a:ext>
          </a:extLst>
        </xdr:cNvPr>
        <xdr:cNvSpPr txBox="1"/>
      </xdr:nvSpPr>
      <xdr:spPr>
        <a:xfrm>
          <a:off x="35820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72951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0409C6E-8B8A-4106-8D5F-3CC17C8550B3}"/>
            </a:ext>
          </a:extLst>
        </xdr:cNvPr>
        <xdr:cNvSpPr txBox="1"/>
      </xdr:nvSpPr>
      <xdr:spPr>
        <a:xfrm>
          <a:off x="2705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48458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DE21A369-8A4A-4402-96B9-4352DD49178B}"/>
            </a:ext>
          </a:extLst>
        </xdr:cNvPr>
        <xdr:cNvSpPr txBox="1"/>
      </xdr:nvSpPr>
      <xdr:spPr>
        <a:xfrm>
          <a:off x="1816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51724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5D80828-C36B-4B24-836C-028CAC2A863D}"/>
            </a:ext>
          </a:extLst>
        </xdr:cNvPr>
        <xdr:cNvSpPr txBox="1"/>
      </xdr:nvSpPr>
      <xdr:spPr>
        <a:xfrm>
          <a:off x="927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073ABDB-91A2-492E-B860-3594C91228A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3882740-7A76-4359-8597-F7D8B5FD25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158105B-E3A0-4091-A146-CA8734D857F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1996767-6B21-4E41-A594-B1D2A3780FD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811AAA8-7407-442D-980C-39D70329000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95175A8-3CED-4701-B375-93479CF0A4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DFA55EC-DD1A-435D-B600-21EC1AC4C5A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5C1B19E-23E2-42E8-BE2E-C4A2AC9915C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398E2D1-AD7D-4C5D-9F37-6FBF8425EB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B625B93-D7BC-45E1-AE99-3273874D627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A81B813-84C3-40BC-8663-E588376F3B6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BC062B8-5E06-4C3A-97A2-BD79DF3A755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EF4FC45-D0CA-4B45-92F5-A3537C727DF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A979E8BD-14EF-4B9A-8B01-CC3C727C4C7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18CCF3B-D356-4CF1-8F55-756415D07B5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D361129-D506-44A0-9B92-A5FCD8848D6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8DBD3F1-7249-4F43-B278-6E723618ECD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197F94D-1FAC-4A8A-9FF3-A41138EF355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1858817-1E77-411C-8A22-76FC28BC005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C56784B-099E-43B1-A4CA-DCBBD657318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963DBF6-30DA-4AEA-BBEC-CCB39A15AF8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6A3C67C-7396-4D5D-8D80-DDDE5A4C9F9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FA6208A-DC02-4F0A-91A0-36944FB874C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3F41F1EB-EDCF-4968-AB4D-5D1E3BDB5042}"/>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3FC7B96-47EF-4A0D-A969-C137DA40F492}"/>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D0025E74-1E6F-468A-A2FC-A7E8748EBFF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AD516B4-23FF-49CB-B307-2E505186131C}"/>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2557FA57-20BF-4DF9-8BB9-85100A1CEFD5}"/>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9169490-99C9-4430-94C9-51B9A5169C8D}"/>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DF982D5D-B2BF-4CB3-A7BE-B70B0ED79E28}"/>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4908C87-8C00-4BC9-872A-A8644901AD5E}"/>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C4324874-15B3-46B7-A06E-C91CE173D2DC}"/>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21E83ECF-03F1-4E63-A106-05B64D272B55}"/>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75A88366-3C4A-4D89-8EF3-D39BDF511659}"/>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C208CFD-3B1D-4A2C-9A61-6DF500698C0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16A2879-37D6-4CAB-ADCA-8F1C5893ACC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ADA4A99-688C-4C4D-A649-E3C75076718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7845A37-1244-4B90-93F8-3ECFF2F72F5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8149404-CAFE-4B9D-9654-6B0DEA8AB43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150028</xdr:rowOff>
    </xdr:from>
    <xdr:to>
      <xdr:col>55</xdr:col>
      <xdr:colOff>50800</xdr:colOff>
      <xdr:row>63</xdr:row>
      <xdr:rowOff>80178</xdr:rowOff>
    </xdr:to>
    <xdr:sp macro="" textlink="">
      <xdr:nvSpPr>
        <xdr:cNvPr id="248" name="楕円 247">
          <a:extLst>
            <a:ext uri="{FF2B5EF4-FFF2-40B4-BE49-F238E27FC236}">
              <a16:creationId xmlns:a16="http://schemas.microsoft.com/office/drawing/2014/main" id="{CF67D747-FA3F-4984-98D5-0B10DC33B627}"/>
            </a:ext>
          </a:extLst>
        </xdr:cNvPr>
        <xdr:cNvSpPr/>
      </xdr:nvSpPr>
      <xdr:spPr>
        <a:xfrm>
          <a:off x="10426700" y="107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1455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A050721-D71C-4232-BB65-B4DB67815353}"/>
            </a:ext>
          </a:extLst>
        </xdr:cNvPr>
        <xdr:cNvSpPr txBox="1"/>
      </xdr:nvSpPr>
      <xdr:spPr>
        <a:xfrm>
          <a:off x="10515600" y="1063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155666</xdr:rowOff>
    </xdr:from>
    <xdr:to>
      <xdr:col>50</xdr:col>
      <xdr:colOff>165100</xdr:colOff>
      <xdr:row>63</xdr:row>
      <xdr:rowOff>85816</xdr:rowOff>
    </xdr:to>
    <xdr:sp macro="" textlink="">
      <xdr:nvSpPr>
        <xdr:cNvPr id="250" name="楕円 249">
          <a:extLst>
            <a:ext uri="{FF2B5EF4-FFF2-40B4-BE49-F238E27FC236}">
              <a16:creationId xmlns:a16="http://schemas.microsoft.com/office/drawing/2014/main" id="{B7322FC4-60BB-4CBB-94C3-0971B0B1F380}"/>
            </a:ext>
          </a:extLst>
        </xdr:cNvPr>
        <xdr:cNvSpPr/>
      </xdr:nvSpPr>
      <xdr:spPr>
        <a:xfrm>
          <a:off x="95885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29378</xdr:rowOff>
    </xdr:from>
    <xdr:to>
      <xdr:col>55</xdr:col>
      <xdr:colOff>0</xdr:colOff>
      <xdr:row>63</xdr:row>
      <xdr:rowOff>35016</xdr:rowOff>
    </xdr:to>
    <xdr:cxnSp macro="">
      <xdr:nvCxnSpPr>
        <xdr:cNvPr id="251" name="直線コネクタ 250">
          <a:extLst>
            <a:ext uri="{FF2B5EF4-FFF2-40B4-BE49-F238E27FC236}">
              <a16:creationId xmlns:a16="http://schemas.microsoft.com/office/drawing/2014/main" id="{C333124C-7B59-4112-9DC7-97EB5FB93186}"/>
            </a:ext>
          </a:extLst>
        </xdr:cNvPr>
        <xdr:cNvCxnSpPr/>
      </xdr:nvCxnSpPr>
      <xdr:spPr>
        <a:xfrm flipV="1">
          <a:off x="9639300" y="10830728"/>
          <a:ext cx="8382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163277</xdr:rowOff>
    </xdr:from>
    <xdr:to>
      <xdr:col>46</xdr:col>
      <xdr:colOff>38100</xdr:colOff>
      <xdr:row>63</xdr:row>
      <xdr:rowOff>93427</xdr:rowOff>
    </xdr:to>
    <xdr:sp macro="" textlink="">
      <xdr:nvSpPr>
        <xdr:cNvPr id="252" name="楕円 251">
          <a:extLst>
            <a:ext uri="{FF2B5EF4-FFF2-40B4-BE49-F238E27FC236}">
              <a16:creationId xmlns:a16="http://schemas.microsoft.com/office/drawing/2014/main" id="{F0F301BE-1210-4F8A-A2DC-89478AF94B55}"/>
            </a:ext>
          </a:extLst>
        </xdr:cNvPr>
        <xdr:cNvSpPr/>
      </xdr:nvSpPr>
      <xdr:spPr>
        <a:xfrm>
          <a:off x="8699500" y="1079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35016</xdr:rowOff>
    </xdr:from>
    <xdr:to>
      <xdr:col>50</xdr:col>
      <xdr:colOff>114300</xdr:colOff>
      <xdr:row>63</xdr:row>
      <xdr:rowOff>42627</xdr:rowOff>
    </xdr:to>
    <xdr:cxnSp macro="">
      <xdr:nvCxnSpPr>
        <xdr:cNvPr id="253" name="直線コネクタ 252">
          <a:extLst>
            <a:ext uri="{FF2B5EF4-FFF2-40B4-BE49-F238E27FC236}">
              <a16:creationId xmlns:a16="http://schemas.microsoft.com/office/drawing/2014/main" id="{5F49F098-8013-44C8-9C1E-C00E82630243}"/>
            </a:ext>
          </a:extLst>
        </xdr:cNvPr>
        <xdr:cNvCxnSpPr/>
      </xdr:nvCxnSpPr>
      <xdr:spPr>
        <a:xfrm flipV="1">
          <a:off x="8750300" y="10836366"/>
          <a:ext cx="889000" cy="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168239</xdr:rowOff>
    </xdr:from>
    <xdr:to>
      <xdr:col>41</xdr:col>
      <xdr:colOff>101600</xdr:colOff>
      <xdr:row>63</xdr:row>
      <xdr:rowOff>98389</xdr:rowOff>
    </xdr:to>
    <xdr:sp macro="" textlink="">
      <xdr:nvSpPr>
        <xdr:cNvPr id="254" name="楕円 253">
          <a:extLst>
            <a:ext uri="{FF2B5EF4-FFF2-40B4-BE49-F238E27FC236}">
              <a16:creationId xmlns:a16="http://schemas.microsoft.com/office/drawing/2014/main" id="{CF30EAC6-19D3-4187-9570-F551D74A7C8F}"/>
            </a:ext>
          </a:extLst>
        </xdr:cNvPr>
        <xdr:cNvSpPr/>
      </xdr:nvSpPr>
      <xdr:spPr>
        <a:xfrm>
          <a:off x="7810500" y="1079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42627</xdr:rowOff>
    </xdr:from>
    <xdr:to>
      <xdr:col>45</xdr:col>
      <xdr:colOff>177800</xdr:colOff>
      <xdr:row>63</xdr:row>
      <xdr:rowOff>47589</xdr:rowOff>
    </xdr:to>
    <xdr:cxnSp macro="">
      <xdr:nvCxnSpPr>
        <xdr:cNvPr id="255" name="直線コネクタ 254">
          <a:extLst>
            <a:ext uri="{FF2B5EF4-FFF2-40B4-BE49-F238E27FC236}">
              <a16:creationId xmlns:a16="http://schemas.microsoft.com/office/drawing/2014/main" id="{D30594D3-64B3-4048-9F5F-F54D5AC00FFB}"/>
            </a:ext>
          </a:extLst>
        </xdr:cNvPr>
        <xdr:cNvCxnSpPr/>
      </xdr:nvCxnSpPr>
      <xdr:spPr>
        <a:xfrm flipV="1">
          <a:off x="7861300" y="10843977"/>
          <a:ext cx="889000" cy="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4097</xdr:rowOff>
    </xdr:from>
    <xdr:to>
      <xdr:col>36</xdr:col>
      <xdr:colOff>165100</xdr:colOff>
      <xdr:row>63</xdr:row>
      <xdr:rowOff>105697</xdr:rowOff>
    </xdr:to>
    <xdr:sp macro="" textlink="">
      <xdr:nvSpPr>
        <xdr:cNvPr id="256" name="楕円 255">
          <a:extLst>
            <a:ext uri="{FF2B5EF4-FFF2-40B4-BE49-F238E27FC236}">
              <a16:creationId xmlns:a16="http://schemas.microsoft.com/office/drawing/2014/main" id="{491FBE01-811D-4D9B-9543-41A91BAB17FE}"/>
            </a:ext>
          </a:extLst>
        </xdr:cNvPr>
        <xdr:cNvSpPr/>
      </xdr:nvSpPr>
      <xdr:spPr>
        <a:xfrm>
          <a:off x="6921500" y="1080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47589</xdr:rowOff>
    </xdr:from>
    <xdr:to>
      <xdr:col>41</xdr:col>
      <xdr:colOff>50800</xdr:colOff>
      <xdr:row>63</xdr:row>
      <xdr:rowOff>54897</xdr:rowOff>
    </xdr:to>
    <xdr:cxnSp macro="">
      <xdr:nvCxnSpPr>
        <xdr:cNvPr id="257" name="直線コネクタ 256">
          <a:extLst>
            <a:ext uri="{FF2B5EF4-FFF2-40B4-BE49-F238E27FC236}">
              <a16:creationId xmlns:a16="http://schemas.microsoft.com/office/drawing/2014/main" id="{C83C8394-AA38-4C83-ACA8-42B46F8C61FF}"/>
            </a:ext>
          </a:extLst>
        </xdr:cNvPr>
        <xdr:cNvCxnSpPr/>
      </xdr:nvCxnSpPr>
      <xdr:spPr>
        <a:xfrm flipV="1">
          <a:off x="6972300" y="10848939"/>
          <a:ext cx="889000" cy="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BD56AC4-9D25-4AF8-9D94-20815C81171D}"/>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73E68C3-8C8E-4605-9860-69B66E7211B7}"/>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7423C2F-9AE7-4EB0-99F1-B631A69CEDC3}"/>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9151FC7-0296-470B-A40B-6C0F3678406A}"/>
            </a:ext>
          </a:extLst>
        </xdr:cNvPr>
        <xdr:cNvSpPr txBox="1"/>
      </xdr:nvSpPr>
      <xdr:spPr>
        <a:xfrm>
          <a:off x="6672795" y="1090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102343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83FA8A1-7EA4-4242-BC74-6CEE277235DC}"/>
            </a:ext>
          </a:extLst>
        </xdr:cNvPr>
        <xdr:cNvSpPr txBox="1"/>
      </xdr:nvSpPr>
      <xdr:spPr>
        <a:xfrm>
          <a:off x="9327095" y="10560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109954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AF5CE67-F32A-4DD1-8C22-BAF21EA9268D}"/>
            </a:ext>
          </a:extLst>
        </xdr:cNvPr>
        <xdr:cNvSpPr txBox="1"/>
      </xdr:nvSpPr>
      <xdr:spPr>
        <a:xfrm>
          <a:off x="8450795" y="1056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114916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BD7EFB5E-9276-466B-9095-4B8327860FAC}"/>
            </a:ext>
          </a:extLst>
        </xdr:cNvPr>
        <xdr:cNvSpPr txBox="1"/>
      </xdr:nvSpPr>
      <xdr:spPr>
        <a:xfrm>
          <a:off x="7561795" y="1057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122224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047ECF5-BFDD-4450-AC41-8EE6232EF7A6}"/>
            </a:ext>
          </a:extLst>
        </xdr:cNvPr>
        <xdr:cNvSpPr txBox="1"/>
      </xdr:nvSpPr>
      <xdr:spPr>
        <a:xfrm>
          <a:off x="6672795" y="10580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F1340F3-5C86-4D68-9875-2FDB7797BA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EDB5D83-FDBC-4407-AA13-12D29CEC7A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CCD58CF-3520-42C5-9E4B-F3DDEFB791F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B1E5952-C6F3-4B3B-831F-F4BBB58BBB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7064660-D398-48CB-9884-9B6A0581F9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7D7B02B-7C00-453F-AE74-B5163C92E0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697351B-B8A8-45CC-B2F0-823AB8AB27E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8E378D3-660C-4A95-A609-1B0FD3C9D80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0767809-2009-46B4-A773-3DF63641A5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A82896C6-12E9-46D8-BE24-545E616FAC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021C9A3-C0EB-42C4-A1F5-F9484906493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6160B14-B96C-4C2D-8CC3-53EAD03723E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A369A60-19D2-4E89-9B21-62502583ED7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DFC1AD30-5ABF-43CD-B0BA-92129AFCC6F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D69FCA2-90B4-4135-A190-65A3AEAD7D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15735C2-8DF1-4D4F-913C-46AF8EE8C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B24F320-60A9-4FCB-B900-49D2CA6BEFB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DFBFD16-45C4-404A-A119-7CC06C98079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87BF16F-E184-43C2-9E79-F94AEE9AB27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F2B7F99-3218-4007-8BDF-90ED8ADF0B0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D13E638-FDB4-4574-BA7C-46F377A6FB6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D5B2F83-DFC3-48FC-BBC4-92CD9E38564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4C7F467-5CB1-4FBE-9BB9-FD941545291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66D18D1-032D-46FB-AC58-BD0016A15F7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2D944C9-F52F-4C5A-8AF9-6111C957BAC7}"/>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BE82DF5-C532-46B9-82ED-B76279B60F6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D497915-6970-4515-A935-7D67EEC2783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AFA6738-10C5-401C-B1AF-4D23CB20467F}"/>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3F7F114-F8AD-4545-B0BE-32EEBBCEF681}"/>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013962F-0B17-4BC1-BB8A-9A8E67FB23CA}"/>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A0491494-8028-4714-A4D6-996346ADFA6E}"/>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48D5C164-7D63-4AC1-8E90-5BBB886874FD}"/>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8E5A8868-8E11-48C2-8893-8D29C2A8FA8F}"/>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4B48FC08-D33F-4309-913E-9FC718F0A235}"/>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DF51EEA3-1534-4BA4-BCA5-B90077637B11}"/>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FDA8D2-0069-4599-8FAF-C113D7D3AE3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ECF9CA-0546-452D-8750-116977FE656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1331E4-C8B9-49A9-9916-339EDAB8CB1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3E6F35C-80A7-4AF7-9491-47743244DFB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FDE2B88-1DAA-42DE-A927-0AE5A01BC9B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88264</xdr:rowOff>
    </xdr:from>
    <xdr:to>
      <xdr:col>24</xdr:col>
      <xdr:colOff>114300</xdr:colOff>
      <xdr:row>83</xdr:row>
      <xdr:rowOff>18414</xdr:rowOff>
    </xdr:to>
    <xdr:sp macro="" textlink="">
      <xdr:nvSpPr>
        <xdr:cNvPr id="306" name="楕円 305">
          <a:extLst>
            <a:ext uri="{FF2B5EF4-FFF2-40B4-BE49-F238E27FC236}">
              <a16:creationId xmlns:a16="http://schemas.microsoft.com/office/drawing/2014/main" id="{039A404B-85E3-4254-AE1D-8E78D7790875}"/>
            </a:ext>
          </a:extLst>
        </xdr:cNvPr>
        <xdr:cNvSpPr/>
      </xdr:nvSpPr>
      <xdr:spPr>
        <a:xfrm>
          <a:off x="45847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111141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B9E0671-1726-4771-810B-371B6BBDDC9E}"/>
            </a:ext>
          </a:extLst>
        </xdr:cNvPr>
        <xdr:cNvSpPr txBox="1"/>
      </xdr:nvSpPr>
      <xdr:spPr>
        <a:xfrm>
          <a:off x="4673600" y="1399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59689</xdr:rowOff>
    </xdr:from>
    <xdr:to>
      <xdr:col>20</xdr:col>
      <xdr:colOff>38100</xdr:colOff>
      <xdr:row>82</xdr:row>
      <xdr:rowOff>161289</xdr:rowOff>
    </xdr:to>
    <xdr:sp macro="" textlink="">
      <xdr:nvSpPr>
        <xdr:cNvPr id="308" name="楕円 307">
          <a:extLst>
            <a:ext uri="{FF2B5EF4-FFF2-40B4-BE49-F238E27FC236}">
              <a16:creationId xmlns:a16="http://schemas.microsoft.com/office/drawing/2014/main" id="{F961E3D4-4099-4834-985A-6797B319CAEE}"/>
            </a:ext>
          </a:extLst>
        </xdr:cNvPr>
        <xdr:cNvSpPr/>
      </xdr:nvSpPr>
      <xdr:spPr>
        <a:xfrm>
          <a:off x="3746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110489</xdr:rowOff>
    </xdr:from>
    <xdr:to>
      <xdr:col>24</xdr:col>
      <xdr:colOff>63500</xdr:colOff>
      <xdr:row>82</xdr:row>
      <xdr:rowOff>139064</xdr:rowOff>
    </xdr:to>
    <xdr:cxnSp macro="">
      <xdr:nvCxnSpPr>
        <xdr:cNvPr id="309" name="直線コネクタ 308">
          <a:extLst>
            <a:ext uri="{FF2B5EF4-FFF2-40B4-BE49-F238E27FC236}">
              <a16:creationId xmlns:a16="http://schemas.microsoft.com/office/drawing/2014/main" id="{42042383-CF06-4CC9-A2A2-0647DA67EB45}"/>
            </a:ext>
          </a:extLst>
        </xdr:cNvPr>
        <xdr:cNvCxnSpPr/>
      </xdr:nvCxnSpPr>
      <xdr:spPr>
        <a:xfrm>
          <a:off x="3797300" y="1416938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61595</xdr:rowOff>
    </xdr:from>
    <xdr:to>
      <xdr:col>15</xdr:col>
      <xdr:colOff>101600</xdr:colOff>
      <xdr:row>82</xdr:row>
      <xdr:rowOff>163195</xdr:rowOff>
    </xdr:to>
    <xdr:sp macro="" textlink="">
      <xdr:nvSpPr>
        <xdr:cNvPr id="310" name="楕円 309">
          <a:extLst>
            <a:ext uri="{FF2B5EF4-FFF2-40B4-BE49-F238E27FC236}">
              <a16:creationId xmlns:a16="http://schemas.microsoft.com/office/drawing/2014/main" id="{04AF624A-AA03-4270-B991-B6EA38576EEF}"/>
            </a:ext>
          </a:extLst>
        </xdr:cNvPr>
        <xdr:cNvSpPr/>
      </xdr:nvSpPr>
      <xdr:spPr>
        <a:xfrm>
          <a:off x="2857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110489</xdr:rowOff>
    </xdr:from>
    <xdr:to>
      <xdr:col>19</xdr:col>
      <xdr:colOff>177800</xdr:colOff>
      <xdr:row>82</xdr:row>
      <xdr:rowOff>112395</xdr:rowOff>
    </xdr:to>
    <xdr:cxnSp macro="">
      <xdr:nvCxnSpPr>
        <xdr:cNvPr id="311" name="直線コネクタ 310">
          <a:extLst>
            <a:ext uri="{FF2B5EF4-FFF2-40B4-BE49-F238E27FC236}">
              <a16:creationId xmlns:a16="http://schemas.microsoft.com/office/drawing/2014/main" id="{06140A7C-2232-4FD7-87C6-D7CE3E81981A}"/>
            </a:ext>
          </a:extLst>
        </xdr:cNvPr>
        <xdr:cNvCxnSpPr/>
      </xdr:nvCxnSpPr>
      <xdr:spPr>
        <a:xfrm flipV="1">
          <a:off x="2908300" y="141693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48261</xdr:rowOff>
    </xdr:from>
    <xdr:to>
      <xdr:col>10</xdr:col>
      <xdr:colOff>165100</xdr:colOff>
      <xdr:row>82</xdr:row>
      <xdr:rowOff>149861</xdr:rowOff>
    </xdr:to>
    <xdr:sp macro="" textlink="">
      <xdr:nvSpPr>
        <xdr:cNvPr id="312" name="楕円 311">
          <a:extLst>
            <a:ext uri="{FF2B5EF4-FFF2-40B4-BE49-F238E27FC236}">
              <a16:creationId xmlns:a16="http://schemas.microsoft.com/office/drawing/2014/main" id="{73A07AC3-8509-499F-98C8-D6B9A7E81A32}"/>
            </a:ext>
          </a:extLst>
        </xdr:cNvPr>
        <xdr:cNvSpPr/>
      </xdr:nvSpPr>
      <xdr:spPr>
        <a:xfrm>
          <a:off x="1968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99061</xdr:rowOff>
    </xdr:from>
    <xdr:to>
      <xdr:col>15</xdr:col>
      <xdr:colOff>50800</xdr:colOff>
      <xdr:row>82</xdr:row>
      <xdr:rowOff>112395</xdr:rowOff>
    </xdr:to>
    <xdr:cxnSp macro="">
      <xdr:nvCxnSpPr>
        <xdr:cNvPr id="313" name="直線コネクタ 312">
          <a:extLst>
            <a:ext uri="{FF2B5EF4-FFF2-40B4-BE49-F238E27FC236}">
              <a16:creationId xmlns:a16="http://schemas.microsoft.com/office/drawing/2014/main" id="{190588BF-DCB2-4228-A324-A5E64A99BEAC}"/>
            </a:ext>
          </a:extLst>
        </xdr:cNvPr>
        <xdr:cNvCxnSpPr/>
      </xdr:nvCxnSpPr>
      <xdr:spPr>
        <a:xfrm>
          <a:off x="2019300" y="141579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130175</xdr:rowOff>
    </xdr:from>
    <xdr:to>
      <xdr:col>6</xdr:col>
      <xdr:colOff>38100</xdr:colOff>
      <xdr:row>83</xdr:row>
      <xdr:rowOff>60325</xdr:rowOff>
    </xdr:to>
    <xdr:sp macro="" textlink="">
      <xdr:nvSpPr>
        <xdr:cNvPr id="314" name="楕円 313">
          <a:extLst>
            <a:ext uri="{FF2B5EF4-FFF2-40B4-BE49-F238E27FC236}">
              <a16:creationId xmlns:a16="http://schemas.microsoft.com/office/drawing/2014/main" id="{B302B089-C2AE-40C1-AE70-5BB689969CD4}"/>
            </a:ext>
          </a:extLst>
        </xdr:cNvPr>
        <xdr:cNvSpPr/>
      </xdr:nvSpPr>
      <xdr:spPr>
        <a:xfrm>
          <a:off x="1079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99061</xdr:rowOff>
    </xdr:from>
    <xdr:to>
      <xdr:col>10</xdr:col>
      <xdr:colOff>114300</xdr:colOff>
      <xdr:row>83</xdr:row>
      <xdr:rowOff>9525</xdr:rowOff>
    </xdr:to>
    <xdr:cxnSp macro="">
      <xdr:nvCxnSpPr>
        <xdr:cNvPr id="315" name="直線コネクタ 314">
          <a:extLst>
            <a:ext uri="{FF2B5EF4-FFF2-40B4-BE49-F238E27FC236}">
              <a16:creationId xmlns:a16="http://schemas.microsoft.com/office/drawing/2014/main" id="{DF8404AB-74C2-4A44-B8C7-B413580FE05A}"/>
            </a:ext>
          </a:extLst>
        </xdr:cNvPr>
        <xdr:cNvCxnSpPr/>
      </xdr:nvCxnSpPr>
      <xdr:spPr>
        <a:xfrm flipV="1">
          <a:off x="1130300" y="14157961"/>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0FF05EDD-A278-4DD8-A3D7-75F365BF8FAB}"/>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0CABF3F0-3DD0-40D8-9444-69BBADA454FF}"/>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DB6CC7BA-3196-43B8-95A9-532B08FB7496}"/>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EF744963-EDDD-4C89-BAF7-9838D29A7173}"/>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6366</xdr:rowOff>
    </xdr:from>
    <xdr:ext cx="405111" cy="259045"/>
    <xdr:sp macro="" textlink="">
      <xdr:nvSpPr>
        <xdr:cNvPr id="320" name="n_1mainValue【公営住宅】&#10;有形固定資産減価償却率">
          <a:extLst>
            <a:ext uri="{FF2B5EF4-FFF2-40B4-BE49-F238E27FC236}">
              <a16:creationId xmlns:a16="http://schemas.microsoft.com/office/drawing/2014/main" id="{0D1FFF80-461F-4451-B8B4-F1A8D713E39A}"/>
            </a:ext>
          </a:extLst>
        </xdr:cNvPr>
        <xdr:cNvSpPr txBox="1"/>
      </xdr:nvSpPr>
      <xdr:spPr>
        <a:xfrm>
          <a:off x="35820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8272</xdr:rowOff>
    </xdr:from>
    <xdr:ext cx="405111" cy="259045"/>
    <xdr:sp macro="" textlink="">
      <xdr:nvSpPr>
        <xdr:cNvPr id="321" name="n_2mainValue【公営住宅】&#10;有形固定資産減価償却率">
          <a:extLst>
            <a:ext uri="{FF2B5EF4-FFF2-40B4-BE49-F238E27FC236}">
              <a16:creationId xmlns:a16="http://schemas.microsoft.com/office/drawing/2014/main" id="{526EE95F-FA83-4F14-9D06-E83561E42C9E}"/>
            </a:ext>
          </a:extLst>
        </xdr:cNvPr>
        <xdr:cNvSpPr txBox="1"/>
      </xdr:nvSpPr>
      <xdr:spPr>
        <a:xfrm>
          <a:off x="2705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166388</xdr:rowOff>
    </xdr:from>
    <xdr:ext cx="405111" cy="259045"/>
    <xdr:sp macro="" textlink="">
      <xdr:nvSpPr>
        <xdr:cNvPr id="322" name="n_3mainValue【公営住宅】&#10;有形固定資産減価償却率">
          <a:extLst>
            <a:ext uri="{FF2B5EF4-FFF2-40B4-BE49-F238E27FC236}">
              <a16:creationId xmlns:a16="http://schemas.microsoft.com/office/drawing/2014/main" id="{DAAAAEE0-592E-4229-83A6-0EB953FF6767}"/>
            </a:ext>
          </a:extLst>
        </xdr:cNvPr>
        <xdr:cNvSpPr txBox="1"/>
      </xdr:nvSpPr>
      <xdr:spPr>
        <a:xfrm>
          <a:off x="1816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51452</xdr:rowOff>
    </xdr:from>
    <xdr:ext cx="405111" cy="259045"/>
    <xdr:sp macro="" textlink="">
      <xdr:nvSpPr>
        <xdr:cNvPr id="323" name="n_4mainValue【公営住宅】&#10;有形固定資産減価償却率">
          <a:extLst>
            <a:ext uri="{FF2B5EF4-FFF2-40B4-BE49-F238E27FC236}">
              <a16:creationId xmlns:a16="http://schemas.microsoft.com/office/drawing/2014/main" id="{994231DF-8E9C-4F23-929D-25E0BB135FDC}"/>
            </a:ext>
          </a:extLst>
        </xdr:cNvPr>
        <xdr:cNvSpPr txBox="1"/>
      </xdr:nvSpPr>
      <xdr:spPr>
        <a:xfrm>
          <a:off x="927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367EE1B-C301-489D-BD93-0F5F7898CC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B0572A1-A6CD-47B9-81ED-25D36F2ECA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6A0FE46-F436-46C9-B74D-60A159E7DA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19366CC-8BD4-4A32-BD33-1DB98DF3FFC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740C01A-0BDA-40F5-8419-B81A66659F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69F9CD8-39F1-4D5E-98F7-8D782EB3311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0E4D1AC-745E-4775-885E-B543C15AA30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E74BE9C-2D5A-438F-93B2-1B54C2461CD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430E22F-4D5C-4280-B06E-5109F46EBF6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EAA1772-11F9-4A1C-AF77-78D0704D43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C54CB963-AFE0-4FA3-93E5-1B94E67A1DB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5A06369F-AF8D-4562-852F-5238E47B2F9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DD0728C5-835C-4869-BA7A-C3B4A879A80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596CE31B-6729-4D5C-ABF3-9622989EA2E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5D996EB2-246F-4510-AE6F-301EEF7A0ED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71140D36-97A4-486E-9D64-D6905D287A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781295BB-B405-48DB-9D80-7892262CE2F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B42451E-C044-4B31-949F-26F2DDAD51E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2BEC31F6-B7A2-46B6-BE53-E22334DE114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127C557-2407-4C8B-94CE-D960E94E1A3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401AF98-229D-446F-B94C-AC6D994297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81BF85F7-4463-43CA-8211-56240D783D1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2F75693-7EDB-477F-83B8-82CFC44AE0F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997D5181-6195-46BC-8753-63C9CBD902CD}"/>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821CCD93-A984-46AD-87C3-59A8A73FEB55}"/>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16B3C343-2AB8-407A-B1ED-9A4B23DCA84A}"/>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D9E7E89E-DDC3-40C6-8582-777564F8F62C}"/>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76C3C6FA-8977-45DF-8DDC-31B66B0E1732}"/>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7DA7FEF5-EE32-4438-B6DF-8A0D96ADE9D0}"/>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AF896F6A-7803-4B24-8DB0-06F55BFAEF1F}"/>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FA26FC7A-78A8-4D74-8061-83700C0CE672}"/>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5DF01FA7-9F76-4795-AAE0-718ACD9E5556}"/>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EA164F73-4DC2-4D61-9EA6-E53F30B3E6E3}"/>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B575644-D401-4CFA-BF99-55D96254DB7B}"/>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14F5F24-25DA-4EEE-B19B-35538FEBA9B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ACB3387-0547-46C0-B573-566FDEB6687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003A02F-173A-481D-8E63-CE0F27D7CD2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4382227-881A-40BA-9736-7AF44F1EB5F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5B4B975-CBD6-4850-AABE-3D65F5A7DB0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135319</xdr:rowOff>
    </xdr:from>
    <xdr:to>
      <xdr:col>55</xdr:col>
      <xdr:colOff>50800</xdr:colOff>
      <xdr:row>80</xdr:row>
      <xdr:rowOff>65469</xdr:rowOff>
    </xdr:to>
    <xdr:sp macro="" textlink="">
      <xdr:nvSpPr>
        <xdr:cNvPr id="363" name="楕円 362">
          <a:extLst>
            <a:ext uri="{FF2B5EF4-FFF2-40B4-BE49-F238E27FC236}">
              <a16:creationId xmlns:a16="http://schemas.microsoft.com/office/drawing/2014/main" id="{AC0C7B15-7A54-4374-B906-2C35DABBCDA8}"/>
            </a:ext>
          </a:extLst>
        </xdr:cNvPr>
        <xdr:cNvSpPr/>
      </xdr:nvSpPr>
      <xdr:spPr>
        <a:xfrm>
          <a:off x="10426700" y="1367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158196</xdr:rowOff>
    </xdr:from>
    <xdr:ext cx="469744" cy="259045"/>
    <xdr:sp macro="" textlink="">
      <xdr:nvSpPr>
        <xdr:cNvPr id="364" name="【公営住宅】&#10;一人当たり面積該当値テキスト">
          <a:extLst>
            <a:ext uri="{FF2B5EF4-FFF2-40B4-BE49-F238E27FC236}">
              <a16:creationId xmlns:a16="http://schemas.microsoft.com/office/drawing/2014/main" id="{CA48B5FF-5BE5-4781-A0CA-5AE2A4FB5514}"/>
            </a:ext>
          </a:extLst>
        </xdr:cNvPr>
        <xdr:cNvSpPr txBox="1"/>
      </xdr:nvSpPr>
      <xdr:spPr>
        <a:xfrm>
          <a:off x="10515600" y="1353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40639</xdr:rowOff>
    </xdr:from>
    <xdr:to>
      <xdr:col>50</xdr:col>
      <xdr:colOff>165100</xdr:colOff>
      <xdr:row>79</xdr:row>
      <xdr:rowOff>142239</xdr:rowOff>
    </xdr:to>
    <xdr:sp macro="" textlink="">
      <xdr:nvSpPr>
        <xdr:cNvPr id="365" name="楕円 364">
          <a:extLst>
            <a:ext uri="{FF2B5EF4-FFF2-40B4-BE49-F238E27FC236}">
              <a16:creationId xmlns:a16="http://schemas.microsoft.com/office/drawing/2014/main" id="{E60B49CF-957C-45EC-86B8-6577711C16FE}"/>
            </a:ext>
          </a:extLst>
        </xdr:cNvPr>
        <xdr:cNvSpPr/>
      </xdr:nvSpPr>
      <xdr:spPr>
        <a:xfrm>
          <a:off x="9588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91439</xdr:rowOff>
    </xdr:from>
    <xdr:to>
      <xdr:col>55</xdr:col>
      <xdr:colOff>0</xdr:colOff>
      <xdr:row>80</xdr:row>
      <xdr:rowOff>14669</xdr:rowOff>
    </xdr:to>
    <xdr:cxnSp macro="">
      <xdr:nvCxnSpPr>
        <xdr:cNvPr id="366" name="直線コネクタ 365">
          <a:extLst>
            <a:ext uri="{FF2B5EF4-FFF2-40B4-BE49-F238E27FC236}">
              <a16:creationId xmlns:a16="http://schemas.microsoft.com/office/drawing/2014/main" id="{5E25DF4A-6D6A-49B9-A867-A35FFA0CFBB4}"/>
            </a:ext>
          </a:extLst>
        </xdr:cNvPr>
        <xdr:cNvCxnSpPr/>
      </xdr:nvCxnSpPr>
      <xdr:spPr>
        <a:xfrm>
          <a:off x="9639300" y="13635989"/>
          <a:ext cx="838200" cy="9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59880</xdr:rowOff>
    </xdr:from>
    <xdr:to>
      <xdr:col>46</xdr:col>
      <xdr:colOff>38100</xdr:colOff>
      <xdr:row>79</xdr:row>
      <xdr:rowOff>161480</xdr:rowOff>
    </xdr:to>
    <xdr:sp macro="" textlink="">
      <xdr:nvSpPr>
        <xdr:cNvPr id="367" name="楕円 366">
          <a:extLst>
            <a:ext uri="{FF2B5EF4-FFF2-40B4-BE49-F238E27FC236}">
              <a16:creationId xmlns:a16="http://schemas.microsoft.com/office/drawing/2014/main" id="{337A70B9-20E8-40B3-8F3D-B0F421D092E9}"/>
            </a:ext>
          </a:extLst>
        </xdr:cNvPr>
        <xdr:cNvSpPr/>
      </xdr:nvSpPr>
      <xdr:spPr>
        <a:xfrm>
          <a:off x="8699500" y="1360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91439</xdr:rowOff>
    </xdr:from>
    <xdr:to>
      <xdr:col>50</xdr:col>
      <xdr:colOff>114300</xdr:colOff>
      <xdr:row>79</xdr:row>
      <xdr:rowOff>110680</xdr:rowOff>
    </xdr:to>
    <xdr:cxnSp macro="">
      <xdr:nvCxnSpPr>
        <xdr:cNvPr id="368" name="直線コネクタ 367">
          <a:extLst>
            <a:ext uri="{FF2B5EF4-FFF2-40B4-BE49-F238E27FC236}">
              <a16:creationId xmlns:a16="http://schemas.microsoft.com/office/drawing/2014/main" id="{91D547C4-7913-4DF0-8408-0081E5517996}"/>
            </a:ext>
          </a:extLst>
        </xdr:cNvPr>
        <xdr:cNvCxnSpPr/>
      </xdr:nvCxnSpPr>
      <xdr:spPr>
        <a:xfrm flipV="1">
          <a:off x="8750300" y="13635989"/>
          <a:ext cx="88900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12064</xdr:rowOff>
    </xdr:from>
    <xdr:to>
      <xdr:col>41</xdr:col>
      <xdr:colOff>101600</xdr:colOff>
      <xdr:row>79</xdr:row>
      <xdr:rowOff>113664</xdr:rowOff>
    </xdr:to>
    <xdr:sp macro="" textlink="">
      <xdr:nvSpPr>
        <xdr:cNvPr id="369" name="楕円 368">
          <a:extLst>
            <a:ext uri="{FF2B5EF4-FFF2-40B4-BE49-F238E27FC236}">
              <a16:creationId xmlns:a16="http://schemas.microsoft.com/office/drawing/2014/main" id="{C8E39372-B83A-409E-97EE-5C4B370C11CE}"/>
            </a:ext>
          </a:extLst>
        </xdr:cNvPr>
        <xdr:cNvSpPr/>
      </xdr:nvSpPr>
      <xdr:spPr>
        <a:xfrm>
          <a:off x="7810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62864</xdr:rowOff>
    </xdr:from>
    <xdr:to>
      <xdr:col>45</xdr:col>
      <xdr:colOff>177800</xdr:colOff>
      <xdr:row>79</xdr:row>
      <xdr:rowOff>110680</xdr:rowOff>
    </xdr:to>
    <xdr:cxnSp macro="">
      <xdr:nvCxnSpPr>
        <xdr:cNvPr id="370" name="直線コネクタ 369">
          <a:extLst>
            <a:ext uri="{FF2B5EF4-FFF2-40B4-BE49-F238E27FC236}">
              <a16:creationId xmlns:a16="http://schemas.microsoft.com/office/drawing/2014/main" id="{1BF805B3-F50C-4A8D-B7D9-F182EEAF1AB2}"/>
            </a:ext>
          </a:extLst>
        </xdr:cNvPr>
        <xdr:cNvCxnSpPr/>
      </xdr:nvCxnSpPr>
      <xdr:spPr>
        <a:xfrm>
          <a:off x="7861300" y="13607414"/>
          <a:ext cx="889000" cy="4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125794</xdr:rowOff>
    </xdr:from>
    <xdr:to>
      <xdr:col>36</xdr:col>
      <xdr:colOff>165100</xdr:colOff>
      <xdr:row>80</xdr:row>
      <xdr:rowOff>55944</xdr:rowOff>
    </xdr:to>
    <xdr:sp macro="" textlink="">
      <xdr:nvSpPr>
        <xdr:cNvPr id="371" name="楕円 370">
          <a:extLst>
            <a:ext uri="{FF2B5EF4-FFF2-40B4-BE49-F238E27FC236}">
              <a16:creationId xmlns:a16="http://schemas.microsoft.com/office/drawing/2014/main" id="{B3A68C9D-4144-4BE3-BAAF-308D7855882E}"/>
            </a:ext>
          </a:extLst>
        </xdr:cNvPr>
        <xdr:cNvSpPr/>
      </xdr:nvSpPr>
      <xdr:spPr>
        <a:xfrm>
          <a:off x="6921500" y="1367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62864</xdr:rowOff>
    </xdr:from>
    <xdr:to>
      <xdr:col>41</xdr:col>
      <xdr:colOff>50800</xdr:colOff>
      <xdr:row>80</xdr:row>
      <xdr:rowOff>5144</xdr:rowOff>
    </xdr:to>
    <xdr:cxnSp macro="">
      <xdr:nvCxnSpPr>
        <xdr:cNvPr id="372" name="直線コネクタ 371">
          <a:extLst>
            <a:ext uri="{FF2B5EF4-FFF2-40B4-BE49-F238E27FC236}">
              <a16:creationId xmlns:a16="http://schemas.microsoft.com/office/drawing/2014/main" id="{8C023055-34B5-4AEA-A15B-703C8E02C2C5}"/>
            </a:ext>
          </a:extLst>
        </xdr:cNvPr>
        <xdr:cNvCxnSpPr/>
      </xdr:nvCxnSpPr>
      <xdr:spPr>
        <a:xfrm flipV="1">
          <a:off x="6972300" y="13607414"/>
          <a:ext cx="889000" cy="11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4F6CD812-DFF8-4641-9BC6-663CF3BB5FD6}"/>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D4270A93-553F-4C70-83E0-82B08526CA51}"/>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5C4AF919-7B27-45EB-B85A-52D73FF11D7A}"/>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12B60B06-37AB-42F9-8D23-3D0AE765C5C3}"/>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158766</xdr:rowOff>
    </xdr:from>
    <xdr:ext cx="469744" cy="259045"/>
    <xdr:sp macro="" textlink="">
      <xdr:nvSpPr>
        <xdr:cNvPr id="377" name="n_1mainValue【公営住宅】&#10;一人当たり面積">
          <a:extLst>
            <a:ext uri="{FF2B5EF4-FFF2-40B4-BE49-F238E27FC236}">
              <a16:creationId xmlns:a16="http://schemas.microsoft.com/office/drawing/2014/main" id="{04FED786-0203-40DB-A089-F2BF2BE1DCBE}"/>
            </a:ext>
          </a:extLst>
        </xdr:cNvPr>
        <xdr:cNvSpPr txBox="1"/>
      </xdr:nvSpPr>
      <xdr:spPr>
        <a:xfrm>
          <a:off x="9391727" y="1336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6557</xdr:rowOff>
    </xdr:from>
    <xdr:ext cx="469744" cy="259045"/>
    <xdr:sp macro="" textlink="">
      <xdr:nvSpPr>
        <xdr:cNvPr id="378" name="n_2mainValue【公営住宅】&#10;一人当たり面積">
          <a:extLst>
            <a:ext uri="{FF2B5EF4-FFF2-40B4-BE49-F238E27FC236}">
              <a16:creationId xmlns:a16="http://schemas.microsoft.com/office/drawing/2014/main" id="{5736E4B7-0A30-42A1-9259-A60147F662D2}"/>
            </a:ext>
          </a:extLst>
        </xdr:cNvPr>
        <xdr:cNvSpPr txBox="1"/>
      </xdr:nvSpPr>
      <xdr:spPr>
        <a:xfrm>
          <a:off x="8515427" y="133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130191</xdr:rowOff>
    </xdr:from>
    <xdr:ext cx="469744" cy="259045"/>
    <xdr:sp macro="" textlink="">
      <xdr:nvSpPr>
        <xdr:cNvPr id="379" name="n_3mainValue【公営住宅】&#10;一人当たり面積">
          <a:extLst>
            <a:ext uri="{FF2B5EF4-FFF2-40B4-BE49-F238E27FC236}">
              <a16:creationId xmlns:a16="http://schemas.microsoft.com/office/drawing/2014/main" id="{410C9381-E425-4BB7-87C6-58CF1C94CC58}"/>
            </a:ext>
          </a:extLst>
        </xdr:cNvPr>
        <xdr:cNvSpPr txBox="1"/>
      </xdr:nvSpPr>
      <xdr:spPr>
        <a:xfrm>
          <a:off x="7626427" y="1333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72471</xdr:rowOff>
    </xdr:from>
    <xdr:ext cx="469744" cy="259045"/>
    <xdr:sp macro="" textlink="">
      <xdr:nvSpPr>
        <xdr:cNvPr id="380" name="n_4mainValue【公営住宅】&#10;一人当たり面積">
          <a:extLst>
            <a:ext uri="{FF2B5EF4-FFF2-40B4-BE49-F238E27FC236}">
              <a16:creationId xmlns:a16="http://schemas.microsoft.com/office/drawing/2014/main" id="{E602B2A0-0E3F-4D50-90EF-27B6A42774A2}"/>
            </a:ext>
          </a:extLst>
        </xdr:cNvPr>
        <xdr:cNvSpPr txBox="1"/>
      </xdr:nvSpPr>
      <xdr:spPr>
        <a:xfrm>
          <a:off x="6737427" y="1344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2E0534B-2D88-4B0B-9012-0E30B557BB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D3090C2-B661-440F-ACCB-B8AA2F38342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513D2AB-A794-4DDF-BA8E-F5AEAAE62CF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3D21318-3793-4B55-9394-CA4145B96D7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CDDD894-3B2E-4B42-BD7C-DED714837E1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C771838-7B98-401A-885B-275790376EA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54CB1BD-41D5-4BEC-BEB1-C8044234A6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A441915-04F2-4458-8E92-0B6D9B60806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82075E90-B4A5-4FE1-B53D-2C5957AABF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5D9A9A29-D5A5-4054-8F5B-E34C3A186AF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97A1CA2-8C9F-4105-9E12-25CF53E1ED1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F2BEDF72-BC79-4F26-932D-581A9744835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9E883407-3666-4953-8398-3DE7B42884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756FE316-D5C5-4499-8CC0-54E9FD5A6E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FB58A21-0F3B-4D42-BF6B-80A3A23634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8EDF86C0-ACD0-43FC-827B-A6E05F9E7DE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62695F12-EF46-46BA-A872-BBABE11D63E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C43E92E-D93C-4B6C-A920-7DEFAB77412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15347D4-1BF5-4C23-ADFC-5B6F66B4216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3BEBCD9-AB74-42FF-BCD9-E20327A9D88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BBEDE89C-AF69-4FA5-BBDD-9928A802DB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F2216B6-7311-4E5F-8CA3-F23C0EB350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F507E73-1EEB-4E8D-BA5E-7FBA30EF23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E0CEE938-B91D-47EE-9CB4-CE664D959BC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C03C44C-4AEB-4CAB-9514-3F141269CFB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363FF75B-4249-43D3-9F8D-16F64A9A6D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5595E625-8027-4811-AC83-51490CEF567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C044E42E-9255-4FEE-B57B-B61F5402520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7302F360-D62C-470B-A87A-D49CA452BFF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3172C47-16F6-4438-B4E2-EE0CC4A3315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F76E5922-1998-4C34-B839-2B2056796B1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ED798F2-D62F-4144-8428-24876508445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EA0CDCA-C40B-4313-9204-248AF3D4582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F21FB36-4C40-42A0-8513-EBED3841089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F3B6DDCF-A2EE-4437-B483-19234310776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B37B77F-CB2D-4660-982B-5E7893E95CA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CEC0C85-6A0D-4B21-A374-EF5E60DA5A0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627C6E42-9BB1-43EE-B295-A7E88A34DEC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A9D0E7E-9EFB-4312-9817-BCE8CB7D845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A4EE307-E98E-4422-886F-9493A85BAA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DD52F9A-9C0B-4CB7-8AA0-D9CB7D970DB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447A12CA-60CB-4590-8FC3-F4DFB7BBC8F9}"/>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DEA700F1-C983-4676-A6D0-41EDA5A69F72}"/>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22711BD2-2CE1-44A1-9F21-FB31CBB4C824}"/>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BB2A3240-23BA-48E4-A867-1F23EF1B904A}"/>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1D871868-9923-49A0-8E06-557E99239B6A}"/>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EFA303C-2AE4-4A2A-930F-6B7911FAE8AD}"/>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C27D6772-7A92-4288-AB6B-0C962242A89A}"/>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3F766F01-1358-4C84-A7DA-99F590836832}"/>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FBB9DCF1-61D3-43A8-9294-BAA521A764AC}"/>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DD55116A-808F-4E44-B1FC-1A7DF6E9D28C}"/>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88541AA1-DE8D-4FAA-A3DD-823B6ADFED70}"/>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7539BB7-7195-45D4-AFC8-1D720937929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00C75E5-6EC7-4978-B819-B6435F5A58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6AA0433-DFD3-40ED-AA5D-2D8164C181D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D6562B1-5236-4A6C-A259-E3D0CFFF5E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2DA870F-857D-448E-BE98-6B9926EB84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25400</xdr:rowOff>
    </xdr:from>
    <xdr:to>
      <xdr:col>85</xdr:col>
      <xdr:colOff>177800</xdr:colOff>
      <xdr:row>41</xdr:row>
      <xdr:rowOff>127000</xdr:rowOff>
    </xdr:to>
    <xdr:sp macro="" textlink="">
      <xdr:nvSpPr>
        <xdr:cNvPr id="438" name="楕円 437">
          <a:extLst>
            <a:ext uri="{FF2B5EF4-FFF2-40B4-BE49-F238E27FC236}">
              <a16:creationId xmlns:a16="http://schemas.microsoft.com/office/drawing/2014/main" id="{9D28ACF3-E5F8-490C-98FB-F2CA7D6C2641}"/>
            </a:ext>
          </a:extLst>
        </xdr:cNvPr>
        <xdr:cNvSpPr/>
      </xdr:nvSpPr>
      <xdr:spPr>
        <a:xfrm>
          <a:off x="162687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3827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1BD5B640-5B3B-4E2C-8D52-4C9188CAC9BE}"/>
            </a:ext>
          </a:extLst>
        </xdr:cNvPr>
        <xdr:cNvSpPr txBox="1"/>
      </xdr:nvSpPr>
      <xdr:spPr>
        <a:xfrm>
          <a:off x="16357600"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12337</xdr:rowOff>
    </xdr:from>
    <xdr:to>
      <xdr:col>81</xdr:col>
      <xdr:colOff>101600</xdr:colOff>
      <xdr:row>41</xdr:row>
      <xdr:rowOff>113937</xdr:rowOff>
    </xdr:to>
    <xdr:sp macro="" textlink="">
      <xdr:nvSpPr>
        <xdr:cNvPr id="440" name="楕円 439">
          <a:extLst>
            <a:ext uri="{FF2B5EF4-FFF2-40B4-BE49-F238E27FC236}">
              <a16:creationId xmlns:a16="http://schemas.microsoft.com/office/drawing/2014/main" id="{79F60A7E-CD4D-4476-B1B4-D8DDB5CE9EB6}"/>
            </a:ext>
          </a:extLst>
        </xdr:cNvPr>
        <xdr:cNvSpPr/>
      </xdr:nvSpPr>
      <xdr:spPr>
        <a:xfrm>
          <a:off x="15430500" y="70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63137</xdr:rowOff>
    </xdr:from>
    <xdr:to>
      <xdr:col>85</xdr:col>
      <xdr:colOff>127000</xdr:colOff>
      <xdr:row>41</xdr:row>
      <xdr:rowOff>76200</xdr:rowOff>
    </xdr:to>
    <xdr:cxnSp macro="">
      <xdr:nvCxnSpPr>
        <xdr:cNvPr id="441" name="直線コネクタ 440">
          <a:extLst>
            <a:ext uri="{FF2B5EF4-FFF2-40B4-BE49-F238E27FC236}">
              <a16:creationId xmlns:a16="http://schemas.microsoft.com/office/drawing/2014/main" id="{2B692736-9B7B-46A6-8B23-9DF28984E058}"/>
            </a:ext>
          </a:extLst>
        </xdr:cNvPr>
        <xdr:cNvCxnSpPr/>
      </xdr:nvCxnSpPr>
      <xdr:spPr>
        <a:xfrm>
          <a:off x="15481300" y="709258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162560</xdr:rowOff>
    </xdr:from>
    <xdr:to>
      <xdr:col>76</xdr:col>
      <xdr:colOff>165100</xdr:colOff>
      <xdr:row>41</xdr:row>
      <xdr:rowOff>92710</xdr:rowOff>
    </xdr:to>
    <xdr:sp macro="" textlink="">
      <xdr:nvSpPr>
        <xdr:cNvPr id="442" name="楕円 441">
          <a:extLst>
            <a:ext uri="{FF2B5EF4-FFF2-40B4-BE49-F238E27FC236}">
              <a16:creationId xmlns:a16="http://schemas.microsoft.com/office/drawing/2014/main" id="{2792BD7E-B753-4F18-A033-8764437AE069}"/>
            </a:ext>
          </a:extLst>
        </xdr:cNvPr>
        <xdr:cNvSpPr/>
      </xdr:nvSpPr>
      <xdr:spPr>
        <a:xfrm>
          <a:off x="1454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41910</xdr:rowOff>
    </xdr:from>
    <xdr:to>
      <xdr:col>81</xdr:col>
      <xdr:colOff>50800</xdr:colOff>
      <xdr:row>41</xdr:row>
      <xdr:rowOff>63137</xdr:rowOff>
    </xdr:to>
    <xdr:cxnSp macro="">
      <xdr:nvCxnSpPr>
        <xdr:cNvPr id="443" name="直線コネクタ 442">
          <a:extLst>
            <a:ext uri="{FF2B5EF4-FFF2-40B4-BE49-F238E27FC236}">
              <a16:creationId xmlns:a16="http://schemas.microsoft.com/office/drawing/2014/main" id="{F2204937-9DC0-4CC9-91F3-0FB5F6374D14}"/>
            </a:ext>
          </a:extLst>
        </xdr:cNvPr>
        <xdr:cNvCxnSpPr/>
      </xdr:nvCxnSpPr>
      <xdr:spPr>
        <a:xfrm>
          <a:off x="14592300" y="707136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129903</xdr:rowOff>
    </xdr:from>
    <xdr:to>
      <xdr:col>72</xdr:col>
      <xdr:colOff>38100</xdr:colOff>
      <xdr:row>41</xdr:row>
      <xdr:rowOff>60053</xdr:rowOff>
    </xdr:to>
    <xdr:sp macro="" textlink="">
      <xdr:nvSpPr>
        <xdr:cNvPr id="444" name="楕円 443">
          <a:extLst>
            <a:ext uri="{FF2B5EF4-FFF2-40B4-BE49-F238E27FC236}">
              <a16:creationId xmlns:a16="http://schemas.microsoft.com/office/drawing/2014/main" id="{EB821D03-6597-4FB1-95D1-E6F03CD04B39}"/>
            </a:ext>
          </a:extLst>
        </xdr:cNvPr>
        <xdr:cNvSpPr/>
      </xdr:nvSpPr>
      <xdr:spPr>
        <a:xfrm>
          <a:off x="13652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9253</xdr:rowOff>
    </xdr:from>
    <xdr:to>
      <xdr:col>76</xdr:col>
      <xdr:colOff>114300</xdr:colOff>
      <xdr:row>41</xdr:row>
      <xdr:rowOff>41910</xdr:rowOff>
    </xdr:to>
    <xdr:cxnSp macro="">
      <xdr:nvCxnSpPr>
        <xdr:cNvPr id="445" name="直線コネクタ 444">
          <a:extLst>
            <a:ext uri="{FF2B5EF4-FFF2-40B4-BE49-F238E27FC236}">
              <a16:creationId xmlns:a16="http://schemas.microsoft.com/office/drawing/2014/main" id="{240EB1B8-A30D-4D55-9467-EEC273ACBEFD}"/>
            </a:ext>
          </a:extLst>
        </xdr:cNvPr>
        <xdr:cNvCxnSpPr/>
      </xdr:nvCxnSpPr>
      <xdr:spPr>
        <a:xfrm>
          <a:off x="13703300" y="70387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149497</xdr:rowOff>
    </xdr:from>
    <xdr:to>
      <xdr:col>67</xdr:col>
      <xdr:colOff>101600</xdr:colOff>
      <xdr:row>41</xdr:row>
      <xdr:rowOff>79647</xdr:rowOff>
    </xdr:to>
    <xdr:sp macro="" textlink="">
      <xdr:nvSpPr>
        <xdr:cNvPr id="446" name="楕円 445">
          <a:extLst>
            <a:ext uri="{FF2B5EF4-FFF2-40B4-BE49-F238E27FC236}">
              <a16:creationId xmlns:a16="http://schemas.microsoft.com/office/drawing/2014/main" id="{F7ECFBC7-0142-4DDC-B585-6E7001B8BCF1}"/>
            </a:ext>
          </a:extLst>
        </xdr:cNvPr>
        <xdr:cNvSpPr/>
      </xdr:nvSpPr>
      <xdr:spPr>
        <a:xfrm>
          <a:off x="12763500" y="700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9253</xdr:rowOff>
    </xdr:from>
    <xdr:to>
      <xdr:col>71</xdr:col>
      <xdr:colOff>177800</xdr:colOff>
      <xdr:row>41</xdr:row>
      <xdr:rowOff>28847</xdr:rowOff>
    </xdr:to>
    <xdr:cxnSp macro="">
      <xdr:nvCxnSpPr>
        <xdr:cNvPr id="447" name="直線コネクタ 446">
          <a:extLst>
            <a:ext uri="{FF2B5EF4-FFF2-40B4-BE49-F238E27FC236}">
              <a16:creationId xmlns:a16="http://schemas.microsoft.com/office/drawing/2014/main" id="{46F4B967-1F18-40C7-A49B-B7383922414E}"/>
            </a:ext>
          </a:extLst>
        </xdr:cNvPr>
        <xdr:cNvCxnSpPr/>
      </xdr:nvCxnSpPr>
      <xdr:spPr>
        <a:xfrm flipV="1">
          <a:off x="12814300" y="703870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7F00DD7A-5B50-4FFC-ACC6-21BEEC8405AD}"/>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4C6460D-C3AB-492E-9306-EC5B98C8BBC1}"/>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7008873-7BCB-4A5D-AE19-504324055011}"/>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AAFFAEDC-5536-4A8F-AF7C-6CEE84A1A0F4}"/>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105064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996517F-4932-41E7-8367-E31FBBF56B39}"/>
            </a:ext>
          </a:extLst>
        </xdr:cNvPr>
        <xdr:cNvSpPr txBox="1"/>
      </xdr:nvSpPr>
      <xdr:spPr>
        <a:xfrm>
          <a:off x="15266044" y="713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83837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493AD30-B214-4146-B155-EBDC2D15BA4A}"/>
            </a:ext>
          </a:extLst>
        </xdr:cNvPr>
        <xdr:cNvSpPr txBox="1"/>
      </xdr:nvSpPr>
      <xdr:spPr>
        <a:xfrm>
          <a:off x="14389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51180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5857163B-5162-49F1-A08A-72C2668C4908}"/>
            </a:ext>
          </a:extLst>
        </xdr:cNvPr>
        <xdr:cNvSpPr txBox="1"/>
      </xdr:nvSpPr>
      <xdr:spPr>
        <a:xfrm>
          <a:off x="13500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70774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E962D20C-5DA0-47BE-B335-CF22BA62E4F7}"/>
            </a:ext>
          </a:extLst>
        </xdr:cNvPr>
        <xdr:cNvSpPr txBox="1"/>
      </xdr:nvSpPr>
      <xdr:spPr>
        <a:xfrm>
          <a:off x="12611744" y="710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8B336D4B-02A9-40F8-BCB3-D5CD9AB5540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5430E5E-3F7D-4B29-BD6E-1107D664AFD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537EA8C8-9F76-4AA1-B65F-6A01ADCC00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587C1BF0-3045-49E2-86D6-239F0E45FD9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BC4AACF3-71BF-494B-9D20-6BB23B0D28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A1D68FCB-089C-4D28-9576-CCEB5C7EEB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509D06B-6042-4A08-AC8D-49213027A96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7EC7DE4-38BC-4C68-A6EA-B6C4FE71F98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40604533-D92A-4221-97AE-2CA1251DC11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9FE3EE76-9894-4026-B1A5-6235F14DF4C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CE3A1334-AA42-49FF-9723-C5A1B9051A4C}"/>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207A5FA1-72CA-4CFE-947D-9309E27BF9C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E24DF469-CD47-406A-8418-B6D9571930E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E0BFE558-7D3B-437D-ACB3-DE086927C31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09F1CB55-63A0-4F6F-AF55-00E3DC5C31F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FDE43C92-DE6F-4754-B809-9C0E69F0236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4E12BC90-DA8C-4EA8-8B48-B07D7488CD3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91E33B9-D1A4-46F3-AE09-7E5E932B3A8A}"/>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3A4B451D-519E-4AB2-A882-89FC6F41558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55118455-01AE-47FA-A155-7C4303EC8A7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1DBA1097-A05A-494D-B5A7-D2BA2440780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5537F098-0112-433C-B283-DE92E6DB907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50F35B55-8297-4549-8D5F-5C9A68A4F23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D56BC15B-7E5B-45AB-989F-FFADB79EEFD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BE07F730-9BBC-40E9-AB5F-45C292B80CA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72EDD28C-150A-4525-89B8-3B35E51D034B}"/>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69C55A3E-6145-4F13-B48D-23D8FE10ACE3}"/>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655B13FC-D752-4A6E-9655-2ABB6E784FD8}"/>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721441C6-D769-4999-A891-E8DBE8656076}"/>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D86C93D2-850E-4461-93F4-EBCB96997727}"/>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1DF6289-606E-41A8-AB5B-EC68677A45DB}"/>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F54C9BD6-67E8-4D7E-8A23-F2E47EBEC238}"/>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676C0123-AB0A-430D-A47F-B0851E494373}"/>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642320B7-0660-4C09-9578-4AF2161BECB1}"/>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903EE44F-EB73-4687-912E-84AA87D1D30B}"/>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EBF6F7A2-130E-4419-912A-FE600F6F32A6}"/>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E56B1F8-1D5D-445E-BF22-34B2CCE722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A6E633F-7781-401F-B28B-B035797A6F8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4C43CB1-E952-4224-A364-F14BC050A88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5585F87-0756-42CF-AFCA-B289B99E040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1A9FE64B-063F-4378-97D5-B82BB0EB64F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82550</xdr:rowOff>
    </xdr:from>
    <xdr:to>
      <xdr:col>116</xdr:col>
      <xdr:colOff>114300</xdr:colOff>
      <xdr:row>39</xdr:row>
      <xdr:rowOff>12700</xdr:rowOff>
    </xdr:to>
    <xdr:sp macro="" textlink="">
      <xdr:nvSpPr>
        <xdr:cNvPr id="497" name="楕円 496">
          <a:extLst>
            <a:ext uri="{FF2B5EF4-FFF2-40B4-BE49-F238E27FC236}">
              <a16:creationId xmlns:a16="http://schemas.microsoft.com/office/drawing/2014/main" id="{B6EE3435-B79C-4772-907E-08369D6D1125}"/>
            </a:ext>
          </a:extLst>
        </xdr:cNvPr>
        <xdr:cNvSpPr/>
      </xdr:nvSpPr>
      <xdr:spPr>
        <a:xfrm>
          <a:off x="22110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105427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35432DD5-DC2A-4682-A00F-D340B8720582}"/>
            </a:ext>
          </a:extLst>
        </xdr:cNvPr>
        <xdr:cNvSpPr txBox="1"/>
      </xdr:nvSpPr>
      <xdr:spPr>
        <a:xfrm>
          <a:off x="22199600"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97246</xdr:rowOff>
    </xdr:from>
    <xdr:to>
      <xdr:col>112</xdr:col>
      <xdr:colOff>38100</xdr:colOff>
      <xdr:row>39</xdr:row>
      <xdr:rowOff>27396</xdr:rowOff>
    </xdr:to>
    <xdr:sp macro="" textlink="">
      <xdr:nvSpPr>
        <xdr:cNvPr id="499" name="楕円 498">
          <a:extLst>
            <a:ext uri="{FF2B5EF4-FFF2-40B4-BE49-F238E27FC236}">
              <a16:creationId xmlns:a16="http://schemas.microsoft.com/office/drawing/2014/main" id="{80EEDE7C-BA9E-4720-9DD5-19B881D16FD1}"/>
            </a:ext>
          </a:extLst>
        </xdr:cNvPr>
        <xdr:cNvSpPr/>
      </xdr:nvSpPr>
      <xdr:spPr>
        <a:xfrm>
          <a:off x="21272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133350</xdr:rowOff>
    </xdr:from>
    <xdr:to>
      <xdr:col>116</xdr:col>
      <xdr:colOff>63500</xdr:colOff>
      <xdr:row>38</xdr:row>
      <xdr:rowOff>148046</xdr:rowOff>
    </xdr:to>
    <xdr:cxnSp macro="">
      <xdr:nvCxnSpPr>
        <xdr:cNvPr id="500" name="直線コネクタ 499">
          <a:extLst>
            <a:ext uri="{FF2B5EF4-FFF2-40B4-BE49-F238E27FC236}">
              <a16:creationId xmlns:a16="http://schemas.microsoft.com/office/drawing/2014/main" id="{1D84DDE6-8114-4716-B415-5A30B7B37E8C}"/>
            </a:ext>
          </a:extLst>
        </xdr:cNvPr>
        <xdr:cNvCxnSpPr/>
      </xdr:nvCxnSpPr>
      <xdr:spPr>
        <a:xfrm flipV="1">
          <a:off x="21323300" y="664845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120106</xdr:rowOff>
    </xdr:from>
    <xdr:to>
      <xdr:col>107</xdr:col>
      <xdr:colOff>101600</xdr:colOff>
      <xdr:row>39</xdr:row>
      <xdr:rowOff>50256</xdr:rowOff>
    </xdr:to>
    <xdr:sp macro="" textlink="">
      <xdr:nvSpPr>
        <xdr:cNvPr id="501" name="楕円 500">
          <a:extLst>
            <a:ext uri="{FF2B5EF4-FFF2-40B4-BE49-F238E27FC236}">
              <a16:creationId xmlns:a16="http://schemas.microsoft.com/office/drawing/2014/main" id="{EB1D9BFB-22CB-4C24-993E-8B3F2B4B4C07}"/>
            </a:ext>
          </a:extLst>
        </xdr:cNvPr>
        <xdr:cNvSpPr/>
      </xdr:nvSpPr>
      <xdr:spPr>
        <a:xfrm>
          <a:off x="20383500" y="66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148046</xdr:rowOff>
    </xdr:from>
    <xdr:to>
      <xdr:col>111</xdr:col>
      <xdr:colOff>177800</xdr:colOff>
      <xdr:row>38</xdr:row>
      <xdr:rowOff>170906</xdr:rowOff>
    </xdr:to>
    <xdr:cxnSp macro="">
      <xdr:nvCxnSpPr>
        <xdr:cNvPr id="502" name="直線コネクタ 501">
          <a:extLst>
            <a:ext uri="{FF2B5EF4-FFF2-40B4-BE49-F238E27FC236}">
              <a16:creationId xmlns:a16="http://schemas.microsoft.com/office/drawing/2014/main" id="{473EE790-C1BF-4A73-A20A-FAB50A0D13E0}"/>
            </a:ext>
          </a:extLst>
        </xdr:cNvPr>
        <xdr:cNvCxnSpPr/>
      </xdr:nvCxnSpPr>
      <xdr:spPr>
        <a:xfrm flipV="1">
          <a:off x="20434300" y="66631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134801</xdr:rowOff>
    </xdr:from>
    <xdr:to>
      <xdr:col>102</xdr:col>
      <xdr:colOff>165100</xdr:colOff>
      <xdr:row>39</xdr:row>
      <xdr:rowOff>64951</xdr:rowOff>
    </xdr:to>
    <xdr:sp macro="" textlink="">
      <xdr:nvSpPr>
        <xdr:cNvPr id="503" name="楕円 502">
          <a:extLst>
            <a:ext uri="{FF2B5EF4-FFF2-40B4-BE49-F238E27FC236}">
              <a16:creationId xmlns:a16="http://schemas.microsoft.com/office/drawing/2014/main" id="{B95EA4D7-9B01-4A21-BCCC-DC1B48D8D511}"/>
            </a:ext>
          </a:extLst>
        </xdr:cNvPr>
        <xdr:cNvSpPr/>
      </xdr:nvSpPr>
      <xdr:spPr>
        <a:xfrm>
          <a:off x="19494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170906</xdr:rowOff>
    </xdr:from>
    <xdr:to>
      <xdr:col>107</xdr:col>
      <xdr:colOff>50800</xdr:colOff>
      <xdr:row>39</xdr:row>
      <xdr:rowOff>14151</xdr:rowOff>
    </xdr:to>
    <xdr:cxnSp macro="">
      <xdr:nvCxnSpPr>
        <xdr:cNvPr id="504" name="直線コネクタ 503">
          <a:extLst>
            <a:ext uri="{FF2B5EF4-FFF2-40B4-BE49-F238E27FC236}">
              <a16:creationId xmlns:a16="http://schemas.microsoft.com/office/drawing/2014/main" id="{ADD6680E-4189-403F-8828-081BEC2E6E19}"/>
            </a:ext>
          </a:extLst>
        </xdr:cNvPr>
        <xdr:cNvCxnSpPr/>
      </xdr:nvCxnSpPr>
      <xdr:spPr>
        <a:xfrm flipV="1">
          <a:off x="19545300" y="668600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97246</xdr:rowOff>
    </xdr:from>
    <xdr:to>
      <xdr:col>98</xdr:col>
      <xdr:colOff>38100</xdr:colOff>
      <xdr:row>39</xdr:row>
      <xdr:rowOff>27396</xdr:rowOff>
    </xdr:to>
    <xdr:sp macro="" textlink="">
      <xdr:nvSpPr>
        <xdr:cNvPr id="505" name="楕円 504">
          <a:extLst>
            <a:ext uri="{FF2B5EF4-FFF2-40B4-BE49-F238E27FC236}">
              <a16:creationId xmlns:a16="http://schemas.microsoft.com/office/drawing/2014/main" id="{E9E7F652-3EC0-497F-863D-BC0398DF0ED0}"/>
            </a:ext>
          </a:extLst>
        </xdr:cNvPr>
        <xdr:cNvSpPr/>
      </xdr:nvSpPr>
      <xdr:spPr>
        <a:xfrm>
          <a:off x="18605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148046</xdr:rowOff>
    </xdr:from>
    <xdr:to>
      <xdr:col>102</xdr:col>
      <xdr:colOff>114300</xdr:colOff>
      <xdr:row>39</xdr:row>
      <xdr:rowOff>14151</xdr:rowOff>
    </xdr:to>
    <xdr:cxnSp macro="">
      <xdr:nvCxnSpPr>
        <xdr:cNvPr id="506" name="直線コネクタ 505">
          <a:extLst>
            <a:ext uri="{FF2B5EF4-FFF2-40B4-BE49-F238E27FC236}">
              <a16:creationId xmlns:a16="http://schemas.microsoft.com/office/drawing/2014/main" id="{DDB1DD0F-F4B9-4F26-A068-08953C192ECB}"/>
            </a:ext>
          </a:extLst>
        </xdr:cNvPr>
        <xdr:cNvCxnSpPr/>
      </xdr:nvCxnSpPr>
      <xdr:spPr>
        <a:xfrm>
          <a:off x="18656300" y="666314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58A25032-C596-4472-B674-087F1D7DB35F}"/>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5934BBF1-43D2-47BF-A168-88CE5B7D123D}"/>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8148AB57-600D-490E-9186-27D3EEF5E61D}"/>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FEBFC9B4-DFB0-47E1-A1F5-C3F5AC48E494}"/>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43923</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60A3C1B1-2239-4062-9B2D-EB666A1A543A}"/>
            </a:ext>
          </a:extLst>
        </xdr:cNvPr>
        <xdr:cNvSpPr txBox="1"/>
      </xdr:nvSpPr>
      <xdr:spPr>
        <a:xfrm>
          <a:off x="21075727" y="638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66783</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43E10713-217F-4D3E-9B2F-CD805DF76F02}"/>
            </a:ext>
          </a:extLst>
        </xdr:cNvPr>
        <xdr:cNvSpPr txBox="1"/>
      </xdr:nvSpPr>
      <xdr:spPr>
        <a:xfrm>
          <a:off x="20199427" y="641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81478</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BB95E2E4-F310-4F4D-8ADD-1D5E8D18D0E0}"/>
            </a:ext>
          </a:extLst>
        </xdr:cNvPr>
        <xdr:cNvSpPr txBox="1"/>
      </xdr:nvSpPr>
      <xdr:spPr>
        <a:xfrm>
          <a:off x="19310427" y="642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43923</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737908EC-979D-41DB-9A9A-191DF58B1F14}"/>
            </a:ext>
          </a:extLst>
        </xdr:cNvPr>
        <xdr:cNvSpPr txBox="1"/>
      </xdr:nvSpPr>
      <xdr:spPr>
        <a:xfrm>
          <a:off x="18421427" y="638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85E5BA52-C415-4DEC-8454-0CC3408A011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6CADC2A-6674-45CA-9753-F93382F8B7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7B767FF-AC8F-4929-A31D-430903FFD3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F164DFF4-391A-40FB-B7BC-C23379C71F3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0D8BC00-4952-4E58-A86A-F900CC63D3B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28BCF2D9-C259-4EDA-82F0-78DFE89472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BAB7C02F-699E-4D14-A39F-8FC09EEFE2F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BF496D37-CAC6-4D24-A625-ACBB2A098F6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20C0B7C-5F6B-4536-BFD9-4941D36ADBE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546E6A8F-F6F6-4524-B2D7-2C16C12184F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D6770634-80DB-4DAC-A56C-C8F6E5F454F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6853CF90-4DA4-4AF3-921E-A4752A2F125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59348803-EDA1-4B72-AC0C-CF492C7DE09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54725134-916B-4F4F-88A3-C0E54ABB98F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5548D140-0D13-42A7-989A-8F51626CFA7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45DFE46E-0654-4365-8E91-99491E0089F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B220A058-3537-4E54-8A83-FC87F4BEA88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4A9B9A9B-86D7-4F39-909F-0741A9C952B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544CA700-F75B-417D-B2EC-3DD7A61B381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374BF098-1A72-426E-B112-EFD218B65E9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26B3606E-8982-45B8-8DDF-DCF2D58AB32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79D7DC4F-0BB7-42C9-B54B-A9BC189CD7C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FE889700-8FE0-46DC-A6A5-799A28EF294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F293266F-4092-4DE2-9085-447B2178CA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433374CA-DD12-43E4-8776-45842CE042E2}"/>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4CF24A00-CD01-4E05-B5AB-2B3087F05AB7}"/>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98C6DB43-409D-4CB7-94CA-1074E8AAB562}"/>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6127A56-0D6B-43C8-A6A4-71F22A449B06}"/>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48602592-6E77-4128-9E00-82F98AD41571}"/>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E42BD180-1403-429F-8381-A817FBB1D5E1}"/>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E67A2ECF-4462-487D-B187-6BF4CD3ECE2D}"/>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F86FA75F-2F73-496E-8CEC-B4F2D43884DA}"/>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3B07A0E5-E502-4569-B868-D631FD680A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ACC0F58D-C8F9-458A-A9E9-0935762E5777}"/>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17D542CE-4275-4EF6-B5E9-78151E912E5F}"/>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18AB74B-E769-4D75-BDE1-A2558C9B2A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FCAD161-10FB-4A15-8882-9FAADAF500E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5E192EC-8F6A-4106-B8E6-CEA7942477A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9F823EE-A9F1-4661-B9B5-FB688908CF2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8DEDD33E-9852-43F0-ADF1-FF62A780BE2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38735</xdr:rowOff>
    </xdr:from>
    <xdr:to>
      <xdr:col>85</xdr:col>
      <xdr:colOff>177800</xdr:colOff>
      <xdr:row>57</xdr:row>
      <xdr:rowOff>140335</xdr:rowOff>
    </xdr:to>
    <xdr:sp macro="" textlink="">
      <xdr:nvSpPr>
        <xdr:cNvPr id="555" name="楕円 554">
          <a:extLst>
            <a:ext uri="{FF2B5EF4-FFF2-40B4-BE49-F238E27FC236}">
              <a16:creationId xmlns:a16="http://schemas.microsoft.com/office/drawing/2014/main" id="{FCB55D11-7621-4F6A-AB23-61B98CA0FC15}"/>
            </a:ext>
          </a:extLst>
        </xdr:cNvPr>
        <xdr:cNvSpPr/>
      </xdr:nvSpPr>
      <xdr:spPr>
        <a:xfrm>
          <a:off x="162687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61612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B2A51E8-5ED9-484A-85CA-17985E10A0AE}"/>
            </a:ext>
          </a:extLst>
        </xdr:cNvPr>
        <xdr:cNvSpPr txBox="1"/>
      </xdr:nvSpPr>
      <xdr:spPr>
        <a:xfrm>
          <a:off x="16357600" y="966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xdr:rowOff>
    </xdr:from>
    <xdr:to>
      <xdr:col>81</xdr:col>
      <xdr:colOff>101600</xdr:colOff>
      <xdr:row>62</xdr:row>
      <xdr:rowOff>104140</xdr:rowOff>
    </xdr:to>
    <xdr:sp macro="" textlink="">
      <xdr:nvSpPr>
        <xdr:cNvPr id="557" name="楕円 556">
          <a:extLst>
            <a:ext uri="{FF2B5EF4-FFF2-40B4-BE49-F238E27FC236}">
              <a16:creationId xmlns:a16="http://schemas.microsoft.com/office/drawing/2014/main" id="{7DFB10FD-71B4-43D4-88BD-48AA5E2C04D6}"/>
            </a:ext>
          </a:extLst>
        </xdr:cNvPr>
        <xdr:cNvSpPr/>
      </xdr:nvSpPr>
      <xdr:spPr>
        <a:xfrm>
          <a:off x="1543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89535</xdr:rowOff>
    </xdr:from>
    <xdr:to>
      <xdr:col>85</xdr:col>
      <xdr:colOff>127000</xdr:colOff>
      <xdr:row>62</xdr:row>
      <xdr:rowOff>53340</xdr:rowOff>
    </xdr:to>
    <xdr:cxnSp macro="">
      <xdr:nvCxnSpPr>
        <xdr:cNvPr id="558" name="直線コネクタ 557">
          <a:extLst>
            <a:ext uri="{FF2B5EF4-FFF2-40B4-BE49-F238E27FC236}">
              <a16:creationId xmlns:a16="http://schemas.microsoft.com/office/drawing/2014/main" id="{3FACD6BB-C436-4DBE-BFDC-0631869611E0}"/>
            </a:ext>
          </a:extLst>
        </xdr:cNvPr>
        <xdr:cNvCxnSpPr/>
      </xdr:nvCxnSpPr>
      <xdr:spPr>
        <a:xfrm flipV="1">
          <a:off x="15481300" y="9862185"/>
          <a:ext cx="838200" cy="82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147320</xdr:rowOff>
    </xdr:from>
    <xdr:to>
      <xdr:col>76</xdr:col>
      <xdr:colOff>165100</xdr:colOff>
      <xdr:row>62</xdr:row>
      <xdr:rowOff>77470</xdr:rowOff>
    </xdr:to>
    <xdr:sp macro="" textlink="">
      <xdr:nvSpPr>
        <xdr:cNvPr id="559" name="楕円 558">
          <a:extLst>
            <a:ext uri="{FF2B5EF4-FFF2-40B4-BE49-F238E27FC236}">
              <a16:creationId xmlns:a16="http://schemas.microsoft.com/office/drawing/2014/main" id="{25BA66B4-EDF3-44C9-A932-0FF35FDE9AB5}"/>
            </a:ext>
          </a:extLst>
        </xdr:cNvPr>
        <xdr:cNvSpPr/>
      </xdr:nvSpPr>
      <xdr:spPr>
        <a:xfrm>
          <a:off x="145415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26670</xdr:rowOff>
    </xdr:from>
    <xdr:to>
      <xdr:col>81</xdr:col>
      <xdr:colOff>50800</xdr:colOff>
      <xdr:row>62</xdr:row>
      <xdr:rowOff>53340</xdr:rowOff>
    </xdr:to>
    <xdr:cxnSp macro="">
      <xdr:nvCxnSpPr>
        <xdr:cNvPr id="560" name="直線コネクタ 559">
          <a:extLst>
            <a:ext uri="{FF2B5EF4-FFF2-40B4-BE49-F238E27FC236}">
              <a16:creationId xmlns:a16="http://schemas.microsoft.com/office/drawing/2014/main" id="{205FEB22-0BD7-4FFE-8CC2-CA15C13C6CA6}"/>
            </a:ext>
          </a:extLst>
        </xdr:cNvPr>
        <xdr:cNvCxnSpPr/>
      </xdr:nvCxnSpPr>
      <xdr:spPr>
        <a:xfrm>
          <a:off x="14592300" y="106565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116840</xdr:rowOff>
    </xdr:from>
    <xdr:to>
      <xdr:col>72</xdr:col>
      <xdr:colOff>38100</xdr:colOff>
      <xdr:row>62</xdr:row>
      <xdr:rowOff>46990</xdr:rowOff>
    </xdr:to>
    <xdr:sp macro="" textlink="">
      <xdr:nvSpPr>
        <xdr:cNvPr id="561" name="楕円 560">
          <a:extLst>
            <a:ext uri="{FF2B5EF4-FFF2-40B4-BE49-F238E27FC236}">
              <a16:creationId xmlns:a16="http://schemas.microsoft.com/office/drawing/2014/main" id="{6E567BD1-A0C3-4DBC-A745-9DEAD2C6DE67}"/>
            </a:ext>
          </a:extLst>
        </xdr:cNvPr>
        <xdr:cNvSpPr/>
      </xdr:nvSpPr>
      <xdr:spPr>
        <a:xfrm>
          <a:off x="13652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167640</xdr:rowOff>
    </xdr:from>
    <xdr:to>
      <xdr:col>76</xdr:col>
      <xdr:colOff>114300</xdr:colOff>
      <xdr:row>62</xdr:row>
      <xdr:rowOff>26670</xdr:rowOff>
    </xdr:to>
    <xdr:cxnSp macro="">
      <xdr:nvCxnSpPr>
        <xdr:cNvPr id="562" name="直線コネクタ 561">
          <a:extLst>
            <a:ext uri="{FF2B5EF4-FFF2-40B4-BE49-F238E27FC236}">
              <a16:creationId xmlns:a16="http://schemas.microsoft.com/office/drawing/2014/main" id="{9FA64092-BA73-465F-A4F7-8A71D3D47112}"/>
            </a:ext>
          </a:extLst>
        </xdr:cNvPr>
        <xdr:cNvCxnSpPr/>
      </xdr:nvCxnSpPr>
      <xdr:spPr>
        <a:xfrm>
          <a:off x="13703300" y="106260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563" name="楕円 562">
          <a:extLst>
            <a:ext uri="{FF2B5EF4-FFF2-40B4-BE49-F238E27FC236}">
              <a16:creationId xmlns:a16="http://schemas.microsoft.com/office/drawing/2014/main" id="{68F9345E-D081-42CA-9972-D5766392D4BE}"/>
            </a:ext>
          </a:extLst>
        </xdr:cNvPr>
        <xdr:cNvSpPr/>
      </xdr:nvSpPr>
      <xdr:spPr>
        <a:xfrm>
          <a:off x="12763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167640</xdr:rowOff>
    </xdr:from>
    <xdr:to>
      <xdr:col>71</xdr:col>
      <xdr:colOff>177800</xdr:colOff>
      <xdr:row>62</xdr:row>
      <xdr:rowOff>22860</xdr:rowOff>
    </xdr:to>
    <xdr:cxnSp macro="">
      <xdr:nvCxnSpPr>
        <xdr:cNvPr id="564" name="直線コネクタ 563">
          <a:extLst>
            <a:ext uri="{FF2B5EF4-FFF2-40B4-BE49-F238E27FC236}">
              <a16:creationId xmlns:a16="http://schemas.microsoft.com/office/drawing/2014/main" id="{142B3FA3-CD4E-4865-A502-44CB2AC13013}"/>
            </a:ext>
          </a:extLst>
        </xdr:cNvPr>
        <xdr:cNvCxnSpPr/>
      </xdr:nvCxnSpPr>
      <xdr:spPr>
        <a:xfrm flipV="1">
          <a:off x="12814300" y="106260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8C899487-70DF-4332-987C-85070CA22C0F}"/>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0842FFCD-DB52-4644-97D8-FF5FC3927A37}"/>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556ADA1F-D420-400C-9D30-C286091B67C5}"/>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35A30F32-59C0-4D4A-A170-8696D8CA4AF0}"/>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95267</xdr:rowOff>
    </xdr:from>
    <xdr:ext cx="405111" cy="259045"/>
    <xdr:sp macro="" textlink="">
      <xdr:nvSpPr>
        <xdr:cNvPr id="569" name="n_1mainValue【学校施設】&#10;有形固定資産減価償却率">
          <a:extLst>
            <a:ext uri="{FF2B5EF4-FFF2-40B4-BE49-F238E27FC236}">
              <a16:creationId xmlns:a16="http://schemas.microsoft.com/office/drawing/2014/main" id="{D3DCB178-1D32-420F-AAED-F902066F4B2D}"/>
            </a:ext>
          </a:extLst>
        </xdr:cNvPr>
        <xdr:cNvSpPr txBox="1"/>
      </xdr:nvSpPr>
      <xdr:spPr>
        <a:xfrm>
          <a:off x="152660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68597</xdr:rowOff>
    </xdr:from>
    <xdr:ext cx="405111" cy="259045"/>
    <xdr:sp macro="" textlink="">
      <xdr:nvSpPr>
        <xdr:cNvPr id="570" name="n_2mainValue【学校施設】&#10;有形固定資産減価償却率">
          <a:extLst>
            <a:ext uri="{FF2B5EF4-FFF2-40B4-BE49-F238E27FC236}">
              <a16:creationId xmlns:a16="http://schemas.microsoft.com/office/drawing/2014/main" id="{A55B6C56-728A-4371-8C88-DDA6D44111B4}"/>
            </a:ext>
          </a:extLst>
        </xdr:cNvPr>
        <xdr:cNvSpPr txBox="1"/>
      </xdr:nvSpPr>
      <xdr:spPr>
        <a:xfrm>
          <a:off x="1438974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38117</xdr:rowOff>
    </xdr:from>
    <xdr:ext cx="405111" cy="259045"/>
    <xdr:sp macro="" textlink="">
      <xdr:nvSpPr>
        <xdr:cNvPr id="571" name="n_3mainValue【学校施設】&#10;有形固定資産減価償却率">
          <a:extLst>
            <a:ext uri="{FF2B5EF4-FFF2-40B4-BE49-F238E27FC236}">
              <a16:creationId xmlns:a16="http://schemas.microsoft.com/office/drawing/2014/main" id="{E8DA6DDF-E30D-4349-9CBD-073DF746255D}"/>
            </a:ext>
          </a:extLst>
        </xdr:cNvPr>
        <xdr:cNvSpPr txBox="1"/>
      </xdr:nvSpPr>
      <xdr:spPr>
        <a:xfrm>
          <a:off x="135007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72" name="n_4mainValue【学校施設】&#10;有形固定資産減価償却率">
          <a:extLst>
            <a:ext uri="{FF2B5EF4-FFF2-40B4-BE49-F238E27FC236}">
              <a16:creationId xmlns:a16="http://schemas.microsoft.com/office/drawing/2014/main" id="{B09DE50C-0BB7-431C-88B7-9D0D5DEFF7D3}"/>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B69E6B02-8AEA-4CF0-8ADE-CE2D532D677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17D45297-A64F-4DF6-A218-66E3B1E384B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4DFBFA44-0BE8-4D12-97AA-FF6458F4461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4C996190-8B74-4E2F-8DDD-40C50986AF1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B84A9621-EB5A-40B5-B587-F6E6D7F6A6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8776DDC-8221-4FAF-850C-4EE38BD392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EDC62C91-C1EF-4A64-AE68-296ADC7879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D1BF32CF-8F97-4066-89F2-C4B29CDC143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B8A1C6AC-F6B1-4289-97CE-BD7EA2C7952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D36929A0-A50D-4D6E-9D01-F0F7BC51BFF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22BA238C-4CE6-44BA-80E4-FD668F64235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30B32389-1429-43A2-B7DD-550EFB03B91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A8924488-64A0-4867-88CB-0D0DE6423A7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AC03204F-CF9A-4676-8A23-57FB9982A91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95DF41DD-83D8-424B-9DC5-95C9EF96E1B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4BCF456B-823E-4F3A-A07C-D6D87C3B2F6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097D04AB-C201-4500-BA5F-A1F080E174F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CA12D7F4-8090-4B8D-B86D-1C9144B66CE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4E8DFE2C-EAF0-4FC3-B3F6-A63BDF792C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D74CA16-346F-42B2-8CE3-4DF7A1AD6EF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13EE4AF5-7E5C-4E0B-A23F-2F63642C55A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3ED31A72-C957-4285-860A-6BF56152213D}"/>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1E9427C3-DE0A-4958-8993-795157F2C8A7}"/>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CC60C16E-5AEF-4BAA-AEF8-C934560DCFE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14786265-6D61-42CA-9834-4A24652A044E}"/>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06B62C7D-A0E0-4E95-84F7-313E5C5A1F1D}"/>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178D6D10-8824-4F7D-858F-C2B30D5E5EB3}"/>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EA588DBE-5F32-4943-A771-190FA42A588A}"/>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167B0FB7-5D65-4DC2-9862-BF519817871E}"/>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2D124E44-6B83-4B88-B21A-7D6FB51FAC17}"/>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44FD268F-A40F-414F-A45B-8497D2C329C2}"/>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FF7E19FF-5FCF-42A7-B13C-CA96544EF486}"/>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422BDB8-8CB5-4DC9-AB65-5EACC2836DA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E0133AC-01D2-45DD-913D-55C7E5ACDA7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741358E-1010-464A-8902-6F26C4893EF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32BEA35-2658-44AC-A7A8-76DD0383AB7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BC0564D-9579-45AE-9BE1-6ACCADB140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112878</xdr:rowOff>
    </xdr:from>
    <xdr:to>
      <xdr:col>116</xdr:col>
      <xdr:colOff>114300</xdr:colOff>
      <xdr:row>58</xdr:row>
      <xdr:rowOff>43028</xdr:rowOff>
    </xdr:to>
    <xdr:sp macro="" textlink="">
      <xdr:nvSpPr>
        <xdr:cNvPr id="610" name="楕円 609">
          <a:extLst>
            <a:ext uri="{FF2B5EF4-FFF2-40B4-BE49-F238E27FC236}">
              <a16:creationId xmlns:a16="http://schemas.microsoft.com/office/drawing/2014/main" id="{EA67F922-3F0D-4B68-82EF-F3477F3171C8}"/>
            </a:ext>
          </a:extLst>
        </xdr:cNvPr>
        <xdr:cNvSpPr/>
      </xdr:nvSpPr>
      <xdr:spPr>
        <a:xfrm>
          <a:off x="22110700" y="988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135755</xdr:rowOff>
    </xdr:from>
    <xdr:ext cx="469744" cy="259045"/>
    <xdr:sp macro="" textlink="">
      <xdr:nvSpPr>
        <xdr:cNvPr id="611" name="【学校施設】&#10;一人当たり面積該当値テキスト">
          <a:extLst>
            <a:ext uri="{FF2B5EF4-FFF2-40B4-BE49-F238E27FC236}">
              <a16:creationId xmlns:a16="http://schemas.microsoft.com/office/drawing/2014/main" id="{85F64E6A-B9AB-4644-909C-8FA62ED096DB}"/>
            </a:ext>
          </a:extLst>
        </xdr:cNvPr>
        <xdr:cNvSpPr txBox="1"/>
      </xdr:nvSpPr>
      <xdr:spPr>
        <a:xfrm>
          <a:off x="22199600" y="973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8865</xdr:rowOff>
    </xdr:from>
    <xdr:to>
      <xdr:col>112</xdr:col>
      <xdr:colOff>38100</xdr:colOff>
      <xdr:row>60</xdr:row>
      <xdr:rowOff>110465</xdr:rowOff>
    </xdr:to>
    <xdr:sp macro="" textlink="">
      <xdr:nvSpPr>
        <xdr:cNvPr id="612" name="楕円 611">
          <a:extLst>
            <a:ext uri="{FF2B5EF4-FFF2-40B4-BE49-F238E27FC236}">
              <a16:creationId xmlns:a16="http://schemas.microsoft.com/office/drawing/2014/main" id="{EEDD19DC-D8D1-4050-922B-060FA9291E00}"/>
            </a:ext>
          </a:extLst>
        </xdr:cNvPr>
        <xdr:cNvSpPr/>
      </xdr:nvSpPr>
      <xdr:spPr>
        <a:xfrm>
          <a:off x="21272500" y="102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163678</xdr:rowOff>
    </xdr:from>
    <xdr:to>
      <xdr:col>116</xdr:col>
      <xdr:colOff>63500</xdr:colOff>
      <xdr:row>60</xdr:row>
      <xdr:rowOff>59665</xdr:rowOff>
    </xdr:to>
    <xdr:cxnSp macro="">
      <xdr:nvCxnSpPr>
        <xdr:cNvPr id="613" name="直線コネクタ 612">
          <a:extLst>
            <a:ext uri="{FF2B5EF4-FFF2-40B4-BE49-F238E27FC236}">
              <a16:creationId xmlns:a16="http://schemas.microsoft.com/office/drawing/2014/main" id="{0A93C4ED-0528-4BEF-B2D9-7A7C0CF2820A}"/>
            </a:ext>
          </a:extLst>
        </xdr:cNvPr>
        <xdr:cNvCxnSpPr/>
      </xdr:nvCxnSpPr>
      <xdr:spPr>
        <a:xfrm flipV="1">
          <a:off x="21323300" y="9936328"/>
          <a:ext cx="838200" cy="4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31267</xdr:rowOff>
    </xdr:from>
    <xdr:to>
      <xdr:col>107</xdr:col>
      <xdr:colOff>101600</xdr:colOff>
      <xdr:row>60</xdr:row>
      <xdr:rowOff>132867</xdr:rowOff>
    </xdr:to>
    <xdr:sp macro="" textlink="">
      <xdr:nvSpPr>
        <xdr:cNvPr id="614" name="楕円 613">
          <a:extLst>
            <a:ext uri="{FF2B5EF4-FFF2-40B4-BE49-F238E27FC236}">
              <a16:creationId xmlns:a16="http://schemas.microsoft.com/office/drawing/2014/main" id="{8A8ED882-F0CD-42DF-8E48-76DCC5F0C7EC}"/>
            </a:ext>
          </a:extLst>
        </xdr:cNvPr>
        <xdr:cNvSpPr/>
      </xdr:nvSpPr>
      <xdr:spPr>
        <a:xfrm>
          <a:off x="20383500" y="1031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59665</xdr:rowOff>
    </xdr:from>
    <xdr:to>
      <xdr:col>111</xdr:col>
      <xdr:colOff>177800</xdr:colOff>
      <xdr:row>60</xdr:row>
      <xdr:rowOff>82067</xdr:rowOff>
    </xdr:to>
    <xdr:cxnSp macro="">
      <xdr:nvCxnSpPr>
        <xdr:cNvPr id="615" name="直線コネクタ 614">
          <a:extLst>
            <a:ext uri="{FF2B5EF4-FFF2-40B4-BE49-F238E27FC236}">
              <a16:creationId xmlns:a16="http://schemas.microsoft.com/office/drawing/2014/main" id="{FE198FD2-1243-49BF-B085-18E6809DFF47}"/>
            </a:ext>
          </a:extLst>
        </xdr:cNvPr>
        <xdr:cNvCxnSpPr/>
      </xdr:nvCxnSpPr>
      <xdr:spPr>
        <a:xfrm flipV="1">
          <a:off x="20434300" y="10346665"/>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45898</xdr:rowOff>
    </xdr:from>
    <xdr:to>
      <xdr:col>102</xdr:col>
      <xdr:colOff>165100</xdr:colOff>
      <xdr:row>60</xdr:row>
      <xdr:rowOff>147498</xdr:rowOff>
    </xdr:to>
    <xdr:sp macro="" textlink="">
      <xdr:nvSpPr>
        <xdr:cNvPr id="616" name="楕円 615">
          <a:extLst>
            <a:ext uri="{FF2B5EF4-FFF2-40B4-BE49-F238E27FC236}">
              <a16:creationId xmlns:a16="http://schemas.microsoft.com/office/drawing/2014/main" id="{35F71A94-B5AD-457D-B612-544984F37549}"/>
            </a:ext>
          </a:extLst>
        </xdr:cNvPr>
        <xdr:cNvSpPr/>
      </xdr:nvSpPr>
      <xdr:spPr>
        <a:xfrm>
          <a:off x="19494500" y="1033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82067</xdr:rowOff>
    </xdr:from>
    <xdr:to>
      <xdr:col>107</xdr:col>
      <xdr:colOff>50800</xdr:colOff>
      <xdr:row>60</xdr:row>
      <xdr:rowOff>96698</xdr:rowOff>
    </xdr:to>
    <xdr:cxnSp macro="">
      <xdr:nvCxnSpPr>
        <xdr:cNvPr id="617" name="直線コネクタ 616">
          <a:extLst>
            <a:ext uri="{FF2B5EF4-FFF2-40B4-BE49-F238E27FC236}">
              <a16:creationId xmlns:a16="http://schemas.microsoft.com/office/drawing/2014/main" id="{584DF5BE-6221-458C-BAA7-912F39B19C52}"/>
            </a:ext>
          </a:extLst>
        </xdr:cNvPr>
        <xdr:cNvCxnSpPr/>
      </xdr:nvCxnSpPr>
      <xdr:spPr>
        <a:xfrm flipV="1">
          <a:off x="19545300" y="10369067"/>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63729</xdr:rowOff>
    </xdr:from>
    <xdr:to>
      <xdr:col>98</xdr:col>
      <xdr:colOff>38100</xdr:colOff>
      <xdr:row>60</xdr:row>
      <xdr:rowOff>165329</xdr:rowOff>
    </xdr:to>
    <xdr:sp macro="" textlink="">
      <xdr:nvSpPr>
        <xdr:cNvPr id="618" name="楕円 617">
          <a:extLst>
            <a:ext uri="{FF2B5EF4-FFF2-40B4-BE49-F238E27FC236}">
              <a16:creationId xmlns:a16="http://schemas.microsoft.com/office/drawing/2014/main" id="{DE2D17F0-79D4-47E5-9B56-6AC28763FFD2}"/>
            </a:ext>
          </a:extLst>
        </xdr:cNvPr>
        <xdr:cNvSpPr/>
      </xdr:nvSpPr>
      <xdr:spPr>
        <a:xfrm>
          <a:off x="18605500" y="1035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96698</xdr:rowOff>
    </xdr:from>
    <xdr:to>
      <xdr:col>102</xdr:col>
      <xdr:colOff>114300</xdr:colOff>
      <xdr:row>60</xdr:row>
      <xdr:rowOff>114529</xdr:rowOff>
    </xdr:to>
    <xdr:cxnSp macro="">
      <xdr:nvCxnSpPr>
        <xdr:cNvPr id="619" name="直線コネクタ 618">
          <a:extLst>
            <a:ext uri="{FF2B5EF4-FFF2-40B4-BE49-F238E27FC236}">
              <a16:creationId xmlns:a16="http://schemas.microsoft.com/office/drawing/2014/main" id="{0B738001-A407-419D-96B5-E5E0F44ABF24}"/>
            </a:ext>
          </a:extLst>
        </xdr:cNvPr>
        <xdr:cNvCxnSpPr/>
      </xdr:nvCxnSpPr>
      <xdr:spPr>
        <a:xfrm flipV="1">
          <a:off x="18656300" y="10383698"/>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7F3A48FA-1D97-477B-B103-F6723F0E1393}"/>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5DA471F4-34CB-43BE-B0EA-6136302C3784}"/>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9A951180-5D89-4311-ADDC-E93F204AD0D6}"/>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FAEA55A3-72BB-46D1-85E6-F83830D8CBEA}"/>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126992</xdr:rowOff>
    </xdr:from>
    <xdr:ext cx="469744" cy="259045"/>
    <xdr:sp macro="" textlink="">
      <xdr:nvSpPr>
        <xdr:cNvPr id="624" name="n_1mainValue【学校施設】&#10;一人当たり面積">
          <a:extLst>
            <a:ext uri="{FF2B5EF4-FFF2-40B4-BE49-F238E27FC236}">
              <a16:creationId xmlns:a16="http://schemas.microsoft.com/office/drawing/2014/main" id="{02C6C26E-F401-44A9-9974-6040A0964FB7}"/>
            </a:ext>
          </a:extLst>
        </xdr:cNvPr>
        <xdr:cNvSpPr txBox="1"/>
      </xdr:nvSpPr>
      <xdr:spPr>
        <a:xfrm>
          <a:off x="21075727" y="1007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149394</xdr:rowOff>
    </xdr:from>
    <xdr:ext cx="469744" cy="259045"/>
    <xdr:sp macro="" textlink="">
      <xdr:nvSpPr>
        <xdr:cNvPr id="625" name="n_2mainValue【学校施設】&#10;一人当たり面積">
          <a:extLst>
            <a:ext uri="{FF2B5EF4-FFF2-40B4-BE49-F238E27FC236}">
              <a16:creationId xmlns:a16="http://schemas.microsoft.com/office/drawing/2014/main" id="{509598ED-5A58-4C80-BCB4-6BDFAEB930FE}"/>
            </a:ext>
          </a:extLst>
        </xdr:cNvPr>
        <xdr:cNvSpPr txBox="1"/>
      </xdr:nvSpPr>
      <xdr:spPr>
        <a:xfrm>
          <a:off x="20199427" y="1009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164025</xdr:rowOff>
    </xdr:from>
    <xdr:ext cx="469744" cy="259045"/>
    <xdr:sp macro="" textlink="">
      <xdr:nvSpPr>
        <xdr:cNvPr id="626" name="n_3mainValue【学校施設】&#10;一人当たり面積">
          <a:extLst>
            <a:ext uri="{FF2B5EF4-FFF2-40B4-BE49-F238E27FC236}">
              <a16:creationId xmlns:a16="http://schemas.microsoft.com/office/drawing/2014/main" id="{10457540-CE25-4C62-A408-59E4F845C5C4}"/>
            </a:ext>
          </a:extLst>
        </xdr:cNvPr>
        <xdr:cNvSpPr txBox="1"/>
      </xdr:nvSpPr>
      <xdr:spPr>
        <a:xfrm>
          <a:off x="19310427" y="1010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10406</xdr:rowOff>
    </xdr:from>
    <xdr:ext cx="469744" cy="259045"/>
    <xdr:sp macro="" textlink="">
      <xdr:nvSpPr>
        <xdr:cNvPr id="627" name="n_4mainValue【学校施設】&#10;一人当たり面積">
          <a:extLst>
            <a:ext uri="{FF2B5EF4-FFF2-40B4-BE49-F238E27FC236}">
              <a16:creationId xmlns:a16="http://schemas.microsoft.com/office/drawing/2014/main" id="{CB6A64D3-2555-450B-9DD9-B86EEBCC480D}"/>
            </a:ext>
          </a:extLst>
        </xdr:cNvPr>
        <xdr:cNvSpPr txBox="1"/>
      </xdr:nvSpPr>
      <xdr:spPr>
        <a:xfrm>
          <a:off x="18421427" y="1012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A7DA9399-74ED-4E57-96CC-901A98A9859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6527EA65-CC48-4264-961B-40A93EBD53D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580E7620-901D-4437-90CE-3D196A0E70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A0A8203D-7524-4DC8-9F92-6DF3F3A0969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79F3F647-DABC-4C88-A141-CB00EB890A9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FA81E3EB-2832-44B8-8323-DA9BBF0CFF8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93B95BD7-0A79-4B2D-9887-5B7D3AC6ED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729E3FB3-0CAB-49E9-ABEB-9EC2351AB2F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2249F240-7D9C-4457-87BE-3CB558B933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25DECFCA-76D7-4B2F-BE4A-85201024D11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87D69A4F-FADE-412B-979C-35DFF6665A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0CD48B98-E78D-4FF0-A07A-9F786B333D5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C372935E-84AA-4BDB-BE2A-6938FB6C0F2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5858AB6F-E269-449A-AC09-AF36561E313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C366D354-AFDE-488A-9EE6-C1964ABFAF9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56342973-3135-4380-B22B-4A54752E534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DDB6854F-BBE0-4B0A-80C5-C9674C4392D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FF5513AB-3832-44FF-AB1E-BDB83917DC4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F56F488C-24B0-497E-894C-0CBE0C670B7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103E5C27-896E-4A19-9FAC-945F36F0C20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8327C616-390C-471B-A0A4-20A10BF8DE4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CDEC68E9-5643-449F-9394-D0C68933E6F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AF996BF7-E00D-47AC-944D-AE3F9185719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A7B0119D-9B7E-42AE-9090-12CD8D562B0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D2AF825D-62A3-4285-90A8-2162A0EBED5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217D4133-31C4-4E8B-A2C7-0FEE4BD0CD18}"/>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50062D54-4094-4FEB-9A5C-C0A89AA0AE1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C758396A-D098-4489-9155-15BAB1F7E4F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F1E1AAB0-CA92-4FCB-A5BE-328DEB99D62F}"/>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D727DB4A-458D-4675-BA2B-7F1391B145D6}"/>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3F50EE47-6D77-42E1-919D-BAE1FA99F988}"/>
            </a:ext>
          </a:extLst>
        </xdr:cNvPr>
        <xdr:cNvSpPr txBox="1"/>
      </xdr:nvSpPr>
      <xdr:spPr>
        <a:xfrm>
          <a:off x="16357600" y="14360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AF8DB79F-337C-40BC-8E1E-723BA89C8821}"/>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34A5DF8E-0EC6-41C4-BA0B-ED04056ED8CF}"/>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6548F83D-1439-4595-9134-0BB80679431E}"/>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9F1544A0-C90C-4DF3-808F-90C7F2D060C3}"/>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F45DDD3F-B773-4B71-9028-3316C11E9EFD}"/>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CF54B92-AB76-4476-9C99-8294D67A4F0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DB8B03E-3231-4BA0-BFAF-21B65C57FBC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70876BF-CF15-4DD0-B325-83DE6CA661D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8C8805FE-FDBF-4AC0-81E2-7A48688475E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33DCE4DD-D528-41BE-BDCF-B688E1A7C9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165281</xdr:rowOff>
    </xdr:from>
    <xdr:to>
      <xdr:col>85</xdr:col>
      <xdr:colOff>177800</xdr:colOff>
      <xdr:row>82</xdr:row>
      <xdr:rowOff>95431</xdr:rowOff>
    </xdr:to>
    <xdr:sp macro="" textlink="">
      <xdr:nvSpPr>
        <xdr:cNvPr id="669" name="楕円 668">
          <a:extLst>
            <a:ext uri="{FF2B5EF4-FFF2-40B4-BE49-F238E27FC236}">
              <a16:creationId xmlns:a16="http://schemas.microsoft.com/office/drawing/2014/main" id="{667F4728-B02A-4C4F-B5CC-D74C4BE90B5C}"/>
            </a:ext>
          </a:extLst>
        </xdr:cNvPr>
        <xdr:cNvSpPr/>
      </xdr:nvSpPr>
      <xdr:spPr>
        <a:xfrm>
          <a:off x="162687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16708</xdr:rowOff>
    </xdr:from>
    <xdr:ext cx="405111" cy="259045"/>
    <xdr:sp macro="" textlink="">
      <xdr:nvSpPr>
        <xdr:cNvPr id="670" name="【児童館】&#10;有形固定資産減価償却率該当値テキスト">
          <a:extLst>
            <a:ext uri="{FF2B5EF4-FFF2-40B4-BE49-F238E27FC236}">
              <a16:creationId xmlns:a16="http://schemas.microsoft.com/office/drawing/2014/main" id="{B08B7423-83B4-410B-B950-46A1EDCE3596}"/>
            </a:ext>
          </a:extLst>
        </xdr:cNvPr>
        <xdr:cNvSpPr txBox="1"/>
      </xdr:nvSpPr>
      <xdr:spPr>
        <a:xfrm>
          <a:off x="16357600" y="1390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116295</xdr:rowOff>
    </xdr:from>
    <xdr:to>
      <xdr:col>81</xdr:col>
      <xdr:colOff>101600</xdr:colOff>
      <xdr:row>82</xdr:row>
      <xdr:rowOff>46445</xdr:rowOff>
    </xdr:to>
    <xdr:sp macro="" textlink="">
      <xdr:nvSpPr>
        <xdr:cNvPr id="671" name="楕円 670">
          <a:extLst>
            <a:ext uri="{FF2B5EF4-FFF2-40B4-BE49-F238E27FC236}">
              <a16:creationId xmlns:a16="http://schemas.microsoft.com/office/drawing/2014/main" id="{1649BEE9-D06E-4E6F-AF5F-5C1D4322DC6B}"/>
            </a:ext>
          </a:extLst>
        </xdr:cNvPr>
        <xdr:cNvSpPr/>
      </xdr:nvSpPr>
      <xdr:spPr>
        <a:xfrm>
          <a:off x="15430500" y="140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167095</xdr:rowOff>
    </xdr:from>
    <xdr:to>
      <xdr:col>85</xdr:col>
      <xdr:colOff>127000</xdr:colOff>
      <xdr:row>82</xdr:row>
      <xdr:rowOff>44631</xdr:rowOff>
    </xdr:to>
    <xdr:cxnSp macro="">
      <xdr:nvCxnSpPr>
        <xdr:cNvPr id="672" name="直線コネクタ 671">
          <a:extLst>
            <a:ext uri="{FF2B5EF4-FFF2-40B4-BE49-F238E27FC236}">
              <a16:creationId xmlns:a16="http://schemas.microsoft.com/office/drawing/2014/main" id="{53838E7E-FC3B-4AE3-9511-20D4F8918203}"/>
            </a:ext>
          </a:extLst>
        </xdr:cNvPr>
        <xdr:cNvCxnSpPr/>
      </xdr:nvCxnSpPr>
      <xdr:spPr>
        <a:xfrm>
          <a:off x="15481300" y="14054545"/>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67311</xdr:rowOff>
    </xdr:from>
    <xdr:to>
      <xdr:col>76</xdr:col>
      <xdr:colOff>165100</xdr:colOff>
      <xdr:row>81</xdr:row>
      <xdr:rowOff>168911</xdr:rowOff>
    </xdr:to>
    <xdr:sp macro="" textlink="">
      <xdr:nvSpPr>
        <xdr:cNvPr id="673" name="楕円 672">
          <a:extLst>
            <a:ext uri="{FF2B5EF4-FFF2-40B4-BE49-F238E27FC236}">
              <a16:creationId xmlns:a16="http://schemas.microsoft.com/office/drawing/2014/main" id="{BE789544-027B-4269-904E-5175BB314ACE}"/>
            </a:ext>
          </a:extLst>
        </xdr:cNvPr>
        <xdr:cNvSpPr/>
      </xdr:nvSpPr>
      <xdr:spPr>
        <a:xfrm>
          <a:off x="14541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118111</xdr:rowOff>
    </xdr:from>
    <xdr:to>
      <xdr:col>81</xdr:col>
      <xdr:colOff>50800</xdr:colOff>
      <xdr:row>81</xdr:row>
      <xdr:rowOff>167095</xdr:rowOff>
    </xdr:to>
    <xdr:cxnSp macro="">
      <xdr:nvCxnSpPr>
        <xdr:cNvPr id="674" name="直線コネクタ 673">
          <a:extLst>
            <a:ext uri="{FF2B5EF4-FFF2-40B4-BE49-F238E27FC236}">
              <a16:creationId xmlns:a16="http://schemas.microsoft.com/office/drawing/2014/main" id="{EBAD4FA0-505C-4F0A-BE11-0E1802F4CB88}"/>
            </a:ext>
          </a:extLst>
        </xdr:cNvPr>
        <xdr:cNvCxnSpPr/>
      </xdr:nvCxnSpPr>
      <xdr:spPr>
        <a:xfrm>
          <a:off x="14592300" y="14005561"/>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19957</xdr:rowOff>
    </xdr:from>
    <xdr:to>
      <xdr:col>72</xdr:col>
      <xdr:colOff>38100</xdr:colOff>
      <xdr:row>81</xdr:row>
      <xdr:rowOff>121557</xdr:rowOff>
    </xdr:to>
    <xdr:sp macro="" textlink="">
      <xdr:nvSpPr>
        <xdr:cNvPr id="675" name="楕円 674">
          <a:extLst>
            <a:ext uri="{FF2B5EF4-FFF2-40B4-BE49-F238E27FC236}">
              <a16:creationId xmlns:a16="http://schemas.microsoft.com/office/drawing/2014/main" id="{431A1456-F106-431A-82E6-CC73CD5B36A5}"/>
            </a:ext>
          </a:extLst>
        </xdr:cNvPr>
        <xdr:cNvSpPr/>
      </xdr:nvSpPr>
      <xdr:spPr>
        <a:xfrm>
          <a:off x="13652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70757</xdr:rowOff>
    </xdr:from>
    <xdr:to>
      <xdr:col>76</xdr:col>
      <xdr:colOff>114300</xdr:colOff>
      <xdr:row>81</xdr:row>
      <xdr:rowOff>118111</xdr:rowOff>
    </xdr:to>
    <xdr:cxnSp macro="">
      <xdr:nvCxnSpPr>
        <xdr:cNvPr id="676" name="直線コネクタ 675">
          <a:extLst>
            <a:ext uri="{FF2B5EF4-FFF2-40B4-BE49-F238E27FC236}">
              <a16:creationId xmlns:a16="http://schemas.microsoft.com/office/drawing/2014/main" id="{09876A5F-49E8-4F3F-B462-F132F8E0EC41}"/>
            </a:ext>
          </a:extLst>
        </xdr:cNvPr>
        <xdr:cNvCxnSpPr/>
      </xdr:nvCxnSpPr>
      <xdr:spPr>
        <a:xfrm>
          <a:off x="13703300" y="1395820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19957</xdr:rowOff>
    </xdr:from>
    <xdr:to>
      <xdr:col>67</xdr:col>
      <xdr:colOff>101600</xdr:colOff>
      <xdr:row>81</xdr:row>
      <xdr:rowOff>121557</xdr:rowOff>
    </xdr:to>
    <xdr:sp macro="" textlink="">
      <xdr:nvSpPr>
        <xdr:cNvPr id="677" name="楕円 676">
          <a:extLst>
            <a:ext uri="{FF2B5EF4-FFF2-40B4-BE49-F238E27FC236}">
              <a16:creationId xmlns:a16="http://schemas.microsoft.com/office/drawing/2014/main" id="{699B5152-0AFB-4DDF-B8AC-6AA09299878F}"/>
            </a:ext>
          </a:extLst>
        </xdr:cNvPr>
        <xdr:cNvSpPr/>
      </xdr:nvSpPr>
      <xdr:spPr>
        <a:xfrm>
          <a:off x="12763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70757</xdr:rowOff>
    </xdr:from>
    <xdr:to>
      <xdr:col>71</xdr:col>
      <xdr:colOff>177800</xdr:colOff>
      <xdr:row>81</xdr:row>
      <xdr:rowOff>70757</xdr:rowOff>
    </xdr:to>
    <xdr:cxnSp macro="">
      <xdr:nvCxnSpPr>
        <xdr:cNvPr id="678" name="直線コネクタ 677">
          <a:extLst>
            <a:ext uri="{FF2B5EF4-FFF2-40B4-BE49-F238E27FC236}">
              <a16:creationId xmlns:a16="http://schemas.microsoft.com/office/drawing/2014/main" id="{CD6768C0-4F99-420A-93C0-291656AF3E74}"/>
            </a:ext>
          </a:extLst>
        </xdr:cNvPr>
        <xdr:cNvCxnSpPr/>
      </xdr:nvCxnSpPr>
      <xdr:spPr>
        <a:xfrm>
          <a:off x="12814300" y="139582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679" name="n_1aveValue【児童館】&#10;有形固定資産減価償却率">
          <a:extLst>
            <a:ext uri="{FF2B5EF4-FFF2-40B4-BE49-F238E27FC236}">
              <a16:creationId xmlns:a16="http://schemas.microsoft.com/office/drawing/2014/main" id="{AB7E07A6-114B-4A14-8F8E-34DBD53CB658}"/>
            </a:ext>
          </a:extLst>
        </xdr:cNvPr>
        <xdr:cNvSpPr txBox="1"/>
      </xdr:nvSpPr>
      <xdr:spPr>
        <a:xfrm>
          <a:off x="152660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680" name="n_2aveValue【児童館】&#10;有形固定資産減価償却率">
          <a:extLst>
            <a:ext uri="{FF2B5EF4-FFF2-40B4-BE49-F238E27FC236}">
              <a16:creationId xmlns:a16="http://schemas.microsoft.com/office/drawing/2014/main" id="{034A7067-8FDF-4D00-8911-504764A00C5C}"/>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1" name="n_3aveValue【児童館】&#10;有形固定資産減価償却率">
          <a:extLst>
            <a:ext uri="{FF2B5EF4-FFF2-40B4-BE49-F238E27FC236}">
              <a16:creationId xmlns:a16="http://schemas.microsoft.com/office/drawing/2014/main" id="{FF59287B-DC58-443F-8622-BA09AE477C7C}"/>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2" name="n_4aveValue【児童館】&#10;有形固定資産減価償却率">
          <a:extLst>
            <a:ext uri="{FF2B5EF4-FFF2-40B4-BE49-F238E27FC236}">
              <a16:creationId xmlns:a16="http://schemas.microsoft.com/office/drawing/2014/main" id="{C91C9F83-3BB6-420E-8F3B-E4DDE8C653E1}"/>
            </a:ext>
          </a:extLst>
        </xdr:cNvPr>
        <xdr:cNvSpPr txBox="1"/>
      </xdr:nvSpPr>
      <xdr:spPr>
        <a:xfrm>
          <a:off x="12611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62972</xdr:rowOff>
    </xdr:from>
    <xdr:ext cx="405111" cy="259045"/>
    <xdr:sp macro="" textlink="">
      <xdr:nvSpPr>
        <xdr:cNvPr id="683" name="n_1mainValue【児童館】&#10;有形固定資産減価償却率">
          <a:extLst>
            <a:ext uri="{FF2B5EF4-FFF2-40B4-BE49-F238E27FC236}">
              <a16:creationId xmlns:a16="http://schemas.microsoft.com/office/drawing/2014/main" id="{81D81B3A-75C0-4E58-AEF2-3626DCDDEB15}"/>
            </a:ext>
          </a:extLst>
        </xdr:cNvPr>
        <xdr:cNvSpPr txBox="1"/>
      </xdr:nvSpPr>
      <xdr:spPr>
        <a:xfrm>
          <a:off x="15266044" y="137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13988</xdr:rowOff>
    </xdr:from>
    <xdr:ext cx="405111" cy="259045"/>
    <xdr:sp macro="" textlink="">
      <xdr:nvSpPr>
        <xdr:cNvPr id="684" name="n_2mainValue【児童館】&#10;有形固定資産減価償却率">
          <a:extLst>
            <a:ext uri="{FF2B5EF4-FFF2-40B4-BE49-F238E27FC236}">
              <a16:creationId xmlns:a16="http://schemas.microsoft.com/office/drawing/2014/main" id="{C97B0188-F998-4231-B53E-6F487F82DBFD}"/>
            </a:ext>
          </a:extLst>
        </xdr:cNvPr>
        <xdr:cNvSpPr txBox="1"/>
      </xdr:nvSpPr>
      <xdr:spPr>
        <a:xfrm>
          <a:off x="14389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138084</xdr:rowOff>
    </xdr:from>
    <xdr:ext cx="405111" cy="259045"/>
    <xdr:sp macro="" textlink="">
      <xdr:nvSpPr>
        <xdr:cNvPr id="685" name="n_3mainValue【児童館】&#10;有形固定資産減価償却率">
          <a:extLst>
            <a:ext uri="{FF2B5EF4-FFF2-40B4-BE49-F238E27FC236}">
              <a16:creationId xmlns:a16="http://schemas.microsoft.com/office/drawing/2014/main" id="{0D871EAB-2B59-4FA1-9778-21AA79CBE8D1}"/>
            </a:ext>
          </a:extLst>
        </xdr:cNvPr>
        <xdr:cNvSpPr txBox="1"/>
      </xdr:nvSpPr>
      <xdr:spPr>
        <a:xfrm>
          <a:off x="135007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138084</xdr:rowOff>
    </xdr:from>
    <xdr:ext cx="405111" cy="259045"/>
    <xdr:sp macro="" textlink="">
      <xdr:nvSpPr>
        <xdr:cNvPr id="686" name="n_4mainValue【児童館】&#10;有形固定資産減価償却率">
          <a:extLst>
            <a:ext uri="{FF2B5EF4-FFF2-40B4-BE49-F238E27FC236}">
              <a16:creationId xmlns:a16="http://schemas.microsoft.com/office/drawing/2014/main" id="{07902440-D5A4-4620-BDD7-8A96EE88A95A}"/>
            </a:ext>
          </a:extLst>
        </xdr:cNvPr>
        <xdr:cNvSpPr txBox="1"/>
      </xdr:nvSpPr>
      <xdr:spPr>
        <a:xfrm>
          <a:off x="126117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78419084-651B-427B-B81C-C710DF8184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504113E8-93B8-430F-9C0F-8756C6C58A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3D0136BC-E7B6-475E-827D-F01C4C19641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279EEB-F243-44DB-8AF4-EEC771AC0AD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E5B7054-3A27-4BBE-B80D-206E8AF8A7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32D9A61D-CE2C-45B1-9D98-11AE939A04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D1FEB8B9-517A-423D-9D97-3FCFE8A397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46DF59E4-31A5-4064-80D6-6ABBF4EB8CA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DB533FFC-4542-42FF-8540-C8F284A789D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849EF24C-FA53-4CEC-82BA-C1414BBC966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673C9D8E-90D8-4DC6-A385-01B6B80E3F9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6F25AFEE-8F06-450C-BA35-372A16EC83A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FC42C11B-2562-4B56-BD95-7C1B7EF4150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29346518-9D16-4FBA-A7DD-0B99BCFF1BB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CCAA72DC-2E58-4567-9EAC-1659047766A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D3672A72-2744-42DF-88FA-AF8FE40CC73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3D9B5FB8-2B24-4BAE-A444-150CB454FFF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8C2C3034-500E-4C5B-8EC7-C0749842979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E0EB72D5-6B9F-4762-9F5A-B441C009FC3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C78EF3F5-2A9D-46E5-806B-1EBC0BFD9E6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F1A9DA01-6B6F-400A-BEED-7678F6E84E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74E68644-4E79-4F39-928C-D8C2F4B3EE17}"/>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8897BA91-9839-4626-AD60-7853BE30DF25}"/>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8838A770-5283-490F-8C20-316C02DCB57B}"/>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EB39E8DB-96C0-40FA-A06F-6C330A7A7E59}"/>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34C05E52-2D0F-481F-8396-D080F9D9BCBB}"/>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5E7D1A12-3652-4C93-BA79-922961B4EB8A}"/>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1756819E-F372-4FD7-AA55-AFCABDAFE901}"/>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2C6C7094-8281-4D78-9517-12002FC95C53}"/>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7E575D05-B164-4AB8-BEDF-9DD59AB51F09}"/>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739967C2-6AB3-4AF0-9308-6C6FF655C25C}"/>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5111BDDA-D46B-486F-A879-8D7E9B26FE47}"/>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A390696-13FE-4A8B-9502-B53C64A0436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0047672-9C9A-4BAA-A006-AAAE5D0397B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AA176E5-C4F2-4406-93FB-D0A2D0BD6C4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69C6A51-A1DF-44E1-B1CA-392F7C60A48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AE75B7B-06BC-418B-8528-929F8B59C57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724" name="楕円 723">
          <a:extLst>
            <a:ext uri="{FF2B5EF4-FFF2-40B4-BE49-F238E27FC236}">
              <a16:creationId xmlns:a16="http://schemas.microsoft.com/office/drawing/2014/main" id="{5D62FF47-D5A1-4DC2-96ED-B40A5441A3F5}"/>
            </a:ext>
          </a:extLst>
        </xdr:cNvPr>
        <xdr:cNvSpPr/>
      </xdr:nvSpPr>
      <xdr:spPr>
        <a:xfrm>
          <a:off x="22110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725" name="【児童館】&#10;一人当たり面積該当値テキスト">
          <a:extLst>
            <a:ext uri="{FF2B5EF4-FFF2-40B4-BE49-F238E27FC236}">
              <a16:creationId xmlns:a16="http://schemas.microsoft.com/office/drawing/2014/main" id="{AEF6D4C7-C767-42A1-8C64-477E34B35EBA}"/>
            </a:ext>
          </a:extLst>
        </xdr:cNvPr>
        <xdr:cNvSpPr txBox="1"/>
      </xdr:nvSpPr>
      <xdr:spPr>
        <a:xfrm>
          <a:off x="221996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26" name="楕円 725">
          <a:extLst>
            <a:ext uri="{FF2B5EF4-FFF2-40B4-BE49-F238E27FC236}">
              <a16:creationId xmlns:a16="http://schemas.microsoft.com/office/drawing/2014/main" id="{BDFC9244-D022-4833-B1F7-645C6FFF7AD9}"/>
            </a:ext>
          </a:extLst>
        </xdr:cNvPr>
        <xdr:cNvSpPr/>
      </xdr:nvSpPr>
      <xdr:spPr>
        <a:xfrm>
          <a:off x="2127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106680</xdr:rowOff>
    </xdr:to>
    <xdr:cxnSp macro="">
      <xdr:nvCxnSpPr>
        <xdr:cNvPr id="727" name="直線コネクタ 726">
          <a:extLst>
            <a:ext uri="{FF2B5EF4-FFF2-40B4-BE49-F238E27FC236}">
              <a16:creationId xmlns:a16="http://schemas.microsoft.com/office/drawing/2014/main" id="{16702AF2-493C-4255-A594-364343EB6416}"/>
            </a:ext>
          </a:extLst>
        </xdr:cNvPr>
        <xdr:cNvCxnSpPr/>
      </xdr:nvCxnSpPr>
      <xdr:spPr>
        <a:xfrm flipV="1">
          <a:off x="21323300" y="14503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65024</xdr:rowOff>
    </xdr:from>
    <xdr:to>
      <xdr:col>107</xdr:col>
      <xdr:colOff>101600</xdr:colOff>
      <xdr:row>84</xdr:row>
      <xdr:rowOff>166624</xdr:rowOff>
    </xdr:to>
    <xdr:sp macro="" textlink="">
      <xdr:nvSpPr>
        <xdr:cNvPr id="728" name="楕円 727">
          <a:extLst>
            <a:ext uri="{FF2B5EF4-FFF2-40B4-BE49-F238E27FC236}">
              <a16:creationId xmlns:a16="http://schemas.microsoft.com/office/drawing/2014/main" id="{8EE66353-CE46-4FC2-B735-9D2EE2255E9D}"/>
            </a:ext>
          </a:extLst>
        </xdr:cNvPr>
        <xdr:cNvSpPr/>
      </xdr:nvSpPr>
      <xdr:spPr>
        <a:xfrm>
          <a:off x="20383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115824</xdr:rowOff>
    </xdr:to>
    <xdr:cxnSp macro="">
      <xdr:nvCxnSpPr>
        <xdr:cNvPr id="729" name="直線コネクタ 728">
          <a:extLst>
            <a:ext uri="{FF2B5EF4-FFF2-40B4-BE49-F238E27FC236}">
              <a16:creationId xmlns:a16="http://schemas.microsoft.com/office/drawing/2014/main" id="{800D71AE-D87E-4AB8-AD74-C0544C3A4130}"/>
            </a:ext>
          </a:extLst>
        </xdr:cNvPr>
        <xdr:cNvCxnSpPr/>
      </xdr:nvCxnSpPr>
      <xdr:spPr>
        <a:xfrm flipV="1">
          <a:off x="20434300" y="14508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74168</xdr:rowOff>
    </xdr:from>
    <xdr:to>
      <xdr:col>102</xdr:col>
      <xdr:colOff>165100</xdr:colOff>
      <xdr:row>85</xdr:row>
      <xdr:rowOff>4318</xdr:rowOff>
    </xdr:to>
    <xdr:sp macro="" textlink="">
      <xdr:nvSpPr>
        <xdr:cNvPr id="730" name="楕円 729">
          <a:extLst>
            <a:ext uri="{FF2B5EF4-FFF2-40B4-BE49-F238E27FC236}">
              <a16:creationId xmlns:a16="http://schemas.microsoft.com/office/drawing/2014/main" id="{DE0F0BC3-721E-4BDD-81DA-992428841D26}"/>
            </a:ext>
          </a:extLst>
        </xdr:cNvPr>
        <xdr:cNvSpPr/>
      </xdr:nvSpPr>
      <xdr:spPr>
        <a:xfrm>
          <a:off x="19494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115824</xdr:rowOff>
    </xdr:from>
    <xdr:to>
      <xdr:col>107</xdr:col>
      <xdr:colOff>50800</xdr:colOff>
      <xdr:row>84</xdr:row>
      <xdr:rowOff>124968</xdr:rowOff>
    </xdr:to>
    <xdr:cxnSp macro="">
      <xdr:nvCxnSpPr>
        <xdr:cNvPr id="731" name="直線コネクタ 730">
          <a:extLst>
            <a:ext uri="{FF2B5EF4-FFF2-40B4-BE49-F238E27FC236}">
              <a16:creationId xmlns:a16="http://schemas.microsoft.com/office/drawing/2014/main" id="{65C9F9D1-9277-4A0E-A0BB-D67BD2659913}"/>
            </a:ext>
          </a:extLst>
        </xdr:cNvPr>
        <xdr:cNvCxnSpPr/>
      </xdr:nvCxnSpPr>
      <xdr:spPr>
        <a:xfrm flipV="1">
          <a:off x="19545300" y="14517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732" name="楕円 731">
          <a:extLst>
            <a:ext uri="{FF2B5EF4-FFF2-40B4-BE49-F238E27FC236}">
              <a16:creationId xmlns:a16="http://schemas.microsoft.com/office/drawing/2014/main" id="{478A28F1-C6AA-43EB-BF42-4C9402E01EE7}"/>
            </a:ext>
          </a:extLst>
        </xdr:cNvPr>
        <xdr:cNvSpPr/>
      </xdr:nvSpPr>
      <xdr:spPr>
        <a:xfrm>
          <a:off x="18605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124968</xdr:rowOff>
    </xdr:from>
    <xdr:to>
      <xdr:col>102</xdr:col>
      <xdr:colOff>114300</xdr:colOff>
      <xdr:row>84</xdr:row>
      <xdr:rowOff>129539</xdr:rowOff>
    </xdr:to>
    <xdr:cxnSp macro="">
      <xdr:nvCxnSpPr>
        <xdr:cNvPr id="733" name="直線コネクタ 732">
          <a:extLst>
            <a:ext uri="{FF2B5EF4-FFF2-40B4-BE49-F238E27FC236}">
              <a16:creationId xmlns:a16="http://schemas.microsoft.com/office/drawing/2014/main" id="{4E71F45C-5ECB-49C5-8437-B4D9C993A5BD}"/>
            </a:ext>
          </a:extLst>
        </xdr:cNvPr>
        <xdr:cNvCxnSpPr/>
      </xdr:nvCxnSpPr>
      <xdr:spPr>
        <a:xfrm flipV="1">
          <a:off x="18656300" y="145267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6899881A-E647-4CEE-A82F-EC5309282CC6}"/>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9F0FD247-3CCF-4AC7-A6D0-3435FFD484B2}"/>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E10851C0-44A6-42A0-AE66-16F734B0AB92}"/>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a:extLst>
            <a:ext uri="{FF2B5EF4-FFF2-40B4-BE49-F238E27FC236}">
              <a16:creationId xmlns:a16="http://schemas.microsoft.com/office/drawing/2014/main" id="{E66E4C5C-981D-42C7-9D4A-AA92F9747C2A}"/>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38" name="n_1mainValue【児童館】&#10;一人当たり面積">
          <a:extLst>
            <a:ext uri="{FF2B5EF4-FFF2-40B4-BE49-F238E27FC236}">
              <a16:creationId xmlns:a16="http://schemas.microsoft.com/office/drawing/2014/main" id="{68C9174E-199A-4E12-9CD0-53E51766EDD0}"/>
            </a:ext>
          </a:extLst>
        </xdr:cNvPr>
        <xdr:cNvSpPr txBox="1"/>
      </xdr:nvSpPr>
      <xdr:spPr>
        <a:xfrm>
          <a:off x="210757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739" name="n_2mainValue【児童館】&#10;一人当たり面積">
          <a:extLst>
            <a:ext uri="{FF2B5EF4-FFF2-40B4-BE49-F238E27FC236}">
              <a16:creationId xmlns:a16="http://schemas.microsoft.com/office/drawing/2014/main" id="{AAD9B755-D941-4EBA-975A-D1E16A0E5C57}"/>
            </a:ext>
          </a:extLst>
        </xdr:cNvPr>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166895</xdr:rowOff>
    </xdr:from>
    <xdr:ext cx="469744" cy="259045"/>
    <xdr:sp macro="" textlink="">
      <xdr:nvSpPr>
        <xdr:cNvPr id="740" name="n_3mainValue【児童館】&#10;一人当たり面積">
          <a:extLst>
            <a:ext uri="{FF2B5EF4-FFF2-40B4-BE49-F238E27FC236}">
              <a16:creationId xmlns:a16="http://schemas.microsoft.com/office/drawing/2014/main" id="{FB2B871B-7793-41FF-A5AA-FEF1BE37DED4}"/>
            </a:ext>
          </a:extLst>
        </xdr:cNvPr>
        <xdr:cNvSpPr txBox="1"/>
      </xdr:nvSpPr>
      <xdr:spPr>
        <a:xfrm>
          <a:off x="19310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741" name="n_4mainValue【児童館】&#10;一人当たり面積">
          <a:extLst>
            <a:ext uri="{FF2B5EF4-FFF2-40B4-BE49-F238E27FC236}">
              <a16:creationId xmlns:a16="http://schemas.microsoft.com/office/drawing/2014/main" id="{D6210A42-ADC8-4B30-BB7F-870C6886556A}"/>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DF3763D8-A6AF-4219-B1D7-EC7A48BFB2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9E81A139-6FAD-46F3-9E59-2EE76B9F1ED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F4650B8A-767F-4B8B-ADAB-30ED7DFA56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2E30959E-67DC-43A0-A064-F09B02BD60B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B4A6CDE7-3075-4E60-A573-017DD60EDB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425D7417-BF9D-4A03-B79C-C28D90AB21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B9B182D4-7578-4AFF-84A4-13D3EE6884D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57B37466-480B-41C3-B5ED-25700C49153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4830F708-C5D0-4242-A171-B1276ADACCD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780E596E-8C87-4081-9419-337616A3A2F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FDF31D63-B7C1-4510-BC33-7E054F84EAB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47B425CA-C299-4B85-B4BD-52803CAF6A2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508454DA-8F0D-40A2-9068-1D38FBE11DB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1898E8A5-8577-4101-AFC9-CFC699354F2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DAADFD49-70CD-4A7F-A32E-AB1E7D9085D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39CF7C24-15CE-45B0-B34D-351F243A400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7420B60B-5470-4536-B731-5EAD9E5AAB7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1F0A3773-8187-40B5-919B-51499ECBFB8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DFF25879-614A-4F7C-92BF-290E9610F39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EBFDCE04-8313-4278-98D6-4EB2100355D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48B3DA5D-7A9D-44D4-83E1-CBEAAA14B46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3CFF7393-B1D9-424E-9D58-7A7F6E4568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85F26D08-A0D5-4726-8787-2A0AE67CE89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AB08BDA1-5004-44F9-B71C-39628AA4BD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9F14A204-1B35-47AE-942B-4A45684DF3DB}"/>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2359747B-2B30-40D4-93E7-9378D62D508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D55A0F7D-79CF-4446-BD95-CA5B91CF938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a:extLst>
            <a:ext uri="{FF2B5EF4-FFF2-40B4-BE49-F238E27FC236}">
              <a16:creationId xmlns:a16="http://schemas.microsoft.com/office/drawing/2014/main" id="{BBBEC8ED-E283-4087-8B04-C9AB69946936}"/>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a:extLst>
            <a:ext uri="{FF2B5EF4-FFF2-40B4-BE49-F238E27FC236}">
              <a16:creationId xmlns:a16="http://schemas.microsoft.com/office/drawing/2014/main" id="{ECF3C8C8-8A3E-4699-9DB6-AD9CFE0F7B32}"/>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1" name="【公民館】&#10;有形固定資産減価償却率平均値テキスト">
          <a:extLst>
            <a:ext uri="{FF2B5EF4-FFF2-40B4-BE49-F238E27FC236}">
              <a16:creationId xmlns:a16="http://schemas.microsoft.com/office/drawing/2014/main" id="{1CC410DA-21BB-4950-81B4-E57B4ED29D61}"/>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a:extLst>
            <a:ext uri="{FF2B5EF4-FFF2-40B4-BE49-F238E27FC236}">
              <a16:creationId xmlns:a16="http://schemas.microsoft.com/office/drawing/2014/main" id="{137E90CA-325D-4DD7-8614-501DB889DF63}"/>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a:extLst>
            <a:ext uri="{FF2B5EF4-FFF2-40B4-BE49-F238E27FC236}">
              <a16:creationId xmlns:a16="http://schemas.microsoft.com/office/drawing/2014/main" id="{C05722C7-A7AD-4335-A6F3-D0DE1E96EF6B}"/>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a:extLst>
            <a:ext uri="{FF2B5EF4-FFF2-40B4-BE49-F238E27FC236}">
              <a16:creationId xmlns:a16="http://schemas.microsoft.com/office/drawing/2014/main" id="{A6656FC7-335D-4590-8209-4691720C1BF2}"/>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a:extLst>
            <a:ext uri="{FF2B5EF4-FFF2-40B4-BE49-F238E27FC236}">
              <a16:creationId xmlns:a16="http://schemas.microsoft.com/office/drawing/2014/main" id="{8CBE939F-624C-4B74-AC59-A827201A288A}"/>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6" name="フローチャート: 判断 775">
          <a:extLst>
            <a:ext uri="{FF2B5EF4-FFF2-40B4-BE49-F238E27FC236}">
              <a16:creationId xmlns:a16="http://schemas.microsoft.com/office/drawing/2014/main" id="{3CC45A61-C233-4B01-BEF4-EA7F9E1155EE}"/>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685957F-3215-4F6A-99A2-7778A276D2A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C1A442C-1B38-46A2-A998-2EE7091AC76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8EEFC06-A3D9-405C-A4CC-3717BBD2EE3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82C0C30-9A92-4158-A3F6-E8D37F8977B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939B619-9BD0-4F4A-8C94-D4F6DB1E047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149225</xdr:rowOff>
    </xdr:from>
    <xdr:to>
      <xdr:col>85</xdr:col>
      <xdr:colOff>177800</xdr:colOff>
      <xdr:row>107</xdr:row>
      <xdr:rowOff>79375</xdr:rowOff>
    </xdr:to>
    <xdr:sp macro="" textlink="">
      <xdr:nvSpPr>
        <xdr:cNvPr id="782" name="楕円 781">
          <a:extLst>
            <a:ext uri="{FF2B5EF4-FFF2-40B4-BE49-F238E27FC236}">
              <a16:creationId xmlns:a16="http://schemas.microsoft.com/office/drawing/2014/main" id="{8F7B8C2F-181F-479B-88F4-A6546465E320}"/>
            </a:ext>
          </a:extLst>
        </xdr:cNvPr>
        <xdr:cNvSpPr/>
      </xdr:nvSpPr>
      <xdr:spPr>
        <a:xfrm>
          <a:off x="162687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127652</xdr:rowOff>
    </xdr:from>
    <xdr:ext cx="405111" cy="259045"/>
    <xdr:sp macro="" textlink="">
      <xdr:nvSpPr>
        <xdr:cNvPr id="783" name="【公民館】&#10;有形固定資産減価償却率該当値テキスト">
          <a:extLst>
            <a:ext uri="{FF2B5EF4-FFF2-40B4-BE49-F238E27FC236}">
              <a16:creationId xmlns:a16="http://schemas.microsoft.com/office/drawing/2014/main" id="{909A1CCE-E306-43FC-8F92-82D3A7FCDEF3}"/>
            </a:ext>
          </a:extLst>
        </xdr:cNvPr>
        <xdr:cNvSpPr txBox="1"/>
      </xdr:nvSpPr>
      <xdr:spPr>
        <a:xfrm>
          <a:off x="16357600" y="183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109220</xdr:rowOff>
    </xdr:from>
    <xdr:to>
      <xdr:col>81</xdr:col>
      <xdr:colOff>101600</xdr:colOff>
      <xdr:row>107</xdr:row>
      <xdr:rowOff>39370</xdr:rowOff>
    </xdr:to>
    <xdr:sp macro="" textlink="">
      <xdr:nvSpPr>
        <xdr:cNvPr id="784" name="楕円 783">
          <a:extLst>
            <a:ext uri="{FF2B5EF4-FFF2-40B4-BE49-F238E27FC236}">
              <a16:creationId xmlns:a16="http://schemas.microsoft.com/office/drawing/2014/main" id="{300A9091-6758-4A80-A9C0-4BF9AD79AB61}"/>
            </a:ext>
          </a:extLst>
        </xdr:cNvPr>
        <xdr:cNvSpPr/>
      </xdr:nvSpPr>
      <xdr:spPr>
        <a:xfrm>
          <a:off x="15430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160020</xdr:rowOff>
    </xdr:from>
    <xdr:to>
      <xdr:col>85</xdr:col>
      <xdr:colOff>127000</xdr:colOff>
      <xdr:row>107</xdr:row>
      <xdr:rowOff>28575</xdr:rowOff>
    </xdr:to>
    <xdr:cxnSp macro="">
      <xdr:nvCxnSpPr>
        <xdr:cNvPr id="785" name="直線コネクタ 784">
          <a:extLst>
            <a:ext uri="{FF2B5EF4-FFF2-40B4-BE49-F238E27FC236}">
              <a16:creationId xmlns:a16="http://schemas.microsoft.com/office/drawing/2014/main" id="{3B345B1F-FD8B-4E03-B95D-40A4CDCB87E3}"/>
            </a:ext>
          </a:extLst>
        </xdr:cNvPr>
        <xdr:cNvCxnSpPr/>
      </xdr:nvCxnSpPr>
      <xdr:spPr>
        <a:xfrm>
          <a:off x="15481300" y="183337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73025</xdr:rowOff>
    </xdr:from>
    <xdr:to>
      <xdr:col>76</xdr:col>
      <xdr:colOff>165100</xdr:colOff>
      <xdr:row>107</xdr:row>
      <xdr:rowOff>3175</xdr:rowOff>
    </xdr:to>
    <xdr:sp macro="" textlink="">
      <xdr:nvSpPr>
        <xdr:cNvPr id="786" name="楕円 785">
          <a:extLst>
            <a:ext uri="{FF2B5EF4-FFF2-40B4-BE49-F238E27FC236}">
              <a16:creationId xmlns:a16="http://schemas.microsoft.com/office/drawing/2014/main" id="{C5A199F8-B03F-4313-BD16-C2E5D7318558}"/>
            </a:ext>
          </a:extLst>
        </xdr:cNvPr>
        <xdr:cNvSpPr/>
      </xdr:nvSpPr>
      <xdr:spPr>
        <a:xfrm>
          <a:off x="14541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123825</xdr:rowOff>
    </xdr:from>
    <xdr:to>
      <xdr:col>81</xdr:col>
      <xdr:colOff>50800</xdr:colOff>
      <xdr:row>106</xdr:row>
      <xdr:rowOff>160020</xdr:rowOff>
    </xdr:to>
    <xdr:cxnSp macro="">
      <xdr:nvCxnSpPr>
        <xdr:cNvPr id="787" name="直線コネクタ 786">
          <a:extLst>
            <a:ext uri="{FF2B5EF4-FFF2-40B4-BE49-F238E27FC236}">
              <a16:creationId xmlns:a16="http://schemas.microsoft.com/office/drawing/2014/main" id="{0E5F019E-C552-4B79-A3C4-3E037B904F60}"/>
            </a:ext>
          </a:extLst>
        </xdr:cNvPr>
        <xdr:cNvCxnSpPr/>
      </xdr:nvCxnSpPr>
      <xdr:spPr>
        <a:xfrm>
          <a:off x="14592300" y="182975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52070</xdr:rowOff>
    </xdr:from>
    <xdr:to>
      <xdr:col>72</xdr:col>
      <xdr:colOff>38100</xdr:colOff>
      <xdr:row>106</xdr:row>
      <xdr:rowOff>153670</xdr:rowOff>
    </xdr:to>
    <xdr:sp macro="" textlink="">
      <xdr:nvSpPr>
        <xdr:cNvPr id="788" name="楕円 787">
          <a:extLst>
            <a:ext uri="{FF2B5EF4-FFF2-40B4-BE49-F238E27FC236}">
              <a16:creationId xmlns:a16="http://schemas.microsoft.com/office/drawing/2014/main" id="{17D67D62-1F50-4413-8751-FE05638A7DD7}"/>
            </a:ext>
          </a:extLst>
        </xdr:cNvPr>
        <xdr:cNvSpPr/>
      </xdr:nvSpPr>
      <xdr:spPr>
        <a:xfrm>
          <a:off x="13652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102870</xdr:rowOff>
    </xdr:from>
    <xdr:to>
      <xdr:col>76</xdr:col>
      <xdr:colOff>114300</xdr:colOff>
      <xdr:row>106</xdr:row>
      <xdr:rowOff>123825</xdr:rowOff>
    </xdr:to>
    <xdr:cxnSp macro="">
      <xdr:nvCxnSpPr>
        <xdr:cNvPr id="789" name="直線コネクタ 788">
          <a:extLst>
            <a:ext uri="{FF2B5EF4-FFF2-40B4-BE49-F238E27FC236}">
              <a16:creationId xmlns:a16="http://schemas.microsoft.com/office/drawing/2014/main" id="{E131DB79-8D51-4674-BC95-5D2F8C98AE75}"/>
            </a:ext>
          </a:extLst>
        </xdr:cNvPr>
        <xdr:cNvCxnSpPr/>
      </xdr:nvCxnSpPr>
      <xdr:spPr>
        <a:xfrm>
          <a:off x="13703300" y="182765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53975</xdr:rowOff>
    </xdr:from>
    <xdr:to>
      <xdr:col>67</xdr:col>
      <xdr:colOff>101600</xdr:colOff>
      <xdr:row>106</xdr:row>
      <xdr:rowOff>155575</xdr:rowOff>
    </xdr:to>
    <xdr:sp macro="" textlink="">
      <xdr:nvSpPr>
        <xdr:cNvPr id="790" name="楕円 789">
          <a:extLst>
            <a:ext uri="{FF2B5EF4-FFF2-40B4-BE49-F238E27FC236}">
              <a16:creationId xmlns:a16="http://schemas.microsoft.com/office/drawing/2014/main" id="{A15D4CB2-188A-4EFA-BB87-15B5EC12ECD5}"/>
            </a:ext>
          </a:extLst>
        </xdr:cNvPr>
        <xdr:cNvSpPr/>
      </xdr:nvSpPr>
      <xdr:spPr>
        <a:xfrm>
          <a:off x="12763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102870</xdr:rowOff>
    </xdr:from>
    <xdr:to>
      <xdr:col>71</xdr:col>
      <xdr:colOff>177800</xdr:colOff>
      <xdr:row>106</xdr:row>
      <xdr:rowOff>104775</xdr:rowOff>
    </xdr:to>
    <xdr:cxnSp macro="">
      <xdr:nvCxnSpPr>
        <xdr:cNvPr id="791" name="直線コネクタ 790">
          <a:extLst>
            <a:ext uri="{FF2B5EF4-FFF2-40B4-BE49-F238E27FC236}">
              <a16:creationId xmlns:a16="http://schemas.microsoft.com/office/drawing/2014/main" id="{B048C66C-907C-4BAF-8B95-E826A4214F8F}"/>
            </a:ext>
          </a:extLst>
        </xdr:cNvPr>
        <xdr:cNvCxnSpPr/>
      </xdr:nvCxnSpPr>
      <xdr:spPr>
        <a:xfrm flipV="1">
          <a:off x="12814300" y="182765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792" name="n_1aveValue【公民館】&#10;有形固定資産減価償却率">
          <a:extLst>
            <a:ext uri="{FF2B5EF4-FFF2-40B4-BE49-F238E27FC236}">
              <a16:creationId xmlns:a16="http://schemas.microsoft.com/office/drawing/2014/main" id="{2B95F16D-A6CD-4B41-8FB1-01613C0DEC04}"/>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793" name="n_2aveValue【公民館】&#10;有形固定資産減価償却率">
          <a:extLst>
            <a:ext uri="{FF2B5EF4-FFF2-40B4-BE49-F238E27FC236}">
              <a16:creationId xmlns:a16="http://schemas.microsoft.com/office/drawing/2014/main" id="{9938AE28-5491-4B10-A14F-2E2BC1BFC1EF}"/>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94" name="n_3aveValue【公民館】&#10;有形固定資産減価償却率">
          <a:extLst>
            <a:ext uri="{FF2B5EF4-FFF2-40B4-BE49-F238E27FC236}">
              <a16:creationId xmlns:a16="http://schemas.microsoft.com/office/drawing/2014/main" id="{6F9AFA23-2C25-4027-B93C-5236C090C6E0}"/>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95" name="n_4aveValue【公民館】&#10;有形固定資産減価償却率">
          <a:extLst>
            <a:ext uri="{FF2B5EF4-FFF2-40B4-BE49-F238E27FC236}">
              <a16:creationId xmlns:a16="http://schemas.microsoft.com/office/drawing/2014/main" id="{6A345940-7496-434B-9559-FBF5F93F1D4A}"/>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30497</xdr:rowOff>
    </xdr:from>
    <xdr:ext cx="405111" cy="259045"/>
    <xdr:sp macro="" textlink="">
      <xdr:nvSpPr>
        <xdr:cNvPr id="796" name="n_1mainValue【公民館】&#10;有形固定資産減価償却率">
          <a:extLst>
            <a:ext uri="{FF2B5EF4-FFF2-40B4-BE49-F238E27FC236}">
              <a16:creationId xmlns:a16="http://schemas.microsoft.com/office/drawing/2014/main" id="{65723763-D359-4136-AE4B-1E822B57E400}"/>
            </a:ext>
          </a:extLst>
        </xdr:cNvPr>
        <xdr:cNvSpPr txBox="1"/>
      </xdr:nvSpPr>
      <xdr:spPr>
        <a:xfrm>
          <a:off x="15266044"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165752</xdr:rowOff>
    </xdr:from>
    <xdr:ext cx="405111" cy="259045"/>
    <xdr:sp macro="" textlink="">
      <xdr:nvSpPr>
        <xdr:cNvPr id="797" name="n_2mainValue【公民館】&#10;有形固定資産減価償却率">
          <a:extLst>
            <a:ext uri="{FF2B5EF4-FFF2-40B4-BE49-F238E27FC236}">
              <a16:creationId xmlns:a16="http://schemas.microsoft.com/office/drawing/2014/main" id="{9AEDFC7D-78DA-4A41-BD7F-68CDC0F59627}"/>
            </a:ext>
          </a:extLst>
        </xdr:cNvPr>
        <xdr:cNvSpPr txBox="1"/>
      </xdr:nvSpPr>
      <xdr:spPr>
        <a:xfrm>
          <a:off x="14389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144797</xdr:rowOff>
    </xdr:from>
    <xdr:ext cx="405111" cy="259045"/>
    <xdr:sp macro="" textlink="">
      <xdr:nvSpPr>
        <xdr:cNvPr id="798" name="n_3mainValue【公民館】&#10;有形固定資産減価償却率">
          <a:extLst>
            <a:ext uri="{FF2B5EF4-FFF2-40B4-BE49-F238E27FC236}">
              <a16:creationId xmlns:a16="http://schemas.microsoft.com/office/drawing/2014/main" id="{367B2429-536C-4328-9983-5358033C5409}"/>
            </a:ext>
          </a:extLst>
        </xdr:cNvPr>
        <xdr:cNvSpPr txBox="1"/>
      </xdr:nvSpPr>
      <xdr:spPr>
        <a:xfrm>
          <a:off x="1350074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146702</xdr:rowOff>
    </xdr:from>
    <xdr:ext cx="405111" cy="259045"/>
    <xdr:sp macro="" textlink="">
      <xdr:nvSpPr>
        <xdr:cNvPr id="799" name="n_4mainValue【公民館】&#10;有形固定資産減価償却率">
          <a:extLst>
            <a:ext uri="{FF2B5EF4-FFF2-40B4-BE49-F238E27FC236}">
              <a16:creationId xmlns:a16="http://schemas.microsoft.com/office/drawing/2014/main" id="{68FAB0E8-B7A3-4725-AB0D-774A06F434F9}"/>
            </a:ext>
          </a:extLst>
        </xdr:cNvPr>
        <xdr:cNvSpPr txBox="1"/>
      </xdr:nvSpPr>
      <xdr:spPr>
        <a:xfrm>
          <a:off x="12611744" y="183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ADECFB2-3342-4845-8974-B6837B41DBA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8970BF6-21EA-4870-A7D5-32248DE204A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38B2FC37-6623-4CF1-9662-C9526F43DBF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DACFB40F-5CEC-40CE-AE94-176619E3583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EB9E409A-B84D-4C18-8D8C-9F05F43043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C2479596-3772-4604-AA9F-D5F03F9DFCE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F9CD5A3B-994A-4ED9-8A76-284CCF0A7E1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5A4F9A24-F606-4D4B-848D-C00BEF02C90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C2906B37-7850-4E17-97ED-578C677F72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19AF50CB-3C92-4947-BD64-BD4403E1416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4BE5608C-ACBA-48DD-B477-1F4C440109C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4AB848EC-A586-454B-BDF8-48D291B23AF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C35B6B33-C9B1-4D95-9591-EC6476B8B6F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9297C3F5-FAF8-4AAD-8F87-7D7DA7B6933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EDCD3EC4-4391-4415-9A54-A4662AD3D8B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9E09EA4C-3439-4D23-971E-58301BE0F67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C110ADC4-1ED3-465F-9AF4-0D1615073AD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F0383A94-6238-4492-AA00-4F08A13E22D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1C02D83-A900-49FF-BE79-18D2D84E14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8F13A4F9-7387-4069-B4E8-4709455FDFF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D27C4487-A3E9-486D-9B64-6F9B3A994F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a:extLst>
            <a:ext uri="{FF2B5EF4-FFF2-40B4-BE49-F238E27FC236}">
              <a16:creationId xmlns:a16="http://schemas.microsoft.com/office/drawing/2014/main" id="{D254C8D2-C22E-4F67-9024-4704ACCD081A}"/>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a:extLst>
            <a:ext uri="{FF2B5EF4-FFF2-40B4-BE49-F238E27FC236}">
              <a16:creationId xmlns:a16="http://schemas.microsoft.com/office/drawing/2014/main" id="{D76A6266-DE5F-4163-A54D-B1AB369463FF}"/>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a:extLst>
            <a:ext uri="{FF2B5EF4-FFF2-40B4-BE49-F238E27FC236}">
              <a16:creationId xmlns:a16="http://schemas.microsoft.com/office/drawing/2014/main" id="{65272F11-FF09-4F60-8402-7C955CEB376F}"/>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a:extLst>
            <a:ext uri="{FF2B5EF4-FFF2-40B4-BE49-F238E27FC236}">
              <a16:creationId xmlns:a16="http://schemas.microsoft.com/office/drawing/2014/main" id="{5CB4C5E6-89BB-4024-AF3D-118AF6121AE5}"/>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a:extLst>
            <a:ext uri="{FF2B5EF4-FFF2-40B4-BE49-F238E27FC236}">
              <a16:creationId xmlns:a16="http://schemas.microsoft.com/office/drawing/2014/main" id="{CEACEF45-903F-4167-87F7-FF5D3C173D22}"/>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6" name="【公民館】&#10;一人当たり面積平均値テキスト">
          <a:extLst>
            <a:ext uri="{FF2B5EF4-FFF2-40B4-BE49-F238E27FC236}">
              <a16:creationId xmlns:a16="http://schemas.microsoft.com/office/drawing/2014/main" id="{B099B129-E451-4274-8081-BDB6052B29BA}"/>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a:extLst>
            <a:ext uri="{FF2B5EF4-FFF2-40B4-BE49-F238E27FC236}">
              <a16:creationId xmlns:a16="http://schemas.microsoft.com/office/drawing/2014/main" id="{47B5E1A9-40E6-47EB-A474-4A1A6E9AFCB0}"/>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a:extLst>
            <a:ext uri="{FF2B5EF4-FFF2-40B4-BE49-F238E27FC236}">
              <a16:creationId xmlns:a16="http://schemas.microsoft.com/office/drawing/2014/main" id="{7043B358-97AE-491D-9C92-C89948ABD91C}"/>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a:extLst>
            <a:ext uri="{FF2B5EF4-FFF2-40B4-BE49-F238E27FC236}">
              <a16:creationId xmlns:a16="http://schemas.microsoft.com/office/drawing/2014/main" id="{585ED3D9-A301-4013-8909-20DD3758B847}"/>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a:extLst>
            <a:ext uri="{FF2B5EF4-FFF2-40B4-BE49-F238E27FC236}">
              <a16:creationId xmlns:a16="http://schemas.microsoft.com/office/drawing/2014/main" id="{EC50599B-0227-4F00-93B8-7A81EB843D93}"/>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1" name="フローチャート: 判断 830">
          <a:extLst>
            <a:ext uri="{FF2B5EF4-FFF2-40B4-BE49-F238E27FC236}">
              <a16:creationId xmlns:a16="http://schemas.microsoft.com/office/drawing/2014/main" id="{BDCA6DF4-FB88-4AB1-80C3-62523036A155}"/>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29E629F-4B85-47C9-9CE0-03C3CBC2CFC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F1062BD-AD6D-4E32-B8D9-672100F679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03C2C2B-359C-4EF2-ADE9-F00815E8685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F7E34E2-A0AF-45EF-90F2-93C9315A5B6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F857BCD-932C-4BD9-87BF-E1BE4BD9F2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93980</xdr:rowOff>
    </xdr:from>
    <xdr:to>
      <xdr:col>116</xdr:col>
      <xdr:colOff>114300</xdr:colOff>
      <xdr:row>108</xdr:row>
      <xdr:rowOff>24130</xdr:rowOff>
    </xdr:to>
    <xdr:sp macro="" textlink="">
      <xdr:nvSpPr>
        <xdr:cNvPr id="837" name="楕円 836">
          <a:extLst>
            <a:ext uri="{FF2B5EF4-FFF2-40B4-BE49-F238E27FC236}">
              <a16:creationId xmlns:a16="http://schemas.microsoft.com/office/drawing/2014/main" id="{897B0F5D-F8D2-4A66-9546-B552B060780F}"/>
            </a:ext>
          </a:extLst>
        </xdr:cNvPr>
        <xdr:cNvSpPr/>
      </xdr:nvSpPr>
      <xdr:spPr>
        <a:xfrm>
          <a:off x="221107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8907</xdr:rowOff>
    </xdr:from>
    <xdr:ext cx="469744" cy="259045"/>
    <xdr:sp macro="" textlink="">
      <xdr:nvSpPr>
        <xdr:cNvPr id="838" name="【公民館】&#10;一人当たり面積該当値テキスト">
          <a:extLst>
            <a:ext uri="{FF2B5EF4-FFF2-40B4-BE49-F238E27FC236}">
              <a16:creationId xmlns:a16="http://schemas.microsoft.com/office/drawing/2014/main" id="{48948185-92EB-4284-A65C-3DD9DF6511A8}"/>
            </a:ext>
          </a:extLst>
        </xdr:cNvPr>
        <xdr:cNvSpPr txBox="1"/>
      </xdr:nvSpPr>
      <xdr:spPr>
        <a:xfrm>
          <a:off x="22199600" y="1835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96265</xdr:rowOff>
    </xdr:from>
    <xdr:to>
      <xdr:col>112</xdr:col>
      <xdr:colOff>38100</xdr:colOff>
      <xdr:row>108</xdr:row>
      <xdr:rowOff>26415</xdr:rowOff>
    </xdr:to>
    <xdr:sp macro="" textlink="">
      <xdr:nvSpPr>
        <xdr:cNvPr id="839" name="楕円 838">
          <a:extLst>
            <a:ext uri="{FF2B5EF4-FFF2-40B4-BE49-F238E27FC236}">
              <a16:creationId xmlns:a16="http://schemas.microsoft.com/office/drawing/2014/main" id="{BF49A075-2EAE-4830-8A6C-1558FAB8A678}"/>
            </a:ext>
          </a:extLst>
        </xdr:cNvPr>
        <xdr:cNvSpPr/>
      </xdr:nvSpPr>
      <xdr:spPr>
        <a:xfrm>
          <a:off x="21272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144780</xdr:rowOff>
    </xdr:from>
    <xdr:to>
      <xdr:col>116</xdr:col>
      <xdr:colOff>63500</xdr:colOff>
      <xdr:row>107</xdr:row>
      <xdr:rowOff>147065</xdr:rowOff>
    </xdr:to>
    <xdr:cxnSp macro="">
      <xdr:nvCxnSpPr>
        <xdr:cNvPr id="840" name="直線コネクタ 839">
          <a:extLst>
            <a:ext uri="{FF2B5EF4-FFF2-40B4-BE49-F238E27FC236}">
              <a16:creationId xmlns:a16="http://schemas.microsoft.com/office/drawing/2014/main" id="{659EA670-B6F6-4106-AA0A-A166416E6FDA}"/>
            </a:ext>
          </a:extLst>
        </xdr:cNvPr>
        <xdr:cNvCxnSpPr/>
      </xdr:nvCxnSpPr>
      <xdr:spPr>
        <a:xfrm flipV="1">
          <a:off x="21323300" y="18489930"/>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99924</xdr:rowOff>
    </xdr:from>
    <xdr:to>
      <xdr:col>107</xdr:col>
      <xdr:colOff>101600</xdr:colOff>
      <xdr:row>108</xdr:row>
      <xdr:rowOff>30074</xdr:rowOff>
    </xdr:to>
    <xdr:sp macro="" textlink="">
      <xdr:nvSpPr>
        <xdr:cNvPr id="841" name="楕円 840">
          <a:extLst>
            <a:ext uri="{FF2B5EF4-FFF2-40B4-BE49-F238E27FC236}">
              <a16:creationId xmlns:a16="http://schemas.microsoft.com/office/drawing/2014/main" id="{7B99A536-D4B5-439C-A2AA-55EDF4601EBB}"/>
            </a:ext>
          </a:extLst>
        </xdr:cNvPr>
        <xdr:cNvSpPr/>
      </xdr:nvSpPr>
      <xdr:spPr>
        <a:xfrm>
          <a:off x="20383500" y="1844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147065</xdr:rowOff>
    </xdr:from>
    <xdr:to>
      <xdr:col>111</xdr:col>
      <xdr:colOff>177800</xdr:colOff>
      <xdr:row>107</xdr:row>
      <xdr:rowOff>150724</xdr:rowOff>
    </xdr:to>
    <xdr:cxnSp macro="">
      <xdr:nvCxnSpPr>
        <xdr:cNvPr id="842" name="直線コネクタ 841">
          <a:extLst>
            <a:ext uri="{FF2B5EF4-FFF2-40B4-BE49-F238E27FC236}">
              <a16:creationId xmlns:a16="http://schemas.microsoft.com/office/drawing/2014/main" id="{5FB8373D-EB18-49F6-A06C-CAAA9F294506}"/>
            </a:ext>
          </a:extLst>
        </xdr:cNvPr>
        <xdr:cNvCxnSpPr/>
      </xdr:nvCxnSpPr>
      <xdr:spPr>
        <a:xfrm flipV="1">
          <a:off x="20434300" y="18492215"/>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102209</xdr:rowOff>
    </xdr:from>
    <xdr:to>
      <xdr:col>102</xdr:col>
      <xdr:colOff>165100</xdr:colOff>
      <xdr:row>108</xdr:row>
      <xdr:rowOff>32359</xdr:rowOff>
    </xdr:to>
    <xdr:sp macro="" textlink="">
      <xdr:nvSpPr>
        <xdr:cNvPr id="843" name="楕円 842">
          <a:extLst>
            <a:ext uri="{FF2B5EF4-FFF2-40B4-BE49-F238E27FC236}">
              <a16:creationId xmlns:a16="http://schemas.microsoft.com/office/drawing/2014/main" id="{2D754C94-336F-4390-9735-ED08FD77C4EA}"/>
            </a:ext>
          </a:extLst>
        </xdr:cNvPr>
        <xdr:cNvSpPr/>
      </xdr:nvSpPr>
      <xdr:spPr>
        <a:xfrm>
          <a:off x="19494500" y="184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150724</xdr:rowOff>
    </xdr:from>
    <xdr:to>
      <xdr:col>107</xdr:col>
      <xdr:colOff>50800</xdr:colOff>
      <xdr:row>107</xdr:row>
      <xdr:rowOff>153009</xdr:rowOff>
    </xdr:to>
    <xdr:cxnSp macro="">
      <xdr:nvCxnSpPr>
        <xdr:cNvPr id="844" name="直線コネクタ 843">
          <a:extLst>
            <a:ext uri="{FF2B5EF4-FFF2-40B4-BE49-F238E27FC236}">
              <a16:creationId xmlns:a16="http://schemas.microsoft.com/office/drawing/2014/main" id="{CA3E89D5-C582-4651-8C81-05038148CD64}"/>
            </a:ext>
          </a:extLst>
        </xdr:cNvPr>
        <xdr:cNvCxnSpPr/>
      </xdr:nvCxnSpPr>
      <xdr:spPr>
        <a:xfrm flipV="1">
          <a:off x="19545300" y="1849587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45" name="楕円 844">
          <a:extLst>
            <a:ext uri="{FF2B5EF4-FFF2-40B4-BE49-F238E27FC236}">
              <a16:creationId xmlns:a16="http://schemas.microsoft.com/office/drawing/2014/main" id="{0FFB3D96-2393-4F74-BE72-1198BC1CF7F1}"/>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153009</xdr:rowOff>
    </xdr:from>
    <xdr:to>
      <xdr:col>102</xdr:col>
      <xdr:colOff>114300</xdr:colOff>
      <xdr:row>107</xdr:row>
      <xdr:rowOff>156211</xdr:rowOff>
    </xdr:to>
    <xdr:cxnSp macro="">
      <xdr:nvCxnSpPr>
        <xdr:cNvPr id="846" name="直線コネクタ 845">
          <a:extLst>
            <a:ext uri="{FF2B5EF4-FFF2-40B4-BE49-F238E27FC236}">
              <a16:creationId xmlns:a16="http://schemas.microsoft.com/office/drawing/2014/main" id="{A6E0C4F6-2F82-4403-AF7D-12D9A673ADDA}"/>
            </a:ext>
          </a:extLst>
        </xdr:cNvPr>
        <xdr:cNvCxnSpPr/>
      </xdr:nvCxnSpPr>
      <xdr:spPr>
        <a:xfrm flipV="1">
          <a:off x="18656300" y="18498159"/>
          <a:ext cx="8890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7" name="n_1aveValue【公民館】&#10;一人当たり面積">
          <a:extLst>
            <a:ext uri="{FF2B5EF4-FFF2-40B4-BE49-F238E27FC236}">
              <a16:creationId xmlns:a16="http://schemas.microsoft.com/office/drawing/2014/main" id="{A852416A-3199-4830-BCA7-AF9DAEBB78B0}"/>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48" name="n_2aveValue【公民館】&#10;一人当たり面積">
          <a:extLst>
            <a:ext uri="{FF2B5EF4-FFF2-40B4-BE49-F238E27FC236}">
              <a16:creationId xmlns:a16="http://schemas.microsoft.com/office/drawing/2014/main" id="{B7548534-0309-4281-9DF7-5669A869A981}"/>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49" name="n_3aveValue【公民館】&#10;一人当たり面積">
          <a:extLst>
            <a:ext uri="{FF2B5EF4-FFF2-40B4-BE49-F238E27FC236}">
              <a16:creationId xmlns:a16="http://schemas.microsoft.com/office/drawing/2014/main" id="{C753459A-BD94-4363-9755-59F8CD17DC7B}"/>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0" name="n_4aveValue【公民館】&#10;一人当たり面積">
          <a:extLst>
            <a:ext uri="{FF2B5EF4-FFF2-40B4-BE49-F238E27FC236}">
              <a16:creationId xmlns:a16="http://schemas.microsoft.com/office/drawing/2014/main" id="{83A6AC42-FE67-421C-8E70-88CC93F2E2B9}"/>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17542</xdr:rowOff>
    </xdr:from>
    <xdr:ext cx="469744" cy="259045"/>
    <xdr:sp macro="" textlink="">
      <xdr:nvSpPr>
        <xdr:cNvPr id="851" name="n_1mainValue【公民館】&#10;一人当たり面積">
          <a:extLst>
            <a:ext uri="{FF2B5EF4-FFF2-40B4-BE49-F238E27FC236}">
              <a16:creationId xmlns:a16="http://schemas.microsoft.com/office/drawing/2014/main" id="{78D2C7FF-1D7E-4884-84D3-AD629EEF9F12}"/>
            </a:ext>
          </a:extLst>
        </xdr:cNvPr>
        <xdr:cNvSpPr txBox="1"/>
      </xdr:nvSpPr>
      <xdr:spPr>
        <a:xfrm>
          <a:off x="210757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21201</xdr:rowOff>
    </xdr:from>
    <xdr:ext cx="469744" cy="259045"/>
    <xdr:sp macro="" textlink="">
      <xdr:nvSpPr>
        <xdr:cNvPr id="852" name="n_2mainValue【公民館】&#10;一人当たり面積">
          <a:extLst>
            <a:ext uri="{FF2B5EF4-FFF2-40B4-BE49-F238E27FC236}">
              <a16:creationId xmlns:a16="http://schemas.microsoft.com/office/drawing/2014/main" id="{D361B461-9659-434E-A095-ED3A0FBFF48E}"/>
            </a:ext>
          </a:extLst>
        </xdr:cNvPr>
        <xdr:cNvSpPr txBox="1"/>
      </xdr:nvSpPr>
      <xdr:spPr>
        <a:xfrm>
          <a:off x="20199427" y="1853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23486</xdr:rowOff>
    </xdr:from>
    <xdr:ext cx="469744" cy="259045"/>
    <xdr:sp macro="" textlink="">
      <xdr:nvSpPr>
        <xdr:cNvPr id="853" name="n_3mainValue【公民館】&#10;一人当たり面積">
          <a:extLst>
            <a:ext uri="{FF2B5EF4-FFF2-40B4-BE49-F238E27FC236}">
              <a16:creationId xmlns:a16="http://schemas.microsoft.com/office/drawing/2014/main" id="{E4B8B370-323D-4A43-AD1D-22C6DA00967C}"/>
            </a:ext>
          </a:extLst>
        </xdr:cNvPr>
        <xdr:cNvSpPr txBox="1"/>
      </xdr:nvSpPr>
      <xdr:spPr>
        <a:xfrm>
          <a:off x="19310427" y="1854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54" name="n_4mainValue【公民館】&#10;一人当たり面積">
          <a:extLst>
            <a:ext uri="{FF2B5EF4-FFF2-40B4-BE49-F238E27FC236}">
              <a16:creationId xmlns:a16="http://schemas.microsoft.com/office/drawing/2014/main" id="{DD479D2B-7726-41D0-97A1-6E0525E8C097}"/>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35708D30-5AD4-45A7-AFBF-B6A8549B134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8C300499-C85A-4BA6-8213-9A0F35B02FB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BDDB0E6-400B-42B4-9999-740CED35C1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有形固定資産減価償却率において、</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学校施設</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建替により</a:t>
          </a:r>
          <a:r>
            <a:rPr kumimoji="1" lang="ja-JP" altLang="en-US" sz="1100" b="0" i="0" baseline="0">
              <a:solidFill>
                <a:schemeClr val="dk1"/>
              </a:solidFill>
              <a:effectLst/>
              <a:latin typeface="+mn-lt"/>
              <a:ea typeface="+mn-ea"/>
              <a:cs typeface="+mn-cs"/>
            </a:rPr>
            <a:t>数値が減少したものの</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認定こども園・幼稚園・保育所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施設</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は類似団体と比較し特に数値が高い。</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学校施設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については、老朽化、人口減少による児童減少</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見込</a:t>
          </a:r>
          <a:r>
            <a:rPr kumimoji="1" lang="ja-JP" altLang="en-US" sz="1100" b="0" i="0" baseline="0">
              <a:solidFill>
                <a:schemeClr val="dk1"/>
              </a:solidFill>
              <a:effectLst/>
              <a:latin typeface="+mn-lt"/>
              <a:ea typeface="+mn-ea"/>
              <a:cs typeface="+mn-cs"/>
            </a:rPr>
            <a:t>みより</a:t>
          </a:r>
          <a:r>
            <a:rPr kumimoji="1" lang="ja-JP" altLang="ja-JP" sz="1100" b="0" i="0" baseline="0">
              <a:solidFill>
                <a:schemeClr val="dk1"/>
              </a:solidFill>
              <a:effectLst/>
              <a:latin typeface="+mn-lt"/>
              <a:ea typeface="+mn-ea"/>
              <a:cs typeface="+mn-cs"/>
            </a:rPr>
            <a:t>、小学校５校、中学校１校の建物を１つの建物へ集約する新校舎建築工事を令和５～６年度に実施、令和７年度より新施設での運用を行う。</a:t>
          </a:r>
          <a:endParaRPr kumimoji="1" lang="en-US" altLang="ja-JP" sz="1100" b="0" i="0" baseline="0">
            <a:solidFill>
              <a:schemeClr val="dk1"/>
            </a:solidFill>
            <a:effectLst/>
            <a:latin typeface="+mn-lt"/>
            <a:ea typeface="+mn-ea"/>
            <a:cs typeface="+mn-cs"/>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学校施設</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の１人あたり面積の増加については令和６年度末時点で新たな小学校校舎と旧小学校校舎５校分の面積が加味されていることによる。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認定こども園・幼稚園・保育所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については、保育園全ての施設が建築後</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年以上経過していることが原因であり、今後は少子化により園児数の減少が見込まれることから、統廃合など将来を見越した施設の在り方について検討を行う。</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24DA41-53A0-4936-9361-4BEDD9B29D6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C23E65-21E5-4FD3-B0E2-481A39D68AC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D6DA82-7636-48DF-B2C1-93024C75C1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FF28E8-DCBF-42DA-93F9-DD779101418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福岡県添田町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05DFE3-B741-4D5E-B82A-3ECB9D3408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F0251E-8943-4029-82B4-265D0B7214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664214-B544-4ADA-87F7-260B3ED301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73F0C3-1B1A-4C51-860F-8BD994861B6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4F95D9-02B8-4552-BB45-6739E96A01E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0C3F03-3219-4836-A467-B97968F3EA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8,311
8,281
132.20
11,226,864
10,901,258
289,803
3,717,536
11,080,768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894C6B7-CC4E-4971-874C-0CF96DCFEB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8432A3-1783-4722-B1FA-2493F99980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BC5A96-2FFE-4E9E-A47F-3A541648B4C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40AA19-C364-4A61-BFF9-5B952E1FA7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4B80BA-657D-41C4-9C72-BADCA5FCFD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4ACB821-203B-4AA8-8225-30A09EB6415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054181-8A31-4115-BB57-76C2306CD0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D9AD9E-AE65-4441-B446-B211DEAB99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1751CE-B2A7-4C09-86AC-B8EDDA80CEC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C61114-B67F-4DEC-BB07-EBD9476CB6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03A142-A1B5-45B2-86FE-E5312EB3D1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8F5C57-1A46-49B6-A93F-33D336DD1F0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E814DC-C9F1-4104-823D-FC4AC0A10E1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B984A72-56E5-4554-A4D7-0E285B09161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451603-143C-42C5-BBDA-C18D8251CDB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88A0DC-CA82-4C4C-917E-92DD6B72DCC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C6155B-D0B7-4ED1-ABBC-A91BD087B6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DBD0DE-7D36-46D7-A752-9B4FFEDE0E3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0D244E-A666-4AAF-B222-52E481FA55D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29D9F68-253C-46FD-B661-DD9363DCCEA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C540B5C-3FFE-454E-B7C4-39BC71AFD8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84AFC57-E173-4D9B-B645-0675B9FD2F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11BB2E-36E2-46E3-BCD4-FF6909A966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A497F5-539A-4ABE-A3AD-72FC6F95031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9F68FC-2180-4ED4-826F-CBF02C70B9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B1AFF2-4447-4EF9-87BB-56679908CED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7C260A-1E9D-4EB2-870A-43AE94CF588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701520-FDC8-4E84-A720-21FC9647BB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6ABE15-F66D-4D20-979B-3A65048D479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E7E7B06-C742-4DE2-94C3-C247175C4E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F2EFEB-09EF-46C5-8D58-2E018FD7ED0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C0085E-CE83-452F-ACAB-69B8E8A3BB7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3998E4B-DC13-4080-960A-9299505BB91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92D5413-7166-4A70-8F7B-FDF24F5C419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D12E2EB-37D1-4459-BCE6-2CF879E0CB8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63A51FD-13B8-48B7-A935-49C291736CC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8A717D8-6E83-405E-BDE0-88C207D875A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7CBCD95-D0B8-4615-996E-11058B204AE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BA37007-4011-41FD-AD30-C3D3ABDEE86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8C34759-9A6D-478C-92EB-A335BED97A5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2E679F3-DEE1-487E-B003-54031F548D5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AC0EA07-8F50-4FC6-9BF4-46B919AAC88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667FB5E-309C-4003-82B3-3A33C80560F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328C895-97B7-4CF8-9CDA-580D431B55B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049668E-B7E0-41E2-8B43-88EBEC9155C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638FFFF-AB3C-478B-80A9-A54C4BAC881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0D54633-4949-4790-80E5-1DC6879B013C}"/>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43FEFA2-1982-4962-A5D9-FFF3BA3BE286}"/>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49BE3AF-E88F-4C32-A6B5-10EA2D962BB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65EE88C5-C202-49AD-9BCD-F61F26B4F0A3}"/>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DDF336D0-D0D6-498E-8259-1A7757AA0FA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12BEFA12-90B1-4343-90EF-9414651EF426}"/>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BA43072-33CB-4AF0-9768-2C7ECB4D5E73}"/>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E2FEEB1C-D282-4886-90B2-64BB7255A0D9}"/>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255AD2DA-B3A6-4171-874D-0F95D1144B7E}"/>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A4C6A929-DAAE-461D-B06E-29699AF32994}"/>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A39124FB-1F61-4B31-B51A-5967559303CD}"/>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AE70F8-A7D1-42A4-9AF5-1FF1DD31ABE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E1E512D-2764-4CB5-90DF-CCB6A4EC5D1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DB8326-B180-48CC-8764-00117D59CA4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4B094C-ECA1-4669-8C08-3E63A66AD07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6650EE5-9091-4E66-88AE-642F6B43520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89081</xdr:rowOff>
    </xdr:from>
    <xdr:to>
      <xdr:col>24</xdr:col>
      <xdr:colOff>114300</xdr:colOff>
      <xdr:row>38</xdr:row>
      <xdr:rowOff>19231</xdr:rowOff>
    </xdr:to>
    <xdr:sp macro="" textlink="">
      <xdr:nvSpPr>
        <xdr:cNvPr id="74" name="楕円 73">
          <a:extLst>
            <a:ext uri="{FF2B5EF4-FFF2-40B4-BE49-F238E27FC236}">
              <a16:creationId xmlns:a16="http://schemas.microsoft.com/office/drawing/2014/main" id="{D4355B60-75B5-45ED-90D1-419A6AECDCA1}"/>
            </a:ext>
          </a:extLst>
        </xdr:cNvPr>
        <xdr:cNvSpPr/>
      </xdr:nvSpPr>
      <xdr:spPr>
        <a:xfrm>
          <a:off x="45847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67508</xdr:rowOff>
    </xdr:from>
    <xdr:ext cx="405111" cy="259045"/>
    <xdr:sp macro="" textlink="">
      <xdr:nvSpPr>
        <xdr:cNvPr id="75" name="【図書館】&#10;有形固定資産減価償却率該当値テキスト">
          <a:extLst>
            <a:ext uri="{FF2B5EF4-FFF2-40B4-BE49-F238E27FC236}">
              <a16:creationId xmlns:a16="http://schemas.microsoft.com/office/drawing/2014/main" id="{B46AD1FA-A534-4C21-A763-4C3635E4E09D}"/>
            </a:ext>
          </a:extLst>
        </xdr:cNvPr>
        <xdr:cNvSpPr txBox="1"/>
      </xdr:nvSpPr>
      <xdr:spPr>
        <a:xfrm>
          <a:off x="4673600" y="641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40096</xdr:rowOff>
    </xdr:from>
    <xdr:to>
      <xdr:col>20</xdr:col>
      <xdr:colOff>38100</xdr:colOff>
      <xdr:row>37</xdr:row>
      <xdr:rowOff>141696</xdr:rowOff>
    </xdr:to>
    <xdr:sp macro="" textlink="">
      <xdr:nvSpPr>
        <xdr:cNvPr id="76" name="楕円 75">
          <a:extLst>
            <a:ext uri="{FF2B5EF4-FFF2-40B4-BE49-F238E27FC236}">
              <a16:creationId xmlns:a16="http://schemas.microsoft.com/office/drawing/2014/main" id="{B9B98AD8-9851-46EE-A7FE-654C2F5F14C0}"/>
            </a:ext>
          </a:extLst>
        </xdr:cNvPr>
        <xdr:cNvSpPr/>
      </xdr:nvSpPr>
      <xdr:spPr>
        <a:xfrm>
          <a:off x="3746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90896</xdr:rowOff>
    </xdr:from>
    <xdr:to>
      <xdr:col>24</xdr:col>
      <xdr:colOff>63500</xdr:colOff>
      <xdr:row>37</xdr:row>
      <xdr:rowOff>139881</xdr:rowOff>
    </xdr:to>
    <xdr:cxnSp macro="">
      <xdr:nvCxnSpPr>
        <xdr:cNvPr id="77" name="直線コネクタ 76">
          <a:extLst>
            <a:ext uri="{FF2B5EF4-FFF2-40B4-BE49-F238E27FC236}">
              <a16:creationId xmlns:a16="http://schemas.microsoft.com/office/drawing/2014/main" id="{2423C868-B346-458C-B65E-6012D4C8D181}"/>
            </a:ext>
          </a:extLst>
        </xdr:cNvPr>
        <xdr:cNvCxnSpPr/>
      </xdr:nvCxnSpPr>
      <xdr:spPr>
        <a:xfrm>
          <a:off x="3797300" y="6434546"/>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8" name="楕円 77">
          <a:extLst>
            <a:ext uri="{FF2B5EF4-FFF2-40B4-BE49-F238E27FC236}">
              <a16:creationId xmlns:a16="http://schemas.microsoft.com/office/drawing/2014/main" id="{F39882CA-0B68-4AC4-91CE-38005D80BBF8}"/>
            </a:ext>
          </a:extLst>
        </xdr:cNvPr>
        <xdr:cNvSpPr/>
      </xdr:nvSpPr>
      <xdr:spPr>
        <a:xfrm>
          <a:off x="2857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90896</xdr:rowOff>
    </xdr:to>
    <xdr:cxnSp macro="">
      <xdr:nvCxnSpPr>
        <xdr:cNvPr id="79" name="直線コネクタ 78">
          <a:extLst>
            <a:ext uri="{FF2B5EF4-FFF2-40B4-BE49-F238E27FC236}">
              <a16:creationId xmlns:a16="http://schemas.microsoft.com/office/drawing/2014/main" id="{68DDE30B-1EEF-4A9A-ADD2-A9606A93FFB6}"/>
            </a:ext>
          </a:extLst>
        </xdr:cNvPr>
        <xdr:cNvCxnSpPr/>
      </xdr:nvCxnSpPr>
      <xdr:spPr>
        <a:xfrm>
          <a:off x="2908300" y="638556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115207</xdr:rowOff>
    </xdr:from>
    <xdr:to>
      <xdr:col>10</xdr:col>
      <xdr:colOff>165100</xdr:colOff>
      <xdr:row>37</xdr:row>
      <xdr:rowOff>45357</xdr:rowOff>
    </xdr:to>
    <xdr:sp macro="" textlink="">
      <xdr:nvSpPr>
        <xdr:cNvPr id="80" name="楕円 79">
          <a:extLst>
            <a:ext uri="{FF2B5EF4-FFF2-40B4-BE49-F238E27FC236}">
              <a16:creationId xmlns:a16="http://schemas.microsoft.com/office/drawing/2014/main" id="{A82AF2DD-76C3-4835-BE2B-6B5E0A579F04}"/>
            </a:ext>
          </a:extLst>
        </xdr:cNvPr>
        <xdr:cNvSpPr/>
      </xdr:nvSpPr>
      <xdr:spPr>
        <a:xfrm>
          <a:off x="19685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166007</xdr:rowOff>
    </xdr:from>
    <xdr:to>
      <xdr:col>15</xdr:col>
      <xdr:colOff>50800</xdr:colOff>
      <xdr:row>37</xdr:row>
      <xdr:rowOff>41910</xdr:rowOff>
    </xdr:to>
    <xdr:cxnSp macro="">
      <xdr:nvCxnSpPr>
        <xdr:cNvPr id="81" name="直線コネクタ 80">
          <a:extLst>
            <a:ext uri="{FF2B5EF4-FFF2-40B4-BE49-F238E27FC236}">
              <a16:creationId xmlns:a16="http://schemas.microsoft.com/office/drawing/2014/main" id="{CD83C468-E44A-4E5F-927D-AB052180E3A1}"/>
            </a:ext>
          </a:extLst>
        </xdr:cNvPr>
        <xdr:cNvCxnSpPr/>
      </xdr:nvCxnSpPr>
      <xdr:spPr>
        <a:xfrm>
          <a:off x="2019300" y="633820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115207</xdr:rowOff>
    </xdr:from>
    <xdr:to>
      <xdr:col>6</xdr:col>
      <xdr:colOff>38100</xdr:colOff>
      <xdr:row>37</xdr:row>
      <xdr:rowOff>45357</xdr:rowOff>
    </xdr:to>
    <xdr:sp macro="" textlink="">
      <xdr:nvSpPr>
        <xdr:cNvPr id="82" name="楕円 81">
          <a:extLst>
            <a:ext uri="{FF2B5EF4-FFF2-40B4-BE49-F238E27FC236}">
              <a16:creationId xmlns:a16="http://schemas.microsoft.com/office/drawing/2014/main" id="{5DE813BF-3610-4923-815C-CB89442B49A0}"/>
            </a:ext>
          </a:extLst>
        </xdr:cNvPr>
        <xdr:cNvSpPr/>
      </xdr:nvSpPr>
      <xdr:spPr>
        <a:xfrm>
          <a:off x="10795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166007</xdr:rowOff>
    </xdr:from>
    <xdr:to>
      <xdr:col>10</xdr:col>
      <xdr:colOff>114300</xdr:colOff>
      <xdr:row>36</xdr:row>
      <xdr:rowOff>166007</xdr:rowOff>
    </xdr:to>
    <xdr:cxnSp macro="">
      <xdr:nvCxnSpPr>
        <xdr:cNvPr id="83" name="直線コネクタ 82">
          <a:extLst>
            <a:ext uri="{FF2B5EF4-FFF2-40B4-BE49-F238E27FC236}">
              <a16:creationId xmlns:a16="http://schemas.microsoft.com/office/drawing/2014/main" id="{768B9FCA-4F8C-4CE5-B10E-15155C4B131D}"/>
            </a:ext>
          </a:extLst>
        </xdr:cNvPr>
        <xdr:cNvCxnSpPr/>
      </xdr:nvCxnSpPr>
      <xdr:spPr>
        <a:xfrm>
          <a:off x="1130300" y="63382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76AC5655-A8A4-41C8-9E7F-2A0B238175F4}"/>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D51B3F68-7ED8-4244-ADEF-FD24FA1EB23C}"/>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DA20B2CE-252A-4443-B7C1-A31AC149045C}"/>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C93633BF-8547-4FDB-B58C-772F4D199FE7}"/>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132823</xdr:rowOff>
    </xdr:from>
    <xdr:ext cx="405111" cy="259045"/>
    <xdr:sp macro="" textlink="">
      <xdr:nvSpPr>
        <xdr:cNvPr id="88" name="n_1mainValue【図書館】&#10;有形固定資産減価償却率">
          <a:extLst>
            <a:ext uri="{FF2B5EF4-FFF2-40B4-BE49-F238E27FC236}">
              <a16:creationId xmlns:a16="http://schemas.microsoft.com/office/drawing/2014/main" id="{22EF8770-AABA-4C03-A556-B2C6624EC305}"/>
            </a:ext>
          </a:extLst>
        </xdr:cNvPr>
        <xdr:cNvSpPr txBox="1"/>
      </xdr:nvSpPr>
      <xdr:spPr>
        <a:xfrm>
          <a:off x="3582044" y="647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83837</xdr:rowOff>
    </xdr:from>
    <xdr:ext cx="405111" cy="259045"/>
    <xdr:sp macro="" textlink="">
      <xdr:nvSpPr>
        <xdr:cNvPr id="89" name="n_2mainValue【図書館】&#10;有形固定資産減価償却率">
          <a:extLst>
            <a:ext uri="{FF2B5EF4-FFF2-40B4-BE49-F238E27FC236}">
              <a16:creationId xmlns:a16="http://schemas.microsoft.com/office/drawing/2014/main" id="{205F585C-F1DE-484B-8DE4-C0459D5BB98B}"/>
            </a:ext>
          </a:extLst>
        </xdr:cNvPr>
        <xdr:cNvSpPr txBox="1"/>
      </xdr:nvSpPr>
      <xdr:spPr>
        <a:xfrm>
          <a:off x="2705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6984BCB2-C9AD-415F-9A35-CBE98547968B}"/>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61884</xdr:rowOff>
    </xdr:from>
    <xdr:ext cx="405111" cy="259045"/>
    <xdr:sp macro="" textlink="">
      <xdr:nvSpPr>
        <xdr:cNvPr id="91" name="n_4mainValue【図書館】&#10;有形固定資産減価償却率">
          <a:extLst>
            <a:ext uri="{FF2B5EF4-FFF2-40B4-BE49-F238E27FC236}">
              <a16:creationId xmlns:a16="http://schemas.microsoft.com/office/drawing/2014/main" id="{B953212B-A830-4E1F-B8D5-4AA58F9E2903}"/>
            </a:ext>
          </a:extLst>
        </xdr:cNvPr>
        <xdr:cNvSpPr txBox="1"/>
      </xdr:nvSpPr>
      <xdr:spPr>
        <a:xfrm>
          <a:off x="927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FB33CC-0896-416A-ADE5-2C051D7CA1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7FACA7B-B16A-4772-A1A8-BF2C71F652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4769A70-EB5D-4DE4-A5C8-AB9C19B5E18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7B03B15-D2BB-4687-9CEC-157DB1458A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9FB2075-6AE6-4092-9659-30600697598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00DD117-5451-48A5-BE44-294ABDD6799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30FB3ED-C4C8-492B-B6D4-EC24B1C3844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4A798DB-B816-45EE-992F-26D147E94CC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0DE8F73-061E-4A53-9569-730ED323EF0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48BA89B-DF72-44C6-984B-8D5DDF0579B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439A6BA-F7BC-4E20-8412-9B525996707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26EC947-F95E-40E6-A551-460437F4425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EF175D4-8437-4214-8EEB-4D18EC9BA45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43F510F-ADF6-4BEE-BE6D-53AC7F520F0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6FE6B2C-D37B-40DA-8BB3-D3F3D2D2A29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C20C09C-F3F2-4193-BA3E-D3ACF428395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B069935-C076-4335-9E0F-17F3AE64902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9788FD2-BE71-4D7C-9399-D1FAB76F6B3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1976CC1-2F22-4E5D-90E0-CEDD3F29F31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1E3D03D-41F6-4B6C-B032-34BA4020E68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8CCB790-1133-4FCE-9D9D-9DE541C38E7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5B300AA-026F-4FAD-8B11-A23E1786754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D900CD7-9C5B-4022-B1E5-2540E7B409B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CCE3D43B-720E-4F97-AF43-74BA3E8579F5}"/>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D480362E-E3DA-430C-A6A0-2349B9E50BFF}"/>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C458C716-CA64-41C5-A62E-4F86683F0261}"/>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80599DA7-47AB-443C-8435-58EC2225B118}"/>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A2FA10E7-D005-4ADF-952F-631281DB1F94}"/>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85EABF39-5130-4A7A-9907-F924396BC174}"/>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5B1E6842-6F0B-48E5-AB41-96E4A0690AF8}"/>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6284C577-3A2E-4BDC-9B17-937FC2C2D541}"/>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B3E72123-1BDC-47FE-AF25-56BD9A807D46}"/>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5E070E5D-EAE6-4C5C-BA3B-D22AED0D6ED3}"/>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B02EFE69-9C72-490C-BB4A-3FB35A7B5891}"/>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0BC588A-EC2D-4402-BF12-547ABFC6D70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817D51-24B2-4C91-9F5E-EDD89875ED7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9C8771-1D93-44F8-828B-46E3E894E8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B7428F-4BC7-432C-87E9-C80AF7449AF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5872B0D-7310-4B22-B9FD-669E0C74D7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151130</xdr:rowOff>
    </xdr:from>
    <xdr:to>
      <xdr:col>55</xdr:col>
      <xdr:colOff>50800</xdr:colOff>
      <xdr:row>40</xdr:row>
      <xdr:rowOff>81280</xdr:rowOff>
    </xdr:to>
    <xdr:sp macro="" textlink="">
      <xdr:nvSpPr>
        <xdr:cNvPr id="131" name="楕円 130">
          <a:extLst>
            <a:ext uri="{FF2B5EF4-FFF2-40B4-BE49-F238E27FC236}">
              <a16:creationId xmlns:a16="http://schemas.microsoft.com/office/drawing/2014/main" id="{A6B4F599-962D-47DA-B6BE-5B55D3089765}"/>
            </a:ext>
          </a:extLst>
        </xdr:cNvPr>
        <xdr:cNvSpPr/>
      </xdr:nvSpPr>
      <xdr:spPr>
        <a:xfrm>
          <a:off x="10426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129557</xdr:rowOff>
    </xdr:from>
    <xdr:ext cx="469744" cy="259045"/>
    <xdr:sp macro="" textlink="">
      <xdr:nvSpPr>
        <xdr:cNvPr id="132" name="【図書館】&#10;一人当たり面積該当値テキスト">
          <a:extLst>
            <a:ext uri="{FF2B5EF4-FFF2-40B4-BE49-F238E27FC236}">
              <a16:creationId xmlns:a16="http://schemas.microsoft.com/office/drawing/2014/main" id="{D40C9FE1-B436-4614-87D5-AF5E3EC48CF0}"/>
            </a:ext>
          </a:extLst>
        </xdr:cNvPr>
        <xdr:cNvSpPr txBox="1"/>
      </xdr:nvSpPr>
      <xdr:spPr>
        <a:xfrm>
          <a:off x="10515600"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3" name="楕円 132">
          <a:extLst>
            <a:ext uri="{FF2B5EF4-FFF2-40B4-BE49-F238E27FC236}">
              <a16:creationId xmlns:a16="http://schemas.microsoft.com/office/drawing/2014/main" id="{14296695-56BB-49E3-81A8-BB7A773CB76B}"/>
            </a:ext>
          </a:extLst>
        </xdr:cNvPr>
        <xdr:cNvSpPr/>
      </xdr:nvSpPr>
      <xdr:spPr>
        <a:xfrm>
          <a:off x="9588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30480</xdr:rowOff>
    </xdr:from>
    <xdr:to>
      <xdr:col>55</xdr:col>
      <xdr:colOff>0</xdr:colOff>
      <xdr:row>40</xdr:row>
      <xdr:rowOff>38100</xdr:rowOff>
    </xdr:to>
    <xdr:cxnSp macro="">
      <xdr:nvCxnSpPr>
        <xdr:cNvPr id="134" name="直線コネクタ 133">
          <a:extLst>
            <a:ext uri="{FF2B5EF4-FFF2-40B4-BE49-F238E27FC236}">
              <a16:creationId xmlns:a16="http://schemas.microsoft.com/office/drawing/2014/main" id="{E03728D3-182A-4DA7-9CD4-25AC87D6987D}"/>
            </a:ext>
          </a:extLst>
        </xdr:cNvPr>
        <xdr:cNvCxnSpPr/>
      </xdr:nvCxnSpPr>
      <xdr:spPr>
        <a:xfrm flipV="1">
          <a:off x="9639300" y="68884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170180</xdr:rowOff>
    </xdr:from>
    <xdr:to>
      <xdr:col>46</xdr:col>
      <xdr:colOff>38100</xdr:colOff>
      <xdr:row>40</xdr:row>
      <xdr:rowOff>100330</xdr:rowOff>
    </xdr:to>
    <xdr:sp macro="" textlink="">
      <xdr:nvSpPr>
        <xdr:cNvPr id="135" name="楕円 134">
          <a:extLst>
            <a:ext uri="{FF2B5EF4-FFF2-40B4-BE49-F238E27FC236}">
              <a16:creationId xmlns:a16="http://schemas.microsoft.com/office/drawing/2014/main" id="{929F991C-9881-40DB-980D-8D496804A9DA}"/>
            </a:ext>
          </a:extLst>
        </xdr:cNvPr>
        <xdr:cNvSpPr/>
      </xdr:nvSpPr>
      <xdr:spPr>
        <a:xfrm>
          <a:off x="8699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49530</xdr:rowOff>
    </xdr:to>
    <xdr:cxnSp macro="">
      <xdr:nvCxnSpPr>
        <xdr:cNvPr id="136" name="直線コネクタ 135">
          <a:extLst>
            <a:ext uri="{FF2B5EF4-FFF2-40B4-BE49-F238E27FC236}">
              <a16:creationId xmlns:a16="http://schemas.microsoft.com/office/drawing/2014/main" id="{071DD721-B798-43C3-A763-6E970B8DEC68}"/>
            </a:ext>
          </a:extLst>
        </xdr:cNvPr>
        <xdr:cNvCxnSpPr/>
      </xdr:nvCxnSpPr>
      <xdr:spPr>
        <a:xfrm flipV="1">
          <a:off x="8750300" y="68961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xdr:rowOff>
    </xdr:from>
    <xdr:to>
      <xdr:col>41</xdr:col>
      <xdr:colOff>101600</xdr:colOff>
      <xdr:row>40</xdr:row>
      <xdr:rowOff>107950</xdr:rowOff>
    </xdr:to>
    <xdr:sp macro="" textlink="">
      <xdr:nvSpPr>
        <xdr:cNvPr id="137" name="楕円 136">
          <a:extLst>
            <a:ext uri="{FF2B5EF4-FFF2-40B4-BE49-F238E27FC236}">
              <a16:creationId xmlns:a16="http://schemas.microsoft.com/office/drawing/2014/main" id="{21E16760-6BD0-429F-8EA9-731A500A7CD4}"/>
            </a:ext>
          </a:extLst>
        </xdr:cNvPr>
        <xdr:cNvSpPr/>
      </xdr:nvSpPr>
      <xdr:spPr>
        <a:xfrm>
          <a:off x="7810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49530</xdr:rowOff>
    </xdr:from>
    <xdr:to>
      <xdr:col>45</xdr:col>
      <xdr:colOff>177800</xdr:colOff>
      <xdr:row>40</xdr:row>
      <xdr:rowOff>57150</xdr:rowOff>
    </xdr:to>
    <xdr:cxnSp macro="">
      <xdr:nvCxnSpPr>
        <xdr:cNvPr id="138" name="直線コネクタ 137">
          <a:extLst>
            <a:ext uri="{FF2B5EF4-FFF2-40B4-BE49-F238E27FC236}">
              <a16:creationId xmlns:a16="http://schemas.microsoft.com/office/drawing/2014/main" id="{D7E48669-DF4B-4522-9564-8FA417E02163}"/>
            </a:ext>
          </a:extLst>
        </xdr:cNvPr>
        <xdr:cNvCxnSpPr/>
      </xdr:nvCxnSpPr>
      <xdr:spPr>
        <a:xfrm flipV="1">
          <a:off x="7861300" y="6907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17780</xdr:rowOff>
    </xdr:from>
    <xdr:to>
      <xdr:col>36</xdr:col>
      <xdr:colOff>165100</xdr:colOff>
      <xdr:row>40</xdr:row>
      <xdr:rowOff>119380</xdr:rowOff>
    </xdr:to>
    <xdr:sp macro="" textlink="">
      <xdr:nvSpPr>
        <xdr:cNvPr id="139" name="楕円 138">
          <a:extLst>
            <a:ext uri="{FF2B5EF4-FFF2-40B4-BE49-F238E27FC236}">
              <a16:creationId xmlns:a16="http://schemas.microsoft.com/office/drawing/2014/main" id="{950A56DA-61C7-4617-B514-B097997B9ACF}"/>
            </a:ext>
          </a:extLst>
        </xdr:cNvPr>
        <xdr:cNvSpPr/>
      </xdr:nvSpPr>
      <xdr:spPr>
        <a:xfrm>
          <a:off x="6921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57150</xdr:rowOff>
    </xdr:from>
    <xdr:to>
      <xdr:col>41</xdr:col>
      <xdr:colOff>50800</xdr:colOff>
      <xdr:row>40</xdr:row>
      <xdr:rowOff>68580</xdr:rowOff>
    </xdr:to>
    <xdr:cxnSp macro="">
      <xdr:nvCxnSpPr>
        <xdr:cNvPr id="140" name="直線コネクタ 139">
          <a:extLst>
            <a:ext uri="{FF2B5EF4-FFF2-40B4-BE49-F238E27FC236}">
              <a16:creationId xmlns:a16="http://schemas.microsoft.com/office/drawing/2014/main" id="{A145B24A-A621-44C0-9902-C4381F61C972}"/>
            </a:ext>
          </a:extLst>
        </xdr:cNvPr>
        <xdr:cNvCxnSpPr/>
      </xdr:nvCxnSpPr>
      <xdr:spPr>
        <a:xfrm flipV="1">
          <a:off x="6972300" y="69151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BDD03F8D-3359-4B9F-86F4-D683EE087D65}"/>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82556FBC-DADF-4F2A-8A4B-244237BD6084}"/>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BBE5ADBF-4175-4EDE-AA37-FE026F96A758}"/>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49F91D63-53EF-4502-8C00-D764AF9408E5}"/>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5" name="n_1mainValue【図書館】&#10;一人当たり面積">
          <a:extLst>
            <a:ext uri="{FF2B5EF4-FFF2-40B4-BE49-F238E27FC236}">
              <a16:creationId xmlns:a16="http://schemas.microsoft.com/office/drawing/2014/main" id="{AFDA0D49-9247-4D28-90CA-BAED4C4F02BB}"/>
            </a:ext>
          </a:extLst>
        </xdr:cNvPr>
        <xdr:cNvSpPr txBox="1"/>
      </xdr:nvSpPr>
      <xdr:spPr>
        <a:xfrm>
          <a:off x="93917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91457</xdr:rowOff>
    </xdr:from>
    <xdr:ext cx="469744" cy="259045"/>
    <xdr:sp macro="" textlink="">
      <xdr:nvSpPr>
        <xdr:cNvPr id="146" name="n_2mainValue【図書館】&#10;一人当たり面積">
          <a:extLst>
            <a:ext uri="{FF2B5EF4-FFF2-40B4-BE49-F238E27FC236}">
              <a16:creationId xmlns:a16="http://schemas.microsoft.com/office/drawing/2014/main" id="{95AFD234-4D22-4173-938E-C190CEDDEDED}"/>
            </a:ext>
          </a:extLst>
        </xdr:cNvPr>
        <xdr:cNvSpPr txBox="1"/>
      </xdr:nvSpPr>
      <xdr:spPr>
        <a:xfrm>
          <a:off x="8515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99077</xdr:rowOff>
    </xdr:from>
    <xdr:ext cx="469744" cy="259045"/>
    <xdr:sp macro="" textlink="">
      <xdr:nvSpPr>
        <xdr:cNvPr id="147" name="n_3mainValue【図書館】&#10;一人当たり面積">
          <a:extLst>
            <a:ext uri="{FF2B5EF4-FFF2-40B4-BE49-F238E27FC236}">
              <a16:creationId xmlns:a16="http://schemas.microsoft.com/office/drawing/2014/main" id="{EED28A6B-A5AA-4F20-B09E-694829DE60CC}"/>
            </a:ext>
          </a:extLst>
        </xdr:cNvPr>
        <xdr:cNvSpPr txBox="1"/>
      </xdr:nvSpPr>
      <xdr:spPr>
        <a:xfrm>
          <a:off x="762642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110507</xdr:rowOff>
    </xdr:from>
    <xdr:ext cx="469744" cy="259045"/>
    <xdr:sp macro="" textlink="">
      <xdr:nvSpPr>
        <xdr:cNvPr id="148" name="n_4mainValue【図書館】&#10;一人当たり面積">
          <a:extLst>
            <a:ext uri="{FF2B5EF4-FFF2-40B4-BE49-F238E27FC236}">
              <a16:creationId xmlns:a16="http://schemas.microsoft.com/office/drawing/2014/main" id="{9B4DE7F3-C7A4-48CB-9077-4DE8D0FBD983}"/>
            </a:ext>
          </a:extLst>
        </xdr:cNvPr>
        <xdr:cNvSpPr txBox="1"/>
      </xdr:nvSpPr>
      <xdr:spPr>
        <a:xfrm>
          <a:off x="6737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0CAF08F-D8EB-4B59-AD8D-93CBAD2A6C4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D1E5EC7-E99A-424D-8C95-0869E0DA31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A778331-CC00-4733-B308-A2EE4782A91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2237453-EE6F-4476-AF5D-9D00988C81E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DF78A4D-50BA-43DB-9043-A429F97B2F8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346F6A6-5A38-45C2-9219-326B41B9DE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F6C3C99-73DA-43F4-97FC-EEFE198F027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FB47220-4A3C-4331-919C-BF180DA1E6A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8709FC8-DBB0-4696-8A70-FDE4A9A0F82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BFB790B-3897-421B-BCA6-733903916D9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3116925-1987-466E-88AC-8C7A3AF981E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A452EA45-94F9-4992-8C63-7D95FD15464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2CB5783F-B569-498C-87A1-B626BC57783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8F2B807-B356-4AA5-8ACF-D2C836B17F3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5EAF39E-ADCD-4D6A-AD33-636A9929D11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DD840F4A-0E02-466D-BBFD-F15E6339740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DE6CF781-537B-47CD-83E6-B5FBCAA77AD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4AAF3CD6-813C-4861-BF0F-37EC8729315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9DA23E65-C49C-458D-B27C-D9CB0B285A3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D8DEC964-C820-4546-B37A-549493955D7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69623DA1-ED60-4924-83C2-444FD4B0B52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F102B34-44F9-4842-9462-9C915D8E0B7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87A1124-976C-4108-95C3-6BF4D8752CC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E1870805-D7E5-4952-9BAB-DF326BB42CD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7C8B0796-FA14-48A2-ABA9-18896A436E5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8F867C75-73A8-40D6-9EC2-3A020459497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7B74DBE8-3BD6-4F80-BEA8-18E4801E74F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F0B8615-4E2C-4330-A6FA-387E8D810E2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ABB8A4D4-7BB1-4B0D-89E7-9F990AAB7BDB}"/>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8A9CA587-126E-43B8-8890-17BA4B0126E7}"/>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7DE66817-244B-4A1F-952F-653500902239}"/>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675A9324-EF85-45FE-84B5-828FA419E2CE}"/>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95AB52E6-A99D-4B66-9FAC-C8F68207C8E7}"/>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E427F6F3-CA16-4F32-A48D-2EFF27B31DE6}"/>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5BA0ECB0-D4D3-4B66-9F4F-695B5940DD1B}"/>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7412A813-016A-4A21-BF2F-80B9D8ABB866}"/>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E3461DC-8087-436B-9279-F3E94F4B4CF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41ADBB-8872-43CB-9F27-54B4513B6D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D384CE5-380B-444C-9C5A-8203F07023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A71C0AD-5A0A-423E-82A1-ADFC111260C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5FD983E-96F8-4F86-95D5-310FC4B7804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52070</xdr:rowOff>
    </xdr:from>
    <xdr:to>
      <xdr:col>24</xdr:col>
      <xdr:colOff>114300</xdr:colOff>
      <xdr:row>62</xdr:row>
      <xdr:rowOff>153670</xdr:rowOff>
    </xdr:to>
    <xdr:sp macro="" textlink="">
      <xdr:nvSpPr>
        <xdr:cNvPr id="190" name="楕円 189">
          <a:extLst>
            <a:ext uri="{FF2B5EF4-FFF2-40B4-BE49-F238E27FC236}">
              <a16:creationId xmlns:a16="http://schemas.microsoft.com/office/drawing/2014/main" id="{873309EF-DBF8-4168-B1BF-BBA516BB700F}"/>
            </a:ext>
          </a:extLst>
        </xdr:cNvPr>
        <xdr:cNvSpPr/>
      </xdr:nvSpPr>
      <xdr:spPr>
        <a:xfrm>
          <a:off x="4584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30497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B92624CA-DFD3-4E9A-855B-4B2EFF650EAE}"/>
            </a:ext>
          </a:extLst>
        </xdr:cNvPr>
        <xdr:cNvSpPr txBox="1"/>
      </xdr:nvSpPr>
      <xdr:spPr>
        <a:xfrm>
          <a:off x="4673600"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40640</xdr:rowOff>
    </xdr:from>
    <xdr:to>
      <xdr:col>20</xdr:col>
      <xdr:colOff>38100</xdr:colOff>
      <xdr:row>62</xdr:row>
      <xdr:rowOff>142240</xdr:rowOff>
    </xdr:to>
    <xdr:sp macro="" textlink="">
      <xdr:nvSpPr>
        <xdr:cNvPr id="192" name="楕円 191">
          <a:extLst>
            <a:ext uri="{FF2B5EF4-FFF2-40B4-BE49-F238E27FC236}">
              <a16:creationId xmlns:a16="http://schemas.microsoft.com/office/drawing/2014/main" id="{CA309C09-B725-42C6-BA10-7933109AC91F}"/>
            </a:ext>
          </a:extLst>
        </xdr:cNvPr>
        <xdr:cNvSpPr/>
      </xdr:nvSpPr>
      <xdr:spPr>
        <a:xfrm>
          <a:off x="3746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91440</xdr:rowOff>
    </xdr:from>
    <xdr:to>
      <xdr:col>24</xdr:col>
      <xdr:colOff>63500</xdr:colOff>
      <xdr:row>62</xdr:row>
      <xdr:rowOff>102870</xdr:rowOff>
    </xdr:to>
    <xdr:cxnSp macro="">
      <xdr:nvCxnSpPr>
        <xdr:cNvPr id="193" name="直線コネクタ 192">
          <a:extLst>
            <a:ext uri="{FF2B5EF4-FFF2-40B4-BE49-F238E27FC236}">
              <a16:creationId xmlns:a16="http://schemas.microsoft.com/office/drawing/2014/main" id="{D74489A1-0A9F-42E5-AE87-DD02E18DE9C1}"/>
            </a:ext>
          </a:extLst>
        </xdr:cNvPr>
        <xdr:cNvCxnSpPr/>
      </xdr:nvCxnSpPr>
      <xdr:spPr>
        <a:xfrm>
          <a:off x="3797300" y="107213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14515</xdr:rowOff>
    </xdr:from>
    <xdr:to>
      <xdr:col>15</xdr:col>
      <xdr:colOff>101600</xdr:colOff>
      <xdr:row>62</xdr:row>
      <xdr:rowOff>116115</xdr:rowOff>
    </xdr:to>
    <xdr:sp macro="" textlink="">
      <xdr:nvSpPr>
        <xdr:cNvPr id="194" name="楕円 193">
          <a:extLst>
            <a:ext uri="{FF2B5EF4-FFF2-40B4-BE49-F238E27FC236}">
              <a16:creationId xmlns:a16="http://schemas.microsoft.com/office/drawing/2014/main" id="{9FF05062-9CDA-4FF0-A928-0F2B77B066AE}"/>
            </a:ext>
          </a:extLst>
        </xdr:cNvPr>
        <xdr:cNvSpPr/>
      </xdr:nvSpPr>
      <xdr:spPr>
        <a:xfrm>
          <a:off x="2857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65315</xdr:rowOff>
    </xdr:from>
    <xdr:to>
      <xdr:col>19</xdr:col>
      <xdr:colOff>177800</xdr:colOff>
      <xdr:row>62</xdr:row>
      <xdr:rowOff>91440</xdr:rowOff>
    </xdr:to>
    <xdr:cxnSp macro="">
      <xdr:nvCxnSpPr>
        <xdr:cNvPr id="195" name="直線コネクタ 194">
          <a:extLst>
            <a:ext uri="{FF2B5EF4-FFF2-40B4-BE49-F238E27FC236}">
              <a16:creationId xmlns:a16="http://schemas.microsoft.com/office/drawing/2014/main" id="{9B9302BA-FBE1-4489-B4A1-BE0058A14AC1}"/>
            </a:ext>
          </a:extLst>
        </xdr:cNvPr>
        <xdr:cNvCxnSpPr/>
      </xdr:nvCxnSpPr>
      <xdr:spPr>
        <a:xfrm>
          <a:off x="2908300" y="106952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96" name="楕円 195">
          <a:extLst>
            <a:ext uri="{FF2B5EF4-FFF2-40B4-BE49-F238E27FC236}">
              <a16:creationId xmlns:a16="http://schemas.microsoft.com/office/drawing/2014/main" id="{F6317B4A-33E9-43B3-AAA6-51984B514E8C}"/>
            </a:ext>
          </a:extLst>
        </xdr:cNvPr>
        <xdr:cNvSpPr/>
      </xdr:nvSpPr>
      <xdr:spPr>
        <a:xfrm>
          <a:off x="1968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65315</xdr:rowOff>
    </xdr:to>
    <xdr:cxnSp macro="">
      <xdr:nvCxnSpPr>
        <xdr:cNvPr id="197" name="直線コネクタ 196">
          <a:extLst>
            <a:ext uri="{FF2B5EF4-FFF2-40B4-BE49-F238E27FC236}">
              <a16:creationId xmlns:a16="http://schemas.microsoft.com/office/drawing/2014/main" id="{FD9E373F-CF03-4E97-A4B4-36C29BB6E3F8}"/>
            </a:ext>
          </a:extLst>
        </xdr:cNvPr>
        <xdr:cNvCxnSpPr/>
      </xdr:nvCxnSpPr>
      <xdr:spPr>
        <a:xfrm>
          <a:off x="2019300" y="10669088"/>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161472</xdr:rowOff>
    </xdr:from>
    <xdr:to>
      <xdr:col>6</xdr:col>
      <xdr:colOff>38100</xdr:colOff>
      <xdr:row>62</xdr:row>
      <xdr:rowOff>91622</xdr:rowOff>
    </xdr:to>
    <xdr:sp macro="" textlink="">
      <xdr:nvSpPr>
        <xdr:cNvPr id="198" name="楕円 197">
          <a:extLst>
            <a:ext uri="{FF2B5EF4-FFF2-40B4-BE49-F238E27FC236}">
              <a16:creationId xmlns:a16="http://schemas.microsoft.com/office/drawing/2014/main" id="{F4A4F3B2-1170-460C-ABD0-F5E7D052CDE7}"/>
            </a:ext>
          </a:extLst>
        </xdr:cNvPr>
        <xdr:cNvSpPr/>
      </xdr:nvSpPr>
      <xdr:spPr>
        <a:xfrm>
          <a:off x="10795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39188</xdr:rowOff>
    </xdr:from>
    <xdr:to>
      <xdr:col>10</xdr:col>
      <xdr:colOff>114300</xdr:colOff>
      <xdr:row>62</xdr:row>
      <xdr:rowOff>40822</xdr:rowOff>
    </xdr:to>
    <xdr:cxnSp macro="">
      <xdr:nvCxnSpPr>
        <xdr:cNvPr id="199" name="直線コネクタ 198">
          <a:extLst>
            <a:ext uri="{FF2B5EF4-FFF2-40B4-BE49-F238E27FC236}">
              <a16:creationId xmlns:a16="http://schemas.microsoft.com/office/drawing/2014/main" id="{3F57ABAE-4FE3-433F-9C78-2C26F55ED160}"/>
            </a:ext>
          </a:extLst>
        </xdr:cNvPr>
        <xdr:cNvCxnSpPr/>
      </xdr:nvCxnSpPr>
      <xdr:spPr>
        <a:xfrm flipV="1">
          <a:off x="1130300" y="1066908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B7603684-23A8-4DAB-B6D7-A48976332146}"/>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41922C8F-4818-45D1-B4EF-10B8B51F03F1}"/>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F844D171-025B-46FC-A07F-DE7E4AA07641}"/>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1C609132-8275-439A-9092-99877D42BD8D}"/>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133367</xdr:rowOff>
    </xdr:from>
    <xdr:ext cx="405111" cy="259045"/>
    <xdr:sp macro="" textlink="">
      <xdr:nvSpPr>
        <xdr:cNvPr id="204" name="n_1mainValue【体育館・プール】&#10;有形固定資産減価償却率">
          <a:extLst>
            <a:ext uri="{FF2B5EF4-FFF2-40B4-BE49-F238E27FC236}">
              <a16:creationId xmlns:a16="http://schemas.microsoft.com/office/drawing/2014/main" id="{56B76D87-EA84-49D3-AE49-0CD10B9B84AA}"/>
            </a:ext>
          </a:extLst>
        </xdr:cNvPr>
        <xdr:cNvSpPr txBox="1"/>
      </xdr:nvSpPr>
      <xdr:spPr>
        <a:xfrm>
          <a:off x="35820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107242</xdr:rowOff>
    </xdr:from>
    <xdr:ext cx="405111" cy="259045"/>
    <xdr:sp macro="" textlink="">
      <xdr:nvSpPr>
        <xdr:cNvPr id="205" name="n_2mainValue【体育館・プール】&#10;有形固定資産減価償却率">
          <a:extLst>
            <a:ext uri="{FF2B5EF4-FFF2-40B4-BE49-F238E27FC236}">
              <a16:creationId xmlns:a16="http://schemas.microsoft.com/office/drawing/2014/main" id="{2D0DCD6D-6AF9-4DBB-8502-98211987316B}"/>
            </a:ext>
          </a:extLst>
        </xdr:cNvPr>
        <xdr:cNvSpPr txBox="1"/>
      </xdr:nvSpPr>
      <xdr:spPr>
        <a:xfrm>
          <a:off x="27057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6" name="n_3mainValue【体育館・プール】&#10;有形固定資産減価償却率">
          <a:extLst>
            <a:ext uri="{FF2B5EF4-FFF2-40B4-BE49-F238E27FC236}">
              <a16:creationId xmlns:a16="http://schemas.microsoft.com/office/drawing/2014/main" id="{B854D8F0-C45C-4221-A3F3-2624BCDAD080}"/>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82749</xdr:rowOff>
    </xdr:from>
    <xdr:ext cx="405111" cy="259045"/>
    <xdr:sp macro="" textlink="">
      <xdr:nvSpPr>
        <xdr:cNvPr id="207" name="n_4mainValue【体育館・プール】&#10;有形固定資産減価償却率">
          <a:extLst>
            <a:ext uri="{FF2B5EF4-FFF2-40B4-BE49-F238E27FC236}">
              <a16:creationId xmlns:a16="http://schemas.microsoft.com/office/drawing/2014/main" id="{4C60BD17-D86C-4439-8E8D-888797E33E58}"/>
            </a:ext>
          </a:extLst>
        </xdr:cNvPr>
        <xdr:cNvSpPr txBox="1"/>
      </xdr:nvSpPr>
      <xdr:spPr>
        <a:xfrm>
          <a:off x="927744" y="1071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383219E3-79C5-4CB4-8BBA-9532A272F2C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F18FC83-2C70-4689-926D-ECBDCB97A25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37E2A4F-4CAB-4C03-8F01-2CBE704734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420C3E5-7C7E-44F0-90E2-DAC20FF4154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2C94BE9-DC34-4C66-836E-FCAD490BC3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FB110D3-51D1-429B-992D-2DBC56BF798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7FF6B42-99A3-4726-895D-DEEB27F9664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C818ACA-DB28-4A4C-AC70-8A5B2CB5A6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77F16358-E1A9-42F7-8FEF-FC4740E75D5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531D44B-2AFD-4352-ACD0-3E46A2ADCD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5BE4D114-EF73-4D04-98EF-5DDEA652B3E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78BCC73-7A48-4FBA-9823-DACAE353873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BA52EC4-0CAF-4DD0-8241-6602AE89D56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1F31D528-A746-4C0F-BC5E-DA8481A61E2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A84B6CF5-0FF2-457A-B9B3-B1065A9523D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94C76FA9-9474-4E13-9218-BCBBDFFBE95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151F60A-CA7C-49F7-AE0A-B60A6284B51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5937FC17-42C5-4898-8913-EA0D3BCB2AC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77E8FC1D-C4E2-4497-86D7-DFC0D152E5E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D570D777-9DB9-46F8-8B14-B1501C84E64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6E97163-5766-415F-990F-D8F0FD6D06A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9960D67-21F0-4C2D-A767-67DF1D67368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ECCA39C6-D8EE-44B5-842D-177A46A645C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D61BC855-6D6C-4838-96F5-ED15544A792A}"/>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031059B3-2A85-47B3-9CFF-36A6380E9B2A}"/>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18CB626F-A647-4D05-8733-731677BF84C2}"/>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9B00C1B6-7F4A-4E71-B998-5107566EF34E}"/>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D16A79E6-0A96-4689-AA32-7A2D19EB7406}"/>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5EE7456F-1FA3-4FEB-BF21-CC1B4D464D72}"/>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ACAE80B6-25A7-4D1E-B36D-D5657DB9CC45}"/>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5A260124-7CD9-40D7-9FDB-4B9319418959}"/>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699AB339-FD5F-4CE0-B068-16BF206F52A6}"/>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E809FFC6-A74A-4746-9ABB-4A21DB69243E}"/>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10908517-F5E4-46A7-8038-09EEF86C7BD5}"/>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3AF7EA8-70BE-4AC4-B13F-11AC12D193B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5592ACD-E434-4FF9-A699-41F67838FFB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7320C1A-4E54-48CE-885B-1E4071EA510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D7D618D-7F78-4550-BFBF-74F99442D0A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F8CA137-A281-4639-9263-3D3F0A71292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146939</xdr:rowOff>
    </xdr:from>
    <xdr:to>
      <xdr:col>55</xdr:col>
      <xdr:colOff>50800</xdr:colOff>
      <xdr:row>62</xdr:row>
      <xdr:rowOff>77089</xdr:rowOff>
    </xdr:to>
    <xdr:sp macro="" textlink="">
      <xdr:nvSpPr>
        <xdr:cNvPr id="247" name="楕円 246">
          <a:extLst>
            <a:ext uri="{FF2B5EF4-FFF2-40B4-BE49-F238E27FC236}">
              <a16:creationId xmlns:a16="http://schemas.microsoft.com/office/drawing/2014/main" id="{09618D1D-CAA7-42FB-A003-4D1332060334}"/>
            </a:ext>
          </a:extLst>
        </xdr:cNvPr>
        <xdr:cNvSpPr/>
      </xdr:nvSpPr>
      <xdr:spPr>
        <a:xfrm>
          <a:off x="10426700" y="1060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169816</xdr:rowOff>
    </xdr:from>
    <xdr:ext cx="469744" cy="259045"/>
    <xdr:sp macro="" textlink="">
      <xdr:nvSpPr>
        <xdr:cNvPr id="248" name="【体育館・プール】&#10;一人当たり面積該当値テキスト">
          <a:extLst>
            <a:ext uri="{FF2B5EF4-FFF2-40B4-BE49-F238E27FC236}">
              <a16:creationId xmlns:a16="http://schemas.microsoft.com/office/drawing/2014/main" id="{1D42F81B-AC4E-4C8E-B0BA-7545CBEE0E23}"/>
            </a:ext>
          </a:extLst>
        </xdr:cNvPr>
        <xdr:cNvSpPr txBox="1"/>
      </xdr:nvSpPr>
      <xdr:spPr>
        <a:xfrm>
          <a:off x="10515600" y="1045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156083</xdr:rowOff>
    </xdr:from>
    <xdr:to>
      <xdr:col>50</xdr:col>
      <xdr:colOff>165100</xdr:colOff>
      <xdr:row>62</xdr:row>
      <xdr:rowOff>86233</xdr:rowOff>
    </xdr:to>
    <xdr:sp macro="" textlink="">
      <xdr:nvSpPr>
        <xdr:cNvPr id="249" name="楕円 248">
          <a:extLst>
            <a:ext uri="{FF2B5EF4-FFF2-40B4-BE49-F238E27FC236}">
              <a16:creationId xmlns:a16="http://schemas.microsoft.com/office/drawing/2014/main" id="{F9405705-8962-4DF5-A313-D3130D59F60F}"/>
            </a:ext>
          </a:extLst>
        </xdr:cNvPr>
        <xdr:cNvSpPr/>
      </xdr:nvSpPr>
      <xdr:spPr>
        <a:xfrm>
          <a:off x="9588500" y="1061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26289</xdr:rowOff>
    </xdr:from>
    <xdr:to>
      <xdr:col>55</xdr:col>
      <xdr:colOff>0</xdr:colOff>
      <xdr:row>62</xdr:row>
      <xdr:rowOff>35433</xdr:rowOff>
    </xdr:to>
    <xdr:cxnSp macro="">
      <xdr:nvCxnSpPr>
        <xdr:cNvPr id="250" name="直線コネクタ 249">
          <a:extLst>
            <a:ext uri="{FF2B5EF4-FFF2-40B4-BE49-F238E27FC236}">
              <a16:creationId xmlns:a16="http://schemas.microsoft.com/office/drawing/2014/main" id="{B63315F5-2CF2-437D-B9D9-4B63D57087C9}"/>
            </a:ext>
          </a:extLst>
        </xdr:cNvPr>
        <xdr:cNvCxnSpPr/>
      </xdr:nvCxnSpPr>
      <xdr:spPr>
        <a:xfrm flipV="1">
          <a:off x="9639300" y="10656189"/>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169799</xdr:rowOff>
    </xdr:from>
    <xdr:to>
      <xdr:col>46</xdr:col>
      <xdr:colOff>38100</xdr:colOff>
      <xdr:row>62</xdr:row>
      <xdr:rowOff>99949</xdr:rowOff>
    </xdr:to>
    <xdr:sp macro="" textlink="">
      <xdr:nvSpPr>
        <xdr:cNvPr id="251" name="楕円 250">
          <a:extLst>
            <a:ext uri="{FF2B5EF4-FFF2-40B4-BE49-F238E27FC236}">
              <a16:creationId xmlns:a16="http://schemas.microsoft.com/office/drawing/2014/main" id="{E06C62EF-413C-4F38-9C7E-20173C9BB873}"/>
            </a:ext>
          </a:extLst>
        </xdr:cNvPr>
        <xdr:cNvSpPr/>
      </xdr:nvSpPr>
      <xdr:spPr>
        <a:xfrm>
          <a:off x="8699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35433</xdr:rowOff>
    </xdr:from>
    <xdr:to>
      <xdr:col>50</xdr:col>
      <xdr:colOff>114300</xdr:colOff>
      <xdr:row>62</xdr:row>
      <xdr:rowOff>49149</xdr:rowOff>
    </xdr:to>
    <xdr:cxnSp macro="">
      <xdr:nvCxnSpPr>
        <xdr:cNvPr id="252" name="直線コネクタ 251">
          <a:extLst>
            <a:ext uri="{FF2B5EF4-FFF2-40B4-BE49-F238E27FC236}">
              <a16:creationId xmlns:a16="http://schemas.microsoft.com/office/drawing/2014/main" id="{256C1034-6F03-4EF6-9C17-E60494102CE0}"/>
            </a:ext>
          </a:extLst>
        </xdr:cNvPr>
        <xdr:cNvCxnSpPr/>
      </xdr:nvCxnSpPr>
      <xdr:spPr>
        <a:xfrm flipV="1">
          <a:off x="8750300" y="1066533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7493</xdr:rowOff>
    </xdr:from>
    <xdr:to>
      <xdr:col>41</xdr:col>
      <xdr:colOff>101600</xdr:colOff>
      <xdr:row>62</xdr:row>
      <xdr:rowOff>109093</xdr:rowOff>
    </xdr:to>
    <xdr:sp macro="" textlink="">
      <xdr:nvSpPr>
        <xdr:cNvPr id="253" name="楕円 252">
          <a:extLst>
            <a:ext uri="{FF2B5EF4-FFF2-40B4-BE49-F238E27FC236}">
              <a16:creationId xmlns:a16="http://schemas.microsoft.com/office/drawing/2014/main" id="{F6397317-4463-4B13-8AAE-2352D07525A8}"/>
            </a:ext>
          </a:extLst>
        </xdr:cNvPr>
        <xdr:cNvSpPr/>
      </xdr:nvSpPr>
      <xdr:spPr>
        <a:xfrm>
          <a:off x="7810500" y="1063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49149</xdr:rowOff>
    </xdr:from>
    <xdr:to>
      <xdr:col>45</xdr:col>
      <xdr:colOff>177800</xdr:colOff>
      <xdr:row>62</xdr:row>
      <xdr:rowOff>58293</xdr:rowOff>
    </xdr:to>
    <xdr:cxnSp macro="">
      <xdr:nvCxnSpPr>
        <xdr:cNvPr id="254" name="直線コネクタ 253">
          <a:extLst>
            <a:ext uri="{FF2B5EF4-FFF2-40B4-BE49-F238E27FC236}">
              <a16:creationId xmlns:a16="http://schemas.microsoft.com/office/drawing/2014/main" id="{081CB649-69EA-49AB-B582-050728C4CB9B}"/>
            </a:ext>
          </a:extLst>
        </xdr:cNvPr>
        <xdr:cNvCxnSpPr/>
      </xdr:nvCxnSpPr>
      <xdr:spPr>
        <a:xfrm flipV="1">
          <a:off x="7861300" y="1067904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14732</xdr:rowOff>
    </xdr:from>
    <xdr:to>
      <xdr:col>36</xdr:col>
      <xdr:colOff>165100</xdr:colOff>
      <xdr:row>62</xdr:row>
      <xdr:rowOff>116332</xdr:rowOff>
    </xdr:to>
    <xdr:sp macro="" textlink="">
      <xdr:nvSpPr>
        <xdr:cNvPr id="255" name="楕円 254">
          <a:extLst>
            <a:ext uri="{FF2B5EF4-FFF2-40B4-BE49-F238E27FC236}">
              <a16:creationId xmlns:a16="http://schemas.microsoft.com/office/drawing/2014/main" id="{C695D64D-BF48-4E0B-8E78-D58C930EA376}"/>
            </a:ext>
          </a:extLst>
        </xdr:cNvPr>
        <xdr:cNvSpPr/>
      </xdr:nvSpPr>
      <xdr:spPr>
        <a:xfrm>
          <a:off x="6921500" y="1064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58293</xdr:rowOff>
    </xdr:from>
    <xdr:to>
      <xdr:col>41</xdr:col>
      <xdr:colOff>50800</xdr:colOff>
      <xdr:row>62</xdr:row>
      <xdr:rowOff>65532</xdr:rowOff>
    </xdr:to>
    <xdr:cxnSp macro="">
      <xdr:nvCxnSpPr>
        <xdr:cNvPr id="256" name="直線コネクタ 255">
          <a:extLst>
            <a:ext uri="{FF2B5EF4-FFF2-40B4-BE49-F238E27FC236}">
              <a16:creationId xmlns:a16="http://schemas.microsoft.com/office/drawing/2014/main" id="{0D650293-45DC-4AE1-BD71-10254EB59719}"/>
            </a:ext>
          </a:extLst>
        </xdr:cNvPr>
        <xdr:cNvCxnSpPr/>
      </xdr:nvCxnSpPr>
      <xdr:spPr>
        <a:xfrm flipV="1">
          <a:off x="6972300" y="10688193"/>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4AB1DFD1-4AC1-4DA6-9228-634C54A85076}"/>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940CA3CC-793A-462B-AEA9-51E1074C68C1}"/>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BE804654-95BA-4ADE-9272-1AEE13C6242E}"/>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A9EBDEF0-0BF9-43D9-9741-ECEAB4D07166}"/>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102760</xdr:rowOff>
    </xdr:from>
    <xdr:ext cx="469744" cy="259045"/>
    <xdr:sp macro="" textlink="">
      <xdr:nvSpPr>
        <xdr:cNvPr id="261" name="n_1mainValue【体育館・プール】&#10;一人当たり面積">
          <a:extLst>
            <a:ext uri="{FF2B5EF4-FFF2-40B4-BE49-F238E27FC236}">
              <a16:creationId xmlns:a16="http://schemas.microsoft.com/office/drawing/2014/main" id="{B89EACF9-5958-4CC4-9867-031ECEEC3A6B}"/>
            </a:ext>
          </a:extLst>
        </xdr:cNvPr>
        <xdr:cNvSpPr txBox="1"/>
      </xdr:nvSpPr>
      <xdr:spPr>
        <a:xfrm>
          <a:off x="9391727" y="1038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116476</xdr:rowOff>
    </xdr:from>
    <xdr:ext cx="469744" cy="259045"/>
    <xdr:sp macro="" textlink="">
      <xdr:nvSpPr>
        <xdr:cNvPr id="262" name="n_2mainValue【体育館・プール】&#10;一人当たり面積">
          <a:extLst>
            <a:ext uri="{FF2B5EF4-FFF2-40B4-BE49-F238E27FC236}">
              <a16:creationId xmlns:a16="http://schemas.microsoft.com/office/drawing/2014/main" id="{35A0A8A4-BA32-4DBB-BEDE-F11D0127435A}"/>
            </a:ext>
          </a:extLst>
        </xdr:cNvPr>
        <xdr:cNvSpPr txBox="1"/>
      </xdr:nvSpPr>
      <xdr:spPr>
        <a:xfrm>
          <a:off x="8515427" y="1040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125620</xdr:rowOff>
    </xdr:from>
    <xdr:ext cx="469744" cy="259045"/>
    <xdr:sp macro="" textlink="">
      <xdr:nvSpPr>
        <xdr:cNvPr id="263" name="n_3mainValue【体育館・プール】&#10;一人当たり面積">
          <a:extLst>
            <a:ext uri="{FF2B5EF4-FFF2-40B4-BE49-F238E27FC236}">
              <a16:creationId xmlns:a16="http://schemas.microsoft.com/office/drawing/2014/main" id="{34AD0600-355D-4344-89D1-CEFC93D5E299}"/>
            </a:ext>
          </a:extLst>
        </xdr:cNvPr>
        <xdr:cNvSpPr txBox="1"/>
      </xdr:nvSpPr>
      <xdr:spPr>
        <a:xfrm>
          <a:off x="7626427" y="1041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132859</xdr:rowOff>
    </xdr:from>
    <xdr:ext cx="469744" cy="259045"/>
    <xdr:sp macro="" textlink="">
      <xdr:nvSpPr>
        <xdr:cNvPr id="264" name="n_4mainValue【体育館・プール】&#10;一人当たり面積">
          <a:extLst>
            <a:ext uri="{FF2B5EF4-FFF2-40B4-BE49-F238E27FC236}">
              <a16:creationId xmlns:a16="http://schemas.microsoft.com/office/drawing/2014/main" id="{3242266A-35AC-459E-ADDC-98113C49DBBE}"/>
            </a:ext>
          </a:extLst>
        </xdr:cNvPr>
        <xdr:cNvSpPr txBox="1"/>
      </xdr:nvSpPr>
      <xdr:spPr>
        <a:xfrm>
          <a:off x="6737427" y="1041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75B32AE-F048-460E-AE4F-30EBD369F4B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9E25FB9-97FA-4DEC-80B3-6577CA8BB51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4B65D0D0-0F5A-483B-80B6-C85CCF44CB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5AA80A7-E020-4488-A0D2-43F8FDBC69A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FF1FB2A-8E9F-4127-82F3-520BAE21ECE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659012D-EA99-4185-9386-D6105AEEB5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BB25E806-D874-438B-8F67-DA85310B29D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F9EAF99-F5EE-4B15-BEC5-C9FFAEE01EC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E10D9037-EED2-4292-BE7D-0D75754D50D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E1F5C37-26BF-433F-9B66-FCA9B8D28E7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C24C5DC0-E6ED-4399-BD5C-D5C8708B200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DCA49169-E951-471B-9108-4E010BEAA5D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C06CCB13-3DB0-43E4-90E1-2B344EE6B59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3D274B30-45A2-407A-ACFD-8034F2BE60C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357F642-E06A-4945-B0D0-616349EBF65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4CEFCF87-4944-43AE-B15C-D62F1D1EE37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9D86957B-5DCC-46AE-ACA1-16A8439C340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BF1A3136-2431-47B6-98CB-838DBF41588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AC2488A3-170F-439D-A33E-39630CE90F9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44329C1-3B0F-47F9-9186-C0767C31A94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72B47E-6564-48C0-B967-0B0AFA107E1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D10DC50-51B2-42BA-84A7-C5A0EF708A5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C24AAF19-6DCD-4897-BF1A-4B3897A3B59D}"/>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7B0FFE5-1525-4C54-8B72-F60A5018B88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948EE061-5E63-4D6C-88A8-88290D6A6DC3}"/>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F0D34585-3B4E-4F79-8AF0-CA8CDF98A779}"/>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92CD2FC1-287F-4565-926F-D8E9D35B330A}"/>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8C8E97A-96AF-4C79-ACA8-0D6CE6F49BC8}"/>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91980241-9B7C-4BA8-A163-37B0372A4D25}"/>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55B88756-5937-4272-8D8F-B7F290960D6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35363A90-9C27-4E3A-882D-EA78F31F0C0F}"/>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769C0090-710C-4AA3-AFE8-951DBFA26799}"/>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FC48645D-2990-4C70-9133-51AF5AFA05DF}"/>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88AF724-F8D6-42CF-846B-E952B605FA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024BD40-B617-4C83-A659-07A9E30F87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932E870-9CDF-4E06-AAEC-DB240126FB1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AC9AFAD-17C4-461F-BE44-9733B2FD0C3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91C37A1-83C6-4D1F-B686-3594B9F09E2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110744</xdr:rowOff>
    </xdr:from>
    <xdr:to>
      <xdr:col>24</xdr:col>
      <xdr:colOff>114300</xdr:colOff>
      <xdr:row>81</xdr:row>
      <xdr:rowOff>40894</xdr:rowOff>
    </xdr:to>
    <xdr:sp macro="" textlink="">
      <xdr:nvSpPr>
        <xdr:cNvPr id="303" name="楕円 302">
          <a:extLst>
            <a:ext uri="{FF2B5EF4-FFF2-40B4-BE49-F238E27FC236}">
              <a16:creationId xmlns:a16="http://schemas.microsoft.com/office/drawing/2014/main" id="{D3C79888-A3DC-4F85-82AB-FA542886C1B1}"/>
            </a:ext>
          </a:extLst>
        </xdr:cNvPr>
        <xdr:cNvSpPr/>
      </xdr:nvSpPr>
      <xdr:spPr>
        <a:xfrm>
          <a:off x="45847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133621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B032494-1D8C-461D-97C6-48EE2DAA0AD0}"/>
            </a:ext>
          </a:extLst>
        </xdr:cNvPr>
        <xdr:cNvSpPr txBox="1"/>
      </xdr:nvSpPr>
      <xdr:spPr>
        <a:xfrm>
          <a:off x="4673600" y="136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55880</xdr:rowOff>
    </xdr:from>
    <xdr:to>
      <xdr:col>20</xdr:col>
      <xdr:colOff>38100</xdr:colOff>
      <xdr:row>80</xdr:row>
      <xdr:rowOff>157480</xdr:rowOff>
    </xdr:to>
    <xdr:sp macro="" textlink="">
      <xdr:nvSpPr>
        <xdr:cNvPr id="305" name="楕円 304">
          <a:extLst>
            <a:ext uri="{FF2B5EF4-FFF2-40B4-BE49-F238E27FC236}">
              <a16:creationId xmlns:a16="http://schemas.microsoft.com/office/drawing/2014/main" id="{D20D70D2-9A97-4B67-A364-E7924BD0D72A}"/>
            </a:ext>
          </a:extLst>
        </xdr:cNvPr>
        <xdr:cNvSpPr/>
      </xdr:nvSpPr>
      <xdr:spPr>
        <a:xfrm>
          <a:off x="3746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106680</xdr:rowOff>
    </xdr:from>
    <xdr:to>
      <xdr:col>24</xdr:col>
      <xdr:colOff>63500</xdr:colOff>
      <xdr:row>80</xdr:row>
      <xdr:rowOff>161544</xdr:rowOff>
    </xdr:to>
    <xdr:cxnSp macro="">
      <xdr:nvCxnSpPr>
        <xdr:cNvPr id="306" name="直線コネクタ 305">
          <a:extLst>
            <a:ext uri="{FF2B5EF4-FFF2-40B4-BE49-F238E27FC236}">
              <a16:creationId xmlns:a16="http://schemas.microsoft.com/office/drawing/2014/main" id="{0D146EBD-D0A8-4E2C-83A9-9D0C30965D5C}"/>
            </a:ext>
          </a:extLst>
        </xdr:cNvPr>
        <xdr:cNvCxnSpPr/>
      </xdr:nvCxnSpPr>
      <xdr:spPr>
        <a:xfrm>
          <a:off x="3797300" y="1382268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1015</xdr:rowOff>
    </xdr:from>
    <xdr:to>
      <xdr:col>15</xdr:col>
      <xdr:colOff>101600</xdr:colOff>
      <xdr:row>80</xdr:row>
      <xdr:rowOff>102615</xdr:rowOff>
    </xdr:to>
    <xdr:sp macro="" textlink="">
      <xdr:nvSpPr>
        <xdr:cNvPr id="307" name="楕円 306">
          <a:extLst>
            <a:ext uri="{FF2B5EF4-FFF2-40B4-BE49-F238E27FC236}">
              <a16:creationId xmlns:a16="http://schemas.microsoft.com/office/drawing/2014/main" id="{7DF14F22-7CB4-4B2F-8A21-3DD8115B2B25}"/>
            </a:ext>
          </a:extLst>
        </xdr:cNvPr>
        <xdr:cNvSpPr/>
      </xdr:nvSpPr>
      <xdr:spPr>
        <a:xfrm>
          <a:off x="2857500" y="137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51815</xdr:rowOff>
    </xdr:from>
    <xdr:to>
      <xdr:col>19</xdr:col>
      <xdr:colOff>177800</xdr:colOff>
      <xdr:row>80</xdr:row>
      <xdr:rowOff>106680</xdr:rowOff>
    </xdr:to>
    <xdr:cxnSp macro="">
      <xdr:nvCxnSpPr>
        <xdr:cNvPr id="308" name="直線コネクタ 307">
          <a:extLst>
            <a:ext uri="{FF2B5EF4-FFF2-40B4-BE49-F238E27FC236}">
              <a16:creationId xmlns:a16="http://schemas.microsoft.com/office/drawing/2014/main" id="{4AF5A8D3-412D-46F3-BAE2-049A197565EB}"/>
            </a:ext>
          </a:extLst>
        </xdr:cNvPr>
        <xdr:cNvCxnSpPr/>
      </xdr:nvCxnSpPr>
      <xdr:spPr>
        <a:xfrm>
          <a:off x="2908300" y="13767815"/>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117602</xdr:rowOff>
    </xdr:from>
    <xdr:to>
      <xdr:col>10</xdr:col>
      <xdr:colOff>165100</xdr:colOff>
      <xdr:row>80</xdr:row>
      <xdr:rowOff>47752</xdr:rowOff>
    </xdr:to>
    <xdr:sp macro="" textlink="">
      <xdr:nvSpPr>
        <xdr:cNvPr id="309" name="楕円 308">
          <a:extLst>
            <a:ext uri="{FF2B5EF4-FFF2-40B4-BE49-F238E27FC236}">
              <a16:creationId xmlns:a16="http://schemas.microsoft.com/office/drawing/2014/main" id="{7C021237-CC73-49F3-B8F9-73D3A079084A}"/>
            </a:ext>
          </a:extLst>
        </xdr:cNvPr>
        <xdr:cNvSpPr/>
      </xdr:nvSpPr>
      <xdr:spPr>
        <a:xfrm>
          <a:off x="1968500" y="1366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168402</xdr:rowOff>
    </xdr:from>
    <xdr:to>
      <xdr:col>15</xdr:col>
      <xdr:colOff>50800</xdr:colOff>
      <xdr:row>80</xdr:row>
      <xdr:rowOff>51815</xdr:rowOff>
    </xdr:to>
    <xdr:cxnSp macro="">
      <xdr:nvCxnSpPr>
        <xdr:cNvPr id="310" name="直線コネクタ 309">
          <a:extLst>
            <a:ext uri="{FF2B5EF4-FFF2-40B4-BE49-F238E27FC236}">
              <a16:creationId xmlns:a16="http://schemas.microsoft.com/office/drawing/2014/main" id="{CBD74EDE-B429-43DF-8ECA-CCE5CF1BA331}"/>
            </a:ext>
          </a:extLst>
        </xdr:cNvPr>
        <xdr:cNvCxnSpPr/>
      </xdr:nvCxnSpPr>
      <xdr:spPr>
        <a:xfrm>
          <a:off x="2019300" y="13712952"/>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46737</xdr:rowOff>
    </xdr:from>
    <xdr:to>
      <xdr:col>6</xdr:col>
      <xdr:colOff>38100</xdr:colOff>
      <xdr:row>79</xdr:row>
      <xdr:rowOff>148337</xdr:rowOff>
    </xdr:to>
    <xdr:sp macro="" textlink="">
      <xdr:nvSpPr>
        <xdr:cNvPr id="311" name="楕円 310">
          <a:extLst>
            <a:ext uri="{FF2B5EF4-FFF2-40B4-BE49-F238E27FC236}">
              <a16:creationId xmlns:a16="http://schemas.microsoft.com/office/drawing/2014/main" id="{89AA9A1F-0C45-42D7-80F3-A69BE4E884D4}"/>
            </a:ext>
          </a:extLst>
        </xdr:cNvPr>
        <xdr:cNvSpPr/>
      </xdr:nvSpPr>
      <xdr:spPr>
        <a:xfrm>
          <a:off x="1079500" y="1359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97537</xdr:rowOff>
    </xdr:from>
    <xdr:to>
      <xdr:col>10</xdr:col>
      <xdr:colOff>114300</xdr:colOff>
      <xdr:row>79</xdr:row>
      <xdr:rowOff>168402</xdr:rowOff>
    </xdr:to>
    <xdr:cxnSp macro="">
      <xdr:nvCxnSpPr>
        <xdr:cNvPr id="312" name="直線コネクタ 311">
          <a:extLst>
            <a:ext uri="{FF2B5EF4-FFF2-40B4-BE49-F238E27FC236}">
              <a16:creationId xmlns:a16="http://schemas.microsoft.com/office/drawing/2014/main" id="{8FD6CC48-41DA-40A9-981D-997955A8C711}"/>
            </a:ext>
          </a:extLst>
        </xdr:cNvPr>
        <xdr:cNvCxnSpPr/>
      </xdr:nvCxnSpPr>
      <xdr:spPr>
        <a:xfrm>
          <a:off x="1130300" y="13642087"/>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313" name="n_1aveValue【福祉施設】&#10;有形固定資産減価償却率">
          <a:extLst>
            <a:ext uri="{FF2B5EF4-FFF2-40B4-BE49-F238E27FC236}">
              <a16:creationId xmlns:a16="http://schemas.microsoft.com/office/drawing/2014/main" id="{3CC3A978-A951-4CBD-838E-38206DDA3565}"/>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314" name="n_2aveValue【福祉施設】&#10;有形固定資産減価償却率">
          <a:extLst>
            <a:ext uri="{FF2B5EF4-FFF2-40B4-BE49-F238E27FC236}">
              <a16:creationId xmlns:a16="http://schemas.microsoft.com/office/drawing/2014/main" id="{A7862366-E871-41C1-A912-978FD57E5BF5}"/>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5" name="n_3aveValue【福祉施設】&#10;有形固定資産減価償却率">
          <a:extLst>
            <a:ext uri="{FF2B5EF4-FFF2-40B4-BE49-F238E27FC236}">
              <a16:creationId xmlns:a16="http://schemas.microsoft.com/office/drawing/2014/main" id="{A55769F1-DA1E-4369-BCE6-3054B3DA86FD}"/>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316" name="n_4aveValue【福祉施設】&#10;有形固定資産減価償却率">
          <a:extLst>
            <a:ext uri="{FF2B5EF4-FFF2-40B4-BE49-F238E27FC236}">
              <a16:creationId xmlns:a16="http://schemas.microsoft.com/office/drawing/2014/main" id="{0019F9FE-E367-4F86-972A-601527622750}"/>
            </a:ext>
          </a:extLst>
        </xdr:cNvPr>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2557</xdr:rowOff>
    </xdr:from>
    <xdr:ext cx="405111" cy="259045"/>
    <xdr:sp macro="" textlink="">
      <xdr:nvSpPr>
        <xdr:cNvPr id="317" name="n_1mainValue【福祉施設】&#10;有形固定資産減価償却率">
          <a:extLst>
            <a:ext uri="{FF2B5EF4-FFF2-40B4-BE49-F238E27FC236}">
              <a16:creationId xmlns:a16="http://schemas.microsoft.com/office/drawing/2014/main" id="{FFCAE6E8-9079-4E2E-858B-05403D00DE2E}"/>
            </a:ext>
          </a:extLst>
        </xdr:cNvPr>
        <xdr:cNvSpPr txBox="1"/>
      </xdr:nvSpPr>
      <xdr:spPr>
        <a:xfrm>
          <a:off x="35820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119142</xdr:rowOff>
    </xdr:from>
    <xdr:ext cx="405111" cy="259045"/>
    <xdr:sp macro="" textlink="">
      <xdr:nvSpPr>
        <xdr:cNvPr id="318" name="n_2mainValue【福祉施設】&#10;有形固定資産減価償却率">
          <a:extLst>
            <a:ext uri="{FF2B5EF4-FFF2-40B4-BE49-F238E27FC236}">
              <a16:creationId xmlns:a16="http://schemas.microsoft.com/office/drawing/2014/main" id="{28AE8735-032C-46C8-9DA3-2DB0580F4F8E}"/>
            </a:ext>
          </a:extLst>
        </xdr:cNvPr>
        <xdr:cNvSpPr txBox="1"/>
      </xdr:nvSpPr>
      <xdr:spPr>
        <a:xfrm>
          <a:off x="2705744" y="134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64279</xdr:rowOff>
    </xdr:from>
    <xdr:ext cx="405111" cy="259045"/>
    <xdr:sp macro="" textlink="">
      <xdr:nvSpPr>
        <xdr:cNvPr id="319" name="n_3mainValue【福祉施設】&#10;有形固定資産減価償却率">
          <a:extLst>
            <a:ext uri="{FF2B5EF4-FFF2-40B4-BE49-F238E27FC236}">
              <a16:creationId xmlns:a16="http://schemas.microsoft.com/office/drawing/2014/main" id="{C4120205-1333-4EBC-BC79-47DA2B84C00B}"/>
            </a:ext>
          </a:extLst>
        </xdr:cNvPr>
        <xdr:cNvSpPr txBox="1"/>
      </xdr:nvSpPr>
      <xdr:spPr>
        <a:xfrm>
          <a:off x="1816744" y="1343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164864</xdr:rowOff>
    </xdr:from>
    <xdr:ext cx="405111" cy="259045"/>
    <xdr:sp macro="" textlink="">
      <xdr:nvSpPr>
        <xdr:cNvPr id="320" name="n_4mainValue【福祉施設】&#10;有形固定資産減価償却率">
          <a:extLst>
            <a:ext uri="{FF2B5EF4-FFF2-40B4-BE49-F238E27FC236}">
              <a16:creationId xmlns:a16="http://schemas.microsoft.com/office/drawing/2014/main" id="{3D346C83-AC7B-48FE-A938-83E2AB06B3F4}"/>
            </a:ext>
          </a:extLst>
        </xdr:cNvPr>
        <xdr:cNvSpPr txBox="1"/>
      </xdr:nvSpPr>
      <xdr:spPr>
        <a:xfrm>
          <a:off x="927744" y="13366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452AD92-B43A-4C39-B557-D691F7AE21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DF80D8F-B7B9-4570-B0D7-96706F1E19A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CD3FD08-5666-4EA1-AF71-8CE9DE513D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B150244-C5B2-492E-A286-16D7E91BADD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789A56A-C5C6-4C0E-83CB-6EAE11747FD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94EF14A-A0D1-4FA4-85BD-B1D214A84A6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132CE2F-B2FB-4877-A4B4-0FB5E3E89A5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F532FE8-DA00-4911-B77C-F2D253FAF5A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1757B42-8464-469B-82FC-13DAAFB089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2D874CF-57E9-4967-935D-78D3CABD3C2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4083788A-C7F8-4C4D-B580-A6572CC21B2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D68D2D83-AC70-4643-BD64-D504D34AE8A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6CC8800E-9707-4B4A-8E95-90FB5E3A009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CD95C74B-C884-4F99-BBF5-1C74D44AE58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67FA4C8A-A20E-41A6-B916-C75078E53AA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E3F38AD7-0663-4278-9843-AB54FB01EF9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BA47C3A8-36FB-47E3-BDC6-F9476AA664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52A19C4C-C0A1-4C60-BD80-767C7DD7B88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62FB0B3-FEF4-47D1-9979-6EEC7344442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1B19FA7-96B8-4EB2-94FD-7290A2EC5E7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47F7D3B-FEF2-4F54-B59C-53D0E1D0953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8FCE9D0-9A72-4F4B-B281-3583415A42E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30DF8DA-C169-4DBB-A4ED-2B92C61AFBE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B3DE651E-718E-4AE3-A11D-3E19BBC195D4}"/>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31B6082B-9F10-483F-8ED6-CE0F33C9AD81}"/>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A4C807DC-D0B2-4FA1-A011-C5CF08200E78}"/>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E27CCB7E-5734-4BB1-BE88-92116B090027}"/>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A3CFFF6F-70D9-4CC9-A5BB-D4A66280ED58}"/>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349" name="【福祉施設】&#10;一人当たり面積平均値テキスト">
          <a:extLst>
            <a:ext uri="{FF2B5EF4-FFF2-40B4-BE49-F238E27FC236}">
              <a16:creationId xmlns:a16="http://schemas.microsoft.com/office/drawing/2014/main" id="{103663ED-6F11-4A23-B75F-542D55D1BAB6}"/>
            </a:ext>
          </a:extLst>
        </xdr:cNvPr>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AF9B35F7-632D-464D-B3B2-BBB832442B6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EC1D275C-A466-401A-B3D0-2D059A25F145}"/>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BAED6252-DA0A-4AC4-93E9-C4B0F99ADED2}"/>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2A82C51A-5A50-4491-995E-C96B76606319}"/>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8CD0FD49-685F-4497-A4A1-71ACAB6087F4}"/>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52D1713-2724-4DE0-8E74-3B17B6BA8C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6B9EBBC-8582-43DF-9497-8E92E2E44A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4439837-9B58-4F9C-9258-A82E782EED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37B76C3-8381-4DCA-9311-B86BFA5F144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BB71C51-6A23-4EB5-9688-2E266F471F2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150368</xdr:rowOff>
    </xdr:from>
    <xdr:to>
      <xdr:col>55</xdr:col>
      <xdr:colOff>50800</xdr:colOff>
      <xdr:row>82</xdr:row>
      <xdr:rowOff>80518</xdr:rowOff>
    </xdr:to>
    <xdr:sp macro="" textlink="">
      <xdr:nvSpPr>
        <xdr:cNvPr id="360" name="楕円 359">
          <a:extLst>
            <a:ext uri="{FF2B5EF4-FFF2-40B4-BE49-F238E27FC236}">
              <a16:creationId xmlns:a16="http://schemas.microsoft.com/office/drawing/2014/main" id="{7CB6C8F6-D422-4842-B08B-6C23C673CB32}"/>
            </a:ext>
          </a:extLst>
        </xdr:cNvPr>
        <xdr:cNvSpPr/>
      </xdr:nvSpPr>
      <xdr:spPr>
        <a:xfrm>
          <a:off x="10426700" y="1403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1795</xdr:rowOff>
    </xdr:from>
    <xdr:ext cx="469744" cy="259045"/>
    <xdr:sp macro="" textlink="">
      <xdr:nvSpPr>
        <xdr:cNvPr id="361" name="【福祉施設】&#10;一人当たり面積該当値テキスト">
          <a:extLst>
            <a:ext uri="{FF2B5EF4-FFF2-40B4-BE49-F238E27FC236}">
              <a16:creationId xmlns:a16="http://schemas.microsoft.com/office/drawing/2014/main" id="{F380B158-B251-45E6-B3E8-F6F6EEA85A9B}"/>
            </a:ext>
          </a:extLst>
        </xdr:cNvPr>
        <xdr:cNvSpPr txBox="1"/>
      </xdr:nvSpPr>
      <xdr:spPr>
        <a:xfrm>
          <a:off x="10515600" y="1388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168656</xdr:rowOff>
    </xdr:from>
    <xdr:to>
      <xdr:col>50</xdr:col>
      <xdr:colOff>165100</xdr:colOff>
      <xdr:row>82</xdr:row>
      <xdr:rowOff>98806</xdr:rowOff>
    </xdr:to>
    <xdr:sp macro="" textlink="">
      <xdr:nvSpPr>
        <xdr:cNvPr id="362" name="楕円 361">
          <a:extLst>
            <a:ext uri="{FF2B5EF4-FFF2-40B4-BE49-F238E27FC236}">
              <a16:creationId xmlns:a16="http://schemas.microsoft.com/office/drawing/2014/main" id="{39F821EB-5572-4B50-8522-C8D72F0E635F}"/>
            </a:ext>
          </a:extLst>
        </xdr:cNvPr>
        <xdr:cNvSpPr/>
      </xdr:nvSpPr>
      <xdr:spPr>
        <a:xfrm>
          <a:off x="9588500" y="1405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29718</xdr:rowOff>
    </xdr:from>
    <xdr:to>
      <xdr:col>55</xdr:col>
      <xdr:colOff>0</xdr:colOff>
      <xdr:row>82</xdr:row>
      <xdr:rowOff>48006</xdr:rowOff>
    </xdr:to>
    <xdr:cxnSp macro="">
      <xdr:nvCxnSpPr>
        <xdr:cNvPr id="363" name="直線コネクタ 362">
          <a:extLst>
            <a:ext uri="{FF2B5EF4-FFF2-40B4-BE49-F238E27FC236}">
              <a16:creationId xmlns:a16="http://schemas.microsoft.com/office/drawing/2014/main" id="{6FF693F9-BEA3-4C62-B31F-6F36CCBD5C9A}"/>
            </a:ext>
          </a:extLst>
        </xdr:cNvPr>
        <xdr:cNvCxnSpPr/>
      </xdr:nvCxnSpPr>
      <xdr:spPr>
        <a:xfrm flipV="1">
          <a:off x="9639300" y="1408861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24637</xdr:rowOff>
    </xdr:from>
    <xdr:to>
      <xdr:col>46</xdr:col>
      <xdr:colOff>38100</xdr:colOff>
      <xdr:row>82</xdr:row>
      <xdr:rowOff>126237</xdr:rowOff>
    </xdr:to>
    <xdr:sp macro="" textlink="">
      <xdr:nvSpPr>
        <xdr:cNvPr id="364" name="楕円 363">
          <a:extLst>
            <a:ext uri="{FF2B5EF4-FFF2-40B4-BE49-F238E27FC236}">
              <a16:creationId xmlns:a16="http://schemas.microsoft.com/office/drawing/2014/main" id="{688A9228-E7B7-4CE0-95FD-936C24729301}"/>
            </a:ext>
          </a:extLst>
        </xdr:cNvPr>
        <xdr:cNvSpPr/>
      </xdr:nvSpPr>
      <xdr:spPr>
        <a:xfrm>
          <a:off x="8699500" y="1408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48006</xdr:rowOff>
    </xdr:from>
    <xdr:to>
      <xdr:col>50</xdr:col>
      <xdr:colOff>114300</xdr:colOff>
      <xdr:row>82</xdr:row>
      <xdr:rowOff>75437</xdr:rowOff>
    </xdr:to>
    <xdr:cxnSp macro="">
      <xdr:nvCxnSpPr>
        <xdr:cNvPr id="365" name="直線コネクタ 364">
          <a:extLst>
            <a:ext uri="{FF2B5EF4-FFF2-40B4-BE49-F238E27FC236}">
              <a16:creationId xmlns:a16="http://schemas.microsoft.com/office/drawing/2014/main" id="{107B8FF8-DBE1-439B-9E0C-E3BC9CF25294}"/>
            </a:ext>
          </a:extLst>
        </xdr:cNvPr>
        <xdr:cNvCxnSpPr/>
      </xdr:nvCxnSpPr>
      <xdr:spPr>
        <a:xfrm flipV="1">
          <a:off x="8750300" y="1410690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42163</xdr:rowOff>
    </xdr:from>
    <xdr:to>
      <xdr:col>41</xdr:col>
      <xdr:colOff>101600</xdr:colOff>
      <xdr:row>82</xdr:row>
      <xdr:rowOff>143763</xdr:rowOff>
    </xdr:to>
    <xdr:sp macro="" textlink="">
      <xdr:nvSpPr>
        <xdr:cNvPr id="366" name="楕円 365">
          <a:extLst>
            <a:ext uri="{FF2B5EF4-FFF2-40B4-BE49-F238E27FC236}">
              <a16:creationId xmlns:a16="http://schemas.microsoft.com/office/drawing/2014/main" id="{F4D35209-2C8F-4CF1-8329-DB22A03EFBEA}"/>
            </a:ext>
          </a:extLst>
        </xdr:cNvPr>
        <xdr:cNvSpPr/>
      </xdr:nvSpPr>
      <xdr:spPr>
        <a:xfrm>
          <a:off x="7810500" y="141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75437</xdr:rowOff>
    </xdr:from>
    <xdr:to>
      <xdr:col>45</xdr:col>
      <xdr:colOff>177800</xdr:colOff>
      <xdr:row>82</xdr:row>
      <xdr:rowOff>92963</xdr:rowOff>
    </xdr:to>
    <xdr:cxnSp macro="">
      <xdr:nvCxnSpPr>
        <xdr:cNvPr id="367" name="直線コネクタ 366">
          <a:extLst>
            <a:ext uri="{FF2B5EF4-FFF2-40B4-BE49-F238E27FC236}">
              <a16:creationId xmlns:a16="http://schemas.microsoft.com/office/drawing/2014/main" id="{8DEA53F7-A046-4FF5-BCC9-0A47DFFA6280}"/>
            </a:ext>
          </a:extLst>
        </xdr:cNvPr>
        <xdr:cNvCxnSpPr/>
      </xdr:nvCxnSpPr>
      <xdr:spPr>
        <a:xfrm flipV="1">
          <a:off x="7861300" y="14134337"/>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23113</xdr:rowOff>
    </xdr:from>
    <xdr:to>
      <xdr:col>36</xdr:col>
      <xdr:colOff>165100</xdr:colOff>
      <xdr:row>81</xdr:row>
      <xdr:rowOff>124713</xdr:rowOff>
    </xdr:to>
    <xdr:sp macro="" textlink="">
      <xdr:nvSpPr>
        <xdr:cNvPr id="368" name="楕円 367">
          <a:extLst>
            <a:ext uri="{FF2B5EF4-FFF2-40B4-BE49-F238E27FC236}">
              <a16:creationId xmlns:a16="http://schemas.microsoft.com/office/drawing/2014/main" id="{5D76096C-3D0F-406B-B532-D4C1F85AFD23}"/>
            </a:ext>
          </a:extLst>
        </xdr:cNvPr>
        <xdr:cNvSpPr/>
      </xdr:nvSpPr>
      <xdr:spPr>
        <a:xfrm>
          <a:off x="6921500" y="1391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73913</xdr:rowOff>
    </xdr:from>
    <xdr:to>
      <xdr:col>41</xdr:col>
      <xdr:colOff>50800</xdr:colOff>
      <xdr:row>82</xdr:row>
      <xdr:rowOff>92963</xdr:rowOff>
    </xdr:to>
    <xdr:cxnSp macro="">
      <xdr:nvCxnSpPr>
        <xdr:cNvPr id="369" name="直線コネクタ 368">
          <a:extLst>
            <a:ext uri="{FF2B5EF4-FFF2-40B4-BE49-F238E27FC236}">
              <a16:creationId xmlns:a16="http://schemas.microsoft.com/office/drawing/2014/main" id="{59E448E5-C2B4-4904-9311-1142F3C20FF1}"/>
            </a:ext>
          </a:extLst>
        </xdr:cNvPr>
        <xdr:cNvCxnSpPr/>
      </xdr:nvCxnSpPr>
      <xdr:spPr>
        <a:xfrm>
          <a:off x="6972300" y="13961363"/>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370" name="n_1aveValue【福祉施設】&#10;一人当たり面積">
          <a:extLst>
            <a:ext uri="{FF2B5EF4-FFF2-40B4-BE49-F238E27FC236}">
              <a16:creationId xmlns:a16="http://schemas.microsoft.com/office/drawing/2014/main" id="{E77B804F-08DD-4963-96EF-FA2FCCEC0A02}"/>
            </a:ext>
          </a:extLst>
        </xdr:cNvPr>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371" name="n_2aveValue【福祉施設】&#10;一人当たり面積">
          <a:extLst>
            <a:ext uri="{FF2B5EF4-FFF2-40B4-BE49-F238E27FC236}">
              <a16:creationId xmlns:a16="http://schemas.microsoft.com/office/drawing/2014/main" id="{C79F7091-E858-4749-AF7B-34AB2FCFC425}"/>
            </a:ext>
          </a:extLst>
        </xdr:cNvPr>
        <xdr:cNvSpPr txBox="1"/>
      </xdr:nvSpPr>
      <xdr:spPr>
        <a:xfrm>
          <a:off x="85154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372" name="n_3aveValue【福祉施設】&#10;一人当たり面積">
          <a:extLst>
            <a:ext uri="{FF2B5EF4-FFF2-40B4-BE49-F238E27FC236}">
              <a16:creationId xmlns:a16="http://schemas.microsoft.com/office/drawing/2014/main" id="{E23FAB70-812A-4DF2-9011-252513F2C444}"/>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373" name="n_4aveValue【福祉施設】&#10;一人当たり面積">
          <a:extLst>
            <a:ext uri="{FF2B5EF4-FFF2-40B4-BE49-F238E27FC236}">
              <a16:creationId xmlns:a16="http://schemas.microsoft.com/office/drawing/2014/main" id="{57B343B5-D854-472D-9C54-34E3BAE5504D}"/>
            </a:ext>
          </a:extLst>
        </xdr:cNvPr>
        <xdr:cNvSpPr txBox="1"/>
      </xdr:nvSpPr>
      <xdr:spPr>
        <a:xfrm>
          <a:off x="6737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115333</xdr:rowOff>
    </xdr:from>
    <xdr:ext cx="469744" cy="259045"/>
    <xdr:sp macro="" textlink="">
      <xdr:nvSpPr>
        <xdr:cNvPr id="374" name="n_1mainValue【福祉施設】&#10;一人当たり面積">
          <a:extLst>
            <a:ext uri="{FF2B5EF4-FFF2-40B4-BE49-F238E27FC236}">
              <a16:creationId xmlns:a16="http://schemas.microsoft.com/office/drawing/2014/main" id="{04B4A2D1-7269-490C-A774-D26A99EF0789}"/>
            </a:ext>
          </a:extLst>
        </xdr:cNvPr>
        <xdr:cNvSpPr txBox="1"/>
      </xdr:nvSpPr>
      <xdr:spPr>
        <a:xfrm>
          <a:off x="9391727" y="1383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142764</xdr:rowOff>
    </xdr:from>
    <xdr:ext cx="469744" cy="259045"/>
    <xdr:sp macro="" textlink="">
      <xdr:nvSpPr>
        <xdr:cNvPr id="375" name="n_2mainValue【福祉施設】&#10;一人当たり面積">
          <a:extLst>
            <a:ext uri="{FF2B5EF4-FFF2-40B4-BE49-F238E27FC236}">
              <a16:creationId xmlns:a16="http://schemas.microsoft.com/office/drawing/2014/main" id="{D4AFE015-E1CE-4C94-8664-A0753AFD8C5B}"/>
            </a:ext>
          </a:extLst>
        </xdr:cNvPr>
        <xdr:cNvSpPr txBox="1"/>
      </xdr:nvSpPr>
      <xdr:spPr>
        <a:xfrm>
          <a:off x="8515427" y="1385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160290</xdr:rowOff>
    </xdr:from>
    <xdr:ext cx="469744" cy="259045"/>
    <xdr:sp macro="" textlink="">
      <xdr:nvSpPr>
        <xdr:cNvPr id="376" name="n_3mainValue【福祉施設】&#10;一人当たり面積">
          <a:extLst>
            <a:ext uri="{FF2B5EF4-FFF2-40B4-BE49-F238E27FC236}">
              <a16:creationId xmlns:a16="http://schemas.microsoft.com/office/drawing/2014/main" id="{3435F425-3DF7-4D84-B7A2-4D7ADF503615}"/>
            </a:ext>
          </a:extLst>
        </xdr:cNvPr>
        <xdr:cNvSpPr txBox="1"/>
      </xdr:nvSpPr>
      <xdr:spPr>
        <a:xfrm>
          <a:off x="7626427" y="138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141240</xdr:rowOff>
    </xdr:from>
    <xdr:ext cx="469744" cy="259045"/>
    <xdr:sp macro="" textlink="">
      <xdr:nvSpPr>
        <xdr:cNvPr id="377" name="n_4mainValue【福祉施設】&#10;一人当たり面積">
          <a:extLst>
            <a:ext uri="{FF2B5EF4-FFF2-40B4-BE49-F238E27FC236}">
              <a16:creationId xmlns:a16="http://schemas.microsoft.com/office/drawing/2014/main" id="{80DA0755-5165-497D-A897-6552E6782BAE}"/>
            </a:ext>
          </a:extLst>
        </xdr:cNvPr>
        <xdr:cNvSpPr txBox="1"/>
      </xdr:nvSpPr>
      <xdr:spPr>
        <a:xfrm>
          <a:off x="6737427" y="1368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19CD8AB-6BBF-4A04-9BB6-5590343747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B70CF30-67ED-4E46-981F-620CFF16279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35376D1-58EC-4254-8489-1B51B266E02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FE0D46E-5E8B-45F2-A424-91574E585D1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981DA98-BA2D-4958-9273-D05A0EB7160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09934D8-1024-4918-9CAB-AC81668E4C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2EEB137-F161-4FB1-9BFB-2A70D9F119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0F7E900-1EF0-4165-BD1B-810275AD302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90DB345-C76A-436B-B3E2-4A3BDB3CB16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1F40C5D-88D9-4F82-B6D1-E8B672F8CE7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1DBBD0C4-1B48-443A-99DB-C6F8C02C53D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25AA367F-DE83-42CE-A0C3-02FED8C730F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9F8DE548-D7D8-4457-B740-D612EA20FCD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47D794E-0441-4E7C-83AC-5E4791C32F3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5C19EDE8-5DE6-4BBD-94A0-3C539446BA1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F6CA3B47-3034-47EC-BE45-038576CF463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25C32287-2A11-47C5-AF2D-1D5026B1E6E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1DBD1327-A2B6-49E1-ACAA-D18C43C9D2A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272F144B-9A20-4ED7-BAA8-5FEAE2746AB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C0E5B97C-C01A-4F4C-82E9-EA0866E0AEA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DE9E91E-9C70-4927-85B7-09B4B1D78FC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CA9A8A70-88DE-46B0-87D1-8A7A4CBF6C4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46765C-D9DF-490C-9E69-7DE921AB50D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19CABE1-CD00-4508-BE06-4B0ED17DFC6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B5CE9183-5AF2-4F1E-987D-A2EA0F0BD1B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F76933B7-5B17-40D5-97A3-8543F7EB903B}"/>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D99CFC12-FFC2-4B39-B871-A5F34EDD204F}"/>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091DAC99-6B2A-45FD-BAE5-5197BEA849A1}"/>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91C0287D-0392-4555-A67D-9FDF88833424}"/>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A6419AB2-8B60-49A8-90CF-108FA956EB36}"/>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CBC636D-DD65-4708-AA2A-3C074C91BD27}"/>
            </a:ext>
          </a:extLst>
        </xdr:cNvPr>
        <xdr:cNvSpPr txBox="1"/>
      </xdr:nvSpPr>
      <xdr:spPr>
        <a:xfrm>
          <a:off x="4673600" y="1784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5F2554BF-323A-43F2-840C-47B0F6E55E7A}"/>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90625C55-1BAE-4E73-992B-4E001E83E50D}"/>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16B3F178-C060-49DC-98F8-3397C94913EA}"/>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DAA2720F-A500-481D-9843-D75804CB748B}"/>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3" name="フローチャート: 判断 412">
          <a:extLst>
            <a:ext uri="{FF2B5EF4-FFF2-40B4-BE49-F238E27FC236}">
              <a16:creationId xmlns:a16="http://schemas.microsoft.com/office/drawing/2014/main" id="{93C710D9-FD77-45D7-9973-F89075428AD3}"/>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4228323-231F-46E0-9C7D-D68A1D1872E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349A26D-35EE-4C7A-87F9-A7D945BC6B7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63EAD88-D22E-439B-98DE-0927CAF459C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EF6EDFD-DC32-42DA-BE40-E7945AE0C8F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89BDB7A-9120-4EA4-8A89-2797188CD79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84182</xdr:rowOff>
    </xdr:from>
    <xdr:to>
      <xdr:col>24</xdr:col>
      <xdr:colOff>114300</xdr:colOff>
      <xdr:row>107</xdr:row>
      <xdr:rowOff>14332</xdr:rowOff>
    </xdr:to>
    <xdr:sp macro="" textlink="">
      <xdr:nvSpPr>
        <xdr:cNvPr id="419" name="楕円 418">
          <a:extLst>
            <a:ext uri="{FF2B5EF4-FFF2-40B4-BE49-F238E27FC236}">
              <a16:creationId xmlns:a16="http://schemas.microsoft.com/office/drawing/2014/main" id="{6C2529DA-7B36-4958-817C-ED313BD1A172}"/>
            </a:ext>
          </a:extLst>
        </xdr:cNvPr>
        <xdr:cNvSpPr/>
      </xdr:nvSpPr>
      <xdr:spPr>
        <a:xfrm>
          <a:off x="45847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62609</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FAA7A4DE-0254-4EE9-A64E-244C7AB4B2E6}"/>
            </a:ext>
          </a:extLst>
        </xdr:cNvPr>
        <xdr:cNvSpPr txBox="1"/>
      </xdr:nvSpPr>
      <xdr:spPr>
        <a:xfrm>
          <a:off x="4673600" y="1823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66221</xdr:rowOff>
    </xdr:from>
    <xdr:to>
      <xdr:col>20</xdr:col>
      <xdr:colOff>38100</xdr:colOff>
      <xdr:row>106</xdr:row>
      <xdr:rowOff>167821</xdr:rowOff>
    </xdr:to>
    <xdr:sp macro="" textlink="">
      <xdr:nvSpPr>
        <xdr:cNvPr id="421" name="楕円 420">
          <a:extLst>
            <a:ext uri="{FF2B5EF4-FFF2-40B4-BE49-F238E27FC236}">
              <a16:creationId xmlns:a16="http://schemas.microsoft.com/office/drawing/2014/main" id="{97078F19-C3E9-43DD-832B-2A95171B0756}"/>
            </a:ext>
          </a:extLst>
        </xdr:cNvPr>
        <xdr:cNvSpPr/>
      </xdr:nvSpPr>
      <xdr:spPr>
        <a:xfrm>
          <a:off x="3746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117021</xdr:rowOff>
    </xdr:from>
    <xdr:to>
      <xdr:col>24</xdr:col>
      <xdr:colOff>63500</xdr:colOff>
      <xdr:row>106</xdr:row>
      <xdr:rowOff>134982</xdr:rowOff>
    </xdr:to>
    <xdr:cxnSp macro="">
      <xdr:nvCxnSpPr>
        <xdr:cNvPr id="422" name="直線コネクタ 421">
          <a:extLst>
            <a:ext uri="{FF2B5EF4-FFF2-40B4-BE49-F238E27FC236}">
              <a16:creationId xmlns:a16="http://schemas.microsoft.com/office/drawing/2014/main" id="{83BF8636-7A83-43E1-A870-E23ACD7D023A}"/>
            </a:ext>
          </a:extLst>
        </xdr:cNvPr>
        <xdr:cNvCxnSpPr/>
      </xdr:nvCxnSpPr>
      <xdr:spPr>
        <a:xfrm>
          <a:off x="3797300" y="18290721"/>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51526</xdr:rowOff>
    </xdr:from>
    <xdr:to>
      <xdr:col>15</xdr:col>
      <xdr:colOff>101600</xdr:colOff>
      <xdr:row>106</xdr:row>
      <xdr:rowOff>153126</xdr:rowOff>
    </xdr:to>
    <xdr:sp macro="" textlink="">
      <xdr:nvSpPr>
        <xdr:cNvPr id="423" name="楕円 422">
          <a:extLst>
            <a:ext uri="{FF2B5EF4-FFF2-40B4-BE49-F238E27FC236}">
              <a16:creationId xmlns:a16="http://schemas.microsoft.com/office/drawing/2014/main" id="{77F7B28A-6C5B-4E0F-BFC2-23BB5FBD45C0}"/>
            </a:ext>
          </a:extLst>
        </xdr:cNvPr>
        <xdr:cNvSpPr/>
      </xdr:nvSpPr>
      <xdr:spPr>
        <a:xfrm>
          <a:off x="2857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102326</xdr:rowOff>
    </xdr:from>
    <xdr:to>
      <xdr:col>19</xdr:col>
      <xdr:colOff>177800</xdr:colOff>
      <xdr:row>106</xdr:row>
      <xdr:rowOff>117021</xdr:rowOff>
    </xdr:to>
    <xdr:cxnSp macro="">
      <xdr:nvCxnSpPr>
        <xdr:cNvPr id="424" name="直線コネクタ 423">
          <a:extLst>
            <a:ext uri="{FF2B5EF4-FFF2-40B4-BE49-F238E27FC236}">
              <a16:creationId xmlns:a16="http://schemas.microsoft.com/office/drawing/2014/main" id="{F0BAFFA6-745C-4988-9464-974D1814272A}"/>
            </a:ext>
          </a:extLst>
        </xdr:cNvPr>
        <xdr:cNvCxnSpPr/>
      </xdr:nvCxnSpPr>
      <xdr:spPr>
        <a:xfrm>
          <a:off x="2908300" y="1827602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13970</xdr:rowOff>
    </xdr:from>
    <xdr:to>
      <xdr:col>10</xdr:col>
      <xdr:colOff>165100</xdr:colOff>
      <xdr:row>106</xdr:row>
      <xdr:rowOff>115570</xdr:rowOff>
    </xdr:to>
    <xdr:sp macro="" textlink="">
      <xdr:nvSpPr>
        <xdr:cNvPr id="425" name="楕円 424">
          <a:extLst>
            <a:ext uri="{FF2B5EF4-FFF2-40B4-BE49-F238E27FC236}">
              <a16:creationId xmlns:a16="http://schemas.microsoft.com/office/drawing/2014/main" id="{A74E7774-B63A-4E15-A967-D1A67D714654}"/>
            </a:ext>
          </a:extLst>
        </xdr:cNvPr>
        <xdr:cNvSpPr/>
      </xdr:nvSpPr>
      <xdr:spPr>
        <a:xfrm>
          <a:off x="1968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64770</xdr:rowOff>
    </xdr:from>
    <xdr:to>
      <xdr:col>15</xdr:col>
      <xdr:colOff>50800</xdr:colOff>
      <xdr:row>106</xdr:row>
      <xdr:rowOff>102326</xdr:rowOff>
    </xdr:to>
    <xdr:cxnSp macro="">
      <xdr:nvCxnSpPr>
        <xdr:cNvPr id="426" name="直線コネクタ 425">
          <a:extLst>
            <a:ext uri="{FF2B5EF4-FFF2-40B4-BE49-F238E27FC236}">
              <a16:creationId xmlns:a16="http://schemas.microsoft.com/office/drawing/2014/main" id="{86AF3BBE-44A0-41BA-969F-096ED388E0C8}"/>
            </a:ext>
          </a:extLst>
        </xdr:cNvPr>
        <xdr:cNvCxnSpPr/>
      </xdr:nvCxnSpPr>
      <xdr:spPr>
        <a:xfrm>
          <a:off x="2019300" y="1823847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18869</xdr:rowOff>
    </xdr:from>
    <xdr:to>
      <xdr:col>6</xdr:col>
      <xdr:colOff>38100</xdr:colOff>
      <xdr:row>106</xdr:row>
      <xdr:rowOff>120469</xdr:rowOff>
    </xdr:to>
    <xdr:sp macro="" textlink="">
      <xdr:nvSpPr>
        <xdr:cNvPr id="427" name="楕円 426">
          <a:extLst>
            <a:ext uri="{FF2B5EF4-FFF2-40B4-BE49-F238E27FC236}">
              <a16:creationId xmlns:a16="http://schemas.microsoft.com/office/drawing/2014/main" id="{662681ED-4424-4219-9AA3-A99E6264351A}"/>
            </a:ext>
          </a:extLst>
        </xdr:cNvPr>
        <xdr:cNvSpPr/>
      </xdr:nvSpPr>
      <xdr:spPr>
        <a:xfrm>
          <a:off x="1079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64770</xdr:rowOff>
    </xdr:from>
    <xdr:to>
      <xdr:col>10</xdr:col>
      <xdr:colOff>114300</xdr:colOff>
      <xdr:row>106</xdr:row>
      <xdr:rowOff>69669</xdr:rowOff>
    </xdr:to>
    <xdr:cxnSp macro="">
      <xdr:nvCxnSpPr>
        <xdr:cNvPr id="428" name="直線コネクタ 427">
          <a:extLst>
            <a:ext uri="{FF2B5EF4-FFF2-40B4-BE49-F238E27FC236}">
              <a16:creationId xmlns:a16="http://schemas.microsoft.com/office/drawing/2014/main" id="{931E606B-4CCD-4D22-8BCC-C499CCA566F6}"/>
            </a:ext>
          </a:extLst>
        </xdr:cNvPr>
        <xdr:cNvCxnSpPr/>
      </xdr:nvCxnSpPr>
      <xdr:spPr>
        <a:xfrm flipV="1">
          <a:off x="1130300" y="182384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0489E58B-E85F-4E71-AAA6-98C8E6022BDD}"/>
            </a:ext>
          </a:extLst>
        </xdr:cNvPr>
        <xdr:cNvSpPr txBox="1"/>
      </xdr:nvSpPr>
      <xdr:spPr>
        <a:xfrm>
          <a:off x="3582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430" name="n_2aveValue【市民会館】&#10;有形固定資産減価償却率">
          <a:extLst>
            <a:ext uri="{FF2B5EF4-FFF2-40B4-BE49-F238E27FC236}">
              <a16:creationId xmlns:a16="http://schemas.microsoft.com/office/drawing/2014/main" id="{C6904293-3271-4D50-8D49-F63BF6ABF619}"/>
            </a:ext>
          </a:extLst>
        </xdr:cNvPr>
        <xdr:cNvSpPr txBox="1"/>
      </xdr:nvSpPr>
      <xdr:spPr>
        <a:xfrm>
          <a:off x="2705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1" name="n_3aveValue【市民会館】&#10;有形固定資産減価償却率">
          <a:extLst>
            <a:ext uri="{FF2B5EF4-FFF2-40B4-BE49-F238E27FC236}">
              <a16:creationId xmlns:a16="http://schemas.microsoft.com/office/drawing/2014/main" id="{58DD80BC-324E-4DBF-A66B-F944DB0AEA56}"/>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2" name="n_4aveValue【市民会館】&#10;有形固定資産減価償却率">
          <a:extLst>
            <a:ext uri="{FF2B5EF4-FFF2-40B4-BE49-F238E27FC236}">
              <a16:creationId xmlns:a16="http://schemas.microsoft.com/office/drawing/2014/main" id="{2B029DD0-DC4E-4BAA-BD57-5E042C8A8556}"/>
            </a:ext>
          </a:extLst>
        </xdr:cNvPr>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158948</xdr:rowOff>
    </xdr:from>
    <xdr:ext cx="405111" cy="259045"/>
    <xdr:sp macro="" textlink="">
      <xdr:nvSpPr>
        <xdr:cNvPr id="433" name="n_1mainValue【市民会館】&#10;有形固定資産減価償却率">
          <a:extLst>
            <a:ext uri="{FF2B5EF4-FFF2-40B4-BE49-F238E27FC236}">
              <a16:creationId xmlns:a16="http://schemas.microsoft.com/office/drawing/2014/main" id="{442FDFB1-7B08-42F8-956F-127F4C306580}"/>
            </a:ext>
          </a:extLst>
        </xdr:cNvPr>
        <xdr:cNvSpPr txBox="1"/>
      </xdr:nvSpPr>
      <xdr:spPr>
        <a:xfrm>
          <a:off x="35820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144253</xdr:rowOff>
    </xdr:from>
    <xdr:ext cx="405111" cy="259045"/>
    <xdr:sp macro="" textlink="">
      <xdr:nvSpPr>
        <xdr:cNvPr id="434" name="n_2mainValue【市民会館】&#10;有形固定資産減価償却率">
          <a:extLst>
            <a:ext uri="{FF2B5EF4-FFF2-40B4-BE49-F238E27FC236}">
              <a16:creationId xmlns:a16="http://schemas.microsoft.com/office/drawing/2014/main" id="{ABFD1695-A5CE-4061-8463-4D221C24D327}"/>
            </a:ext>
          </a:extLst>
        </xdr:cNvPr>
        <xdr:cNvSpPr txBox="1"/>
      </xdr:nvSpPr>
      <xdr:spPr>
        <a:xfrm>
          <a:off x="2705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106697</xdr:rowOff>
    </xdr:from>
    <xdr:ext cx="405111" cy="259045"/>
    <xdr:sp macro="" textlink="">
      <xdr:nvSpPr>
        <xdr:cNvPr id="435" name="n_3mainValue【市民会館】&#10;有形固定資産減価償却率">
          <a:extLst>
            <a:ext uri="{FF2B5EF4-FFF2-40B4-BE49-F238E27FC236}">
              <a16:creationId xmlns:a16="http://schemas.microsoft.com/office/drawing/2014/main" id="{24A2573A-49C4-485C-8EA4-C5B13D13CD35}"/>
            </a:ext>
          </a:extLst>
        </xdr:cNvPr>
        <xdr:cNvSpPr txBox="1"/>
      </xdr:nvSpPr>
      <xdr:spPr>
        <a:xfrm>
          <a:off x="1816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111596</xdr:rowOff>
    </xdr:from>
    <xdr:ext cx="405111" cy="259045"/>
    <xdr:sp macro="" textlink="">
      <xdr:nvSpPr>
        <xdr:cNvPr id="436" name="n_4mainValue【市民会館】&#10;有形固定資産減価償却率">
          <a:extLst>
            <a:ext uri="{FF2B5EF4-FFF2-40B4-BE49-F238E27FC236}">
              <a16:creationId xmlns:a16="http://schemas.microsoft.com/office/drawing/2014/main" id="{A081B061-5650-4F36-B58B-21C917D40624}"/>
            </a:ext>
          </a:extLst>
        </xdr:cNvPr>
        <xdr:cNvSpPr txBox="1"/>
      </xdr:nvSpPr>
      <xdr:spPr>
        <a:xfrm>
          <a:off x="927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8B722EB5-DFFB-4EF4-9C1C-4569FF4310D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0A9552C-9506-48D3-96CB-2EEAC634139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2CDD3D9-34F2-4683-A89D-3FC4F32F0EE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5FB1A37-6D6D-466C-B680-2D559A6E52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ED66406-56BC-4ED0-B49D-171991B091E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14AD253-F602-412F-9D9C-04059BA4297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1F373A3-5D02-4BAA-98FB-BCF62F2FCB7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1ABAE53F-5CF7-4D0B-9EC1-99535FDC2EB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4E0CDD9E-5554-4ACA-9419-AA2B4086435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7F88C0F-26CA-4DF7-A293-04FE4297B36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0BFB820D-22F5-439B-A277-8CA22A1C3C24}"/>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8E23F482-36EF-4551-8570-907C28F62BD5}"/>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7FCA773-5856-4349-8B41-FD72D78543C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454AEABE-AEB0-4625-BF55-6E1059AABBE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D17B2772-92EB-45D6-8EE8-83C10C6BA4D1}"/>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ECB96729-582B-4700-8ACF-04253BF9AE41}"/>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D21713E-20BC-4C7B-9E25-13968BFA53C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AB7572D-C776-417F-871A-662A3BEB34E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D3C09998-5E38-4BFC-A632-A54B1C38841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202A2230-CE1D-4113-87F2-923B07E0FAEA}"/>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77FF3B34-FAC8-47F0-A13F-89B540BF3DC4}"/>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210862F8-0217-4431-8E24-1FEA2906704F}"/>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A9B7410B-D7FF-4689-8792-4E48B929549D}"/>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DED76931-6A6D-4D96-A7AB-FC55517F6771}"/>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61" name="【市民会館】&#10;一人当たり面積平均値テキスト">
          <a:extLst>
            <a:ext uri="{FF2B5EF4-FFF2-40B4-BE49-F238E27FC236}">
              <a16:creationId xmlns:a16="http://schemas.microsoft.com/office/drawing/2014/main" id="{469DA698-2449-47D5-88FC-2D80F4CAA5AA}"/>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EBF40F7D-52AB-4CC4-8CF3-88D382645BCA}"/>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E06A2DD0-8FC4-4417-925F-83CC65C03A27}"/>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196392DC-996A-43A2-AE91-8C2963DD8CBC}"/>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544A398F-BC3E-42F1-A5E9-39E58ABA6108}"/>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66" name="フローチャート: 判断 465">
          <a:extLst>
            <a:ext uri="{FF2B5EF4-FFF2-40B4-BE49-F238E27FC236}">
              <a16:creationId xmlns:a16="http://schemas.microsoft.com/office/drawing/2014/main" id="{8FB8A94B-57A1-4661-BFB2-AA731C0DBBBF}"/>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782C117-3E28-4822-ABF8-5AE599A2D9F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201EC5C-69A3-4506-B858-CF2B3E4A789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ECCA49C-7636-4D9A-A7EB-76640C94C06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73407D0-4C6A-4E8B-A27F-A52029C419A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0098C85-FB3C-47F4-8BEC-CF3D50CBE3C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171132</xdr:rowOff>
    </xdr:from>
    <xdr:to>
      <xdr:col>55</xdr:col>
      <xdr:colOff>50800</xdr:colOff>
      <xdr:row>106</xdr:row>
      <xdr:rowOff>101282</xdr:rowOff>
    </xdr:to>
    <xdr:sp macro="" textlink="">
      <xdr:nvSpPr>
        <xdr:cNvPr id="472" name="楕円 471">
          <a:extLst>
            <a:ext uri="{FF2B5EF4-FFF2-40B4-BE49-F238E27FC236}">
              <a16:creationId xmlns:a16="http://schemas.microsoft.com/office/drawing/2014/main" id="{72B503EF-B128-43BB-838D-2B14E2BA21D6}"/>
            </a:ext>
          </a:extLst>
        </xdr:cNvPr>
        <xdr:cNvSpPr/>
      </xdr:nvSpPr>
      <xdr:spPr>
        <a:xfrm>
          <a:off x="10426700" y="1817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149559</xdr:rowOff>
    </xdr:from>
    <xdr:ext cx="469744" cy="259045"/>
    <xdr:sp macro="" textlink="">
      <xdr:nvSpPr>
        <xdr:cNvPr id="473" name="【市民会館】&#10;一人当たり面積該当値テキスト">
          <a:extLst>
            <a:ext uri="{FF2B5EF4-FFF2-40B4-BE49-F238E27FC236}">
              <a16:creationId xmlns:a16="http://schemas.microsoft.com/office/drawing/2014/main" id="{9E3D368B-27E5-4C18-AD8F-890ACCB009B3}"/>
            </a:ext>
          </a:extLst>
        </xdr:cNvPr>
        <xdr:cNvSpPr txBox="1"/>
      </xdr:nvSpPr>
      <xdr:spPr>
        <a:xfrm>
          <a:off x="10515600" y="1815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5398</xdr:rowOff>
    </xdr:from>
    <xdr:to>
      <xdr:col>50</xdr:col>
      <xdr:colOff>165100</xdr:colOff>
      <xdr:row>106</xdr:row>
      <xdr:rowOff>106998</xdr:rowOff>
    </xdr:to>
    <xdr:sp macro="" textlink="">
      <xdr:nvSpPr>
        <xdr:cNvPr id="474" name="楕円 473">
          <a:extLst>
            <a:ext uri="{FF2B5EF4-FFF2-40B4-BE49-F238E27FC236}">
              <a16:creationId xmlns:a16="http://schemas.microsoft.com/office/drawing/2014/main" id="{2B23779C-5276-420F-AC10-F0DA712E1C4F}"/>
            </a:ext>
          </a:extLst>
        </xdr:cNvPr>
        <xdr:cNvSpPr/>
      </xdr:nvSpPr>
      <xdr:spPr>
        <a:xfrm>
          <a:off x="9588500" y="1817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50482</xdr:rowOff>
    </xdr:from>
    <xdr:to>
      <xdr:col>55</xdr:col>
      <xdr:colOff>0</xdr:colOff>
      <xdr:row>106</xdr:row>
      <xdr:rowOff>56198</xdr:rowOff>
    </xdr:to>
    <xdr:cxnSp macro="">
      <xdr:nvCxnSpPr>
        <xdr:cNvPr id="475" name="直線コネクタ 474">
          <a:extLst>
            <a:ext uri="{FF2B5EF4-FFF2-40B4-BE49-F238E27FC236}">
              <a16:creationId xmlns:a16="http://schemas.microsoft.com/office/drawing/2014/main" id="{B89AF7B4-9A15-4AA6-BD03-B32683DE6BB5}"/>
            </a:ext>
          </a:extLst>
        </xdr:cNvPr>
        <xdr:cNvCxnSpPr/>
      </xdr:nvCxnSpPr>
      <xdr:spPr>
        <a:xfrm flipV="1">
          <a:off x="9639300" y="18224182"/>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14542</xdr:rowOff>
    </xdr:from>
    <xdr:to>
      <xdr:col>46</xdr:col>
      <xdr:colOff>38100</xdr:colOff>
      <xdr:row>106</xdr:row>
      <xdr:rowOff>116142</xdr:rowOff>
    </xdr:to>
    <xdr:sp macro="" textlink="">
      <xdr:nvSpPr>
        <xdr:cNvPr id="476" name="楕円 475">
          <a:extLst>
            <a:ext uri="{FF2B5EF4-FFF2-40B4-BE49-F238E27FC236}">
              <a16:creationId xmlns:a16="http://schemas.microsoft.com/office/drawing/2014/main" id="{4C314E5F-4D86-42DE-9FFE-DB3D30AA427D}"/>
            </a:ext>
          </a:extLst>
        </xdr:cNvPr>
        <xdr:cNvSpPr/>
      </xdr:nvSpPr>
      <xdr:spPr>
        <a:xfrm>
          <a:off x="8699500" y="1818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56198</xdr:rowOff>
    </xdr:from>
    <xdr:to>
      <xdr:col>50</xdr:col>
      <xdr:colOff>114300</xdr:colOff>
      <xdr:row>106</xdr:row>
      <xdr:rowOff>65342</xdr:rowOff>
    </xdr:to>
    <xdr:cxnSp macro="">
      <xdr:nvCxnSpPr>
        <xdr:cNvPr id="477" name="直線コネクタ 476">
          <a:extLst>
            <a:ext uri="{FF2B5EF4-FFF2-40B4-BE49-F238E27FC236}">
              <a16:creationId xmlns:a16="http://schemas.microsoft.com/office/drawing/2014/main" id="{B90502AE-511D-41D9-AEE9-9EEE37700B85}"/>
            </a:ext>
          </a:extLst>
        </xdr:cNvPr>
        <xdr:cNvCxnSpPr/>
      </xdr:nvCxnSpPr>
      <xdr:spPr>
        <a:xfrm flipV="1">
          <a:off x="8750300" y="1822989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20256</xdr:rowOff>
    </xdr:from>
    <xdr:to>
      <xdr:col>41</xdr:col>
      <xdr:colOff>101600</xdr:colOff>
      <xdr:row>106</xdr:row>
      <xdr:rowOff>121856</xdr:rowOff>
    </xdr:to>
    <xdr:sp macro="" textlink="">
      <xdr:nvSpPr>
        <xdr:cNvPr id="478" name="楕円 477">
          <a:extLst>
            <a:ext uri="{FF2B5EF4-FFF2-40B4-BE49-F238E27FC236}">
              <a16:creationId xmlns:a16="http://schemas.microsoft.com/office/drawing/2014/main" id="{B476B1F4-613D-4D1F-862B-20C6374A9846}"/>
            </a:ext>
          </a:extLst>
        </xdr:cNvPr>
        <xdr:cNvSpPr/>
      </xdr:nvSpPr>
      <xdr:spPr>
        <a:xfrm>
          <a:off x="7810500" y="1819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65342</xdr:rowOff>
    </xdr:from>
    <xdr:to>
      <xdr:col>45</xdr:col>
      <xdr:colOff>177800</xdr:colOff>
      <xdr:row>106</xdr:row>
      <xdr:rowOff>71056</xdr:rowOff>
    </xdr:to>
    <xdr:cxnSp macro="">
      <xdr:nvCxnSpPr>
        <xdr:cNvPr id="479" name="直線コネクタ 478">
          <a:extLst>
            <a:ext uri="{FF2B5EF4-FFF2-40B4-BE49-F238E27FC236}">
              <a16:creationId xmlns:a16="http://schemas.microsoft.com/office/drawing/2014/main" id="{683D38D2-DF60-497A-9803-28F51D3E33C3}"/>
            </a:ext>
          </a:extLst>
        </xdr:cNvPr>
        <xdr:cNvCxnSpPr/>
      </xdr:nvCxnSpPr>
      <xdr:spPr>
        <a:xfrm flipV="1">
          <a:off x="7861300" y="18239042"/>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28257</xdr:rowOff>
    </xdr:from>
    <xdr:to>
      <xdr:col>36</xdr:col>
      <xdr:colOff>165100</xdr:colOff>
      <xdr:row>106</xdr:row>
      <xdr:rowOff>129857</xdr:rowOff>
    </xdr:to>
    <xdr:sp macro="" textlink="">
      <xdr:nvSpPr>
        <xdr:cNvPr id="480" name="楕円 479">
          <a:extLst>
            <a:ext uri="{FF2B5EF4-FFF2-40B4-BE49-F238E27FC236}">
              <a16:creationId xmlns:a16="http://schemas.microsoft.com/office/drawing/2014/main" id="{43E62165-8037-4167-A2BE-D856486035B9}"/>
            </a:ext>
          </a:extLst>
        </xdr:cNvPr>
        <xdr:cNvSpPr/>
      </xdr:nvSpPr>
      <xdr:spPr>
        <a:xfrm>
          <a:off x="6921500" y="1820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71056</xdr:rowOff>
    </xdr:from>
    <xdr:to>
      <xdr:col>41</xdr:col>
      <xdr:colOff>50800</xdr:colOff>
      <xdr:row>106</xdr:row>
      <xdr:rowOff>79057</xdr:rowOff>
    </xdr:to>
    <xdr:cxnSp macro="">
      <xdr:nvCxnSpPr>
        <xdr:cNvPr id="481" name="直線コネクタ 480">
          <a:extLst>
            <a:ext uri="{FF2B5EF4-FFF2-40B4-BE49-F238E27FC236}">
              <a16:creationId xmlns:a16="http://schemas.microsoft.com/office/drawing/2014/main" id="{152EED21-0DD4-4B98-A375-E8CDC4895E7B}"/>
            </a:ext>
          </a:extLst>
        </xdr:cNvPr>
        <xdr:cNvCxnSpPr/>
      </xdr:nvCxnSpPr>
      <xdr:spPr>
        <a:xfrm flipV="1">
          <a:off x="6972300" y="1824475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82" name="n_1aveValue【市民会館】&#10;一人当たり面積">
          <a:extLst>
            <a:ext uri="{FF2B5EF4-FFF2-40B4-BE49-F238E27FC236}">
              <a16:creationId xmlns:a16="http://schemas.microsoft.com/office/drawing/2014/main" id="{F34CA994-16EC-48B2-9625-303CA76D9A00}"/>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D4898B8B-9526-4971-8C8C-71366A5B6A57}"/>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2E7DA8BB-C226-4291-8A9F-A314408CA102}"/>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85" name="n_4aveValue【市民会館】&#10;一人当たり面積">
          <a:extLst>
            <a:ext uri="{FF2B5EF4-FFF2-40B4-BE49-F238E27FC236}">
              <a16:creationId xmlns:a16="http://schemas.microsoft.com/office/drawing/2014/main" id="{978AA18B-D59C-464F-A515-CB94A0EC3696}"/>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98125</xdr:rowOff>
    </xdr:from>
    <xdr:ext cx="469744" cy="259045"/>
    <xdr:sp macro="" textlink="">
      <xdr:nvSpPr>
        <xdr:cNvPr id="486" name="n_1mainValue【市民会館】&#10;一人当たり面積">
          <a:extLst>
            <a:ext uri="{FF2B5EF4-FFF2-40B4-BE49-F238E27FC236}">
              <a16:creationId xmlns:a16="http://schemas.microsoft.com/office/drawing/2014/main" id="{58C2448E-D023-4F5C-8BFB-D248859FD10F}"/>
            </a:ext>
          </a:extLst>
        </xdr:cNvPr>
        <xdr:cNvSpPr txBox="1"/>
      </xdr:nvSpPr>
      <xdr:spPr>
        <a:xfrm>
          <a:off x="9391727" y="1827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107269</xdr:rowOff>
    </xdr:from>
    <xdr:ext cx="469744" cy="259045"/>
    <xdr:sp macro="" textlink="">
      <xdr:nvSpPr>
        <xdr:cNvPr id="487" name="n_2mainValue【市民会館】&#10;一人当たり面積">
          <a:extLst>
            <a:ext uri="{FF2B5EF4-FFF2-40B4-BE49-F238E27FC236}">
              <a16:creationId xmlns:a16="http://schemas.microsoft.com/office/drawing/2014/main" id="{83B84E9D-5BC6-4E7A-A6F5-A35CC3019201}"/>
            </a:ext>
          </a:extLst>
        </xdr:cNvPr>
        <xdr:cNvSpPr txBox="1"/>
      </xdr:nvSpPr>
      <xdr:spPr>
        <a:xfrm>
          <a:off x="8515427" y="1828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112983</xdr:rowOff>
    </xdr:from>
    <xdr:ext cx="469744" cy="259045"/>
    <xdr:sp macro="" textlink="">
      <xdr:nvSpPr>
        <xdr:cNvPr id="488" name="n_3mainValue【市民会館】&#10;一人当たり面積">
          <a:extLst>
            <a:ext uri="{FF2B5EF4-FFF2-40B4-BE49-F238E27FC236}">
              <a16:creationId xmlns:a16="http://schemas.microsoft.com/office/drawing/2014/main" id="{CEAA05E1-1517-4741-B70A-323548776471}"/>
            </a:ext>
          </a:extLst>
        </xdr:cNvPr>
        <xdr:cNvSpPr txBox="1"/>
      </xdr:nvSpPr>
      <xdr:spPr>
        <a:xfrm>
          <a:off x="7626427" y="1828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120984</xdr:rowOff>
    </xdr:from>
    <xdr:ext cx="469744" cy="259045"/>
    <xdr:sp macro="" textlink="">
      <xdr:nvSpPr>
        <xdr:cNvPr id="489" name="n_4mainValue【市民会館】&#10;一人当たり面積">
          <a:extLst>
            <a:ext uri="{FF2B5EF4-FFF2-40B4-BE49-F238E27FC236}">
              <a16:creationId xmlns:a16="http://schemas.microsoft.com/office/drawing/2014/main" id="{C95F40B8-7807-43E5-B5B8-1074B15DDC22}"/>
            </a:ext>
          </a:extLst>
        </xdr:cNvPr>
        <xdr:cNvSpPr txBox="1"/>
      </xdr:nvSpPr>
      <xdr:spPr>
        <a:xfrm>
          <a:off x="6737427" y="1829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52EC7D51-DF5A-487E-AEA5-4A995E18788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4EC0342A-4C1D-4C95-9469-146C5270A84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C0DACEB-58F3-4F0F-9B23-3E6BC3DEE9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077A71E-1866-4EBF-B764-E083934CDF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FDDD40BC-8AEE-4CF6-9882-D7BB29008C9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AF9D8EDA-F106-4973-B20C-02C78399D2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31EB249-8A96-4A9E-922B-22FF5C29633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38CA1FBD-EF9F-466D-8984-4843DB50BC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3CB5C7D-06D7-45FF-AD47-BDE26C6C14D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BE454D3-C645-4A43-B42B-2D9D53C0CE3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26BDE0F-30D0-494E-9A7D-5C06932A059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BDD052C8-1481-4218-A539-2513832AF1A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47A9B52-CB5C-465A-AB23-3B07430E4F2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59E2337C-2628-4FBD-B28D-CC35F6F0B64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02D8F66-6596-4BB1-B3F1-A7EBFA427E7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D367DCD3-F089-4A88-B196-D61BCB05B55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30FB54E-5940-4506-9906-9CA40F2AC7A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F900A07-36C7-4E70-BFDA-81FAEDC4707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F05735BF-5019-4784-847F-684D15BD36C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4E967D8F-D00D-4E75-9D23-78FACEF5ECE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FB190BDB-9DB6-48FE-B65D-DF1E4DA7A2E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CE7AF1B-9831-4258-97BC-D0CB604B779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44B7AB3-8F50-43A2-86DB-9D4CB12450B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C9CAC69-F65F-4799-99A9-B22F8D26E9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110DD768-E11D-4FD8-BA72-9DBAB21D85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B91009AC-E8FB-4AC0-ABE0-FE4F847AEFA2}"/>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AC60A983-AFB9-4C85-8BBF-0BE2662AF2B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62685F10-F42C-4B11-8940-BCA0B3D8A22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D1161D5E-F8FD-43F1-8DE7-BB303FB3A5FC}"/>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19" name="直線コネクタ 518">
          <a:extLst>
            <a:ext uri="{FF2B5EF4-FFF2-40B4-BE49-F238E27FC236}">
              <a16:creationId xmlns:a16="http://schemas.microsoft.com/office/drawing/2014/main" id="{AB9BE74B-FD84-4421-92EB-17D8054C4158}"/>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678A89E3-FE17-4B1B-ACAB-92ED6AF72A3F}"/>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21" name="フローチャート: 判断 520">
          <a:extLst>
            <a:ext uri="{FF2B5EF4-FFF2-40B4-BE49-F238E27FC236}">
              <a16:creationId xmlns:a16="http://schemas.microsoft.com/office/drawing/2014/main" id="{0B2B58F4-B1AB-4C98-8EFB-C177E71E2EC6}"/>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22" name="フローチャート: 判断 521">
          <a:extLst>
            <a:ext uri="{FF2B5EF4-FFF2-40B4-BE49-F238E27FC236}">
              <a16:creationId xmlns:a16="http://schemas.microsoft.com/office/drawing/2014/main" id="{6165073E-A72D-4E29-AE48-9EF3F4CB7B63}"/>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23" name="フローチャート: 判断 522">
          <a:extLst>
            <a:ext uri="{FF2B5EF4-FFF2-40B4-BE49-F238E27FC236}">
              <a16:creationId xmlns:a16="http://schemas.microsoft.com/office/drawing/2014/main" id="{B1A42EF1-2AC4-444D-B282-07B60F418029}"/>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24" name="フローチャート: 判断 523">
          <a:extLst>
            <a:ext uri="{FF2B5EF4-FFF2-40B4-BE49-F238E27FC236}">
              <a16:creationId xmlns:a16="http://schemas.microsoft.com/office/drawing/2014/main" id="{7CC368C3-21D0-4C46-957F-C9BA6865CED5}"/>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C52DA04C-6C1B-4853-8702-EAF9466BCB2E}"/>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1F77663-E3AA-44D6-AE3F-0A87C629D2F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5B4F846-AACA-4201-AC9A-9AF529B3B63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7A688E6-BDD6-4C81-985F-65E0C4CEC23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D72A820-B399-4861-97F3-3F9178025ED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273489F-D560-4230-B7D5-410CC0BA253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46627</xdr:rowOff>
    </xdr:from>
    <xdr:to>
      <xdr:col>85</xdr:col>
      <xdr:colOff>177800</xdr:colOff>
      <xdr:row>41</xdr:row>
      <xdr:rowOff>148227</xdr:rowOff>
    </xdr:to>
    <xdr:sp macro="" textlink="">
      <xdr:nvSpPr>
        <xdr:cNvPr id="531" name="楕円 530">
          <a:extLst>
            <a:ext uri="{FF2B5EF4-FFF2-40B4-BE49-F238E27FC236}">
              <a16:creationId xmlns:a16="http://schemas.microsoft.com/office/drawing/2014/main" id="{F2189237-66C0-4892-94CC-0177F8DF6969}"/>
            </a:ext>
          </a:extLst>
        </xdr:cNvPr>
        <xdr:cNvSpPr/>
      </xdr:nvSpPr>
      <xdr:spPr>
        <a:xfrm>
          <a:off x="162687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25054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BFA11564-21AB-4D33-95DF-5B498E1CE355}"/>
            </a:ext>
          </a:extLst>
        </xdr:cNvPr>
        <xdr:cNvSpPr txBox="1"/>
      </xdr:nvSpPr>
      <xdr:spPr>
        <a:xfrm>
          <a:off x="16357600"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33565</xdr:rowOff>
    </xdr:from>
    <xdr:to>
      <xdr:col>81</xdr:col>
      <xdr:colOff>101600</xdr:colOff>
      <xdr:row>41</xdr:row>
      <xdr:rowOff>135165</xdr:rowOff>
    </xdr:to>
    <xdr:sp macro="" textlink="">
      <xdr:nvSpPr>
        <xdr:cNvPr id="533" name="楕円 532">
          <a:extLst>
            <a:ext uri="{FF2B5EF4-FFF2-40B4-BE49-F238E27FC236}">
              <a16:creationId xmlns:a16="http://schemas.microsoft.com/office/drawing/2014/main" id="{5706C4E4-414F-4C36-96BD-058FB5DEF4AC}"/>
            </a:ext>
          </a:extLst>
        </xdr:cNvPr>
        <xdr:cNvSpPr/>
      </xdr:nvSpPr>
      <xdr:spPr>
        <a:xfrm>
          <a:off x="154305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84365</xdr:rowOff>
    </xdr:from>
    <xdr:to>
      <xdr:col>85</xdr:col>
      <xdr:colOff>127000</xdr:colOff>
      <xdr:row>41</xdr:row>
      <xdr:rowOff>97427</xdr:rowOff>
    </xdr:to>
    <xdr:cxnSp macro="">
      <xdr:nvCxnSpPr>
        <xdr:cNvPr id="534" name="直線コネクタ 533">
          <a:extLst>
            <a:ext uri="{FF2B5EF4-FFF2-40B4-BE49-F238E27FC236}">
              <a16:creationId xmlns:a16="http://schemas.microsoft.com/office/drawing/2014/main" id="{E480AA09-38A4-4A39-830F-C5743C55BAC6}"/>
            </a:ext>
          </a:extLst>
        </xdr:cNvPr>
        <xdr:cNvCxnSpPr/>
      </xdr:nvCxnSpPr>
      <xdr:spPr>
        <a:xfrm>
          <a:off x="15481300" y="7113815"/>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103777</xdr:rowOff>
    </xdr:from>
    <xdr:to>
      <xdr:col>76</xdr:col>
      <xdr:colOff>165100</xdr:colOff>
      <xdr:row>42</xdr:row>
      <xdr:rowOff>33927</xdr:rowOff>
    </xdr:to>
    <xdr:sp macro="" textlink="">
      <xdr:nvSpPr>
        <xdr:cNvPr id="535" name="楕円 534">
          <a:extLst>
            <a:ext uri="{FF2B5EF4-FFF2-40B4-BE49-F238E27FC236}">
              <a16:creationId xmlns:a16="http://schemas.microsoft.com/office/drawing/2014/main" id="{95A642C7-EDC5-4A50-A215-87CF0DD719C7}"/>
            </a:ext>
          </a:extLst>
        </xdr:cNvPr>
        <xdr:cNvSpPr/>
      </xdr:nvSpPr>
      <xdr:spPr>
        <a:xfrm>
          <a:off x="14541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84365</xdr:rowOff>
    </xdr:from>
    <xdr:to>
      <xdr:col>81</xdr:col>
      <xdr:colOff>50800</xdr:colOff>
      <xdr:row>41</xdr:row>
      <xdr:rowOff>154577</xdr:rowOff>
    </xdr:to>
    <xdr:cxnSp macro="">
      <xdr:nvCxnSpPr>
        <xdr:cNvPr id="536" name="直線コネクタ 535">
          <a:extLst>
            <a:ext uri="{FF2B5EF4-FFF2-40B4-BE49-F238E27FC236}">
              <a16:creationId xmlns:a16="http://schemas.microsoft.com/office/drawing/2014/main" id="{7FFD823E-5DCB-42ED-B2DC-A78BB175E8AB}"/>
            </a:ext>
          </a:extLst>
        </xdr:cNvPr>
        <xdr:cNvCxnSpPr/>
      </xdr:nvCxnSpPr>
      <xdr:spPr>
        <a:xfrm flipV="1">
          <a:off x="14592300" y="7113815"/>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93980</xdr:rowOff>
    </xdr:from>
    <xdr:to>
      <xdr:col>72</xdr:col>
      <xdr:colOff>38100</xdr:colOff>
      <xdr:row>42</xdr:row>
      <xdr:rowOff>24130</xdr:rowOff>
    </xdr:to>
    <xdr:sp macro="" textlink="">
      <xdr:nvSpPr>
        <xdr:cNvPr id="537" name="楕円 536">
          <a:extLst>
            <a:ext uri="{FF2B5EF4-FFF2-40B4-BE49-F238E27FC236}">
              <a16:creationId xmlns:a16="http://schemas.microsoft.com/office/drawing/2014/main" id="{259C6465-3B1A-4604-A10F-E2D959B1C9A9}"/>
            </a:ext>
          </a:extLst>
        </xdr:cNvPr>
        <xdr:cNvSpPr/>
      </xdr:nvSpPr>
      <xdr:spPr>
        <a:xfrm>
          <a:off x="13652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144780</xdr:rowOff>
    </xdr:from>
    <xdr:to>
      <xdr:col>76</xdr:col>
      <xdr:colOff>114300</xdr:colOff>
      <xdr:row>41</xdr:row>
      <xdr:rowOff>154577</xdr:rowOff>
    </xdr:to>
    <xdr:cxnSp macro="">
      <xdr:nvCxnSpPr>
        <xdr:cNvPr id="538" name="直線コネクタ 537">
          <a:extLst>
            <a:ext uri="{FF2B5EF4-FFF2-40B4-BE49-F238E27FC236}">
              <a16:creationId xmlns:a16="http://schemas.microsoft.com/office/drawing/2014/main" id="{3FB02355-00EE-4EE9-B65C-A17A0332B0D2}"/>
            </a:ext>
          </a:extLst>
        </xdr:cNvPr>
        <xdr:cNvCxnSpPr/>
      </xdr:nvCxnSpPr>
      <xdr:spPr>
        <a:xfrm>
          <a:off x="13703300" y="717423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103777</xdr:rowOff>
    </xdr:from>
    <xdr:to>
      <xdr:col>67</xdr:col>
      <xdr:colOff>101600</xdr:colOff>
      <xdr:row>42</xdr:row>
      <xdr:rowOff>33927</xdr:rowOff>
    </xdr:to>
    <xdr:sp macro="" textlink="">
      <xdr:nvSpPr>
        <xdr:cNvPr id="539" name="楕円 538">
          <a:extLst>
            <a:ext uri="{FF2B5EF4-FFF2-40B4-BE49-F238E27FC236}">
              <a16:creationId xmlns:a16="http://schemas.microsoft.com/office/drawing/2014/main" id="{BB29C567-328E-4513-9C5A-2AACB61ABABC}"/>
            </a:ext>
          </a:extLst>
        </xdr:cNvPr>
        <xdr:cNvSpPr/>
      </xdr:nvSpPr>
      <xdr:spPr>
        <a:xfrm>
          <a:off x="12763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144780</xdr:rowOff>
    </xdr:from>
    <xdr:to>
      <xdr:col>71</xdr:col>
      <xdr:colOff>177800</xdr:colOff>
      <xdr:row>41</xdr:row>
      <xdr:rowOff>154577</xdr:rowOff>
    </xdr:to>
    <xdr:cxnSp macro="">
      <xdr:nvCxnSpPr>
        <xdr:cNvPr id="540" name="直線コネクタ 539">
          <a:extLst>
            <a:ext uri="{FF2B5EF4-FFF2-40B4-BE49-F238E27FC236}">
              <a16:creationId xmlns:a16="http://schemas.microsoft.com/office/drawing/2014/main" id="{D5F8A814-3AC3-4E9D-B808-8C1F7DCB8D32}"/>
            </a:ext>
          </a:extLst>
        </xdr:cNvPr>
        <xdr:cNvCxnSpPr/>
      </xdr:nvCxnSpPr>
      <xdr:spPr>
        <a:xfrm flipV="1">
          <a:off x="12814300" y="717423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FB01502-4DDD-4062-8300-2ABD263E2AFB}"/>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E930BA2-17AC-40D2-AD0E-D0F3DA134835}"/>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BC357AB-A7ED-485D-94B0-772D77B2B9CB}"/>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D3A0F317-3B14-4404-BD13-2B81444D7E35}"/>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126292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4D5D316E-5222-4FAE-B523-D5BC218CCB2D}"/>
            </a:ext>
          </a:extLst>
        </xdr:cNvPr>
        <xdr:cNvSpPr txBox="1"/>
      </xdr:nvSpPr>
      <xdr:spPr>
        <a:xfrm>
          <a:off x="15266044" y="715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25054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A63D2AA9-0E8A-49D1-9FD1-ECB567E618C6}"/>
            </a:ext>
          </a:extLst>
        </xdr:cNvPr>
        <xdr:cNvSpPr txBox="1"/>
      </xdr:nvSpPr>
      <xdr:spPr>
        <a:xfrm>
          <a:off x="14389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15257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1BD2914D-8DDE-4F36-BA92-B5094D37C127}"/>
            </a:ext>
          </a:extLst>
        </xdr:cNvPr>
        <xdr:cNvSpPr txBox="1"/>
      </xdr:nvSpPr>
      <xdr:spPr>
        <a:xfrm>
          <a:off x="1350074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25054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58C2B5F-891A-4B5E-97C5-90CB2F14DABB}"/>
            </a:ext>
          </a:extLst>
        </xdr:cNvPr>
        <xdr:cNvSpPr txBox="1"/>
      </xdr:nvSpPr>
      <xdr:spPr>
        <a:xfrm>
          <a:off x="12611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3AB53F8-2D13-4609-B60A-A95D1238601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5B4D8B5-352D-4293-8E01-9C724F085B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AD14101-26F2-4D20-8340-720A728AEEC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FAFB928-43D8-4E50-92FF-13491A5F38A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13A2985-9A04-4588-B495-06D847E84F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9715DCD-6B34-490E-82B0-BA25D721F12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7E1D0D7-2848-4547-B57A-DEE6013CAD3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D2339A6-DC8C-4A23-9D92-DB6B74B9807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1B4F0EC-9E01-4C00-BE1C-F761BB675A0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23F9869-5F79-40E3-9075-AE357134CF1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2DD1737B-F928-4718-B654-196EFC59CDF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13A19724-B2CC-49A8-92D7-797EE8728F2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9DA1C4CD-3BDF-4B54-859B-A07A85A67F2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62" name="テキスト ボックス 561">
          <a:extLst>
            <a:ext uri="{FF2B5EF4-FFF2-40B4-BE49-F238E27FC236}">
              <a16:creationId xmlns:a16="http://schemas.microsoft.com/office/drawing/2014/main" id="{2637BAB3-48FB-49EC-82D2-2841BD0A3F56}"/>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761E25E-6CB1-4C72-BA90-4D96DAA819B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64" name="テキスト ボックス 563">
          <a:extLst>
            <a:ext uri="{FF2B5EF4-FFF2-40B4-BE49-F238E27FC236}">
              <a16:creationId xmlns:a16="http://schemas.microsoft.com/office/drawing/2014/main" id="{BB49A9F6-4227-4359-A2FC-33407A722823}"/>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28814E3D-A4F0-47CF-A5CC-74E59888B3F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66" name="テキスト ボックス 565">
          <a:extLst>
            <a:ext uri="{FF2B5EF4-FFF2-40B4-BE49-F238E27FC236}">
              <a16:creationId xmlns:a16="http://schemas.microsoft.com/office/drawing/2014/main" id="{45BFCD49-C1E7-444A-9C7F-062952C181E5}"/>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2C1FF406-DF3D-48DC-868C-56F8DB7A5B6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8" name="テキスト ボックス 567">
          <a:extLst>
            <a:ext uri="{FF2B5EF4-FFF2-40B4-BE49-F238E27FC236}">
              <a16:creationId xmlns:a16="http://schemas.microsoft.com/office/drawing/2014/main" id="{E1923B84-38D1-40FD-8B1F-B9420E73A58F}"/>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65DAD343-9C3E-48E8-9DE0-DC5AC99F14F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70" name="テキスト ボックス 569">
          <a:extLst>
            <a:ext uri="{FF2B5EF4-FFF2-40B4-BE49-F238E27FC236}">
              <a16:creationId xmlns:a16="http://schemas.microsoft.com/office/drawing/2014/main" id="{541B62AF-EF21-46F1-88E6-E3072A420BDC}"/>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935CFD68-9632-48A3-AD9A-859E0734E7E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72" name="直線コネクタ 571">
          <a:extLst>
            <a:ext uri="{FF2B5EF4-FFF2-40B4-BE49-F238E27FC236}">
              <a16:creationId xmlns:a16="http://schemas.microsoft.com/office/drawing/2014/main" id="{5FB495B6-7E8A-4160-B224-A72882FE0D3B}"/>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94033C05-1CDA-41FF-8AC8-BB54303F1A51}"/>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74" name="直線コネクタ 573">
          <a:extLst>
            <a:ext uri="{FF2B5EF4-FFF2-40B4-BE49-F238E27FC236}">
              <a16:creationId xmlns:a16="http://schemas.microsoft.com/office/drawing/2014/main" id="{989D315F-1F32-4A19-ABC4-77491D4C7321}"/>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911CFB7F-D284-4933-AFF3-2BE1313CFA8E}"/>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76" name="直線コネクタ 575">
          <a:extLst>
            <a:ext uri="{FF2B5EF4-FFF2-40B4-BE49-F238E27FC236}">
              <a16:creationId xmlns:a16="http://schemas.microsoft.com/office/drawing/2014/main" id="{61C2C5C5-D09E-4FFA-8527-67FF018A725C}"/>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28AF80B8-5AAF-45E2-9897-BF6DD9B9A7BD}"/>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78" name="フローチャート: 判断 577">
          <a:extLst>
            <a:ext uri="{FF2B5EF4-FFF2-40B4-BE49-F238E27FC236}">
              <a16:creationId xmlns:a16="http://schemas.microsoft.com/office/drawing/2014/main" id="{CD6F78D2-AF9D-4802-B5AF-C631DE36DE6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79" name="フローチャート: 判断 578">
          <a:extLst>
            <a:ext uri="{FF2B5EF4-FFF2-40B4-BE49-F238E27FC236}">
              <a16:creationId xmlns:a16="http://schemas.microsoft.com/office/drawing/2014/main" id="{F37803AB-AA80-4D0E-9436-CC9065570CAD}"/>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80" name="フローチャート: 判断 579">
          <a:extLst>
            <a:ext uri="{FF2B5EF4-FFF2-40B4-BE49-F238E27FC236}">
              <a16:creationId xmlns:a16="http://schemas.microsoft.com/office/drawing/2014/main" id="{3C1271AA-99F1-4557-A205-0F57A628F9D8}"/>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81" name="フローチャート: 判断 580">
          <a:extLst>
            <a:ext uri="{FF2B5EF4-FFF2-40B4-BE49-F238E27FC236}">
              <a16:creationId xmlns:a16="http://schemas.microsoft.com/office/drawing/2014/main" id="{1C818955-7A89-45EA-BD46-1697A8F07306}"/>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82" name="フローチャート: 判断 581">
          <a:extLst>
            <a:ext uri="{FF2B5EF4-FFF2-40B4-BE49-F238E27FC236}">
              <a16:creationId xmlns:a16="http://schemas.microsoft.com/office/drawing/2014/main" id="{726FA071-4656-45BD-B144-E14BE34FB67F}"/>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7CE170B-C750-4F42-A418-59615318F2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4CAFF5D-46C3-4566-A2F8-31A3C7CB45E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19D5D61-F3AB-4B81-92C8-E85AE33DFB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728322B-90AC-47FC-80F9-2E0F5BFA5B3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B5CA60A-A9AE-4F99-BAC2-2A0D66D36F4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118621</xdr:rowOff>
    </xdr:from>
    <xdr:to>
      <xdr:col>116</xdr:col>
      <xdr:colOff>114300</xdr:colOff>
      <xdr:row>42</xdr:row>
      <xdr:rowOff>48771</xdr:rowOff>
    </xdr:to>
    <xdr:sp macro="" textlink="">
      <xdr:nvSpPr>
        <xdr:cNvPr id="588" name="楕円 587">
          <a:extLst>
            <a:ext uri="{FF2B5EF4-FFF2-40B4-BE49-F238E27FC236}">
              <a16:creationId xmlns:a16="http://schemas.microsoft.com/office/drawing/2014/main" id="{AE55DCBF-9DFB-498C-B61E-05F1F3DB208E}"/>
            </a:ext>
          </a:extLst>
        </xdr:cNvPr>
        <xdr:cNvSpPr/>
      </xdr:nvSpPr>
      <xdr:spPr>
        <a:xfrm>
          <a:off x="22110700" y="714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99010" cy="259045"/>
    <xdr:sp macro="" textlink="">
      <xdr:nvSpPr>
        <xdr:cNvPr id="589" name="【一般廃棄物処理施設】&#10;一人当たり有形固定資産（償却資産）額該当値テキスト">
          <a:extLst>
            <a:ext uri="{FF2B5EF4-FFF2-40B4-BE49-F238E27FC236}">
              <a16:creationId xmlns:a16="http://schemas.microsoft.com/office/drawing/2014/main" id="{A884C3DD-529A-409B-8904-AFD96E70B0F4}"/>
            </a:ext>
          </a:extLst>
        </xdr:cNvPr>
        <xdr:cNvSpPr txBox="1"/>
      </xdr:nvSpPr>
      <xdr:spPr>
        <a:xfrm>
          <a:off x="22199600" y="710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122812</xdr:rowOff>
    </xdr:from>
    <xdr:to>
      <xdr:col>112</xdr:col>
      <xdr:colOff>38100</xdr:colOff>
      <xdr:row>42</xdr:row>
      <xdr:rowOff>52962</xdr:rowOff>
    </xdr:to>
    <xdr:sp macro="" textlink="">
      <xdr:nvSpPr>
        <xdr:cNvPr id="590" name="楕円 589">
          <a:extLst>
            <a:ext uri="{FF2B5EF4-FFF2-40B4-BE49-F238E27FC236}">
              <a16:creationId xmlns:a16="http://schemas.microsoft.com/office/drawing/2014/main" id="{8DDED6D0-E1FD-4561-90ED-27E927A8BFE5}"/>
            </a:ext>
          </a:extLst>
        </xdr:cNvPr>
        <xdr:cNvSpPr/>
      </xdr:nvSpPr>
      <xdr:spPr>
        <a:xfrm>
          <a:off x="21272500" y="715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169421</xdr:rowOff>
    </xdr:from>
    <xdr:to>
      <xdr:col>116</xdr:col>
      <xdr:colOff>63500</xdr:colOff>
      <xdr:row>42</xdr:row>
      <xdr:rowOff>2162</xdr:rowOff>
    </xdr:to>
    <xdr:cxnSp macro="">
      <xdr:nvCxnSpPr>
        <xdr:cNvPr id="591" name="直線コネクタ 590">
          <a:extLst>
            <a:ext uri="{FF2B5EF4-FFF2-40B4-BE49-F238E27FC236}">
              <a16:creationId xmlns:a16="http://schemas.microsoft.com/office/drawing/2014/main" id="{880A07B7-5E93-4630-BE1A-4B2B5B78FCDE}"/>
            </a:ext>
          </a:extLst>
        </xdr:cNvPr>
        <xdr:cNvCxnSpPr/>
      </xdr:nvCxnSpPr>
      <xdr:spPr>
        <a:xfrm flipV="1">
          <a:off x="21323300" y="7198871"/>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126196</xdr:rowOff>
    </xdr:from>
    <xdr:to>
      <xdr:col>107</xdr:col>
      <xdr:colOff>101600</xdr:colOff>
      <xdr:row>42</xdr:row>
      <xdr:rowOff>56346</xdr:rowOff>
    </xdr:to>
    <xdr:sp macro="" textlink="">
      <xdr:nvSpPr>
        <xdr:cNvPr id="592" name="楕円 591">
          <a:extLst>
            <a:ext uri="{FF2B5EF4-FFF2-40B4-BE49-F238E27FC236}">
              <a16:creationId xmlns:a16="http://schemas.microsoft.com/office/drawing/2014/main" id="{3C4E7537-FE45-49B8-AE48-C6A748B3DB31}"/>
            </a:ext>
          </a:extLst>
        </xdr:cNvPr>
        <xdr:cNvSpPr/>
      </xdr:nvSpPr>
      <xdr:spPr>
        <a:xfrm>
          <a:off x="20383500" y="715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2162</xdr:rowOff>
    </xdr:from>
    <xdr:to>
      <xdr:col>111</xdr:col>
      <xdr:colOff>177800</xdr:colOff>
      <xdr:row>42</xdr:row>
      <xdr:rowOff>5546</xdr:rowOff>
    </xdr:to>
    <xdr:cxnSp macro="">
      <xdr:nvCxnSpPr>
        <xdr:cNvPr id="593" name="直線コネクタ 592">
          <a:extLst>
            <a:ext uri="{FF2B5EF4-FFF2-40B4-BE49-F238E27FC236}">
              <a16:creationId xmlns:a16="http://schemas.microsoft.com/office/drawing/2014/main" id="{EB498B9E-D32A-4124-AABE-973EB21A5C00}"/>
            </a:ext>
          </a:extLst>
        </xdr:cNvPr>
        <xdr:cNvCxnSpPr/>
      </xdr:nvCxnSpPr>
      <xdr:spPr>
        <a:xfrm flipV="1">
          <a:off x="20434300" y="7203062"/>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127062</xdr:rowOff>
    </xdr:from>
    <xdr:to>
      <xdr:col>102</xdr:col>
      <xdr:colOff>165100</xdr:colOff>
      <xdr:row>42</xdr:row>
      <xdr:rowOff>57212</xdr:rowOff>
    </xdr:to>
    <xdr:sp macro="" textlink="">
      <xdr:nvSpPr>
        <xdr:cNvPr id="594" name="楕円 593">
          <a:extLst>
            <a:ext uri="{FF2B5EF4-FFF2-40B4-BE49-F238E27FC236}">
              <a16:creationId xmlns:a16="http://schemas.microsoft.com/office/drawing/2014/main" id="{F10792E4-7E3A-4EFF-827E-DB8E2023AF36}"/>
            </a:ext>
          </a:extLst>
        </xdr:cNvPr>
        <xdr:cNvSpPr/>
      </xdr:nvSpPr>
      <xdr:spPr>
        <a:xfrm>
          <a:off x="19494500" y="71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5546</xdr:rowOff>
    </xdr:from>
    <xdr:to>
      <xdr:col>107</xdr:col>
      <xdr:colOff>50800</xdr:colOff>
      <xdr:row>42</xdr:row>
      <xdr:rowOff>6412</xdr:rowOff>
    </xdr:to>
    <xdr:cxnSp macro="">
      <xdr:nvCxnSpPr>
        <xdr:cNvPr id="595" name="直線コネクタ 594">
          <a:extLst>
            <a:ext uri="{FF2B5EF4-FFF2-40B4-BE49-F238E27FC236}">
              <a16:creationId xmlns:a16="http://schemas.microsoft.com/office/drawing/2014/main" id="{D631501D-262F-4CFC-8E1D-314AB18E448A}"/>
            </a:ext>
          </a:extLst>
        </xdr:cNvPr>
        <xdr:cNvCxnSpPr/>
      </xdr:nvCxnSpPr>
      <xdr:spPr>
        <a:xfrm flipV="1">
          <a:off x="19545300" y="7206446"/>
          <a:ext cx="889000" cy="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122334</xdr:rowOff>
    </xdr:from>
    <xdr:to>
      <xdr:col>98</xdr:col>
      <xdr:colOff>38100</xdr:colOff>
      <xdr:row>42</xdr:row>
      <xdr:rowOff>52484</xdr:rowOff>
    </xdr:to>
    <xdr:sp macro="" textlink="">
      <xdr:nvSpPr>
        <xdr:cNvPr id="596" name="楕円 595">
          <a:extLst>
            <a:ext uri="{FF2B5EF4-FFF2-40B4-BE49-F238E27FC236}">
              <a16:creationId xmlns:a16="http://schemas.microsoft.com/office/drawing/2014/main" id="{4E8D13D5-EFD3-4937-98BE-F5936DF8E97C}"/>
            </a:ext>
          </a:extLst>
        </xdr:cNvPr>
        <xdr:cNvSpPr/>
      </xdr:nvSpPr>
      <xdr:spPr>
        <a:xfrm>
          <a:off x="18605500" y="715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1684</xdr:rowOff>
    </xdr:from>
    <xdr:to>
      <xdr:col>102</xdr:col>
      <xdr:colOff>114300</xdr:colOff>
      <xdr:row>42</xdr:row>
      <xdr:rowOff>6412</xdr:rowOff>
    </xdr:to>
    <xdr:cxnSp macro="">
      <xdr:nvCxnSpPr>
        <xdr:cNvPr id="597" name="直線コネクタ 596">
          <a:extLst>
            <a:ext uri="{FF2B5EF4-FFF2-40B4-BE49-F238E27FC236}">
              <a16:creationId xmlns:a16="http://schemas.microsoft.com/office/drawing/2014/main" id="{38981FB4-4C4F-4627-BA87-BA4D8A246277}"/>
            </a:ext>
          </a:extLst>
        </xdr:cNvPr>
        <xdr:cNvCxnSpPr/>
      </xdr:nvCxnSpPr>
      <xdr:spPr>
        <a:xfrm>
          <a:off x="18656300" y="7202584"/>
          <a:ext cx="88900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6AE03012-F2C0-4B54-9727-23F814D0E0E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C1F6EEA0-482B-447B-A433-ED772A02BD15}"/>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771A37CC-B653-4B65-B5E2-504B2891C118}"/>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9643C7D8-3C99-4FFA-9F0E-2BEBAF145002}"/>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44089</xdr:rowOff>
    </xdr:from>
    <xdr:ext cx="599010" cy="259045"/>
    <xdr:sp macro="" textlink="">
      <xdr:nvSpPr>
        <xdr:cNvPr id="602" name="n_1mainValue【一般廃棄物処理施設】&#10;一人当たり有形固定資産（償却資産）額">
          <a:extLst>
            <a:ext uri="{FF2B5EF4-FFF2-40B4-BE49-F238E27FC236}">
              <a16:creationId xmlns:a16="http://schemas.microsoft.com/office/drawing/2014/main" id="{DC82EB35-FFB7-4C0F-A457-121E1614B18E}"/>
            </a:ext>
          </a:extLst>
        </xdr:cNvPr>
        <xdr:cNvSpPr txBox="1"/>
      </xdr:nvSpPr>
      <xdr:spPr>
        <a:xfrm>
          <a:off x="21011095" y="724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72873</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11F4583A-43B1-4A8F-BD5A-07FE84075099}"/>
            </a:ext>
          </a:extLst>
        </xdr:cNvPr>
        <xdr:cNvSpPr txBox="1"/>
      </xdr:nvSpPr>
      <xdr:spPr>
        <a:xfrm>
          <a:off x="20134795" y="693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73739</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2F3EAE6C-3ECE-45F5-82D3-3E4AA568C5BB}"/>
            </a:ext>
          </a:extLst>
        </xdr:cNvPr>
        <xdr:cNvSpPr txBox="1"/>
      </xdr:nvSpPr>
      <xdr:spPr>
        <a:xfrm>
          <a:off x="19245795" y="693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69011</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275A7586-D85D-43C1-AA29-D7B3E705118D}"/>
            </a:ext>
          </a:extLst>
        </xdr:cNvPr>
        <xdr:cNvSpPr txBox="1"/>
      </xdr:nvSpPr>
      <xdr:spPr>
        <a:xfrm>
          <a:off x="18356795" y="692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1DF80C0A-1557-44DF-8BCC-086603ADAF5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BA03B0C6-0327-422D-82CF-7236E6CE75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F06479F1-725B-4965-83B1-EDD9CC28EE7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ECE2F7E9-CFE1-482E-9E0E-79EB948B9E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272F9D4E-681B-40A9-832D-4AB086550E3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FF1E3154-16A4-456B-806A-83FEF621EB3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16957E7E-E5AF-46B0-A105-40A8612262D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139B9AF7-62F5-4985-8F2F-3772F298E73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4" name="正方形/長方形 613">
          <a:extLst>
            <a:ext uri="{FF2B5EF4-FFF2-40B4-BE49-F238E27FC236}">
              <a16:creationId xmlns:a16="http://schemas.microsoft.com/office/drawing/2014/main" id="{0A68B3ED-EE57-430C-B3EA-AD70F9763FA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5" name="正方形/長方形 614">
          <a:extLst>
            <a:ext uri="{FF2B5EF4-FFF2-40B4-BE49-F238E27FC236}">
              <a16:creationId xmlns:a16="http://schemas.microsoft.com/office/drawing/2014/main" id="{60D8A876-8809-4CD4-9482-A79A40480C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6" name="正方形/長方形 615">
          <a:extLst>
            <a:ext uri="{FF2B5EF4-FFF2-40B4-BE49-F238E27FC236}">
              <a16:creationId xmlns:a16="http://schemas.microsoft.com/office/drawing/2014/main" id="{25F4E430-CF0A-46D6-8758-2A5F8E7B653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7" name="正方形/長方形 616">
          <a:extLst>
            <a:ext uri="{FF2B5EF4-FFF2-40B4-BE49-F238E27FC236}">
              <a16:creationId xmlns:a16="http://schemas.microsoft.com/office/drawing/2014/main" id="{D0EC7E26-CA24-4F47-B7AC-7A134074726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8" name="正方形/長方形 617">
          <a:extLst>
            <a:ext uri="{FF2B5EF4-FFF2-40B4-BE49-F238E27FC236}">
              <a16:creationId xmlns:a16="http://schemas.microsoft.com/office/drawing/2014/main" id="{83D09389-0D91-41B9-811E-6D8990BCF6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9" name="正方形/長方形 618">
          <a:extLst>
            <a:ext uri="{FF2B5EF4-FFF2-40B4-BE49-F238E27FC236}">
              <a16:creationId xmlns:a16="http://schemas.microsoft.com/office/drawing/2014/main" id="{B1533D3F-5E65-4738-AE74-734E3B867E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0" name="正方形/長方形 619">
          <a:extLst>
            <a:ext uri="{FF2B5EF4-FFF2-40B4-BE49-F238E27FC236}">
              <a16:creationId xmlns:a16="http://schemas.microsoft.com/office/drawing/2014/main" id="{2BAEE2C5-30F0-4A8E-8FC7-89D6AE92AF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1" name="正方形/長方形 620">
          <a:extLst>
            <a:ext uri="{FF2B5EF4-FFF2-40B4-BE49-F238E27FC236}">
              <a16:creationId xmlns:a16="http://schemas.microsoft.com/office/drawing/2014/main" id="{97A1FED2-205F-4F9E-858C-BEAB969ACB4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C8A93022-3674-4F3A-8DDD-81B5F413E88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84792CF1-72ED-4A76-A60A-887CDDFF65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F19E1D8B-87A8-4F37-A1AB-307AC54C49C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372245F6-CF31-4C9C-951C-FE581DF85CE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92E95A2F-E4DB-4BA5-A2A7-1E6BBBA428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72110C1-1BD3-41A1-8C8E-9D1C11FAD8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C00E56E-CAB2-4AA5-A15B-2D5EDDA5610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6B1665D3-8FEA-430C-93C9-EC520FD27B0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3DBA54F9-89C4-4D80-8C47-87B9D421893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5908727-D3F4-42AB-AE96-20AF8B2CD5A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43021B4E-9462-4C9B-9FEC-F14937EC5EB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37977ABC-4D67-4430-9254-996271760AD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9ED121A1-0D84-46A2-8489-5124A4B4B9B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1FD96251-D6E1-4D8D-A394-FF2E134CE89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585745E9-2E4E-4B8D-BD59-FBFC616D70C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E8FEE7A0-F7B9-4C1B-A2BD-8789D6F8899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4FBCBA30-A940-435C-A571-E6174EF1C0F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A954BD99-D819-4CD6-BD10-646C7D5B2A4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58528CE3-5912-4F8F-972F-B6425236491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4329032E-64A5-4146-A887-4E66F03F95B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45DE45EA-536B-4C4F-AFF6-7C416CCDBE7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4FDBEA44-61C5-49FD-8511-85AD896BAED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FBBF7DA1-14DE-4FD0-8D25-384ADDA449C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687BDD0E-7CCA-4335-9965-3F670E1DD60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F53D7383-8BC9-46E0-8EEB-527BA5F3762B}"/>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消防施設】&#10;有形固定資産減価償却率最小値テキスト">
          <a:extLst>
            <a:ext uri="{FF2B5EF4-FFF2-40B4-BE49-F238E27FC236}">
              <a16:creationId xmlns:a16="http://schemas.microsoft.com/office/drawing/2014/main" id="{CC4CCE52-DF42-4FAA-A11F-77803E5B573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2C4D6A12-D37A-4C5A-A57C-4E565914BF1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7363D0CB-0624-4F83-AC67-3507840043F2}"/>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50" name="直線コネクタ 649">
          <a:extLst>
            <a:ext uri="{FF2B5EF4-FFF2-40B4-BE49-F238E27FC236}">
              <a16:creationId xmlns:a16="http://schemas.microsoft.com/office/drawing/2014/main" id="{B1ED9B84-6178-4E57-970B-84CC5C7EBFAB}"/>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9650B8DB-F192-454F-B17B-5696F0F02C99}"/>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2" name="フローチャート: 判断 651">
          <a:extLst>
            <a:ext uri="{FF2B5EF4-FFF2-40B4-BE49-F238E27FC236}">
              <a16:creationId xmlns:a16="http://schemas.microsoft.com/office/drawing/2014/main" id="{DC5E840F-1EC3-42E4-A8DB-DBD7588B113B}"/>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3" name="フローチャート: 判断 652">
          <a:extLst>
            <a:ext uri="{FF2B5EF4-FFF2-40B4-BE49-F238E27FC236}">
              <a16:creationId xmlns:a16="http://schemas.microsoft.com/office/drawing/2014/main" id="{A83A6FBA-D653-49D0-8F0F-2DBFE252E62C}"/>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4" name="フローチャート: 判断 653">
          <a:extLst>
            <a:ext uri="{FF2B5EF4-FFF2-40B4-BE49-F238E27FC236}">
              <a16:creationId xmlns:a16="http://schemas.microsoft.com/office/drawing/2014/main" id="{742336AE-C01C-4B66-A6D3-A9040F4E0869}"/>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5" name="フローチャート: 判断 654">
          <a:extLst>
            <a:ext uri="{FF2B5EF4-FFF2-40B4-BE49-F238E27FC236}">
              <a16:creationId xmlns:a16="http://schemas.microsoft.com/office/drawing/2014/main" id="{71B42D29-76A1-4779-82BF-CE97E3404694}"/>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56" name="フローチャート: 判断 655">
          <a:extLst>
            <a:ext uri="{FF2B5EF4-FFF2-40B4-BE49-F238E27FC236}">
              <a16:creationId xmlns:a16="http://schemas.microsoft.com/office/drawing/2014/main" id="{1FF170BC-438F-4E5F-B435-16C5DD2E7D0C}"/>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000E7EB-6B78-41B4-BA29-63E9823B67D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447C36A-5697-4440-8C87-0AF61C512AC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552B278-BAE2-437F-89B5-5FDE1449236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6C99BF1-CA47-4FCA-B95B-1C879873E82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9BC6E1A-1315-4320-AD2C-0CC1125700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118745</xdr:rowOff>
    </xdr:from>
    <xdr:to>
      <xdr:col>85</xdr:col>
      <xdr:colOff>177800</xdr:colOff>
      <xdr:row>82</xdr:row>
      <xdr:rowOff>48895</xdr:rowOff>
    </xdr:to>
    <xdr:sp macro="" textlink="">
      <xdr:nvSpPr>
        <xdr:cNvPr id="662" name="楕円 661">
          <a:extLst>
            <a:ext uri="{FF2B5EF4-FFF2-40B4-BE49-F238E27FC236}">
              <a16:creationId xmlns:a16="http://schemas.microsoft.com/office/drawing/2014/main" id="{ED8AE682-0E45-44D0-8351-E8B6C3D6BAFD}"/>
            </a:ext>
          </a:extLst>
        </xdr:cNvPr>
        <xdr:cNvSpPr/>
      </xdr:nvSpPr>
      <xdr:spPr>
        <a:xfrm>
          <a:off x="16268700" y="14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141622</xdr:rowOff>
    </xdr:from>
    <xdr:ext cx="405111" cy="259045"/>
    <xdr:sp macro="" textlink="">
      <xdr:nvSpPr>
        <xdr:cNvPr id="663" name="【消防施設】&#10;有形固定資産減価償却率該当値テキスト">
          <a:extLst>
            <a:ext uri="{FF2B5EF4-FFF2-40B4-BE49-F238E27FC236}">
              <a16:creationId xmlns:a16="http://schemas.microsoft.com/office/drawing/2014/main" id="{768A6DC6-CA75-4108-9566-CCE705F2482C}"/>
            </a:ext>
          </a:extLst>
        </xdr:cNvPr>
        <xdr:cNvSpPr txBox="1"/>
      </xdr:nvSpPr>
      <xdr:spPr>
        <a:xfrm>
          <a:off x="16357600"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90170</xdr:rowOff>
    </xdr:from>
    <xdr:to>
      <xdr:col>81</xdr:col>
      <xdr:colOff>101600</xdr:colOff>
      <xdr:row>82</xdr:row>
      <xdr:rowOff>20320</xdr:rowOff>
    </xdr:to>
    <xdr:sp macro="" textlink="">
      <xdr:nvSpPr>
        <xdr:cNvPr id="664" name="楕円 663">
          <a:extLst>
            <a:ext uri="{FF2B5EF4-FFF2-40B4-BE49-F238E27FC236}">
              <a16:creationId xmlns:a16="http://schemas.microsoft.com/office/drawing/2014/main" id="{9FD134BD-E162-481C-8FCF-B06A3C7D4484}"/>
            </a:ext>
          </a:extLst>
        </xdr:cNvPr>
        <xdr:cNvSpPr/>
      </xdr:nvSpPr>
      <xdr:spPr>
        <a:xfrm>
          <a:off x="15430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140970</xdr:rowOff>
    </xdr:from>
    <xdr:to>
      <xdr:col>85</xdr:col>
      <xdr:colOff>127000</xdr:colOff>
      <xdr:row>81</xdr:row>
      <xdr:rowOff>169545</xdr:rowOff>
    </xdr:to>
    <xdr:cxnSp macro="">
      <xdr:nvCxnSpPr>
        <xdr:cNvPr id="665" name="直線コネクタ 664">
          <a:extLst>
            <a:ext uri="{FF2B5EF4-FFF2-40B4-BE49-F238E27FC236}">
              <a16:creationId xmlns:a16="http://schemas.microsoft.com/office/drawing/2014/main" id="{70573569-BC8A-4C51-92A5-089CC1590F92}"/>
            </a:ext>
          </a:extLst>
        </xdr:cNvPr>
        <xdr:cNvCxnSpPr/>
      </xdr:nvCxnSpPr>
      <xdr:spPr>
        <a:xfrm>
          <a:off x="15481300" y="140284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8255</xdr:rowOff>
    </xdr:from>
    <xdr:to>
      <xdr:col>76</xdr:col>
      <xdr:colOff>165100</xdr:colOff>
      <xdr:row>81</xdr:row>
      <xdr:rowOff>109855</xdr:rowOff>
    </xdr:to>
    <xdr:sp macro="" textlink="">
      <xdr:nvSpPr>
        <xdr:cNvPr id="666" name="楕円 665">
          <a:extLst>
            <a:ext uri="{FF2B5EF4-FFF2-40B4-BE49-F238E27FC236}">
              <a16:creationId xmlns:a16="http://schemas.microsoft.com/office/drawing/2014/main" id="{6E98804F-2329-494B-9289-B56A0F42A5AD}"/>
            </a:ext>
          </a:extLst>
        </xdr:cNvPr>
        <xdr:cNvSpPr/>
      </xdr:nvSpPr>
      <xdr:spPr>
        <a:xfrm>
          <a:off x="14541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59055</xdr:rowOff>
    </xdr:from>
    <xdr:to>
      <xdr:col>81</xdr:col>
      <xdr:colOff>50800</xdr:colOff>
      <xdr:row>81</xdr:row>
      <xdr:rowOff>140970</xdr:rowOff>
    </xdr:to>
    <xdr:cxnSp macro="">
      <xdr:nvCxnSpPr>
        <xdr:cNvPr id="667" name="直線コネクタ 666">
          <a:extLst>
            <a:ext uri="{FF2B5EF4-FFF2-40B4-BE49-F238E27FC236}">
              <a16:creationId xmlns:a16="http://schemas.microsoft.com/office/drawing/2014/main" id="{94674F48-8695-4733-B872-49FDEC70BDF8}"/>
            </a:ext>
          </a:extLst>
        </xdr:cNvPr>
        <xdr:cNvCxnSpPr/>
      </xdr:nvCxnSpPr>
      <xdr:spPr>
        <a:xfrm>
          <a:off x="14592300" y="1394650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128270</xdr:rowOff>
    </xdr:from>
    <xdr:to>
      <xdr:col>72</xdr:col>
      <xdr:colOff>38100</xdr:colOff>
      <xdr:row>81</xdr:row>
      <xdr:rowOff>58420</xdr:rowOff>
    </xdr:to>
    <xdr:sp macro="" textlink="">
      <xdr:nvSpPr>
        <xdr:cNvPr id="668" name="楕円 667">
          <a:extLst>
            <a:ext uri="{FF2B5EF4-FFF2-40B4-BE49-F238E27FC236}">
              <a16:creationId xmlns:a16="http://schemas.microsoft.com/office/drawing/2014/main" id="{2BCECA4A-9C05-4F36-B043-EB3BB0934E03}"/>
            </a:ext>
          </a:extLst>
        </xdr:cNvPr>
        <xdr:cNvSpPr/>
      </xdr:nvSpPr>
      <xdr:spPr>
        <a:xfrm>
          <a:off x="13652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7620</xdr:rowOff>
    </xdr:from>
    <xdr:to>
      <xdr:col>76</xdr:col>
      <xdr:colOff>114300</xdr:colOff>
      <xdr:row>81</xdr:row>
      <xdr:rowOff>59055</xdr:rowOff>
    </xdr:to>
    <xdr:cxnSp macro="">
      <xdr:nvCxnSpPr>
        <xdr:cNvPr id="669" name="直線コネクタ 668">
          <a:extLst>
            <a:ext uri="{FF2B5EF4-FFF2-40B4-BE49-F238E27FC236}">
              <a16:creationId xmlns:a16="http://schemas.microsoft.com/office/drawing/2014/main" id="{D58DDFEA-9824-4F8D-8A05-CDDD244CE38C}"/>
            </a:ext>
          </a:extLst>
        </xdr:cNvPr>
        <xdr:cNvCxnSpPr/>
      </xdr:nvCxnSpPr>
      <xdr:spPr>
        <a:xfrm>
          <a:off x="13703300" y="138950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105411</xdr:rowOff>
    </xdr:from>
    <xdr:to>
      <xdr:col>67</xdr:col>
      <xdr:colOff>101600</xdr:colOff>
      <xdr:row>82</xdr:row>
      <xdr:rowOff>35561</xdr:rowOff>
    </xdr:to>
    <xdr:sp macro="" textlink="">
      <xdr:nvSpPr>
        <xdr:cNvPr id="670" name="楕円 669">
          <a:extLst>
            <a:ext uri="{FF2B5EF4-FFF2-40B4-BE49-F238E27FC236}">
              <a16:creationId xmlns:a16="http://schemas.microsoft.com/office/drawing/2014/main" id="{40AF57F2-ADE4-42AA-B036-D837D06DCA71}"/>
            </a:ext>
          </a:extLst>
        </xdr:cNvPr>
        <xdr:cNvSpPr/>
      </xdr:nvSpPr>
      <xdr:spPr>
        <a:xfrm>
          <a:off x="12763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7620</xdr:rowOff>
    </xdr:from>
    <xdr:to>
      <xdr:col>71</xdr:col>
      <xdr:colOff>177800</xdr:colOff>
      <xdr:row>81</xdr:row>
      <xdr:rowOff>156211</xdr:rowOff>
    </xdr:to>
    <xdr:cxnSp macro="">
      <xdr:nvCxnSpPr>
        <xdr:cNvPr id="671" name="直線コネクタ 670">
          <a:extLst>
            <a:ext uri="{FF2B5EF4-FFF2-40B4-BE49-F238E27FC236}">
              <a16:creationId xmlns:a16="http://schemas.microsoft.com/office/drawing/2014/main" id="{9BE58F43-9050-474D-BD6F-83AB9E9F4DD5}"/>
            </a:ext>
          </a:extLst>
        </xdr:cNvPr>
        <xdr:cNvCxnSpPr/>
      </xdr:nvCxnSpPr>
      <xdr:spPr>
        <a:xfrm flipV="1">
          <a:off x="12814300" y="1389507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72" name="n_1aveValue【消防施設】&#10;有形固定資産減価償却率">
          <a:extLst>
            <a:ext uri="{FF2B5EF4-FFF2-40B4-BE49-F238E27FC236}">
              <a16:creationId xmlns:a16="http://schemas.microsoft.com/office/drawing/2014/main" id="{966A265A-0C56-4F4A-9AF3-495DBE45DB95}"/>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673" name="n_2aveValue【消防施設】&#10;有形固定資産減価償却率">
          <a:extLst>
            <a:ext uri="{FF2B5EF4-FFF2-40B4-BE49-F238E27FC236}">
              <a16:creationId xmlns:a16="http://schemas.microsoft.com/office/drawing/2014/main" id="{24224B74-F084-4A94-8251-1DDA7B4E1314}"/>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674" name="n_3aveValue【消防施設】&#10;有形固定資産減価償却率">
          <a:extLst>
            <a:ext uri="{FF2B5EF4-FFF2-40B4-BE49-F238E27FC236}">
              <a16:creationId xmlns:a16="http://schemas.microsoft.com/office/drawing/2014/main" id="{54C58663-A4B3-4ACD-9719-22D7258F4021}"/>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675" name="n_4aveValue【消防施設】&#10;有形固定資産減価償却率">
          <a:extLst>
            <a:ext uri="{FF2B5EF4-FFF2-40B4-BE49-F238E27FC236}">
              <a16:creationId xmlns:a16="http://schemas.microsoft.com/office/drawing/2014/main" id="{28CA70E2-BB37-4554-BE06-1F191F77FD4B}"/>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36847</xdr:rowOff>
    </xdr:from>
    <xdr:ext cx="405111" cy="259045"/>
    <xdr:sp macro="" textlink="">
      <xdr:nvSpPr>
        <xdr:cNvPr id="676" name="n_1mainValue【消防施設】&#10;有形固定資産減価償却率">
          <a:extLst>
            <a:ext uri="{FF2B5EF4-FFF2-40B4-BE49-F238E27FC236}">
              <a16:creationId xmlns:a16="http://schemas.microsoft.com/office/drawing/2014/main" id="{47AFD5A1-413F-44FC-9092-4B4E1945962A}"/>
            </a:ext>
          </a:extLst>
        </xdr:cNvPr>
        <xdr:cNvSpPr txBox="1"/>
      </xdr:nvSpPr>
      <xdr:spPr>
        <a:xfrm>
          <a:off x="152660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126382</xdr:rowOff>
    </xdr:from>
    <xdr:ext cx="405111" cy="259045"/>
    <xdr:sp macro="" textlink="">
      <xdr:nvSpPr>
        <xdr:cNvPr id="677" name="n_2mainValue【消防施設】&#10;有形固定資産減価償却率">
          <a:extLst>
            <a:ext uri="{FF2B5EF4-FFF2-40B4-BE49-F238E27FC236}">
              <a16:creationId xmlns:a16="http://schemas.microsoft.com/office/drawing/2014/main" id="{3B3DBEC2-C58C-4D0F-9B55-B988CA2A4B99}"/>
            </a:ext>
          </a:extLst>
        </xdr:cNvPr>
        <xdr:cNvSpPr txBox="1"/>
      </xdr:nvSpPr>
      <xdr:spPr>
        <a:xfrm>
          <a:off x="14389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74947</xdr:rowOff>
    </xdr:from>
    <xdr:ext cx="405111" cy="259045"/>
    <xdr:sp macro="" textlink="">
      <xdr:nvSpPr>
        <xdr:cNvPr id="678" name="n_3mainValue【消防施設】&#10;有形固定資産減価償却率">
          <a:extLst>
            <a:ext uri="{FF2B5EF4-FFF2-40B4-BE49-F238E27FC236}">
              <a16:creationId xmlns:a16="http://schemas.microsoft.com/office/drawing/2014/main" id="{FE137255-B44A-46E2-887E-9C1504A86C51}"/>
            </a:ext>
          </a:extLst>
        </xdr:cNvPr>
        <xdr:cNvSpPr txBox="1"/>
      </xdr:nvSpPr>
      <xdr:spPr>
        <a:xfrm>
          <a:off x="13500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52088</xdr:rowOff>
    </xdr:from>
    <xdr:ext cx="405111" cy="259045"/>
    <xdr:sp macro="" textlink="">
      <xdr:nvSpPr>
        <xdr:cNvPr id="679" name="n_4mainValue【消防施設】&#10;有形固定資産減価償却率">
          <a:extLst>
            <a:ext uri="{FF2B5EF4-FFF2-40B4-BE49-F238E27FC236}">
              <a16:creationId xmlns:a16="http://schemas.microsoft.com/office/drawing/2014/main" id="{80AF0CE6-0A58-4AE3-811A-AE7D9AF74FAF}"/>
            </a:ext>
          </a:extLst>
        </xdr:cNvPr>
        <xdr:cNvSpPr txBox="1"/>
      </xdr:nvSpPr>
      <xdr:spPr>
        <a:xfrm>
          <a:off x="12611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87A95C30-B36E-4050-BE6C-7CAF686B12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4484D0DF-E3E5-4521-A500-8D361DE0E3C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97D6E697-B91E-4C3F-BC37-67F7968C87C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12357BA6-B023-4B9B-9A72-B802740E27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3AEEE46-E147-4E06-90C8-845229A5D5F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28FE5BD7-2946-4218-82E4-38CCDE0EDE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5985EE7-679E-4857-929F-3596253D497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8DEA5C79-FADE-4432-B5B1-854A05B9369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F47867B0-DB01-439C-B695-7666C18082E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819C525B-762F-46D5-8E43-4EE725743DE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BC7146AE-7314-47C2-82B2-528EACDA6B4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293A66A3-A1E9-4AA9-B857-AC4C932B43C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847D425D-2953-439D-892B-6A9B7AD0F6B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93" name="テキスト ボックス 692">
          <a:extLst>
            <a:ext uri="{FF2B5EF4-FFF2-40B4-BE49-F238E27FC236}">
              <a16:creationId xmlns:a16="http://schemas.microsoft.com/office/drawing/2014/main" id="{9969455B-9E49-46A0-A320-A05D147896CD}"/>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94954A39-AA51-4779-B276-F722ABD851E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5" name="テキスト ボックス 694">
          <a:extLst>
            <a:ext uri="{FF2B5EF4-FFF2-40B4-BE49-F238E27FC236}">
              <a16:creationId xmlns:a16="http://schemas.microsoft.com/office/drawing/2014/main" id="{B837B1BB-8DE4-4040-A796-C4A7A275B437}"/>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BC4256A7-8637-48BA-9660-5CFC6BC58FC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97" name="テキスト ボックス 696">
          <a:extLst>
            <a:ext uri="{FF2B5EF4-FFF2-40B4-BE49-F238E27FC236}">
              <a16:creationId xmlns:a16="http://schemas.microsoft.com/office/drawing/2014/main" id="{E7580D65-C072-4C3A-BFD4-A5CB724B6641}"/>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C204EBE8-C4F1-4F5A-A1CD-E30748806D6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99" name="テキスト ボックス 698">
          <a:extLst>
            <a:ext uri="{FF2B5EF4-FFF2-40B4-BE49-F238E27FC236}">
              <a16:creationId xmlns:a16="http://schemas.microsoft.com/office/drawing/2014/main" id="{D1D8673F-7D35-4704-BB44-FC824C1C335E}"/>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71B76C75-8B0F-469A-B471-66B089FB43F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1" name="テキスト ボックス 700">
          <a:extLst>
            <a:ext uri="{FF2B5EF4-FFF2-40B4-BE49-F238E27FC236}">
              <a16:creationId xmlns:a16="http://schemas.microsoft.com/office/drawing/2014/main" id="{59954F52-9649-4A78-BCE4-EF2B42AA0F51}"/>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EBC37F2-EB65-42B8-943C-DA2C8950524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3" name="テキスト ボックス 702">
          <a:extLst>
            <a:ext uri="{FF2B5EF4-FFF2-40B4-BE49-F238E27FC236}">
              <a16:creationId xmlns:a16="http://schemas.microsoft.com/office/drawing/2014/main" id="{C572ABFE-991A-4276-ABDC-E13DA157A0B5}"/>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1896EB46-CAD7-444F-AB29-7D002664CB9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5" name="直線コネクタ 704">
          <a:extLst>
            <a:ext uri="{FF2B5EF4-FFF2-40B4-BE49-F238E27FC236}">
              <a16:creationId xmlns:a16="http://schemas.microsoft.com/office/drawing/2014/main" id="{05D72928-F730-47D4-9740-61ABBFFCBE9A}"/>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6" name="【消防施設】&#10;一人当たり面積最小値テキスト">
          <a:extLst>
            <a:ext uri="{FF2B5EF4-FFF2-40B4-BE49-F238E27FC236}">
              <a16:creationId xmlns:a16="http://schemas.microsoft.com/office/drawing/2014/main" id="{6B4D4DEB-19C8-4548-9155-1356DE3BB01D}"/>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07" name="直線コネクタ 706">
          <a:extLst>
            <a:ext uri="{FF2B5EF4-FFF2-40B4-BE49-F238E27FC236}">
              <a16:creationId xmlns:a16="http://schemas.microsoft.com/office/drawing/2014/main" id="{271F8015-F7EE-48D4-A8E7-D0EF623DF623}"/>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08" name="【消防施設】&#10;一人当たり面積最大値テキスト">
          <a:extLst>
            <a:ext uri="{FF2B5EF4-FFF2-40B4-BE49-F238E27FC236}">
              <a16:creationId xmlns:a16="http://schemas.microsoft.com/office/drawing/2014/main" id="{9B3F25E5-EBC8-49F1-99DA-79D3930C71D8}"/>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09" name="直線コネクタ 708">
          <a:extLst>
            <a:ext uri="{FF2B5EF4-FFF2-40B4-BE49-F238E27FC236}">
              <a16:creationId xmlns:a16="http://schemas.microsoft.com/office/drawing/2014/main" id="{9F56B868-86F4-4C75-8776-BC0ADF9BF357}"/>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10" name="【消防施設】&#10;一人当たり面積平均値テキスト">
          <a:extLst>
            <a:ext uri="{FF2B5EF4-FFF2-40B4-BE49-F238E27FC236}">
              <a16:creationId xmlns:a16="http://schemas.microsoft.com/office/drawing/2014/main" id="{4311363A-14DB-44AC-B753-F96D4437FDF8}"/>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1" name="フローチャート: 判断 710">
          <a:extLst>
            <a:ext uri="{FF2B5EF4-FFF2-40B4-BE49-F238E27FC236}">
              <a16:creationId xmlns:a16="http://schemas.microsoft.com/office/drawing/2014/main" id="{C7F61816-98BB-4304-9BE8-287A7C53438A}"/>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2" name="フローチャート: 判断 711">
          <a:extLst>
            <a:ext uri="{FF2B5EF4-FFF2-40B4-BE49-F238E27FC236}">
              <a16:creationId xmlns:a16="http://schemas.microsoft.com/office/drawing/2014/main" id="{EE8388E8-7C96-42AB-9438-B155348F563A}"/>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13" name="フローチャート: 判断 712">
          <a:extLst>
            <a:ext uri="{FF2B5EF4-FFF2-40B4-BE49-F238E27FC236}">
              <a16:creationId xmlns:a16="http://schemas.microsoft.com/office/drawing/2014/main" id="{A59E277F-AEB7-4165-85B3-8B4AD9691F25}"/>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4" name="フローチャート: 判断 713">
          <a:extLst>
            <a:ext uri="{FF2B5EF4-FFF2-40B4-BE49-F238E27FC236}">
              <a16:creationId xmlns:a16="http://schemas.microsoft.com/office/drawing/2014/main" id="{D0786296-126C-457A-8CC5-FA5EB415F072}"/>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15" name="フローチャート: 判断 714">
          <a:extLst>
            <a:ext uri="{FF2B5EF4-FFF2-40B4-BE49-F238E27FC236}">
              <a16:creationId xmlns:a16="http://schemas.microsoft.com/office/drawing/2014/main" id="{5FCD4AAC-6E8D-4E97-8F7A-1878602BEAB5}"/>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F749F28-C74E-42A5-B64D-20415C4A01F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C4F462B-C5CE-4D8F-9F25-6FCD42D287B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86FD879-5A69-4997-8117-760EF1630A1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411D35A-1BB8-4A94-8E83-EDD0B781CFE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0D7AC25-608D-409A-870E-E4921447FF5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116861</xdr:rowOff>
    </xdr:from>
    <xdr:to>
      <xdr:col>116</xdr:col>
      <xdr:colOff>114300</xdr:colOff>
      <xdr:row>87</xdr:row>
      <xdr:rowOff>47011</xdr:rowOff>
    </xdr:to>
    <xdr:sp macro="" textlink="">
      <xdr:nvSpPr>
        <xdr:cNvPr id="721" name="楕円 720">
          <a:extLst>
            <a:ext uri="{FF2B5EF4-FFF2-40B4-BE49-F238E27FC236}">
              <a16:creationId xmlns:a16="http://schemas.microsoft.com/office/drawing/2014/main" id="{B8AD93D2-8C25-4260-836E-DFD0D4ED2667}"/>
            </a:ext>
          </a:extLst>
        </xdr:cNvPr>
        <xdr:cNvSpPr/>
      </xdr:nvSpPr>
      <xdr:spPr>
        <a:xfrm>
          <a:off x="22110700" y="148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722" name="【消防施設】&#10;一人当たり面積該当値テキスト">
          <a:extLst>
            <a:ext uri="{FF2B5EF4-FFF2-40B4-BE49-F238E27FC236}">
              <a16:creationId xmlns:a16="http://schemas.microsoft.com/office/drawing/2014/main" id="{A38E9327-128A-47F8-9612-63847A791B8F}"/>
            </a:ext>
          </a:extLst>
        </xdr:cNvPr>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116883</xdr:rowOff>
    </xdr:from>
    <xdr:to>
      <xdr:col>112</xdr:col>
      <xdr:colOff>38100</xdr:colOff>
      <xdr:row>87</xdr:row>
      <xdr:rowOff>47033</xdr:rowOff>
    </xdr:to>
    <xdr:sp macro="" textlink="">
      <xdr:nvSpPr>
        <xdr:cNvPr id="723" name="楕円 722">
          <a:extLst>
            <a:ext uri="{FF2B5EF4-FFF2-40B4-BE49-F238E27FC236}">
              <a16:creationId xmlns:a16="http://schemas.microsoft.com/office/drawing/2014/main" id="{7198864A-95E8-4BB3-AB2A-3CA86EAE16D7}"/>
            </a:ext>
          </a:extLst>
        </xdr:cNvPr>
        <xdr:cNvSpPr/>
      </xdr:nvSpPr>
      <xdr:spPr>
        <a:xfrm>
          <a:off x="21272500" y="1486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167661</xdr:rowOff>
    </xdr:from>
    <xdr:to>
      <xdr:col>116</xdr:col>
      <xdr:colOff>63500</xdr:colOff>
      <xdr:row>86</xdr:row>
      <xdr:rowOff>167683</xdr:rowOff>
    </xdr:to>
    <xdr:cxnSp macro="">
      <xdr:nvCxnSpPr>
        <xdr:cNvPr id="724" name="直線コネクタ 723">
          <a:extLst>
            <a:ext uri="{FF2B5EF4-FFF2-40B4-BE49-F238E27FC236}">
              <a16:creationId xmlns:a16="http://schemas.microsoft.com/office/drawing/2014/main" id="{2B56B727-D165-48A5-BAFB-2536154A56E3}"/>
            </a:ext>
          </a:extLst>
        </xdr:cNvPr>
        <xdr:cNvCxnSpPr/>
      </xdr:nvCxnSpPr>
      <xdr:spPr>
        <a:xfrm flipV="1">
          <a:off x="21323300" y="14912361"/>
          <a:ext cx="8382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116917</xdr:rowOff>
    </xdr:from>
    <xdr:to>
      <xdr:col>107</xdr:col>
      <xdr:colOff>101600</xdr:colOff>
      <xdr:row>87</xdr:row>
      <xdr:rowOff>47067</xdr:rowOff>
    </xdr:to>
    <xdr:sp macro="" textlink="">
      <xdr:nvSpPr>
        <xdr:cNvPr id="725" name="楕円 724">
          <a:extLst>
            <a:ext uri="{FF2B5EF4-FFF2-40B4-BE49-F238E27FC236}">
              <a16:creationId xmlns:a16="http://schemas.microsoft.com/office/drawing/2014/main" id="{1680B4E3-2851-4BF9-BA66-7548B965AB86}"/>
            </a:ext>
          </a:extLst>
        </xdr:cNvPr>
        <xdr:cNvSpPr/>
      </xdr:nvSpPr>
      <xdr:spPr>
        <a:xfrm>
          <a:off x="20383500" y="148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167683</xdr:rowOff>
    </xdr:from>
    <xdr:to>
      <xdr:col>111</xdr:col>
      <xdr:colOff>177800</xdr:colOff>
      <xdr:row>86</xdr:row>
      <xdr:rowOff>167717</xdr:rowOff>
    </xdr:to>
    <xdr:cxnSp macro="">
      <xdr:nvCxnSpPr>
        <xdr:cNvPr id="726" name="直線コネクタ 725">
          <a:extLst>
            <a:ext uri="{FF2B5EF4-FFF2-40B4-BE49-F238E27FC236}">
              <a16:creationId xmlns:a16="http://schemas.microsoft.com/office/drawing/2014/main" id="{DAFD5497-0AA2-4DAD-9BDF-B934073F2E44}"/>
            </a:ext>
          </a:extLst>
        </xdr:cNvPr>
        <xdr:cNvCxnSpPr/>
      </xdr:nvCxnSpPr>
      <xdr:spPr>
        <a:xfrm flipV="1">
          <a:off x="20434300" y="14912383"/>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116949</xdr:rowOff>
    </xdr:from>
    <xdr:to>
      <xdr:col>102</xdr:col>
      <xdr:colOff>165100</xdr:colOff>
      <xdr:row>87</xdr:row>
      <xdr:rowOff>47099</xdr:rowOff>
    </xdr:to>
    <xdr:sp macro="" textlink="">
      <xdr:nvSpPr>
        <xdr:cNvPr id="727" name="楕円 726">
          <a:extLst>
            <a:ext uri="{FF2B5EF4-FFF2-40B4-BE49-F238E27FC236}">
              <a16:creationId xmlns:a16="http://schemas.microsoft.com/office/drawing/2014/main" id="{884649A3-3A75-4609-A8CF-23C65CCDDE42}"/>
            </a:ext>
          </a:extLst>
        </xdr:cNvPr>
        <xdr:cNvSpPr/>
      </xdr:nvSpPr>
      <xdr:spPr>
        <a:xfrm>
          <a:off x="19494500" y="1486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167717</xdr:rowOff>
    </xdr:from>
    <xdr:to>
      <xdr:col>107</xdr:col>
      <xdr:colOff>50800</xdr:colOff>
      <xdr:row>86</xdr:row>
      <xdr:rowOff>167749</xdr:rowOff>
    </xdr:to>
    <xdr:cxnSp macro="">
      <xdr:nvCxnSpPr>
        <xdr:cNvPr id="728" name="直線コネクタ 727">
          <a:extLst>
            <a:ext uri="{FF2B5EF4-FFF2-40B4-BE49-F238E27FC236}">
              <a16:creationId xmlns:a16="http://schemas.microsoft.com/office/drawing/2014/main" id="{DF6801D1-B25A-4A3B-A92F-7EB6E87A123C}"/>
            </a:ext>
          </a:extLst>
        </xdr:cNvPr>
        <xdr:cNvCxnSpPr/>
      </xdr:nvCxnSpPr>
      <xdr:spPr>
        <a:xfrm flipV="1">
          <a:off x="19545300" y="14912417"/>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116982</xdr:rowOff>
    </xdr:from>
    <xdr:to>
      <xdr:col>98</xdr:col>
      <xdr:colOff>38100</xdr:colOff>
      <xdr:row>87</xdr:row>
      <xdr:rowOff>47132</xdr:rowOff>
    </xdr:to>
    <xdr:sp macro="" textlink="">
      <xdr:nvSpPr>
        <xdr:cNvPr id="729" name="楕円 728">
          <a:extLst>
            <a:ext uri="{FF2B5EF4-FFF2-40B4-BE49-F238E27FC236}">
              <a16:creationId xmlns:a16="http://schemas.microsoft.com/office/drawing/2014/main" id="{B69A21B9-3878-4EE7-8D77-DFC3F98125EF}"/>
            </a:ext>
          </a:extLst>
        </xdr:cNvPr>
        <xdr:cNvSpPr/>
      </xdr:nvSpPr>
      <xdr:spPr>
        <a:xfrm>
          <a:off x="18605500" y="1486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167749</xdr:rowOff>
    </xdr:from>
    <xdr:to>
      <xdr:col>102</xdr:col>
      <xdr:colOff>114300</xdr:colOff>
      <xdr:row>86</xdr:row>
      <xdr:rowOff>167782</xdr:rowOff>
    </xdr:to>
    <xdr:cxnSp macro="">
      <xdr:nvCxnSpPr>
        <xdr:cNvPr id="730" name="直線コネクタ 729">
          <a:extLst>
            <a:ext uri="{FF2B5EF4-FFF2-40B4-BE49-F238E27FC236}">
              <a16:creationId xmlns:a16="http://schemas.microsoft.com/office/drawing/2014/main" id="{07091125-1E86-4FD5-89CC-3E0FC70E056E}"/>
            </a:ext>
          </a:extLst>
        </xdr:cNvPr>
        <xdr:cNvCxnSpPr/>
      </xdr:nvCxnSpPr>
      <xdr:spPr>
        <a:xfrm flipV="1">
          <a:off x="18656300" y="14912449"/>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731" name="n_1aveValue【消防施設】&#10;一人当たり面積">
          <a:extLst>
            <a:ext uri="{FF2B5EF4-FFF2-40B4-BE49-F238E27FC236}">
              <a16:creationId xmlns:a16="http://schemas.microsoft.com/office/drawing/2014/main" id="{43C314D1-7588-4134-B176-78D0D5971FBE}"/>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732" name="n_2aveValue【消防施設】&#10;一人当たり面積">
          <a:extLst>
            <a:ext uri="{FF2B5EF4-FFF2-40B4-BE49-F238E27FC236}">
              <a16:creationId xmlns:a16="http://schemas.microsoft.com/office/drawing/2014/main" id="{C984068D-9A65-48BF-91EE-336DA65860C8}"/>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33" name="n_3aveValue【消防施設】&#10;一人当たり面積">
          <a:extLst>
            <a:ext uri="{FF2B5EF4-FFF2-40B4-BE49-F238E27FC236}">
              <a16:creationId xmlns:a16="http://schemas.microsoft.com/office/drawing/2014/main" id="{502B6C94-E21C-455F-890D-9B218776D7EF}"/>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734" name="n_4aveValue【消防施設】&#10;一人当たり面積">
          <a:extLst>
            <a:ext uri="{FF2B5EF4-FFF2-40B4-BE49-F238E27FC236}">
              <a16:creationId xmlns:a16="http://schemas.microsoft.com/office/drawing/2014/main" id="{1164056E-C4F2-4EA4-93D9-6B06AD40BF2B}"/>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38160</xdr:rowOff>
    </xdr:from>
    <xdr:ext cx="469744" cy="259045"/>
    <xdr:sp macro="" textlink="">
      <xdr:nvSpPr>
        <xdr:cNvPr id="735" name="n_1mainValue【消防施設】&#10;一人当たり面積">
          <a:extLst>
            <a:ext uri="{FF2B5EF4-FFF2-40B4-BE49-F238E27FC236}">
              <a16:creationId xmlns:a16="http://schemas.microsoft.com/office/drawing/2014/main" id="{84D945CE-36CA-44EE-AD60-CC5EE1005ABC}"/>
            </a:ext>
          </a:extLst>
        </xdr:cNvPr>
        <xdr:cNvSpPr txBox="1"/>
      </xdr:nvSpPr>
      <xdr:spPr>
        <a:xfrm>
          <a:off x="21075727" y="1495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38194</xdr:rowOff>
    </xdr:from>
    <xdr:ext cx="469744" cy="259045"/>
    <xdr:sp macro="" textlink="">
      <xdr:nvSpPr>
        <xdr:cNvPr id="736" name="n_2mainValue【消防施設】&#10;一人当たり面積">
          <a:extLst>
            <a:ext uri="{FF2B5EF4-FFF2-40B4-BE49-F238E27FC236}">
              <a16:creationId xmlns:a16="http://schemas.microsoft.com/office/drawing/2014/main" id="{579F453F-67C6-4057-87CD-EF4DD13A49A6}"/>
            </a:ext>
          </a:extLst>
        </xdr:cNvPr>
        <xdr:cNvSpPr txBox="1"/>
      </xdr:nvSpPr>
      <xdr:spPr>
        <a:xfrm>
          <a:off x="20199427" y="1495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38226</xdr:rowOff>
    </xdr:from>
    <xdr:ext cx="469744" cy="259045"/>
    <xdr:sp macro="" textlink="">
      <xdr:nvSpPr>
        <xdr:cNvPr id="737" name="n_3mainValue【消防施設】&#10;一人当たり面積">
          <a:extLst>
            <a:ext uri="{FF2B5EF4-FFF2-40B4-BE49-F238E27FC236}">
              <a16:creationId xmlns:a16="http://schemas.microsoft.com/office/drawing/2014/main" id="{23CA0827-48D7-4DDF-97BA-3BB93DA5FC90}"/>
            </a:ext>
          </a:extLst>
        </xdr:cNvPr>
        <xdr:cNvSpPr txBox="1"/>
      </xdr:nvSpPr>
      <xdr:spPr>
        <a:xfrm>
          <a:off x="19310427" y="1495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38259</xdr:rowOff>
    </xdr:from>
    <xdr:ext cx="469744" cy="259045"/>
    <xdr:sp macro="" textlink="">
      <xdr:nvSpPr>
        <xdr:cNvPr id="738" name="n_4mainValue【消防施設】&#10;一人当たり面積">
          <a:extLst>
            <a:ext uri="{FF2B5EF4-FFF2-40B4-BE49-F238E27FC236}">
              <a16:creationId xmlns:a16="http://schemas.microsoft.com/office/drawing/2014/main" id="{5FE2F014-DA23-4827-B14B-3A04CA012C13}"/>
            </a:ext>
          </a:extLst>
        </xdr:cNvPr>
        <xdr:cNvSpPr txBox="1"/>
      </xdr:nvSpPr>
      <xdr:spPr>
        <a:xfrm>
          <a:off x="18421427" y="1495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7DBB21E0-9F0F-4ED8-BDB2-D5E8917F8EF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C1DE5D8-67CA-408C-BAB2-3498277B94C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C16C075-6820-487F-AA6B-C7590E79B9F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E013F6A-6A4D-498B-8B18-97C6CF0EA1C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79AFC258-46FF-4110-9496-D12555E362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85E10019-037C-427C-AE00-24E54698FB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B32DA96-D0ED-43A5-B459-5B6DFDD4D07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0DF8577-7D85-48D9-8D3A-8BAED34CABE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F549A676-1DE2-4861-A2BC-E28B5EF214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B5C394D1-5AF3-4F8B-9DCD-1388A723754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52F078D-BDA8-43A7-8041-7DBC0A7C74E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EDDF0547-1BA8-4AE1-93DF-F6F0155886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11CCEC8E-9A59-47A3-8BBC-C50FE7281B8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5D561F5F-551E-4670-91F4-365FA2E8EAC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255158F1-424F-4619-86AD-EF36851A83D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D6123DEB-BBF7-4D6A-9740-1CF0FC8AC70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87DF033E-875C-402D-B46D-F21DC3AFB7B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20A87EC5-E7B0-4F88-B3D3-E7D1300BCAB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D715F1D0-B8A6-4B12-8B66-97E90765E7B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6DD38BB-9E74-4526-AF67-764C5083A7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7F3EEA9A-079E-4E0B-9E54-7C90347C4C3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56DAF143-A4BB-4AB6-9D08-2E494ADD370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B986EA09-1B5C-41D7-9F51-129096535A4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EC0600B-7CA1-4B2F-9A4D-CACA3F7C0A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3F08B2EF-637F-45C8-B198-A6B0BB2250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64" name="直線コネクタ 763">
          <a:extLst>
            <a:ext uri="{FF2B5EF4-FFF2-40B4-BE49-F238E27FC236}">
              <a16:creationId xmlns:a16="http://schemas.microsoft.com/office/drawing/2014/main" id="{99E04547-7C0D-4EC7-8B2C-482BB425DB5E}"/>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65" name="【庁舎】&#10;有形固定資産減価償却率最小値テキスト">
          <a:extLst>
            <a:ext uri="{FF2B5EF4-FFF2-40B4-BE49-F238E27FC236}">
              <a16:creationId xmlns:a16="http://schemas.microsoft.com/office/drawing/2014/main" id="{BC609E76-F8F9-4C9B-988B-7263F3E7F617}"/>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66" name="直線コネクタ 765">
          <a:extLst>
            <a:ext uri="{FF2B5EF4-FFF2-40B4-BE49-F238E27FC236}">
              <a16:creationId xmlns:a16="http://schemas.microsoft.com/office/drawing/2014/main" id="{E235910B-3B79-40DB-967E-DA0D47DC3D5C}"/>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7" name="【庁舎】&#10;有形固定資産減価償却率最大値テキスト">
          <a:extLst>
            <a:ext uri="{FF2B5EF4-FFF2-40B4-BE49-F238E27FC236}">
              <a16:creationId xmlns:a16="http://schemas.microsoft.com/office/drawing/2014/main" id="{156A19EA-DC77-4A82-BBDA-09BF754A206A}"/>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8" name="直線コネクタ 767">
          <a:extLst>
            <a:ext uri="{FF2B5EF4-FFF2-40B4-BE49-F238E27FC236}">
              <a16:creationId xmlns:a16="http://schemas.microsoft.com/office/drawing/2014/main" id="{EB822856-4B9D-4871-A582-611664B5C58E}"/>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A73722DE-CDA1-40F3-B072-F9DE8E4B32A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01F4FECE-8E95-4B40-A744-EDB28AC3416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1" name="フローチャート: 判断 770">
          <a:extLst>
            <a:ext uri="{FF2B5EF4-FFF2-40B4-BE49-F238E27FC236}">
              <a16:creationId xmlns:a16="http://schemas.microsoft.com/office/drawing/2014/main" id="{94676E92-032E-43F5-B71C-410B2267361C}"/>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2" name="フローチャート: 判断 771">
          <a:extLst>
            <a:ext uri="{FF2B5EF4-FFF2-40B4-BE49-F238E27FC236}">
              <a16:creationId xmlns:a16="http://schemas.microsoft.com/office/drawing/2014/main" id="{55A2ADBE-6606-4B12-8FA1-6901FD6BF145}"/>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73" name="フローチャート: 判断 772">
          <a:extLst>
            <a:ext uri="{FF2B5EF4-FFF2-40B4-BE49-F238E27FC236}">
              <a16:creationId xmlns:a16="http://schemas.microsoft.com/office/drawing/2014/main" id="{BBDA58D3-EBC9-450B-82AB-3A508F9EE3AE}"/>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74" name="フローチャート: 判断 773">
          <a:extLst>
            <a:ext uri="{FF2B5EF4-FFF2-40B4-BE49-F238E27FC236}">
              <a16:creationId xmlns:a16="http://schemas.microsoft.com/office/drawing/2014/main" id="{EB47449C-9DB4-492E-BD42-BD3E6F361FC9}"/>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262B777-4ECD-41FF-9E1C-B749C836505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4474398-9732-4A63-90FA-20C3C63EDC0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48E0AEA-3FF2-4E59-BB38-214A319CB7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F258EA2-1106-4580-9D48-6B9301D3D38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A0BA5F0-2701-4A5D-97E4-ADC8D329BDD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125005</xdr:rowOff>
    </xdr:from>
    <xdr:to>
      <xdr:col>85</xdr:col>
      <xdr:colOff>177800</xdr:colOff>
      <xdr:row>108</xdr:row>
      <xdr:rowOff>55155</xdr:rowOff>
    </xdr:to>
    <xdr:sp macro="" textlink="">
      <xdr:nvSpPr>
        <xdr:cNvPr id="780" name="楕円 779">
          <a:extLst>
            <a:ext uri="{FF2B5EF4-FFF2-40B4-BE49-F238E27FC236}">
              <a16:creationId xmlns:a16="http://schemas.microsoft.com/office/drawing/2014/main" id="{12779367-4AB6-4883-84B1-DFE09D7CBE24}"/>
            </a:ext>
          </a:extLst>
        </xdr:cNvPr>
        <xdr:cNvSpPr/>
      </xdr:nvSpPr>
      <xdr:spPr>
        <a:xfrm>
          <a:off x="162687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103432</xdr:rowOff>
    </xdr:from>
    <xdr:ext cx="405111" cy="259045"/>
    <xdr:sp macro="" textlink="">
      <xdr:nvSpPr>
        <xdr:cNvPr id="781" name="【庁舎】&#10;有形固定資産減価償却率該当値テキスト">
          <a:extLst>
            <a:ext uri="{FF2B5EF4-FFF2-40B4-BE49-F238E27FC236}">
              <a16:creationId xmlns:a16="http://schemas.microsoft.com/office/drawing/2014/main" id="{0324771D-C0C1-4A87-886E-588D3D509F23}"/>
            </a:ext>
          </a:extLst>
        </xdr:cNvPr>
        <xdr:cNvSpPr txBox="1"/>
      </xdr:nvSpPr>
      <xdr:spPr>
        <a:xfrm>
          <a:off x="16357600"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5806</xdr:rowOff>
    </xdr:from>
    <xdr:to>
      <xdr:col>81</xdr:col>
      <xdr:colOff>101600</xdr:colOff>
      <xdr:row>108</xdr:row>
      <xdr:rowOff>107406</xdr:rowOff>
    </xdr:to>
    <xdr:sp macro="" textlink="">
      <xdr:nvSpPr>
        <xdr:cNvPr id="782" name="楕円 781">
          <a:extLst>
            <a:ext uri="{FF2B5EF4-FFF2-40B4-BE49-F238E27FC236}">
              <a16:creationId xmlns:a16="http://schemas.microsoft.com/office/drawing/2014/main" id="{BF447BCF-40C0-43DA-8379-DCD5A697F57B}"/>
            </a:ext>
          </a:extLst>
        </xdr:cNvPr>
        <xdr:cNvSpPr/>
      </xdr:nvSpPr>
      <xdr:spPr>
        <a:xfrm>
          <a:off x="15430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4355</xdr:rowOff>
    </xdr:from>
    <xdr:to>
      <xdr:col>85</xdr:col>
      <xdr:colOff>127000</xdr:colOff>
      <xdr:row>108</xdr:row>
      <xdr:rowOff>56606</xdr:rowOff>
    </xdr:to>
    <xdr:cxnSp macro="">
      <xdr:nvCxnSpPr>
        <xdr:cNvPr id="783" name="直線コネクタ 782">
          <a:extLst>
            <a:ext uri="{FF2B5EF4-FFF2-40B4-BE49-F238E27FC236}">
              <a16:creationId xmlns:a16="http://schemas.microsoft.com/office/drawing/2014/main" id="{8D4B87F4-43BD-4415-805C-F580145DAEC0}"/>
            </a:ext>
          </a:extLst>
        </xdr:cNvPr>
        <xdr:cNvCxnSpPr/>
      </xdr:nvCxnSpPr>
      <xdr:spPr>
        <a:xfrm flipV="1">
          <a:off x="15481300" y="18520955"/>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139700</xdr:rowOff>
    </xdr:from>
    <xdr:to>
      <xdr:col>76</xdr:col>
      <xdr:colOff>165100</xdr:colOff>
      <xdr:row>108</xdr:row>
      <xdr:rowOff>69850</xdr:rowOff>
    </xdr:to>
    <xdr:sp macro="" textlink="">
      <xdr:nvSpPr>
        <xdr:cNvPr id="784" name="楕円 783">
          <a:extLst>
            <a:ext uri="{FF2B5EF4-FFF2-40B4-BE49-F238E27FC236}">
              <a16:creationId xmlns:a16="http://schemas.microsoft.com/office/drawing/2014/main" id="{4560B051-8DF0-4866-A913-F286E8C35DC6}"/>
            </a:ext>
          </a:extLst>
        </xdr:cNvPr>
        <xdr:cNvSpPr/>
      </xdr:nvSpPr>
      <xdr:spPr>
        <a:xfrm>
          <a:off x="14541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19050</xdr:rowOff>
    </xdr:from>
    <xdr:to>
      <xdr:col>81</xdr:col>
      <xdr:colOff>50800</xdr:colOff>
      <xdr:row>108</xdr:row>
      <xdr:rowOff>56606</xdr:rowOff>
    </xdr:to>
    <xdr:cxnSp macro="">
      <xdr:nvCxnSpPr>
        <xdr:cNvPr id="785" name="直線コネクタ 784">
          <a:extLst>
            <a:ext uri="{FF2B5EF4-FFF2-40B4-BE49-F238E27FC236}">
              <a16:creationId xmlns:a16="http://schemas.microsoft.com/office/drawing/2014/main" id="{3CF6E80B-8B2A-40F2-B500-7A4EF55E5570}"/>
            </a:ext>
          </a:extLst>
        </xdr:cNvPr>
        <xdr:cNvCxnSpPr/>
      </xdr:nvCxnSpPr>
      <xdr:spPr>
        <a:xfrm>
          <a:off x="14592300" y="1853565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100512</xdr:rowOff>
    </xdr:from>
    <xdr:to>
      <xdr:col>72</xdr:col>
      <xdr:colOff>38100</xdr:colOff>
      <xdr:row>108</xdr:row>
      <xdr:rowOff>30662</xdr:rowOff>
    </xdr:to>
    <xdr:sp macro="" textlink="">
      <xdr:nvSpPr>
        <xdr:cNvPr id="786" name="楕円 785">
          <a:extLst>
            <a:ext uri="{FF2B5EF4-FFF2-40B4-BE49-F238E27FC236}">
              <a16:creationId xmlns:a16="http://schemas.microsoft.com/office/drawing/2014/main" id="{F7A4BB00-2234-431F-A95F-EAFE38188C7E}"/>
            </a:ext>
          </a:extLst>
        </xdr:cNvPr>
        <xdr:cNvSpPr/>
      </xdr:nvSpPr>
      <xdr:spPr>
        <a:xfrm>
          <a:off x="13652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151312</xdr:rowOff>
    </xdr:from>
    <xdr:to>
      <xdr:col>76</xdr:col>
      <xdr:colOff>114300</xdr:colOff>
      <xdr:row>108</xdr:row>
      <xdr:rowOff>19050</xdr:rowOff>
    </xdr:to>
    <xdr:cxnSp macro="">
      <xdr:nvCxnSpPr>
        <xdr:cNvPr id="787" name="直線コネクタ 786">
          <a:extLst>
            <a:ext uri="{FF2B5EF4-FFF2-40B4-BE49-F238E27FC236}">
              <a16:creationId xmlns:a16="http://schemas.microsoft.com/office/drawing/2014/main" id="{32AE3436-D537-4CAE-883C-34A5E99B40B6}"/>
            </a:ext>
          </a:extLst>
        </xdr:cNvPr>
        <xdr:cNvCxnSpPr/>
      </xdr:nvCxnSpPr>
      <xdr:spPr>
        <a:xfrm>
          <a:off x="13703300" y="184964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100512</xdr:rowOff>
    </xdr:from>
    <xdr:to>
      <xdr:col>67</xdr:col>
      <xdr:colOff>101600</xdr:colOff>
      <xdr:row>108</xdr:row>
      <xdr:rowOff>30662</xdr:rowOff>
    </xdr:to>
    <xdr:sp macro="" textlink="">
      <xdr:nvSpPr>
        <xdr:cNvPr id="788" name="楕円 787">
          <a:extLst>
            <a:ext uri="{FF2B5EF4-FFF2-40B4-BE49-F238E27FC236}">
              <a16:creationId xmlns:a16="http://schemas.microsoft.com/office/drawing/2014/main" id="{7FEB8BA8-D8E2-494F-AD98-A52CA13D8891}"/>
            </a:ext>
          </a:extLst>
        </xdr:cNvPr>
        <xdr:cNvSpPr/>
      </xdr:nvSpPr>
      <xdr:spPr>
        <a:xfrm>
          <a:off x="12763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151312</xdr:rowOff>
    </xdr:from>
    <xdr:to>
      <xdr:col>71</xdr:col>
      <xdr:colOff>177800</xdr:colOff>
      <xdr:row>107</xdr:row>
      <xdr:rowOff>151312</xdr:rowOff>
    </xdr:to>
    <xdr:cxnSp macro="">
      <xdr:nvCxnSpPr>
        <xdr:cNvPr id="789" name="直線コネクタ 788">
          <a:extLst>
            <a:ext uri="{FF2B5EF4-FFF2-40B4-BE49-F238E27FC236}">
              <a16:creationId xmlns:a16="http://schemas.microsoft.com/office/drawing/2014/main" id="{7AB48D29-0E53-4F50-9D8E-B10A19741345}"/>
            </a:ext>
          </a:extLst>
        </xdr:cNvPr>
        <xdr:cNvCxnSpPr/>
      </xdr:nvCxnSpPr>
      <xdr:spPr>
        <a:xfrm>
          <a:off x="12814300" y="184964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0" name="n_1aveValue【庁舎】&#10;有形固定資産減価償却率">
          <a:extLst>
            <a:ext uri="{FF2B5EF4-FFF2-40B4-BE49-F238E27FC236}">
              <a16:creationId xmlns:a16="http://schemas.microsoft.com/office/drawing/2014/main" id="{BE817DC3-62A1-4EC5-8909-27A00453BED9}"/>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1" name="n_2aveValue【庁舎】&#10;有形固定資産減価償却率">
          <a:extLst>
            <a:ext uri="{FF2B5EF4-FFF2-40B4-BE49-F238E27FC236}">
              <a16:creationId xmlns:a16="http://schemas.microsoft.com/office/drawing/2014/main" id="{E38D23DD-6025-41D1-93BE-329B3248A30E}"/>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792" name="n_3aveValue【庁舎】&#10;有形固定資産減価償却率">
          <a:extLst>
            <a:ext uri="{FF2B5EF4-FFF2-40B4-BE49-F238E27FC236}">
              <a16:creationId xmlns:a16="http://schemas.microsoft.com/office/drawing/2014/main" id="{C6810257-A328-4978-B22A-C391E6CAE34D}"/>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793" name="n_4aveValue【庁舎】&#10;有形固定資産減価償却率">
          <a:extLst>
            <a:ext uri="{FF2B5EF4-FFF2-40B4-BE49-F238E27FC236}">
              <a16:creationId xmlns:a16="http://schemas.microsoft.com/office/drawing/2014/main" id="{4F6E03C1-FCC8-42C3-BA51-C54187F9C3B6}"/>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98533</xdr:rowOff>
    </xdr:from>
    <xdr:ext cx="405111" cy="259045"/>
    <xdr:sp macro="" textlink="">
      <xdr:nvSpPr>
        <xdr:cNvPr id="794" name="n_1mainValue【庁舎】&#10;有形固定資産減価償却率">
          <a:extLst>
            <a:ext uri="{FF2B5EF4-FFF2-40B4-BE49-F238E27FC236}">
              <a16:creationId xmlns:a16="http://schemas.microsoft.com/office/drawing/2014/main" id="{FD183E02-4263-4C8C-B82E-02D9B495C4E4}"/>
            </a:ext>
          </a:extLst>
        </xdr:cNvPr>
        <xdr:cNvSpPr txBox="1"/>
      </xdr:nvSpPr>
      <xdr:spPr>
        <a:xfrm>
          <a:off x="152660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60977</xdr:rowOff>
    </xdr:from>
    <xdr:ext cx="405111" cy="259045"/>
    <xdr:sp macro="" textlink="">
      <xdr:nvSpPr>
        <xdr:cNvPr id="795" name="n_2mainValue【庁舎】&#10;有形固定資産減価償却率">
          <a:extLst>
            <a:ext uri="{FF2B5EF4-FFF2-40B4-BE49-F238E27FC236}">
              <a16:creationId xmlns:a16="http://schemas.microsoft.com/office/drawing/2014/main" id="{EC9B8BBA-7C4B-4CC9-847D-DE8CE6C976DC}"/>
            </a:ext>
          </a:extLst>
        </xdr:cNvPr>
        <xdr:cNvSpPr txBox="1"/>
      </xdr:nvSpPr>
      <xdr:spPr>
        <a:xfrm>
          <a:off x="143897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21789</xdr:rowOff>
    </xdr:from>
    <xdr:ext cx="405111" cy="259045"/>
    <xdr:sp macro="" textlink="">
      <xdr:nvSpPr>
        <xdr:cNvPr id="796" name="n_3mainValue【庁舎】&#10;有形固定資産減価償却率">
          <a:extLst>
            <a:ext uri="{FF2B5EF4-FFF2-40B4-BE49-F238E27FC236}">
              <a16:creationId xmlns:a16="http://schemas.microsoft.com/office/drawing/2014/main" id="{5008AE60-ED68-4FFA-8361-817706B0242F}"/>
            </a:ext>
          </a:extLst>
        </xdr:cNvPr>
        <xdr:cNvSpPr txBox="1"/>
      </xdr:nvSpPr>
      <xdr:spPr>
        <a:xfrm>
          <a:off x="13500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21789</xdr:rowOff>
    </xdr:from>
    <xdr:ext cx="405111" cy="259045"/>
    <xdr:sp macro="" textlink="">
      <xdr:nvSpPr>
        <xdr:cNvPr id="797" name="n_4mainValue【庁舎】&#10;有形固定資産減価償却率">
          <a:extLst>
            <a:ext uri="{FF2B5EF4-FFF2-40B4-BE49-F238E27FC236}">
              <a16:creationId xmlns:a16="http://schemas.microsoft.com/office/drawing/2014/main" id="{80212F0E-980D-4953-9631-E48770C5E5AE}"/>
            </a:ext>
          </a:extLst>
        </xdr:cNvPr>
        <xdr:cNvSpPr txBox="1"/>
      </xdr:nvSpPr>
      <xdr:spPr>
        <a:xfrm>
          <a:off x="12611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7D7D0D72-B6A5-4922-97B8-A3653732E8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A2AEC3BF-E28C-419A-9283-AD80355B88D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0FE3427-00E1-4363-A3A6-03709908E2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987BF0C7-31F0-4687-92E5-6AC401E3A65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9AD62B1E-94F2-4932-977D-E7826CAA76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EB43DE86-FA6B-4D56-9508-3C337D06A3C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3484373-3F26-48F6-98B2-4595DB9C0E4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3D5BB0A6-70CC-4A46-9F91-CB19331A854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A0325BC6-6C87-4738-809B-A7003549E96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EFFB130-5CB9-409F-AD79-429FE2D8F3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5A44252A-7677-494C-A2F7-E0967A9EC1EB}"/>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A7E278F3-4BC0-4652-8EDB-A63D7E80013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41A6ED29-07C5-49EB-8D8B-65FB2083087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4D219E48-8C73-4BAE-95F0-684B2BA4F98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F1F85ECE-108E-4CD1-9DBC-5DC8C8E5273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169E3FCE-393E-4FB2-A0F1-5E623243448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309B1ACE-FFD7-4B22-82DE-0C3B9F32F27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CA9A17D9-14C1-4711-BCA1-1D1D8A6AA8D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152CCA69-78CB-428E-87F7-DBE09D7DF29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48C6D802-CCFA-48F5-97D6-2C47AD0EC9B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CD48FD1C-AF9B-4EE1-AECB-B0810A137C7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678C4CB4-C058-407E-96CB-733A5BD2BCA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1725AE75-C36E-4214-A96C-B3E0FC9A2B3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C6BF880B-6139-43C5-9114-C7AE545C1FA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2" name="直線コネクタ 821">
          <a:extLst>
            <a:ext uri="{FF2B5EF4-FFF2-40B4-BE49-F238E27FC236}">
              <a16:creationId xmlns:a16="http://schemas.microsoft.com/office/drawing/2014/main" id="{0AD9CD3C-1219-46B2-81BC-665B20144C33}"/>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23" name="【庁舎】&#10;一人当たり面積最小値テキスト">
          <a:extLst>
            <a:ext uri="{FF2B5EF4-FFF2-40B4-BE49-F238E27FC236}">
              <a16:creationId xmlns:a16="http://schemas.microsoft.com/office/drawing/2014/main" id="{86F36D1D-D266-4E19-97FC-E540E2B331F9}"/>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4" name="直線コネクタ 823">
          <a:extLst>
            <a:ext uri="{FF2B5EF4-FFF2-40B4-BE49-F238E27FC236}">
              <a16:creationId xmlns:a16="http://schemas.microsoft.com/office/drawing/2014/main" id="{DE83D41D-2FCD-4766-B7DA-CA957BB7642C}"/>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5" name="【庁舎】&#10;一人当たり面積最大値テキスト">
          <a:extLst>
            <a:ext uri="{FF2B5EF4-FFF2-40B4-BE49-F238E27FC236}">
              <a16:creationId xmlns:a16="http://schemas.microsoft.com/office/drawing/2014/main" id="{A5AE273A-BA97-4EE7-9549-6B6BA5991C4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6" name="直線コネクタ 825">
          <a:extLst>
            <a:ext uri="{FF2B5EF4-FFF2-40B4-BE49-F238E27FC236}">
              <a16:creationId xmlns:a16="http://schemas.microsoft.com/office/drawing/2014/main" id="{927105A8-2E1F-49E1-8B63-9BA67DC8FC6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7" name="【庁舎】&#10;一人当たり面積平均値テキスト">
          <a:extLst>
            <a:ext uri="{FF2B5EF4-FFF2-40B4-BE49-F238E27FC236}">
              <a16:creationId xmlns:a16="http://schemas.microsoft.com/office/drawing/2014/main" id="{1581607D-1025-451C-937F-D3FE643305E7}"/>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8" name="フローチャート: 判断 827">
          <a:extLst>
            <a:ext uri="{FF2B5EF4-FFF2-40B4-BE49-F238E27FC236}">
              <a16:creationId xmlns:a16="http://schemas.microsoft.com/office/drawing/2014/main" id="{C803E00B-959E-4A1E-84F6-76DE4ECAC438}"/>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29" name="フローチャート: 判断 828">
          <a:extLst>
            <a:ext uri="{FF2B5EF4-FFF2-40B4-BE49-F238E27FC236}">
              <a16:creationId xmlns:a16="http://schemas.microsoft.com/office/drawing/2014/main" id="{2C2A373E-9EBB-4A95-97C5-CD5AAED3289C}"/>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30" name="フローチャート: 判断 829">
          <a:extLst>
            <a:ext uri="{FF2B5EF4-FFF2-40B4-BE49-F238E27FC236}">
              <a16:creationId xmlns:a16="http://schemas.microsoft.com/office/drawing/2014/main" id="{D0FEA9F5-E937-4536-96CF-73F009909D06}"/>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1" name="フローチャート: 判断 830">
          <a:extLst>
            <a:ext uri="{FF2B5EF4-FFF2-40B4-BE49-F238E27FC236}">
              <a16:creationId xmlns:a16="http://schemas.microsoft.com/office/drawing/2014/main" id="{5233CADD-1391-4A62-ABF9-FC8373C00B67}"/>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32" name="フローチャート: 判断 831">
          <a:extLst>
            <a:ext uri="{FF2B5EF4-FFF2-40B4-BE49-F238E27FC236}">
              <a16:creationId xmlns:a16="http://schemas.microsoft.com/office/drawing/2014/main" id="{B808458C-D38A-4318-83DE-E72B62A26CA8}"/>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FC38ABE-E801-4CD0-998C-C4D7FCBD918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483E5B6-3019-4E54-9EA9-40BDC3942F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35D6CF4-4FE0-416A-85F4-2399AE2A34C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5D87169-E043-4FB9-8C5A-02C08923CEA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D65B996-F86A-4172-AC70-E4BF19E813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121920</xdr:rowOff>
    </xdr:from>
    <xdr:to>
      <xdr:col>116</xdr:col>
      <xdr:colOff>114300</xdr:colOff>
      <xdr:row>107</xdr:row>
      <xdr:rowOff>52070</xdr:rowOff>
    </xdr:to>
    <xdr:sp macro="" textlink="">
      <xdr:nvSpPr>
        <xdr:cNvPr id="838" name="楕円 837">
          <a:extLst>
            <a:ext uri="{FF2B5EF4-FFF2-40B4-BE49-F238E27FC236}">
              <a16:creationId xmlns:a16="http://schemas.microsoft.com/office/drawing/2014/main" id="{CE798B86-7BBA-42B7-BA97-CC060D0A9957}"/>
            </a:ext>
          </a:extLst>
        </xdr:cNvPr>
        <xdr:cNvSpPr/>
      </xdr:nvSpPr>
      <xdr:spPr>
        <a:xfrm>
          <a:off x="22110700" y="1829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100347</xdr:rowOff>
    </xdr:from>
    <xdr:ext cx="469744" cy="259045"/>
    <xdr:sp macro="" textlink="">
      <xdr:nvSpPr>
        <xdr:cNvPr id="839" name="【庁舎】&#10;一人当たり面積該当値テキスト">
          <a:extLst>
            <a:ext uri="{FF2B5EF4-FFF2-40B4-BE49-F238E27FC236}">
              <a16:creationId xmlns:a16="http://schemas.microsoft.com/office/drawing/2014/main" id="{23C6E845-BDD7-4593-901C-FD0D298E210C}"/>
            </a:ext>
          </a:extLst>
        </xdr:cNvPr>
        <xdr:cNvSpPr txBox="1"/>
      </xdr:nvSpPr>
      <xdr:spPr>
        <a:xfrm>
          <a:off x="22199600" y="1827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138430</xdr:rowOff>
    </xdr:from>
    <xdr:to>
      <xdr:col>112</xdr:col>
      <xdr:colOff>38100</xdr:colOff>
      <xdr:row>107</xdr:row>
      <xdr:rowOff>68580</xdr:rowOff>
    </xdr:to>
    <xdr:sp macro="" textlink="">
      <xdr:nvSpPr>
        <xdr:cNvPr id="840" name="楕円 839">
          <a:extLst>
            <a:ext uri="{FF2B5EF4-FFF2-40B4-BE49-F238E27FC236}">
              <a16:creationId xmlns:a16="http://schemas.microsoft.com/office/drawing/2014/main" id="{543B9140-4180-451F-B04C-4ED023B54886}"/>
            </a:ext>
          </a:extLst>
        </xdr:cNvPr>
        <xdr:cNvSpPr/>
      </xdr:nvSpPr>
      <xdr:spPr>
        <a:xfrm>
          <a:off x="21272500" y="1831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1270</xdr:rowOff>
    </xdr:from>
    <xdr:to>
      <xdr:col>116</xdr:col>
      <xdr:colOff>63500</xdr:colOff>
      <xdr:row>107</xdr:row>
      <xdr:rowOff>17780</xdr:rowOff>
    </xdr:to>
    <xdr:cxnSp macro="">
      <xdr:nvCxnSpPr>
        <xdr:cNvPr id="841" name="直線コネクタ 840">
          <a:extLst>
            <a:ext uri="{FF2B5EF4-FFF2-40B4-BE49-F238E27FC236}">
              <a16:creationId xmlns:a16="http://schemas.microsoft.com/office/drawing/2014/main" id="{2483854F-5242-4C44-8FE5-FFB80E504692}"/>
            </a:ext>
          </a:extLst>
        </xdr:cNvPr>
        <xdr:cNvCxnSpPr/>
      </xdr:nvCxnSpPr>
      <xdr:spPr>
        <a:xfrm flipV="1">
          <a:off x="21323300" y="1834642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163830</xdr:rowOff>
    </xdr:from>
    <xdr:to>
      <xdr:col>107</xdr:col>
      <xdr:colOff>101600</xdr:colOff>
      <xdr:row>107</xdr:row>
      <xdr:rowOff>93980</xdr:rowOff>
    </xdr:to>
    <xdr:sp macro="" textlink="">
      <xdr:nvSpPr>
        <xdr:cNvPr id="842" name="楕円 841">
          <a:extLst>
            <a:ext uri="{FF2B5EF4-FFF2-40B4-BE49-F238E27FC236}">
              <a16:creationId xmlns:a16="http://schemas.microsoft.com/office/drawing/2014/main" id="{44DF1A8E-E0DB-4D2C-8E7C-169B301E0530}"/>
            </a:ext>
          </a:extLst>
        </xdr:cNvPr>
        <xdr:cNvSpPr/>
      </xdr:nvSpPr>
      <xdr:spPr>
        <a:xfrm>
          <a:off x="20383500" y="183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17780</xdr:rowOff>
    </xdr:from>
    <xdr:to>
      <xdr:col>111</xdr:col>
      <xdr:colOff>177800</xdr:colOff>
      <xdr:row>107</xdr:row>
      <xdr:rowOff>43180</xdr:rowOff>
    </xdr:to>
    <xdr:cxnSp macro="">
      <xdr:nvCxnSpPr>
        <xdr:cNvPr id="843" name="直線コネクタ 842">
          <a:extLst>
            <a:ext uri="{FF2B5EF4-FFF2-40B4-BE49-F238E27FC236}">
              <a16:creationId xmlns:a16="http://schemas.microsoft.com/office/drawing/2014/main" id="{85E3B6A1-ED69-404E-8F85-66D72F99DE21}"/>
            </a:ext>
          </a:extLst>
        </xdr:cNvPr>
        <xdr:cNvCxnSpPr/>
      </xdr:nvCxnSpPr>
      <xdr:spPr>
        <a:xfrm flipV="1">
          <a:off x="20434300" y="1836293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7620</xdr:rowOff>
    </xdr:from>
    <xdr:to>
      <xdr:col>102</xdr:col>
      <xdr:colOff>165100</xdr:colOff>
      <xdr:row>107</xdr:row>
      <xdr:rowOff>109220</xdr:rowOff>
    </xdr:to>
    <xdr:sp macro="" textlink="">
      <xdr:nvSpPr>
        <xdr:cNvPr id="844" name="楕円 843">
          <a:extLst>
            <a:ext uri="{FF2B5EF4-FFF2-40B4-BE49-F238E27FC236}">
              <a16:creationId xmlns:a16="http://schemas.microsoft.com/office/drawing/2014/main" id="{82BA05BC-3089-42BD-BAC0-3A05B48BF3F6}"/>
            </a:ext>
          </a:extLst>
        </xdr:cNvPr>
        <xdr:cNvSpPr/>
      </xdr:nvSpPr>
      <xdr:spPr>
        <a:xfrm>
          <a:off x="19494500" y="183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43180</xdr:rowOff>
    </xdr:from>
    <xdr:to>
      <xdr:col>107</xdr:col>
      <xdr:colOff>50800</xdr:colOff>
      <xdr:row>107</xdr:row>
      <xdr:rowOff>58420</xdr:rowOff>
    </xdr:to>
    <xdr:cxnSp macro="">
      <xdr:nvCxnSpPr>
        <xdr:cNvPr id="845" name="直線コネクタ 844">
          <a:extLst>
            <a:ext uri="{FF2B5EF4-FFF2-40B4-BE49-F238E27FC236}">
              <a16:creationId xmlns:a16="http://schemas.microsoft.com/office/drawing/2014/main" id="{20F4A674-A1A4-4F67-B604-9EC13F04B4D6}"/>
            </a:ext>
          </a:extLst>
        </xdr:cNvPr>
        <xdr:cNvCxnSpPr/>
      </xdr:nvCxnSpPr>
      <xdr:spPr>
        <a:xfrm flipV="1">
          <a:off x="19545300" y="183883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17780</xdr:rowOff>
    </xdr:from>
    <xdr:to>
      <xdr:col>98</xdr:col>
      <xdr:colOff>38100</xdr:colOff>
      <xdr:row>107</xdr:row>
      <xdr:rowOff>119380</xdr:rowOff>
    </xdr:to>
    <xdr:sp macro="" textlink="">
      <xdr:nvSpPr>
        <xdr:cNvPr id="846" name="楕円 845">
          <a:extLst>
            <a:ext uri="{FF2B5EF4-FFF2-40B4-BE49-F238E27FC236}">
              <a16:creationId xmlns:a16="http://schemas.microsoft.com/office/drawing/2014/main" id="{2DD77756-3FD0-4324-A3FA-4A200631B2D0}"/>
            </a:ext>
          </a:extLst>
        </xdr:cNvPr>
        <xdr:cNvSpPr/>
      </xdr:nvSpPr>
      <xdr:spPr>
        <a:xfrm>
          <a:off x="18605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58420</xdr:rowOff>
    </xdr:from>
    <xdr:to>
      <xdr:col>102</xdr:col>
      <xdr:colOff>114300</xdr:colOff>
      <xdr:row>107</xdr:row>
      <xdr:rowOff>68580</xdr:rowOff>
    </xdr:to>
    <xdr:cxnSp macro="">
      <xdr:nvCxnSpPr>
        <xdr:cNvPr id="847" name="直線コネクタ 846">
          <a:extLst>
            <a:ext uri="{FF2B5EF4-FFF2-40B4-BE49-F238E27FC236}">
              <a16:creationId xmlns:a16="http://schemas.microsoft.com/office/drawing/2014/main" id="{29B09193-2440-4809-83DB-E4A8A3751D6D}"/>
            </a:ext>
          </a:extLst>
        </xdr:cNvPr>
        <xdr:cNvCxnSpPr/>
      </xdr:nvCxnSpPr>
      <xdr:spPr>
        <a:xfrm flipV="1">
          <a:off x="18656300" y="184035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848" name="n_1aveValue【庁舎】&#10;一人当たり面積">
          <a:extLst>
            <a:ext uri="{FF2B5EF4-FFF2-40B4-BE49-F238E27FC236}">
              <a16:creationId xmlns:a16="http://schemas.microsoft.com/office/drawing/2014/main" id="{4B8111AB-945E-4F51-95EB-E0F1B4B2CB26}"/>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849" name="n_2aveValue【庁舎】&#10;一人当たり面積">
          <a:extLst>
            <a:ext uri="{FF2B5EF4-FFF2-40B4-BE49-F238E27FC236}">
              <a16:creationId xmlns:a16="http://schemas.microsoft.com/office/drawing/2014/main" id="{6B457D9F-B7E6-4AEC-A8F2-AF19F43EA0AC}"/>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50" name="n_3aveValue【庁舎】&#10;一人当たり面積">
          <a:extLst>
            <a:ext uri="{FF2B5EF4-FFF2-40B4-BE49-F238E27FC236}">
              <a16:creationId xmlns:a16="http://schemas.microsoft.com/office/drawing/2014/main" id="{83E1EA71-F0F9-443A-AF0B-3F5C2C80CD1F}"/>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851" name="n_4aveValue【庁舎】&#10;一人当たり面積">
          <a:extLst>
            <a:ext uri="{FF2B5EF4-FFF2-40B4-BE49-F238E27FC236}">
              <a16:creationId xmlns:a16="http://schemas.microsoft.com/office/drawing/2014/main" id="{BFE56218-60E8-4A09-9399-7E9972712A7E}"/>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59707</xdr:rowOff>
    </xdr:from>
    <xdr:ext cx="469744" cy="259045"/>
    <xdr:sp macro="" textlink="">
      <xdr:nvSpPr>
        <xdr:cNvPr id="852" name="n_1mainValue【庁舎】&#10;一人当たり面積">
          <a:extLst>
            <a:ext uri="{FF2B5EF4-FFF2-40B4-BE49-F238E27FC236}">
              <a16:creationId xmlns:a16="http://schemas.microsoft.com/office/drawing/2014/main" id="{5E80E837-84CD-4F96-8DBA-53222D8FCBD4}"/>
            </a:ext>
          </a:extLst>
        </xdr:cNvPr>
        <xdr:cNvSpPr txBox="1"/>
      </xdr:nvSpPr>
      <xdr:spPr>
        <a:xfrm>
          <a:off x="21075727" y="1840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85107</xdr:rowOff>
    </xdr:from>
    <xdr:ext cx="469744" cy="259045"/>
    <xdr:sp macro="" textlink="">
      <xdr:nvSpPr>
        <xdr:cNvPr id="853" name="n_2mainValue【庁舎】&#10;一人当たり面積">
          <a:extLst>
            <a:ext uri="{FF2B5EF4-FFF2-40B4-BE49-F238E27FC236}">
              <a16:creationId xmlns:a16="http://schemas.microsoft.com/office/drawing/2014/main" id="{992BEC93-952D-4248-A437-704548BA7243}"/>
            </a:ext>
          </a:extLst>
        </xdr:cNvPr>
        <xdr:cNvSpPr txBox="1"/>
      </xdr:nvSpPr>
      <xdr:spPr>
        <a:xfrm>
          <a:off x="20199427" y="184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100347</xdr:rowOff>
    </xdr:from>
    <xdr:ext cx="469744" cy="259045"/>
    <xdr:sp macro="" textlink="">
      <xdr:nvSpPr>
        <xdr:cNvPr id="854" name="n_3mainValue【庁舎】&#10;一人当たり面積">
          <a:extLst>
            <a:ext uri="{FF2B5EF4-FFF2-40B4-BE49-F238E27FC236}">
              <a16:creationId xmlns:a16="http://schemas.microsoft.com/office/drawing/2014/main" id="{1F5DCA96-024E-4A1B-AA34-9DAA953E0A32}"/>
            </a:ext>
          </a:extLst>
        </xdr:cNvPr>
        <xdr:cNvSpPr txBox="1"/>
      </xdr:nvSpPr>
      <xdr:spPr>
        <a:xfrm>
          <a:off x="19310427" y="1844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110507</xdr:rowOff>
    </xdr:from>
    <xdr:ext cx="469744" cy="259045"/>
    <xdr:sp macro="" textlink="">
      <xdr:nvSpPr>
        <xdr:cNvPr id="855" name="n_4mainValue【庁舎】&#10;一人当たり面積">
          <a:extLst>
            <a:ext uri="{FF2B5EF4-FFF2-40B4-BE49-F238E27FC236}">
              <a16:creationId xmlns:a16="http://schemas.microsoft.com/office/drawing/2014/main" id="{C95B88F9-B4B5-4CEA-B6D9-056FC885294D}"/>
            </a:ext>
          </a:extLst>
        </xdr:cNvPr>
        <xdr:cNvSpPr txBox="1"/>
      </xdr:nvSpPr>
      <xdr:spPr>
        <a:xfrm>
          <a:off x="18421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D8AA6965-8BB1-45D6-BDB0-3763B44738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D3D7B473-1AEC-4FE5-A8A1-708BC610CC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327537D3-85FB-4881-8017-390959E2F0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有形固定資産減価償却率において、</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一般廃棄物処理施設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市民会館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庁舎</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の施設は類似団体と比較し特に数値が高い。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庁舎</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建設から</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年以上が経過し老朽化が著しく有形固定資産減価償却率が類似団体より特に高くなっている。定期的な点検や改修など維持補修を行ってきたがその費用も年々負担が大きくなっている。今後は建替え等も視野に入れ対策を検討しなければならないが、財源の調達が難しく多額の町負担が生じるため、長期的な計画を講じる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一般廃棄物処理施設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については一部事務組合の資産が計上されて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令和７年度</a:t>
          </a:r>
          <a:r>
            <a:rPr kumimoji="1" lang="ja-JP" altLang="ja-JP" sz="1100" b="0" i="0" baseline="0">
              <a:solidFill>
                <a:schemeClr val="dk1"/>
              </a:solidFill>
              <a:effectLst/>
              <a:latin typeface="+mn-lt"/>
              <a:ea typeface="+mn-ea"/>
              <a:cs typeface="+mn-cs"/>
            </a:rPr>
            <a:t>に新施設へ</a:t>
          </a:r>
          <a:r>
            <a:rPr kumimoji="1" lang="ja-JP" altLang="en-US" sz="1100" b="0" i="0" baseline="0">
              <a:solidFill>
                <a:schemeClr val="dk1"/>
              </a:solidFill>
              <a:effectLst/>
              <a:latin typeface="+mn-lt"/>
              <a:ea typeface="+mn-ea"/>
              <a:cs typeface="+mn-cs"/>
            </a:rPr>
            <a:t>業務</a:t>
          </a:r>
          <a:r>
            <a:rPr kumimoji="1" lang="ja-JP" altLang="ja-JP" sz="1100" b="0" i="0" baseline="0">
              <a:solidFill>
                <a:schemeClr val="dk1"/>
              </a:solidFill>
              <a:effectLst/>
              <a:latin typeface="+mn-lt"/>
              <a:ea typeface="+mn-ea"/>
              <a:cs typeface="+mn-cs"/>
            </a:rPr>
            <a:t>移行</a:t>
          </a:r>
          <a:r>
            <a:rPr kumimoji="1" lang="ja-JP" altLang="en-US" sz="1100" b="0" i="0" baseline="0">
              <a:solidFill>
                <a:schemeClr val="dk1"/>
              </a:solidFill>
              <a:effectLst/>
              <a:latin typeface="+mn-lt"/>
              <a:ea typeface="+mn-ea"/>
              <a:cs typeface="+mn-cs"/>
            </a:rPr>
            <a:t>することとなるが、当面の間は旧施設が残存するため現水準で推移する見込みである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なお</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保健センター・保健所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については、保健センター・保健所の機能が平成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年度まで使用していた施設から県の施設内に移動となったため、平成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年度以降は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該当数値なし</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2" t="s">
        <v>76</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163"/>
      <c r="DK1" s="163"/>
      <c r="DL1" s="163"/>
      <c r="DM1" s="163"/>
      <c r="DN1" s="163"/>
      <c r="DO1" s="163"/>
    </row>
    <row r="2" spans="1:119" ht="24.75" thickBot="1" x14ac:dyDescent="0.2">
      <c r="B2" s="164" t="s">
        <v>77</v>
      </c>
      <c r="C2" s="164"/>
      <c r="D2" s="165"/>
    </row>
    <row r="3" spans="1:119" ht="18.75" customHeight="1" thickBot="1" x14ac:dyDescent="0.2">
      <c r="A3" s="163"/>
      <c r="B3" s="603" t="s">
        <v>78</v>
      </c>
      <c r="C3" s="604"/>
      <c r="D3" s="604"/>
      <c r="E3" s="605"/>
      <c r="F3" s="605"/>
      <c r="G3" s="605"/>
      <c r="H3" s="605"/>
      <c r="I3" s="605"/>
      <c r="J3" s="605"/>
      <c r="K3" s="605"/>
      <c r="L3" s="605" t="s">
        <v>79</v>
      </c>
      <c r="M3" s="605"/>
      <c r="N3" s="605"/>
      <c r="O3" s="605"/>
      <c r="P3" s="605"/>
      <c r="Q3" s="605"/>
      <c r="R3" s="608"/>
      <c r="S3" s="608"/>
      <c r="T3" s="608"/>
      <c r="U3" s="608"/>
      <c r="V3" s="609"/>
      <c r="W3" s="499" t="s">
        <v>80</v>
      </c>
      <c r="X3" s="500"/>
      <c r="Y3" s="500"/>
      <c r="Z3" s="500"/>
      <c r="AA3" s="500"/>
      <c r="AB3" s="604"/>
      <c r="AC3" s="608" t="s">
        <v>81</v>
      </c>
      <c r="AD3" s="500"/>
      <c r="AE3" s="500"/>
      <c r="AF3" s="500"/>
      <c r="AG3" s="500"/>
      <c r="AH3" s="500"/>
      <c r="AI3" s="500"/>
      <c r="AJ3" s="500"/>
      <c r="AK3" s="500"/>
      <c r="AL3" s="570"/>
      <c r="AM3" s="499" t="s">
        <v>82</v>
      </c>
      <c r="AN3" s="500"/>
      <c r="AO3" s="500"/>
      <c r="AP3" s="500"/>
      <c r="AQ3" s="500"/>
      <c r="AR3" s="500"/>
      <c r="AS3" s="500"/>
      <c r="AT3" s="500"/>
      <c r="AU3" s="500"/>
      <c r="AV3" s="500"/>
      <c r="AW3" s="500"/>
      <c r="AX3" s="570"/>
      <c r="AY3" s="562" t="s">
        <v>1</v>
      </c>
      <c r="AZ3" s="563"/>
      <c r="BA3" s="563"/>
      <c r="BB3" s="563"/>
      <c r="BC3" s="563"/>
      <c r="BD3" s="563"/>
      <c r="BE3" s="563"/>
      <c r="BF3" s="563"/>
      <c r="BG3" s="563"/>
      <c r="BH3" s="563"/>
      <c r="BI3" s="563"/>
      <c r="BJ3" s="563"/>
      <c r="BK3" s="563"/>
      <c r="BL3" s="563"/>
      <c r="BM3" s="612"/>
      <c r="BN3" s="499" t="s">
        <v>83</v>
      </c>
      <c r="BO3" s="500"/>
      <c r="BP3" s="500"/>
      <c r="BQ3" s="500"/>
      <c r="BR3" s="500"/>
      <c r="BS3" s="500"/>
      <c r="BT3" s="500"/>
      <c r="BU3" s="570"/>
      <c r="BV3" s="499" t="s">
        <v>84</v>
      </c>
      <c r="BW3" s="500"/>
      <c r="BX3" s="500"/>
      <c r="BY3" s="500"/>
      <c r="BZ3" s="500"/>
      <c r="CA3" s="500"/>
      <c r="CB3" s="500"/>
      <c r="CC3" s="570"/>
      <c r="CD3" s="562" t="s">
        <v>1</v>
      </c>
      <c r="CE3" s="563"/>
      <c r="CF3" s="563"/>
      <c r="CG3" s="563"/>
      <c r="CH3" s="563"/>
      <c r="CI3" s="563"/>
      <c r="CJ3" s="563"/>
      <c r="CK3" s="563"/>
      <c r="CL3" s="563"/>
      <c r="CM3" s="563"/>
      <c r="CN3" s="563"/>
      <c r="CO3" s="563"/>
      <c r="CP3" s="563"/>
      <c r="CQ3" s="563"/>
      <c r="CR3" s="563"/>
      <c r="CS3" s="612"/>
      <c r="CT3" s="499" t="s">
        <v>85</v>
      </c>
      <c r="CU3" s="500"/>
      <c r="CV3" s="500"/>
      <c r="CW3" s="500"/>
      <c r="CX3" s="500"/>
      <c r="CY3" s="500"/>
      <c r="CZ3" s="500"/>
      <c r="DA3" s="570"/>
      <c r="DB3" s="499" t="s">
        <v>86</v>
      </c>
      <c r="DC3" s="500"/>
      <c r="DD3" s="500"/>
      <c r="DE3" s="500"/>
      <c r="DF3" s="500"/>
      <c r="DG3" s="500"/>
      <c r="DH3" s="500"/>
      <c r="DI3" s="570"/>
    </row>
    <row r="4" spans="1:119" ht="18.75" customHeight="1" x14ac:dyDescent="0.15">
      <c r="A4" s="163"/>
      <c r="B4" s="578"/>
      <c r="C4" s="579"/>
      <c r="D4" s="579"/>
      <c r="E4" s="580"/>
      <c r="F4" s="580"/>
      <c r="G4" s="580"/>
      <c r="H4" s="580"/>
      <c r="I4" s="580"/>
      <c r="J4" s="580"/>
      <c r="K4" s="580"/>
      <c r="L4" s="580"/>
      <c r="M4" s="580"/>
      <c r="N4" s="580"/>
      <c r="O4" s="580"/>
      <c r="P4" s="580"/>
      <c r="Q4" s="580"/>
      <c r="R4" s="584"/>
      <c r="S4" s="584"/>
      <c r="T4" s="584"/>
      <c r="U4" s="584"/>
      <c r="V4" s="585"/>
      <c r="W4" s="571"/>
      <c r="X4" s="381"/>
      <c r="Y4" s="381"/>
      <c r="Z4" s="381"/>
      <c r="AA4" s="381"/>
      <c r="AB4" s="579"/>
      <c r="AC4" s="584"/>
      <c r="AD4" s="381"/>
      <c r="AE4" s="381"/>
      <c r="AF4" s="381"/>
      <c r="AG4" s="381"/>
      <c r="AH4" s="381"/>
      <c r="AI4" s="381"/>
      <c r="AJ4" s="381"/>
      <c r="AK4" s="381"/>
      <c r="AL4" s="572"/>
      <c r="AM4" s="521"/>
      <c r="AN4" s="419"/>
      <c r="AO4" s="419"/>
      <c r="AP4" s="419"/>
      <c r="AQ4" s="419"/>
      <c r="AR4" s="419"/>
      <c r="AS4" s="419"/>
      <c r="AT4" s="419"/>
      <c r="AU4" s="419"/>
      <c r="AV4" s="419"/>
      <c r="AW4" s="419"/>
      <c r="AX4" s="611"/>
      <c r="AY4" s="456" t="s">
        <v>87</v>
      </c>
      <c r="AZ4" s="457"/>
      <c r="BA4" s="457"/>
      <c r="BB4" s="457"/>
      <c r="BC4" s="457"/>
      <c r="BD4" s="457"/>
      <c r="BE4" s="457"/>
      <c r="BF4" s="457"/>
      <c r="BG4" s="457"/>
      <c r="BH4" s="457"/>
      <c r="BI4" s="457"/>
      <c r="BJ4" s="457"/>
      <c r="BK4" s="457"/>
      <c r="BL4" s="457"/>
      <c r="BM4" s="458"/>
      <c r="BN4" s="459">
        <v>11226864</v>
      </c>
      <c r="BO4" s="460"/>
      <c r="BP4" s="460"/>
      <c r="BQ4" s="460"/>
      <c r="BR4" s="460"/>
      <c r="BS4" s="460"/>
      <c r="BT4" s="460"/>
      <c r="BU4" s="461"/>
      <c r="BV4" s="459">
        <v>10070405</v>
      </c>
      <c r="BW4" s="460"/>
      <c r="BX4" s="460"/>
      <c r="BY4" s="460"/>
      <c r="BZ4" s="460"/>
      <c r="CA4" s="460"/>
      <c r="CB4" s="460"/>
      <c r="CC4" s="461"/>
      <c r="CD4" s="596" t="s">
        <v>88</v>
      </c>
      <c r="CE4" s="597"/>
      <c r="CF4" s="597"/>
      <c r="CG4" s="597"/>
      <c r="CH4" s="597"/>
      <c r="CI4" s="597"/>
      <c r="CJ4" s="597"/>
      <c r="CK4" s="597"/>
      <c r="CL4" s="597"/>
      <c r="CM4" s="597"/>
      <c r="CN4" s="597"/>
      <c r="CO4" s="597"/>
      <c r="CP4" s="597"/>
      <c r="CQ4" s="597"/>
      <c r="CR4" s="597"/>
      <c r="CS4" s="598"/>
      <c r="CT4" s="599">
        <v>7.8</v>
      </c>
      <c r="CU4" s="600"/>
      <c r="CV4" s="600"/>
      <c r="CW4" s="600"/>
      <c r="CX4" s="600"/>
      <c r="CY4" s="600"/>
      <c r="CZ4" s="600"/>
      <c r="DA4" s="601"/>
      <c r="DB4" s="599">
        <v>4.8</v>
      </c>
      <c r="DC4" s="600"/>
      <c r="DD4" s="600"/>
      <c r="DE4" s="600"/>
      <c r="DF4" s="600"/>
      <c r="DG4" s="600"/>
      <c r="DH4" s="600"/>
      <c r="DI4" s="601"/>
    </row>
    <row r="5" spans="1:119" ht="18.75" customHeight="1" x14ac:dyDescent="0.15">
      <c r="A5" s="163"/>
      <c r="B5" s="606"/>
      <c r="C5" s="420"/>
      <c r="D5" s="420"/>
      <c r="E5" s="607"/>
      <c r="F5" s="607"/>
      <c r="G5" s="607"/>
      <c r="H5" s="607"/>
      <c r="I5" s="607"/>
      <c r="J5" s="607"/>
      <c r="K5" s="607"/>
      <c r="L5" s="607"/>
      <c r="M5" s="607"/>
      <c r="N5" s="607"/>
      <c r="O5" s="607"/>
      <c r="P5" s="607"/>
      <c r="Q5" s="607"/>
      <c r="R5" s="418"/>
      <c r="S5" s="418"/>
      <c r="T5" s="418"/>
      <c r="U5" s="418"/>
      <c r="V5" s="610"/>
      <c r="W5" s="521"/>
      <c r="X5" s="419"/>
      <c r="Y5" s="419"/>
      <c r="Z5" s="419"/>
      <c r="AA5" s="419"/>
      <c r="AB5" s="420"/>
      <c r="AC5" s="418"/>
      <c r="AD5" s="419"/>
      <c r="AE5" s="419"/>
      <c r="AF5" s="419"/>
      <c r="AG5" s="419"/>
      <c r="AH5" s="419"/>
      <c r="AI5" s="419"/>
      <c r="AJ5" s="419"/>
      <c r="AK5" s="419"/>
      <c r="AL5" s="611"/>
      <c r="AM5" s="487" t="s">
        <v>89</v>
      </c>
      <c r="AN5" s="387"/>
      <c r="AO5" s="387"/>
      <c r="AP5" s="387"/>
      <c r="AQ5" s="387"/>
      <c r="AR5" s="387"/>
      <c r="AS5" s="387"/>
      <c r="AT5" s="388"/>
      <c r="AU5" s="488" t="s">
        <v>90</v>
      </c>
      <c r="AV5" s="489"/>
      <c r="AW5" s="489"/>
      <c r="AX5" s="489"/>
      <c r="AY5" s="444" t="s">
        <v>91</v>
      </c>
      <c r="AZ5" s="445"/>
      <c r="BA5" s="445"/>
      <c r="BB5" s="445"/>
      <c r="BC5" s="445"/>
      <c r="BD5" s="445"/>
      <c r="BE5" s="445"/>
      <c r="BF5" s="445"/>
      <c r="BG5" s="445"/>
      <c r="BH5" s="445"/>
      <c r="BI5" s="445"/>
      <c r="BJ5" s="445"/>
      <c r="BK5" s="445"/>
      <c r="BL5" s="445"/>
      <c r="BM5" s="446"/>
      <c r="BN5" s="430">
        <v>10901258</v>
      </c>
      <c r="BO5" s="431"/>
      <c r="BP5" s="431"/>
      <c r="BQ5" s="431"/>
      <c r="BR5" s="431"/>
      <c r="BS5" s="431"/>
      <c r="BT5" s="431"/>
      <c r="BU5" s="432"/>
      <c r="BV5" s="430">
        <v>9713566</v>
      </c>
      <c r="BW5" s="431"/>
      <c r="BX5" s="431"/>
      <c r="BY5" s="431"/>
      <c r="BZ5" s="431"/>
      <c r="CA5" s="431"/>
      <c r="CB5" s="431"/>
      <c r="CC5" s="432"/>
      <c r="CD5" s="470" t="s">
        <v>92</v>
      </c>
      <c r="CE5" s="390"/>
      <c r="CF5" s="390"/>
      <c r="CG5" s="390"/>
      <c r="CH5" s="390"/>
      <c r="CI5" s="390"/>
      <c r="CJ5" s="390"/>
      <c r="CK5" s="390"/>
      <c r="CL5" s="390"/>
      <c r="CM5" s="390"/>
      <c r="CN5" s="390"/>
      <c r="CO5" s="390"/>
      <c r="CP5" s="390"/>
      <c r="CQ5" s="390"/>
      <c r="CR5" s="390"/>
      <c r="CS5" s="471"/>
      <c r="CT5" s="427">
        <v>94.1</v>
      </c>
      <c r="CU5" s="428"/>
      <c r="CV5" s="428"/>
      <c r="CW5" s="428"/>
      <c r="CX5" s="428"/>
      <c r="CY5" s="428"/>
      <c r="CZ5" s="428"/>
      <c r="DA5" s="429"/>
      <c r="DB5" s="427">
        <v>96</v>
      </c>
      <c r="DC5" s="428"/>
      <c r="DD5" s="428"/>
      <c r="DE5" s="428"/>
      <c r="DF5" s="428"/>
      <c r="DG5" s="428"/>
      <c r="DH5" s="428"/>
      <c r="DI5" s="429"/>
    </row>
    <row r="6" spans="1:119" ht="18.75" customHeight="1" x14ac:dyDescent="0.15">
      <c r="A6" s="163"/>
      <c r="B6" s="576" t="s">
        <v>93</v>
      </c>
      <c r="C6" s="417"/>
      <c r="D6" s="417"/>
      <c r="E6" s="577"/>
      <c r="F6" s="577"/>
      <c r="G6" s="577"/>
      <c r="H6" s="577"/>
      <c r="I6" s="577"/>
      <c r="J6" s="577"/>
      <c r="K6" s="577"/>
      <c r="L6" s="577" t="s">
        <v>94</v>
      </c>
      <c r="M6" s="577"/>
      <c r="N6" s="577"/>
      <c r="O6" s="577"/>
      <c r="P6" s="577"/>
      <c r="Q6" s="577"/>
      <c r="R6" s="415"/>
      <c r="S6" s="415"/>
      <c r="T6" s="415"/>
      <c r="U6" s="415"/>
      <c r="V6" s="583"/>
      <c r="W6" s="520" t="s">
        <v>95</v>
      </c>
      <c r="X6" s="416"/>
      <c r="Y6" s="416"/>
      <c r="Z6" s="416"/>
      <c r="AA6" s="416"/>
      <c r="AB6" s="417"/>
      <c r="AC6" s="588" t="s">
        <v>96</v>
      </c>
      <c r="AD6" s="589"/>
      <c r="AE6" s="589"/>
      <c r="AF6" s="589"/>
      <c r="AG6" s="589"/>
      <c r="AH6" s="589"/>
      <c r="AI6" s="589"/>
      <c r="AJ6" s="589"/>
      <c r="AK6" s="589"/>
      <c r="AL6" s="590"/>
      <c r="AM6" s="487" t="s">
        <v>97</v>
      </c>
      <c r="AN6" s="387"/>
      <c r="AO6" s="387"/>
      <c r="AP6" s="387"/>
      <c r="AQ6" s="387"/>
      <c r="AR6" s="387"/>
      <c r="AS6" s="387"/>
      <c r="AT6" s="388"/>
      <c r="AU6" s="488" t="s">
        <v>90</v>
      </c>
      <c r="AV6" s="489"/>
      <c r="AW6" s="489"/>
      <c r="AX6" s="489"/>
      <c r="AY6" s="444" t="s">
        <v>98</v>
      </c>
      <c r="AZ6" s="445"/>
      <c r="BA6" s="445"/>
      <c r="BB6" s="445"/>
      <c r="BC6" s="445"/>
      <c r="BD6" s="445"/>
      <c r="BE6" s="445"/>
      <c r="BF6" s="445"/>
      <c r="BG6" s="445"/>
      <c r="BH6" s="445"/>
      <c r="BI6" s="445"/>
      <c r="BJ6" s="445"/>
      <c r="BK6" s="445"/>
      <c r="BL6" s="445"/>
      <c r="BM6" s="446"/>
      <c r="BN6" s="430">
        <v>325606</v>
      </c>
      <c r="BO6" s="431"/>
      <c r="BP6" s="431"/>
      <c r="BQ6" s="431"/>
      <c r="BR6" s="431"/>
      <c r="BS6" s="431"/>
      <c r="BT6" s="431"/>
      <c r="BU6" s="432"/>
      <c r="BV6" s="430">
        <v>356839</v>
      </c>
      <c r="BW6" s="431"/>
      <c r="BX6" s="431"/>
      <c r="BY6" s="431"/>
      <c r="BZ6" s="431"/>
      <c r="CA6" s="431"/>
      <c r="CB6" s="431"/>
      <c r="CC6" s="432"/>
      <c r="CD6" s="470" t="s">
        <v>99</v>
      </c>
      <c r="CE6" s="390"/>
      <c r="CF6" s="390"/>
      <c r="CG6" s="390"/>
      <c r="CH6" s="390"/>
      <c r="CI6" s="390"/>
      <c r="CJ6" s="390"/>
      <c r="CK6" s="390"/>
      <c r="CL6" s="390"/>
      <c r="CM6" s="390"/>
      <c r="CN6" s="390"/>
      <c r="CO6" s="390"/>
      <c r="CP6" s="390"/>
      <c r="CQ6" s="390"/>
      <c r="CR6" s="390"/>
      <c r="CS6" s="471"/>
      <c r="CT6" s="573">
        <v>94.3</v>
      </c>
      <c r="CU6" s="574"/>
      <c r="CV6" s="574"/>
      <c r="CW6" s="574"/>
      <c r="CX6" s="574"/>
      <c r="CY6" s="574"/>
      <c r="CZ6" s="574"/>
      <c r="DA6" s="575"/>
      <c r="DB6" s="573">
        <v>96.4</v>
      </c>
      <c r="DC6" s="574"/>
      <c r="DD6" s="574"/>
      <c r="DE6" s="574"/>
      <c r="DF6" s="574"/>
      <c r="DG6" s="574"/>
      <c r="DH6" s="574"/>
      <c r="DI6" s="575"/>
    </row>
    <row r="7" spans="1:119" ht="18.75" customHeight="1" x14ac:dyDescent="0.15">
      <c r="A7" s="163"/>
      <c r="B7" s="578"/>
      <c r="C7" s="579"/>
      <c r="D7" s="579"/>
      <c r="E7" s="580"/>
      <c r="F7" s="580"/>
      <c r="G7" s="580"/>
      <c r="H7" s="580"/>
      <c r="I7" s="580"/>
      <c r="J7" s="580"/>
      <c r="K7" s="580"/>
      <c r="L7" s="580"/>
      <c r="M7" s="580"/>
      <c r="N7" s="580"/>
      <c r="O7" s="580"/>
      <c r="P7" s="580"/>
      <c r="Q7" s="580"/>
      <c r="R7" s="584"/>
      <c r="S7" s="584"/>
      <c r="T7" s="584"/>
      <c r="U7" s="584"/>
      <c r="V7" s="585"/>
      <c r="W7" s="571"/>
      <c r="X7" s="381"/>
      <c r="Y7" s="381"/>
      <c r="Z7" s="381"/>
      <c r="AA7" s="381"/>
      <c r="AB7" s="579"/>
      <c r="AC7" s="591"/>
      <c r="AD7" s="382"/>
      <c r="AE7" s="382"/>
      <c r="AF7" s="382"/>
      <c r="AG7" s="382"/>
      <c r="AH7" s="382"/>
      <c r="AI7" s="382"/>
      <c r="AJ7" s="382"/>
      <c r="AK7" s="382"/>
      <c r="AL7" s="592"/>
      <c r="AM7" s="487" t="s">
        <v>100</v>
      </c>
      <c r="AN7" s="387"/>
      <c r="AO7" s="387"/>
      <c r="AP7" s="387"/>
      <c r="AQ7" s="387"/>
      <c r="AR7" s="387"/>
      <c r="AS7" s="387"/>
      <c r="AT7" s="388"/>
      <c r="AU7" s="488" t="s">
        <v>90</v>
      </c>
      <c r="AV7" s="489"/>
      <c r="AW7" s="489"/>
      <c r="AX7" s="489"/>
      <c r="AY7" s="444" t="s">
        <v>101</v>
      </c>
      <c r="AZ7" s="445"/>
      <c r="BA7" s="445"/>
      <c r="BB7" s="445"/>
      <c r="BC7" s="445"/>
      <c r="BD7" s="445"/>
      <c r="BE7" s="445"/>
      <c r="BF7" s="445"/>
      <c r="BG7" s="445"/>
      <c r="BH7" s="445"/>
      <c r="BI7" s="445"/>
      <c r="BJ7" s="445"/>
      <c r="BK7" s="445"/>
      <c r="BL7" s="445"/>
      <c r="BM7" s="446"/>
      <c r="BN7" s="430">
        <v>35803</v>
      </c>
      <c r="BO7" s="431"/>
      <c r="BP7" s="431"/>
      <c r="BQ7" s="431"/>
      <c r="BR7" s="431"/>
      <c r="BS7" s="431"/>
      <c r="BT7" s="431"/>
      <c r="BU7" s="432"/>
      <c r="BV7" s="430">
        <v>180702</v>
      </c>
      <c r="BW7" s="431"/>
      <c r="BX7" s="431"/>
      <c r="BY7" s="431"/>
      <c r="BZ7" s="431"/>
      <c r="CA7" s="431"/>
      <c r="CB7" s="431"/>
      <c r="CC7" s="432"/>
      <c r="CD7" s="470" t="s">
        <v>102</v>
      </c>
      <c r="CE7" s="390"/>
      <c r="CF7" s="390"/>
      <c r="CG7" s="390"/>
      <c r="CH7" s="390"/>
      <c r="CI7" s="390"/>
      <c r="CJ7" s="390"/>
      <c r="CK7" s="390"/>
      <c r="CL7" s="390"/>
      <c r="CM7" s="390"/>
      <c r="CN7" s="390"/>
      <c r="CO7" s="390"/>
      <c r="CP7" s="390"/>
      <c r="CQ7" s="390"/>
      <c r="CR7" s="390"/>
      <c r="CS7" s="471"/>
      <c r="CT7" s="430">
        <v>3717536</v>
      </c>
      <c r="CU7" s="431"/>
      <c r="CV7" s="431"/>
      <c r="CW7" s="431"/>
      <c r="CX7" s="431"/>
      <c r="CY7" s="431"/>
      <c r="CZ7" s="431"/>
      <c r="DA7" s="432"/>
      <c r="DB7" s="430">
        <v>3656585</v>
      </c>
      <c r="DC7" s="431"/>
      <c r="DD7" s="431"/>
      <c r="DE7" s="431"/>
      <c r="DF7" s="431"/>
      <c r="DG7" s="431"/>
      <c r="DH7" s="431"/>
      <c r="DI7" s="432"/>
    </row>
    <row r="8" spans="1:119" ht="18.75" customHeight="1" thickBot="1" x14ac:dyDescent="0.2">
      <c r="A8" s="163"/>
      <c r="B8" s="581"/>
      <c r="C8" s="526"/>
      <c r="D8" s="526"/>
      <c r="E8" s="582"/>
      <c r="F8" s="582"/>
      <c r="G8" s="582"/>
      <c r="H8" s="582"/>
      <c r="I8" s="582"/>
      <c r="J8" s="582"/>
      <c r="K8" s="582"/>
      <c r="L8" s="582"/>
      <c r="M8" s="582"/>
      <c r="N8" s="582"/>
      <c r="O8" s="582"/>
      <c r="P8" s="582"/>
      <c r="Q8" s="582"/>
      <c r="R8" s="586"/>
      <c r="S8" s="586"/>
      <c r="T8" s="586"/>
      <c r="U8" s="586"/>
      <c r="V8" s="587"/>
      <c r="W8" s="501"/>
      <c r="X8" s="502"/>
      <c r="Y8" s="502"/>
      <c r="Z8" s="502"/>
      <c r="AA8" s="502"/>
      <c r="AB8" s="526"/>
      <c r="AC8" s="593"/>
      <c r="AD8" s="594"/>
      <c r="AE8" s="594"/>
      <c r="AF8" s="594"/>
      <c r="AG8" s="594"/>
      <c r="AH8" s="594"/>
      <c r="AI8" s="594"/>
      <c r="AJ8" s="594"/>
      <c r="AK8" s="594"/>
      <c r="AL8" s="595"/>
      <c r="AM8" s="487" t="s">
        <v>103</v>
      </c>
      <c r="AN8" s="387"/>
      <c r="AO8" s="387"/>
      <c r="AP8" s="387"/>
      <c r="AQ8" s="387"/>
      <c r="AR8" s="387"/>
      <c r="AS8" s="387"/>
      <c r="AT8" s="388"/>
      <c r="AU8" s="488" t="s">
        <v>90</v>
      </c>
      <c r="AV8" s="489"/>
      <c r="AW8" s="489"/>
      <c r="AX8" s="489"/>
      <c r="AY8" s="444" t="s">
        <v>104</v>
      </c>
      <c r="AZ8" s="445"/>
      <c r="BA8" s="445"/>
      <c r="BB8" s="445"/>
      <c r="BC8" s="445"/>
      <c r="BD8" s="445"/>
      <c r="BE8" s="445"/>
      <c r="BF8" s="445"/>
      <c r="BG8" s="445"/>
      <c r="BH8" s="445"/>
      <c r="BI8" s="445"/>
      <c r="BJ8" s="445"/>
      <c r="BK8" s="445"/>
      <c r="BL8" s="445"/>
      <c r="BM8" s="446"/>
      <c r="BN8" s="430">
        <v>289803</v>
      </c>
      <c r="BO8" s="431"/>
      <c r="BP8" s="431"/>
      <c r="BQ8" s="431"/>
      <c r="BR8" s="431"/>
      <c r="BS8" s="431"/>
      <c r="BT8" s="431"/>
      <c r="BU8" s="432"/>
      <c r="BV8" s="430">
        <v>176137</v>
      </c>
      <c r="BW8" s="431"/>
      <c r="BX8" s="431"/>
      <c r="BY8" s="431"/>
      <c r="BZ8" s="431"/>
      <c r="CA8" s="431"/>
      <c r="CB8" s="431"/>
      <c r="CC8" s="432"/>
      <c r="CD8" s="470" t="s">
        <v>105</v>
      </c>
      <c r="CE8" s="390"/>
      <c r="CF8" s="390"/>
      <c r="CG8" s="390"/>
      <c r="CH8" s="390"/>
      <c r="CI8" s="390"/>
      <c r="CJ8" s="390"/>
      <c r="CK8" s="390"/>
      <c r="CL8" s="390"/>
      <c r="CM8" s="390"/>
      <c r="CN8" s="390"/>
      <c r="CO8" s="390"/>
      <c r="CP8" s="390"/>
      <c r="CQ8" s="390"/>
      <c r="CR8" s="390"/>
      <c r="CS8" s="471"/>
      <c r="CT8" s="533">
        <v>0.23</v>
      </c>
      <c r="CU8" s="534"/>
      <c r="CV8" s="534"/>
      <c r="CW8" s="534"/>
      <c r="CX8" s="534"/>
      <c r="CY8" s="534"/>
      <c r="CZ8" s="534"/>
      <c r="DA8" s="535"/>
      <c r="DB8" s="533">
        <v>0.23</v>
      </c>
      <c r="DC8" s="534"/>
      <c r="DD8" s="534"/>
      <c r="DE8" s="534"/>
      <c r="DF8" s="534"/>
      <c r="DG8" s="534"/>
      <c r="DH8" s="534"/>
      <c r="DI8" s="535"/>
    </row>
    <row r="9" spans="1:119" ht="18.75" customHeight="1" thickBot="1" x14ac:dyDescent="0.2">
      <c r="A9" s="163"/>
      <c r="B9" s="562" t="s">
        <v>106</v>
      </c>
      <c r="C9" s="563"/>
      <c r="D9" s="563"/>
      <c r="E9" s="563"/>
      <c r="F9" s="563"/>
      <c r="G9" s="563"/>
      <c r="H9" s="563"/>
      <c r="I9" s="563"/>
      <c r="J9" s="563"/>
      <c r="K9" s="481"/>
      <c r="L9" s="564" t="s">
        <v>107</v>
      </c>
      <c r="M9" s="565"/>
      <c r="N9" s="565"/>
      <c r="O9" s="565"/>
      <c r="P9" s="565"/>
      <c r="Q9" s="566"/>
      <c r="R9" s="567">
        <v>8801</v>
      </c>
      <c r="S9" s="568"/>
      <c r="T9" s="568"/>
      <c r="U9" s="568"/>
      <c r="V9" s="569"/>
      <c r="W9" s="499" t="s">
        <v>108</v>
      </c>
      <c r="X9" s="500"/>
      <c r="Y9" s="500"/>
      <c r="Z9" s="500"/>
      <c r="AA9" s="500"/>
      <c r="AB9" s="500"/>
      <c r="AC9" s="500"/>
      <c r="AD9" s="500"/>
      <c r="AE9" s="500"/>
      <c r="AF9" s="500"/>
      <c r="AG9" s="500"/>
      <c r="AH9" s="500"/>
      <c r="AI9" s="500"/>
      <c r="AJ9" s="500"/>
      <c r="AK9" s="500"/>
      <c r="AL9" s="570"/>
      <c r="AM9" s="487" t="s">
        <v>109</v>
      </c>
      <c r="AN9" s="387"/>
      <c r="AO9" s="387"/>
      <c r="AP9" s="387"/>
      <c r="AQ9" s="387"/>
      <c r="AR9" s="387"/>
      <c r="AS9" s="387"/>
      <c r="AT9" s="388"/>
      <c r="AU9" s="488" t="s">
        <v>90</v>
      </c>
      <c r="AV9" s="489"/>
      <c r="AW9" s="489"/>
      <c r="AX9" s="489"/>
      <c r="AY9" s="444" t="s">
        <v>110</v>
      </c>
      <c r="AZ9" s="445"/>
      <c r="BA9" s="445"/>
      <c r="BB9" s="445"/>
      <c r="BC9" s="445"/>
      <c r="BD9" s="445"/>
      <c r="BE9" s="445"/>
      <c r="BF9" s="445"/>
      <c r="BG9" s="445"/>
      <c r="BH9" s="445"/>
      <c r="BI9" s="445"/>
      <c r="BJ9" s="445"/>
      <c r="BK9" s="445"/>
      <c r="BL9" s="445"/>
      <c r="BM9" s="446"/>
      <c r="BN9" s="430">
        <v>113666</v>
      </c>
      <c r="BO9" s="431"/>
      <c r="BP9" s="431"/>
      <c r="BQ9" s="431"/>
      <c r="BR9" s="431"/>
      <c r="BS9" s="431"/>
      <c r="BT9" s="431"/>
      <c r="BU9" s="432"/>
      <c r="BV9" s="430">
        <v>-209601</v>
      </c>
      <c r="BW9" s="431"/>
      <c r="BX9" s="431"/>
      <c r="BY9" s="431"/>
      <c r="BZ9" s="431"/>
      <c r="CA9" s="431"/>
      <c r="CB9" s="431"/>
      <c r="CC9" s="432"/>
      <c r="CD9" s="470" t="s">
        <v>111</v>
      </c>
      <c r="CE9" s="390"/>
      <c r="CF9" s="390"/>
      <c r="CG9" s="390"/>
      <c r="CH9" s="390"/>
      <c r="CI9" s="390"/>
      <c r="CJ9" s="390"/>
      <c r="CK9" s="390"/>
      <c r="CL9" s="390"/>
      <c r="CM9" s="390"/>
      <c r="CN9" s="390"/>
      <c r="CO9" s="390"/>
      <c r="CP9" s="390"/>
      <c r="CQ9" s="390"/>
      <c r="CR9" s="390"/>
      <c r="CS9" s="471"/>
      <c r="CT9" s="427">
        <v>12.8</v>
      </c>
      <c r="CU9" s="428"/>
      <c r="CV9" s="428"/>
      <c r="CW9" s="428"/>
      <c r="CX9" s="428"/>
      <c r="CY9" s="428"/>
      <c r="CZ9" s="428"/>
      <c r="DA9" s="429"/>
      <c r="DB9" s="427">
        <v>14.2</v>
      </c>
      <c r="DC9" s="428"/>
      <c r="DD9" s="428"/>
      <c r="DE9" s="428"/>
      <c r="DF9" s="428"/>
      <c r="DG9" s="428"/>
      <c r="DH9" s="428"/>
      <c r="DI9" s="429"/>
    </row>
    <row r="10" spans="1:119" ht="18.75" customHeight="1" thickBot="1" x14ac:dyDescent="0.2">
      <c r="A10" s="163"/>
      <c r="B10" s="562"/>
      <c r="C10" s="563"/>
      <c r="D10" s="563"/>
      <c r="E10" s="563"/>
      <c r="F10" s="563"/>
      <c r="G10" s="563"/>
      <c r="H10" s="563"/>
      <c r="I10" s="563"/>
      <c r="J10" s="563"/>
      <c r="K10" s="481"/>
      <c r="L10" s="386" t="s">
        <v>112</v>
      </c>
      <c r="M10" s="387"/>
      <c r="N10" s="387"/>
      <c r="O10" s="387"/>
      <c r="P10" s="387"/>
      <c r="Q10" s="388"/>
      <c r="R10" s="383">
        <v>9924</v>
      </c>
      <c r="S10" s="384"/>
      <c r="T10" s="384"/>
      <c r="U10" s="384"/>
      <c r="V10" s="443"/>
      <c r="W10" s="571"/>
      <c r="X10" s="381"/>
      <c r="Y10" s="381"/>
      <c r="Z10" s="381"/>
      <c r="AA10" s="381"/>
      <c r="AB10" s="381"/>
      <c r="AC10" s="381"/>
      <c r="AD10" s="381"/>
      <c r="AE10" s="381"/>
      <c r="AF10" s="381"/>
      <c r="AG10" s="381"/>
      <c r="AH10" s="381"/>
      <c r="AI10" s="381"/>
      <c r="AJ10" s="381"/>
      <c r="AK10" s="381"/>
      <c r="AL10" s="572"/>
      <c r="AM10" s="487" t="s">
        <v>113</v>
      </c>
      <c r="AN10" s="387"/>
      <c r="AO10" s="387"/>
      <c r="AP10" s="387"/>
      <c r="AQ10" s="387"/>
      <c r="AR10" s="387"/>
      <c r="AS10" s="387"/>
      <c r="AT10" s="388"/>
      <c r="AU10" s="488" t="s">
        <v>114</v>
      </c>
      <c r="AV10" s="489"/>
      <c r="AW10" s="489"/>
      <c r="AX10" s="489"/>
      <c r="AY10" s="444" t="s">
        <v>115</v>
      </c>
      <c r="AZ10" s="445"/>
      <c r="BA10" s="445"/>
      <c r="BB10" s="445"/>
      <c r="BC10" s="445"/>
      <c r="BD10" s="445"/>
      <c r="BE10" s="445"/>
      <c r="BF10" s="445"/>
      <c r="BG10" s="445"/>
      <c r="BH10" s="445"/>
      <c r="BI10" s="445"/>
      <c r="BJ10" s="445"/>
      <c r="BK10" s="445"/>
      <c r="BL10" s="445"/>
      <c r="BM10" s="446"/>
      <c r="BN10" s="430">
        <v>12699</v>
      </c>
      <c r="BO10" s="431"/>
      <c r="BP10" s="431"/>
      <c r="BQ10" s="431"/>
      <c r="BR10" s="431"/>
      <c r="BS10" s="431"/>
      <c r="BT10" s="431"/>
      <c r="BU10" s="432"/>
      <c r="BV10" s="430">
        <v>9471</v>
      </c>
      <c r="BW10" s="431"/>
      <c r="BX10" s="431"/>
      <c r="BY10" s="431"/>
      <c r="BZ10" s="431"/>
      <c r="CA10" s="431"/>
      <c r="CB10" s="431"/>
      <c r="CC10" s="43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2"/>
      <c r="C11" s="563"/>
      <c r="D11" s="563"/>
      <c r="E11" s="563"/>
      <c r="F11" s="563"/>
      <c r="G11" s="563"/>
      <c r="H11" s="563"/>
      <c r="I11" s="563"/>
      <c r="J11" s="563"/>
      <c r="K11" s="481"/>
      <c r="L11" s="391" t="s">
        <v>117</v>
      </c>
      <c r="M11" s="392"/>
      <c r="N11" s="392"/>
      <c r="O11" s="392"/>
      <c r="P11" s="392"/>
      <c r="Q11" s="393"/>
      <c r="R11" s="559" t="s">
        <v>118</v>
      </c>
      <c r="S11" s="560"/>
      <c r="T11" s="560"/>
      <c r="U11" s="560"/>
      <c r="V11" s="561"/>
      <c r="W11" s="571"/>
      <c r="X11" s="381"/>
      <c r="Y11" s="381"/>
      <c r="Z11" s="381"/>
      <c r="AA11" s="381"/>
      <c r="AB11" s="381"/>
      <c r="AC11" s="381"/>
      <c r="AD11" s="381"/>
      <c r="AE11" s="381"/>
      <c r="AF11" s="381"/>
      <c r="AG11" s="381"/>
      <c r="AH11" s="381"/>
      <c r="AI11" s="381"/>
      <c r="AJ11" s="381"/>
      <c r="AK11" s="381"/>
      <c r="AL11" s="572"/>
      <c r="AM11" s="487" t="s">
        <v>119</v>
      </c>
      <c r="AN11" s="387"/>
      <c r="AO11" s="387"/>
      <c r="AP11" s="387"/>
      <c r="AQ11" s="387"/>
      <c r="AR11" s="387"/>
      <c r="AS11" s="387"/>
      <c r="AT11" s="388"/>
      <c r="AU11" s="488" t="s">
        <v>114</v>
      </c>
      <c r="AV11" s="489"/>
      <c r="AW11" s="489"/>
      <c r="AX11" s="489"/>
      <c r="AY11" s="444" t="s">
        <v>120</v>
      </c>
      <c r="AZ11" s="445"/>
      <c r="BA11" s="445"/>
      <c r="BB11" s="445"/>
      <c r="BC11" s="445"/>
      <c r="BD11" s="445"/>
      <c r="BE11" s="445"/>
      <c r="BF11" s="445"/>
      <c r="BG11" s="445"/>
      <c r="BH11" s="445"/>
      <c r="BI11" s="445"/>
      <c r="BJ11" s="445"/>
      <c r="BK11" s="445"/>
      <c r="BL11" s="445"/>
      <c r="BM11" s="446"/>
      <c r="BN11" s="430">
        <v>0</v>
      </c>
      <c r="BO11" s="431"/>
      <c r="BP11" s="431"/>
      <c r="BQ11" s="431"/>
      <c r="BR11" s="431"/>
      <c r="BS11" s="431"/>
      <c r="BT11" s="431"/>
      <c r="BU11" s="432"/>
      <c r="BV11" s="430">
        <v>0</v>
      </c>
      <c r="BW11" s="431"/>
      <c r="BX11" s="431"/>
      <c r="BY11" s="431"/>
      <c r="BZ11" s="431"/>
      <c r="CA11" s="431"/>
      <c r="CB11" s="431"/>
      <c r="CC11" s="432"/>
      <c r="CD11" s="470" t="s">
        <v>121</v>
      </c>
      <c r="CE11" s="390"/>
      <c r="CF11" s="390"/>
      <c r="CG11" s="390"/>
      <c r="CH11" s="390"/>
      <c r="CI11" s="390"/>
      <c r="CJ11" s="390"/>
      <c r="CK11" s="390"/>
      <c r="CL11" s="390"/>
      <c r="CM11" s="390"/>
      <c r="CN11" s="390"/>
      <c r="CO11" s="390"/>
      <c r="CP11" s="390"/>
      <c r="CQ11" s="390"/>
      <c r="CR11" s="390"/>
      <c r="CS11" s="471"/>
      <c r="CT11" s="533" t="s">
        <v>122</v>
      </c>
      <c r="CU11" s="534"/>
      <c r="CV11" s="534"/>
      <c r="CW11" s="534"/>
      <c r="CX11" s="534"/>
      <c r="CY11" s="534"/>
      <c r="CZ11" s="534"/>
      <c r="DA11" s="535"/>
      <c r="DB11" s="533" t="s">
        <v>122</v>
      </c>
      <c r="DC11" s="534"/>
      <c r="DD11" s="534"/>
      <c r="DE11" s="534"/>
      <c r="DF11" s="534"/>
      <c r="DG11" s="534"/>
      <c r="DH11" s="534"/>
      <c r="DI11" s="535"/>
    </row>
    <row r="12" spans="1:119" ht="18.75" customHeight="1" x14ac:dyDescent="0.15">
      <c r="A12" s="163"/>
      <c r="B12" s="536" t="s">
        <v>123</v>
      </c>
      <c r="C12" s="537"/>
      <c r="D12" s="537"/>
      <c r="E12" s="537"/>
      <c r="F12" s="537"/>
      <c r="G12" s="537"/>
      <c r="H12" s="537"/>
      <c r="I12" s="537"/>
      <c r="J12" s="537"/>
      <c r="K12" s="538"/>
      <c r="L12" s="545" t="s">
        <v>124</v>
      </c>
      <c r="M12" s="546"/>
      <c r="N12" s="546"/>
      <c r="O12" s="546"/>
      <c r="P12" s="546"/>
      <c r="Q12" s="547"/>
      <c r="R12" s="548">
        <v>8311</v>
      </c>
      <c r="S12" s="549"/>
      <c r="T12" s="549"/>
      <c r="U12" s="549"/>
      <c r="V12" s="550"/>
      <c r="W12" s="551" t="s">
        <v>1</v>
      </c>
      <c r="X12" s="489"/>
      <c r="Y12" s="489"/>
      <c r="Z12" s="489"/>
      <c r="AA12" s="489"/>
      <c r="AB12" s="552"/>
      <c r="AC12" s="553" t="s">
        <v>125</v>
      </c>
      <c r="AD12" s="554"/>
      <c r="AE12" s="554"/>
      <c r="AF12" s="554"/>
      <c r="AG12" s="555"/>
      <c r="AH12" s="553" t="s">
        <v>126</v>
      </c>
      <c r="AI12" s="554"/>
      <c r="AJ12" s="554"/>
      <c r="AK12" s="554"/>
      <c r="AL12" s="556"/>
      <c r="AM12" s="487" t="s">
        <v>127</v>
      </c>
      <c r="AN12" s="387"/>
      <c r="AO12" s="387"/>
      <c r="AP12" s="387"/>
      <c r="AQ12" s="387"/>
      <c r="AR12" s="387"/>
      <c r="AS12" s="387"/>
      <c r="AT12" s="388"/>
      <c r="AU12" s="488" t="s">
        <v>90</v>
      </c>
      <c r="AV12" s="489"/>
      <c r="AW12" s="489"/>
      <c r="AX12" s="489"/>
      <c r="AY12" s="444" t="s">
        <v>128</v>
      </c>
      <c r="AZ12" s="445"/>
      <c r="BA12" s="445"/>
      <c r="BB12" s="445"/>
      <c r="BC12" s="445"/>
      <c r="BD12" s="445"/>
      <c r="BE12" s="445"/>
      <c r="BF12" s="445"/>
      <c r="BG12" s="445"/>
      <c r="BH12" s="445"/>
      <c r="BI12" s="445"/>
      <c r="BJ12" s="445"/>
      <c r="BK12" s="445"/>
      <c r="BL12" s="445"/>
      <c r="BM12" s="446"/>
      <c r="BN12" s="430">
        <v>150000</v>
      </c>
      <c r="BO12" s="431"/>
      <c r="BP12" s="431"/>
      <c r="BQ12" s="431"/>
      <c r="BR12" s="431"/>
      <c r="BS12" s="431"/>
      <c r="BT12" s="431"/>
      <c r="BU12" s="432"/>
      <c r="BV12" s="430">
        <v>150000</v>
      </c>
      <c r="BW12" s="431"/>
      <c r="BX12" s="431"/>
      <c r="BY12" s="431"/>
      <c r="BZ12" s="431"/>
      <c r="CA12" s="431"/>
      <c r="CB12" s="431"/>
      <c r="CC12" s="432"/>
      <c r="CD12" s="470" t="s">
        <v>129</v>
      </c>
      <c r="CE12" s="390"/>
      <c r="CF12" s="390"/>
      <c r="CG12" s="390"/>
      <c r="CH12" s="390"/>
      <c r="CI12" s="390"/>
      <c r="CJ12" s="390"/>
      <c r="CK12" s="390"/>
      <c r="CL12" s="390"/>
      <c r="CM12" s="390"/>
      <c r="CN12" s="390"/>
      <c r="CO12" s="390"/>
      <c r="CP12" s="390"/>
      <c r="CQ12" s="390"/>
      <c r="CR12" s="390"/>
      <c r="CS12" s="471"/>
      <c r="CT12" s="533" t="s">
        <v>122</v>
      </c>
      <c r="CU12" s="534"/>
      <c r="CV12" s="534"/>
      <c r="CW12" s="534"/>
      <c r="CX12" s="534"/>
      <c r="CY12" s="534"/>
      <c r="CZ12" s="534"/>
      <c r="DA12" s="535"/>
      <c r="DB12" s="533" t="s">
        <v>122</v>
      </c>
      <c r="DC12" s="534"/>
      <c r="DD12" s="534"/>
      <c r="DE12" s="534"/>
      <c r="DF12" s="534"/>
      <c r="DG12" s="534"/>
      <c r="DH12" s="534"/>
      <c r="DI12" s="535"/>
    </row>
    <row r="13" spans="1:119" ht="18.75" customHeight="1" x14ac:dyDescent="0.15">
      <c r="A13" s="163"/>
      <c r="B13" s="539"/>
      <c r="C13" s="540"/>
      <c r="D13" s="540"/>
      <c r="E13" s="540"/>
      <c r="F13" s="540"/>
      <c r="G13" s="540"/>
      <c r="H13" s="540"/>
      <c r="I13" s="540"/>
      <c r="J13" s="540"/>
      <c r="K13" s="541"/>
      <c r="L13" s="172"/>
      <c r="M13" s="514" t="s">
        <v>130</v>
      </c>
      <c r="N13" s="515"/>
      <c r="O13" s="515"/>
      <c r="P13" s="515"/>
      <c r="Q13" s="516"/>
      <c r="R13" s="517">
        <v>8281</v>
      </c>
      <c r="S13" s="518"/>
      <c r="T13" s="518"/>
      <c r="U13" s="518"/>
      <c r="V13" s="519"/>
      <c r="W13" s="520" t="s">
        <v>131</v>
      </c>
      <c r="X13" s="416"/>
      <c r="Y13" s="416"/>
      <c r="Z13" s="416"/>
      <c r="AA13" s="416"/>
      <c r="AB13" s="417"/>
      <c r="AC13" s="383">
        <v>273</v>
      </c>
      <c r="AD13" s="384"/>
      <c r="AE13" s="384"/>
      <c r="AF13" s="384"/>
      <c r="AG13" s="385"/>
      <c r="AH13" s="383">
        <v>295</v>
      </c>
      <c r="AI13" s="384"/>
      <c r="AJ13" s="384"/>
      <c r="AK13" s="384"/>
      <c r="AL13" s="443"/>
      <c r="AM13" s="487" t="s">
        <v>132</v>
      </c>
      <c r="AN13" s="387"/>
      <c r="AO13" s="387"/>
      <c r="AP13" s="387"/>
      <c r="AQ13" s="387"/>
      <c r="AR13" s="387"/>
      <c r="AS13" s="387"/>
      <c r="AT13" s="388"/>
      <c r="AU13" s="488" t="s">
        <v>114</v>
      </c>
      <c r="AV13" s="489"/>
      <c r="AW13" s="489"/>
      <c r="AX13" s="489"/>
      <c r="AY13" s="444" t="s">
        <v>133</v>
      </c>
      <c r="AZ13" s="445"/>
      <c r="BA13" s="445"/>
      <c r="BB13" s="445"/>
      <c r="BC13" s="445"/>
      <c r="BD13" s="445"/>
      <c r="BE13" s="445"/>
      <c r="BF13" s="445"/>
      <c r="BG13" s="445"/>
      <c r="BH13" s="445"/>
      <c r="BI13" s="445"/>
      <c r="BJ13" s="445"/>
      <c r="BK13" s="445"/>
      <c r="BL13" s="445"/>
      <c r="BM13" s="446"/>
      <c r="BN13" s="430">
        <v>-23635</v>
      </c>
      <c r="BO13" s="431"/>
      <c r="BP13" s="431"/>
      <c r="BQ13" s="431"/>
      <c r="BR13" s="431"/>
      <c r="BS13" s="431"/>
      <c r="BT13" s="431"/>
      <c r="BU13" s="432"/>
      <c r="BV13" s="430">
        <v>-350130</v>
      </c>
      <c r="BW13" s="431"/>
      <c r="BX13" s="431"/>
      <c r="BY13" s="431"/>
      <c r="BZ13" s="431"/>
      <c r="CA13" s="431"/>
      <c r="CB13" s="431"/>
      <c r="CC13" s="432"/>
      <c r="CD13" s="470" t="s">
        <v>134</v>
      </c>
      <c r="CE13" s="390"/>
      <c r="CF13" s="390"/>
      <c r="CG13" s="390"/>
      <c r="CH13" s="390"/>
      <c r="CI13" s="390"/>
      <c r="CJ13" s="390"/>
      <c r="CK13" s="390"/>
      <c r="CL13" s="390"/>
      <c r="CM13" s="390"/>
      <c r="CN13" s="390"/>
      <c r="CO13" s="390"/>
      <c r="CP13" s="390"/>
      <c r="CQ13" s="390"/>
      <c r="CR13" s="390"/>
      <c r="CS13" s="471"/>
      <c r="CT13" s="427">
        <v>6.2</v>
      </c>
      <c r="CU13" s="428"/>
      <c r="CV13" s="428"/>
      <c r="CW13" s="428"/>
      <c r="CX13" s="428"/>
      <c r="CY13" s="428"/>
      <c r="CZ13" s="428"/>
      <c r="DA13" s="429"/>
      <c r="DB13" s="427">
        <v>5.9</v>
      </c>
      <c r="DC13" s="428"/>
      <c r="DD13" s="428"/>
      <c r="DE13" s="428"/>
      <c r="DF13" s="428"/>
      <c r="DG13" s="428"/>
      <c r="DH13" s="428"/>
      <c r="DI13" s="429"/>
    </row>
    <row r="14" spans="1:119" ht="18.75" customHeight="1" thickBot="1" x14ac:dyDescent="0.2">
      <c r="A14" s="163"/>
      <c r="B14" s="539"/>
      <c r="C14" s="540"/>
      <c r="D14" s="540"/>
      <c r="E14" s="540"/>
      <c r="F14" s="540"/>
      <c r="G14" s="540"/>
      <c r="H14" s="540"/>
      <c r="I14" s="540"/>
      <c r="J14" s="540"/>
      <c r="K14" s="541"/>
      <c r="L14" s="504" t="s">
        <v>135</v>
      </c>
      <c r="M14" s="557"/>
      <c r="N14" s="557"/>
      <c r="O14" s="557"/>
      <c r="P14" s="557"/>
      <c r="Q14" s="558"/>
      <c r="R14" s="517">
        <v>8512</v>
      </c>
      <c r="S14" s="518"/>
      <c r="T14" s="518"/>
      <c r="U14" s="518"/>
      <c r="V14" s="519"/>
      <c r="W14" s="521"/>
      <c r="X14" s="419"/>
      <c r="Y14" s="419"/>
      <c r="Z14" s="419"/>
      <c r="AA14" s="419"/>
      <c r="AB14" s="420"/>
      <c r="AC14" s="510">
        <v>7.4</v>
      </c>
      <c r="AD14" s="511"/>
      <c r="AE14" s="511"/>
      <c r="AF14" s="511"/>
      <c r="AG14" s="512"/>
      <c r="AH14" s="510">
        <v>7.4</v>
      </c>
      <c r="AI14" s="511"/>
      <c r="AJ14" s="511"/>
      <c r="AK14" s="511"/>
      <c r="AL14" s="513"/>
      <c r="AM14" s="487"/>
      <c r="AN14" s="387"/>
      <c r="AO14" s="387"/>
      <c r="AP14" s="387"/>
      <c r="AQ14" s="387"/>
      <c r="AR14" s="387"/>
      <c r="AS14" s="387"/>
      <c r="AT14" s="388"/>
      <c r="AU14" s="488"/>
      <c r="AV14" s="489"/>
      <c r="AW14" s="489"/>
      <c r="AX14" s="489"/>
      <c r="AY14" s="444"/>
      <c r="AZ14" s="445"/>
      <c r="BA14" s="445"/>
      <c r="BB14" s="445"/>
      <c r="BC14" s="445"/>
      <c r="BD14" s="445"/>
      <c r="BE14" s="445"/>
      <c r="BF14" s="445"/>
      <c r="BG14" s="445"/>
      <c r="BH14" s="445"/>
      <c r="BI14" s="445"/>
      <c r="BJ14" s="445"/>
      <c r="BK14" s="445"/>
      <c r="BL14" s="445"/>
      <c r="BM14" s="446"/>
      <c r="BN14" s="430"/>
      <c r="BO14" s="431"/>
      <c r="BP14" s="431"/>
      <c r="BQ14" s="431"/>
      <c r="BR14" s="431"/>
      <c r="BS14" s="431"/>
      <c r="BT14" s="431"/>
      <c r="BU14" s="432"/>
      <c r="BV14" s="430"/>
      <c r="BW14" s="431"/>
      <c r="BX14" s="431"/>
      <c r="BY14" s="431"/>
      <c r="BZ14" s="431"/>
      <c r="CA14" s="431"/>
      <c r="CB14" s="431"/>
      <c r="CC14" s="432"/>
      <c r="CD14" s="467" t="s">
        <v>136</v>
      </c>
      <c r="CE14" s="468"/>
      <c r="CF14" s="468"/>
      <c r="CG14" s="468"/>
      <c r="CH14" s="468"/>
      <c r="CI14" s="468"/>
      <c r="CJ14" s="468"/>
      <c r="CK14" s="468"/>
      <c r="CL14" s="468"/>
      <c r="CM14" s="468"/>
      <c r="CN14" s="468"/>
      <c r="CO14" s="468"/>
      <c r="CP14" s="468"/>
      <c r="CQ14" s="468"/>
      <c r="CR14" s="468"/>
      <c r="CS14" s="469"/>
      <c r="CT14" s="527" t="s">
        <v>122</v>
      </c>
      <c r="CU14" s="528"/>
      <c r="CV14" s="528"/>
      <c r="CW14" s="528"/>
      <c r="CX14" s="528"/>
      <c r="CY14" s="528"/>
      <c r="CZ14" s="528"/>
      <c r="DA14" s="529"/>
      <c r="DB14" s="527" t="s">
        <v>122</v>
      </c>
      <c r="DC14" s="528"/>
      <c r="DD14" s="528"/>
      <c r="DE14" s="528"/>
      <c r="DF14" s="528"/>
      <c r="DG14" s="528"/>
      <c r="DH14" s="528"/>
      <c r="DI14" s="529"/>
    </row>
    <row r="15" spans="1:119" ht="18.75" customHeight="1" x14ac:dyDescent="0.15">
      <c r="A15" s="163"/>
      <c r="B15" s="539"/>
      <c r="C15" s="540"/>
      <c r="D15" s="540"/>
      <c r="E15" s="540"/>
      <c r="F15" s="540"/>
      <c r="G15" s="540"/>
      <c r="H15" s="540"/>
      <c r="I15" s="540"/>
      <c r="J15" s="540"/>
      <c r="K15" s="541"/>
      <c r="L15" s="172"/>
      <c r="M15" s="514" t="s">
        <v>130</v>
      </c>
      <c r="N15" s="515"/>
      <c r="O15" s="515"/>
      <c r="P15" s="515"/>
      <c r="Q15" s="516"/>
      <c r="R15" s="517">
        <v>8482</v>
      </c>
      <c r="S15" s="518"/>
      <c r="T15" s="518"/>
      <c r="U15" s="518"/>
      <c r="V15" s="519"/>
      <c r="W15" s="520" t="s">
        <v>137</v>
      </c>
      <c r="X15" s="416"/>
      <c r="Y15" s="416"/>
      <c r="Z15" s="416"/>
      <c r="AA15" s="416"/>
      <c r="AB15" s="417"/>
      <c r="AC15" s="383">
        <v>784</v>
      </c>
      <c r="AD15" s="384"/>
      <c r="AE15" s="384"/>
      <c r="AF15" s="384"/>
      <c r="AG15" s="385"/>
      <c r="AH15" s="383">
        <v>844</v>
      </c>
      <c r="AI15" s="384"/>
      <c r="AJ15" s="384"/>
      <c r="AK15" s="384"/>
      <c r="AL15" s="443"/>
      <c r="AM15" s="487"/>
      <c r="AN15" s="387"/>
      <c r="AO15" s="387"/>
      <c r="AP15" s="387"/>
      <c r="AQ15" s="387"/>
      <c r="AR15" s="387"/>
      <c r="AS15" s="387"/>
      <c r="AT15" s="388"/>
      <c r="AU15" s="488"/>
      <c r="AV15" s="489"/>
      <c r="AW15" s="489"/>
      <c r="AX15" s="489"/>
      <c r="AY15" s="456" t="s">
        <v>138</v>
      </c>
      <c r="AZ15" s="457"/>
      <c r="BA15" s="457"/>
      <c r="BB15" s="457"/>
      <c r="BC15" s="457"/>
      <c r="BD15" s="457"/>
      <c r="BE15" s="457"/>
      <c r="BF15" s="457"/>
      <c r="BG15" s="457"/>
      <c r="BH15" s="457"/>
      <c r="BI15" s="457"/>
      <c r="BJ15" s="457"/>
      <c r="BK15" s="457"/>
      <c r="BL15" s="457"/>
      <c r="BM15" s="458"/>
      <c r="BN15" s="459">
        <v>821414</v>
      </c>
      <c r="BO15" s="460"/>
      <c r="BP15" s="460"/>
      <c r="BQ15" s="460"/>
      <c r="BR15" s="460"/>
      <c r="BS15" s="460"/>
      <c r="BT15" s="460"/>
      <c r="BU15" s="461"/>
      <c r="BV15" s="459">
        <v>815497</v>
      </c>
      <c r="BW15" s="460"/>
      <c r="BX15" s="460"/>
      <c r="BY15" s="460"/>
      <c r="BZ15" s="460"/>
      <c r="CA15" s="460"/>
      <c r="CB15" s="460"/>
      <c r="CC15" s="461"/>
      <c r="CD15" s="530" t="s">
        <v>139</v>
      </c>
      <c r="CE15" s="531"/>
      <c r="CF15" s="531"/>
      <c r="CG15" s="531"/>
      <c r="CH15" s="531"/>
      <c r="CI15" s="531"/>
      <c r="CJ15" s="531"/>
      <c r="CK15" s="531"/>
      <c r="CL15" s="531"/>
      <c r="CM15" s="531"/>
      <c r="CN15" s="531"/>
      <c r="CO15" s="531"/>
      <c r="CP15" s="531"/>
      <c r="CQ15" s="531"/>
      <c r="CR15" s="531"/>
      <c r="CS15" s="532"/>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39"/>
      <c r="C16" s="540"/>
      <c r="D16" s="540"/>
      <c r="E16" s="540"/>
      <c r="F16" s="540"/>
      <c r="G16" s="540"/>
      <c r="H16" s="540"/>
      <c r="I16" s="540"/>
      <c r="J16" s="540"/>
      <c r="K16" s="541"/>
      <c r="L16" s="504" t="s">
        <v>140</v>
      </c>
      <c r="M16" s="505"/>
      <c r="N16" s="505"/>
      <c r="O16" s="505"/>
      <c r="P16" s="505"/>
      <c r="Q16" s="506"/>
      <c r="R16" s="507" t="s">
        <v>141</v>
      </c>
      <c r="S16" s="508"/>
      <c r="T16" s="508"/>
      <c r="U16" s="508"/>
      <c r="V16" s="509"/>
      <c r="W16" s="521"/>
      <c r="X16" s="419"/>
      <c r="Y16" s="419"/>
      <c r="Z16" s="419"/>
      <c r="AA16" s="419"/>
      <c r="AB16" s="420"/>
      <c r="AC16" s="510">
        <v>21.2</v>
      </c>
      <c r="AD16" s="511"/>
      <c r="AE16" s="511"/>
      <c r="AF16" s="511"/>
      <c r="AG16" s="512"/>
      <c r="AH16" s="510">
        <v>21.3</v>
      </c>
      <c r="AI16" s="511"/>
      <c r="AJ16" s="511"/>
      <c r="AK16" s="511"/>
      <c r="AL16" s="513"/>
      <c r="AM16" s="487"/>
      <c r="AN16" s="387"/>
      <c r="AO16" s="387"/>
      <c r="AP16" s="387"/>
      <c r="AQ16" s="387"/>
      <c r="AR16" s="387"/>
      <c r="AS16" s="387"/>
      <c r="AT16" s="388"/>
      <c r="AU16" s="488"/>
      <c r="AV16" s="489"/>
      <c r="AW16" s="489"/>
      <c r="AX16" s="489"/>
      <c r="AY16" s="444" t="s">
        <v>142</v>
      </c>
      <c r="AZ16" s="445"/>
      <c r="BA16" s="445"/>
      <c r="BB16" s="445"/>
      <c r="BC16" s="445"/>
      <c r="BD16" s="445"/>
      <c r="BE16" s="445"/>
      <c r="BF16" s="445"/>
      <c r="BG16" s="445"/>
      <c r="BH16" s="445"/>
      <c r="BI16" s="445"/>
      <c r="BJ16" s="445"/>
      <c r="BK16" s="445"/>
      <c r="BL16" s="445"/>
      <c r="BM16" s="446"/>
      <c r="BN16" s="430">
        <v>3535278</v>
      </c>
      <c r="BO16" s="431"/>
      <c r="BP16" s="431"/>
      <c r="BQ16" s="431"/>
      <c r="BR16" s="431"/>
      <c r="BS16" s="431"/>
      <c r="BT16" s="431"/>
      <c r="BU16" s="432"/>
      <c r="BV16" s="430">
        <v>3460537</v>
      </c>
      <c r="BW16" s="431"/>
      <c r="BX16" s="431"/>
      <c r="BY16" s="431"/>
      <c r="BZ16" s="431"/>
      <c r="CA16" s="431"/>
      <c r="CB16" s="431"/>
      <c r="CC16" s="432"/>
      <c r="CD16" s="176"/>
      <c r="CE16" s="462"/>
      <c r="CF16" s="462"/>
      <c r="CG16" s="462"/>
      <c r="CH16" s="462"/>
      <c r="CI16" s="462"/>
      <c r="CJ16" s="462"/>
      <c r="CK16" s="462"/>
      <c r="CL16" s="462"/>
      <c r="CM16" s="462"/>
      <c r="CN16" s="462"/>
      <c r="CO16" s="462"/>
      <c r="CP16" s="462"/>
      <c r="CQ16" s="462"/>
      <c r="CR16" s="462"/>
      <c r="CS16" s="463"/>
      <c r="CT16" s="427"/>
      <c r="CU16" s="428"/>
      <c r="CV16" s="428"/>
      <c r="CW16" s="428"/>
      <c r="CX16" s="428"/>
      <c r="CY16" s="428"/>
      <c r="CZ16" s="428"/>
      <c r="DA16" s="429"/>
      <c r="DB16" s="427"/>
      <c r="DC16" s="428"/>
      <c r="DD16" s="428"/>
      <c r="DE16" s="428"/>
      <c r="DF16" s="428"/>
      <c r="DG16" s="428"/>
      <c r="DH16" s="428"/>
      <c r="DI16" s="429"/>
    </row>
    <row r="17" spans="1:113" ht="18.75" customHeight="1" thickBot="1" x14ac:dyDescent="0.2">
      <c r="A17" s="163"/>
      <c r="B17" s="542"/>
      <c r="C17" s="543"/>
      <c r="D17" s="543"/>
      <c r="E17" s="543"/>
      <c r="F17" s="543"/>
      <c r="G17" s="543"/>
      <c r="H17" s="543"/>
      <c r="I17" s="543"/>
      <c r="J17" s="543"/>
      <c r="K17" s="544"/>
      <c r="L17" s="177"/>
      <c r="M17" s="523" t="s">
        <v>143</v>
      </c>
      <c r="N17" s="524"/>
      <c r="O17" s="524"/>
      <c r="P17" s="524"/>
      <c r="Q17" s="525"/>
      <c r="R17" s="507" t="s">
        <v>141</v>
      </c>
      <c r="S17" s="508"/>
      <c r="T17" s="508"/>
      <c r="U17" s="508"/>
      <c r="V17" s="509"/>
      <c r="W17" s="520" t="s">
        <v>144</v>
      </c>
      <c r="X17" s="416"/>
      <c r="Y17" s="416"/>
      <c r="Z17" s="416"/>
      <c r="AA17" s="416"/>
      <c r="AB17" s="417"/>
      <c r="AC17" s="383">
        <v>2645</v>
      </c>
      <c r="AD17" s="384"/>
      <c r="AE17" s="384"/>
      <c r="AF17" s="384"/>
      <c r="AG17" s="385"/>
      <c r="AH17" s="383">
        <v>2821</v>
      </c>
      <c r="AI17" s="384"/>
      <c r="AJ17" s="384"/>
      <c r="AK17" s="384"/>
      <c r="AL17" s="443"/>
      <c r="AM17" s="487"/>
      <c r="AN17" s="387"/>
      <c r="AO17" s="387"/>
      <c r="AP17" s="387"/>
      <c r="AQ17" s="387"/>
      <c r="AR17" s="387"/>
      <c r="AS17" s="387"/>
      <c r="AT17" s="388"/>
      <c r="AU17" s="488"/>
      <c r="AV17" s="489"/>
      <c r="AW17" s="489"/>
      <c r="AX17" s="489"/>
      <c r="AY17" s="444" t="s">
        <v>145</v>
      </c>
      <c r="AZ17" s="445"/>
      <c r="BA17" s="445"/>
      <c r="BB17" s="445"/>
      <c r="BC17" s="445"/>
      <c r="BD17" s="445"/>
      <c r="BE17" s="445"/>
      <c r="BF17" s="445"/>
      <c r="BG17" s="445"/>
      <c r="BH17" s="445"/>
      <c r="BI17" s="445"/>
      <c r="BJ17" s="445"/>
      <c r="BK17" s="445"/>
      <c r="BL17" s="445"/>
      <c r="BM17" s="446"/>
      <c r="BN17" s="430">
        <v>996375</v>
      </c>
      <c r="BO17" s="431"/>
      <c r="BP17" s="431"/>
      <c r="BQ17" s="431"/>
      <c r="BR17" s="431"/>
      <c r="BS17" s="431"/>
      <c r="BT17" s="431"/>
      <c r="BU17" s="432"/>
      <c r="BV17" s="430">
        <v>995699</v>
      </c>
      <c r="BW17" s="431"/>
      <c r="BX17" s="431"/>
      <c r="BY17" s="431"/>
      <c r="BZ17" s="431"/>
      <c r="CA17" s="431"/>
      <c r="CB17" s="431"/>
      <c r="CC17" s="432"/>
      <c r="CD17" s="176"/>
      <c r="CE17" s="462"/>
      <c r="CF17" s="462"/>
      <c r="CG17" s="462"/>
      <c r="CH17" s="462"/>
      <c r="CI17" s="462"/>
      <c r="CJ17" s="462"/>
      <c r="CK17" s="462"/>
      <c r="CL17" s="462"/>
      <c r="CM17" s="462"/>
      <c r="CN17" s="462"/>
      <c r="CO17" s="462"/>
      <c r="CP17" s="462"/>
      <c r="CQ17" s="462"/>
      <c r="CR17" s="462"/>
      <c r="CS17" s="463"/>
      <c r="CT17" s="427"/>
      <c r="CU17" s="428"/>
      <c r="CV17" s="428"/>
      <c r="CW17" s="428"/>
      <c r="CX17" s="428"/>
      <c r="CY17" s="428"/>
      <c r="CZ17" s="428"/>
      <c r="DA17" s="429"/>
      <c r="DB17" s="427"/>
      <c r="DC17" s="428"/>
      <c r="DD17" s="428"/>
      <c r="DE17" s="428"/>
      <c r="DF17" s="428"/>
      <c r="DG17" s="428"/>
      <c r="DH17" s="428"/>
      <c r="DI17" s="429"/>
    </row>
    <row r="18" spans="1:113" ht="18.75" customHeight="1" thickBot="1" x14ac:dyDescent="0.2">
      <c r="A18" s="163"/>
      <c r="B18" s="480" t="s">
        <v>146</v>
      </c>
      <c r="C18" s="481"/>
      <c r="D18" s="481"/>
      <c r="E18" s="482"/>
      <c r="F18" s="482"/>
      <c r="G18" s="482"/>
      <c r="H18" s="482"/>
      <c r="I18" s="482"/>
      <c r="J18" s="482"/>
      <c r="K18" s="482"/>
      <c r="L18" s="483">
        <v>132.19999999999999</v>
      </c>
      <c r="M18" s="483"/>
      <c r="N18" s="483"/>
      <c r="O18" s="483"/>
      <c r="P18" s="483"/>
      <c r="Q18" s="483"/>
      <c r="R18" s="484"/>
      <c r="S18" s="484"/>
      <c r="T18" s="484"/>
      <c r="U18" s="484"/>
      <c r="V18" s="485"/>
      <c r="W18" s="501"/>
      <c r="X18" s="502"/>
      <c r="Y18" s="502"/>
      <c r="Z18" s="502"/>
      <c r="AA18" s="502"/>
      <c r="AB18" s="526"/>
      <c r="AC18" s="400">
        <v>71.400000000000006</v>
      </c>
      <c r="AD18" s="401"/>
      <c r="AE18" s="401"/>
      <c r="AF18" s="401"/>
      <c r="AG18" s="486"/>
      <c r="AH18" s="400">
        <v>71.2</v>
      </c>
      <c r="AI18" s="401"/>
      <c r="AJ18" s="401"/>
      <c r="AK18" s="401"/>
      <c r="AL18" s="402"/>
      <c r="AM18" s="487"/>
      <c r="AN18" s="387"/>
      <c r="AO18" s="387"/>
      <c r="AP18" s="387"/>
      <c r="AQ18" s="387"/>
      <c r="AR18" s="387"/>
      <c r="AS18" s="387"/>
      <c r="AT18" s="388"/>
      <c r="AU18" s="488"/>
      <c r="AV18" s="489"/>
      <c r="AW18" s="489"/>
      <c r="AX18" s="489"/>
      <c r="AY18" s="444" t="s">
        <v>147</v>
      </c>
      <c r="AZ18" s="445"/>
      <c r="BA18" s="445"/>
      <c r="BB18" s="445"/>
      <c r="BC18" s="445"/>
      <c r="BD18" s="445"/>
      <c r="BE18" s="445"/>
      <c r="BF18" s="445"/>
      <c r="BG18" s="445"/>
      <c r="BH18" s="445"/>
      <c r="BI18" s="445"/>
      <c r="BJ18" s="445"/>
      <c r="BK18" s="445"/>
      <c r="BL18" s="445"/>
      <c r="BM18" s="446"/>
      <c r="BN18" s="430">
        <v>3531666</v>
      </c>
      <c r="BO18" s="431"/>
      <c r="BP18" s="431"/>
      <c r="BQ18" s="431"/>
      <c r="BR18" s="431"/>
      <c r="BS18" s="431"/>
      <c r="BT18" s="431"/>
      <c r="BU18" s="432"/>
      <c r="BV18" s="430">
        <v>3515853</v>
      </c>
      <c r="BW18" s="431"/>
      <c r="BX18" s="431"/>
      <c r="BY18" s="431"/>
      <c r="BZ18" s="431"/>
      <c r="CA18" s="431"/>
      <c r="CB18" s="431"/>
      <c r="CC18" s="432"/>
      <c r="CD18" s="176"/>
      <c r="CE18" s="462"/>
      <c r="CF18" s="462"/>
      <c r="CG18" s="462"/>
      <c r="CH18" s="462"/>
      <c r="CI18" s="462"/>
      <c r="CJ18" s="462"/>
      <c r="CK18" s="462"/>
      <c r="CL18" s="462"/>
      <c r="CM18" s="462"/>
      <c r="CN18" s="462"/>
      <c r="CO18" s="462"/>
      <c r="CP18" s="462"/>
      <c r="CQ18" s="462"/>
      <c r="CR18" s="462"/>
      <c r="CS18" s="463"/>
      <c r="CT18" s="427"/>
      <c r="CU18" s="428"/>
      <c r="CV18" s="428"/>
      <c r="CW18" s="428"/>
      <c r="CX18" s="428"/>
      <c r="CY18" s="428"/>
      <c r="CZ18" s="428"/>
      <c r="DA18" s="429"/>
      <c r="DB18" s="427"/>
      <c r="DC18" s="428"/>
      <c r="DD18" s="428"/>
      <c r="DE18" s="428"/>
      <c r="DF18" s="428"/>
      <c r="DG18" s="428"/>
      <c r="DH18" s="428"/>
      <c r="DI18" s="429"/>
    </row>
    <row r="19" spans="1:113" ht="18.75" customHeight="1" thickBot="1" x14ac:dyDescent="0.2">
      <c r="A19" s="163"/>
      <c r="B19" s="480" t="s">
        <v>148</v>
      </c>
      <c r="C19" s="481"/>
      <c r="D19" s="481"/>
      <c r="E19" s="482"/>
      <c r="F19" s="482"/>
      <c r="G19" s="482"/>
      <c r="H19" s="482"/>
      <c r="I19" s="482"/>
      <c r="J19" s="482"/>
      <c r="K19" s="482"/>
      <c r="L19" s="490">
        <v>67</v>
      </c>
      <c r="M19" s="490"/>
      <c r="N19" s="490"/>
      <c r="O19" s="490"/>
      <c r="P19" s="490"/>
      <c r="Q19" s="490"/>
      <c r="R19" s="491"/>
      <c r="S19" s="491"/>
      <c r="T19" s="491"/>
      <c r="U19" s="491"/>
      <c r="V19" s="492"/>
      <c r="W19" s="499"/>
      <c r="X19" s="500"/>
      <c r="Y19" s="500"/>
      <c r="Z19" s="500"/>
      <c r="AA19" s="500"/>
      <c r="AB19" s="500"/>
      <c r="AC19" s="503"/>
      <c r="AD19" s="503"/>
      <c r="AE19" s="503"/>
      <c r="AF19" s="503"/>
      <c r="AG19" s="503"/>
      <c r="AH19" s="503"/>
      <c r="AI19" s="503"/>
      <c r="AJ19" s="503"/>
      <c r="AK19" s="503"/>
      <c r="AL19" s="522"/>
      <c r="AM19" s="487"/>
      <c r="AN19" s="387"/>
      <c r="AO19" s="387"/>
      <c r="AP19" s="387"/>
      <c r="AQ19" s="387"/>
      <c r="AR19" s="387"/>
      <c r="AS19" s="387"/>
      <c r="AT19" s="388"/>
      <c r="AU19" s="488"/>
      <c r="AV19" s="489"/>
      <c r="AW19" s="489"/>
      <c r="AX19" s="489"/>
      <c r="AY19" s="444" t="s">
        <v>149</v>
      </c>
      <c r="AZ19" s="445"/>
      <c r="BA19" s="445"/>
      <c r="BB19" s="445"/>
      <c r="BC19" s="445"/>
      <c r="BD19" s="445"/>
      <c r="BE19" s="445"/>
      <c r="BF19" s="445"/>
      <c r="BG19" s="445"/>
      <c r="BH19" s="445"/>
      <c r="BI19" s="445"/>
      <c r="BJ19" s="445"/>
      <c r="BK19" s="445"/>
      <c r="BL19" s="445"/>
      <c r="BM19" s="446"/>
      <c r="BN19" s="430">
        <v>4988891</v>
      </c>
      <c r="BO19" s="431"/>
      <c r="BP19" s="431"/>
      <c r="BQ19" s="431"/>
      <c r="BR19" s="431"/>
      <c r="BS19" s="431"/>
      <c r="BT19" s="431"/>
      <c r="BU19" s="432"/>
      <c r="BV19" s="430">
        <v>4876844</v>
      </c>
      <c r="BW19" s="431"/>
      <c r="BX19" s="431"/>
      <c r="BY19" s="431"/>
      <c r="BZ19" s="431"/>
      <c r="CA19" s="431"/>
      <c r="CB19" s="431"/>
      <c r="CC19" s="432"/>
      <c r="CD19" s="176"/>
      <c r="CE19" s="462"/>
      <c r="CF19" s="462"/>
      <c r="CG19" s="462"/>
      <c r="CH19" s="462"/>
      <c r="CI19" s="462"/>
      <c r="CJ19" s="462"/>
      <c r="CK19" s="462"/>
      <c r="CL19" s="462"/>
      <c r="CM19" s="462"/>
      <c r="CN19" s="462"/>
      <c r="CO19" s="462"/>
      <c r="CP19" s="462"/>
      <c r="CQ19" s="462"/>
      <c r="CR19" s="462"/>
      <c r="CS19" s="463"/>
      <c r="CT19" s="427"/>
      <c r="CU19" s="428"/>
      <c r="CV19" s="428"/>
      <c r="CW19" s="428"/>
      <c r="CX19" s="428"/>
      <c r="CY19" s="428"/>
      <c r="CZ19" s="428"/>
      <c r="DA19" s="429"/>
      <c r="DB19" s="427"/>
      <c r="DC19" s="428"/>
      <c r="DD19" s="428"/>
      <c r="DE19" s="428"/>
      <c r="DF19" s="428"/>
      <c r="DG19" s="428"/>
      <c r="DH19" s="428"/>
      <c r="DI19" s="429"/>
    </row>
    <row r="20" spans="1:113" ht="18.75" customHeight="1" thickBot="1" x14ac:dyDescent="0.2">
      <c r="A20" s="163"/>
      <c r="B20" s="480" t="s">
        <v>150</v>
      </c>
      <c r="C20" s="481"/>
      <c r="D20" s="481"/>
      <c r="E20" s="482"/>
      <c r="F20" s="482"/>
      <c r="G20" s="482"/>
      <c r="H20" s="482"/>
      <c r="I20" s="482"/>
      <c r="J20" s="482"/>
      <c r="K20" s="482"/>
      <c r="L20" s="490">
        <v>3724</v>
      </c>
      <c r="M20" s="490"/>
      <c r="N20" s="490"/>
      <c r="O20" s="490"/>
      <c r="P20" s="490"/>
      <c r="Q20" s="490"/>
      <c r="R20" s="491"/>
      <c r="S20" s="491"/>
      <c r="T20" s="491"/>
      <c r="U20" s="491"/>
      <c r="V20" s="492"/>
      <c r="W20" s="501"/>
      <c r="X20" s="502"/>
      <c r="Y20" s="502"/>
      <c r="Z20" s="502"/>
      <c r="AA20" s="502"/>
      <c r="AB20" s="502"/>
      <c r="AC20" s="493"/>
      <c r="AD20" s="493"/>
      <c r="AE20" s="493"/>
      <c r="AF20" s="493"/>
      <c r="AG20" s="493"/>
      <c r="AH20" s="493"/>
      <c r="AI20" s="493"/>
      <c r="AJ20" s="493"/>
      <c r="AK20" s="493"/>
      <c r="AL20" s="494"/>
      <c r="AM20" s="495"/>
      <c r="AN20" s="392"/>
      <c r="AO20" s="392"/>
      <c r="AP20" s="392"/>
      <c r="AQ20" s="392"/>
      <c r="AR20" s="392"/>
      <c r="AS20" s="392"/>
      <c r="AT20" s="393"/>
      <c r="AU20" s="496"/>
      <c r="AV20" s="497"/>
      <c r="AW20" s="497"/>
      <c r="AX20" s="498"/>
      <c r="AY20" s="444"/>
      <c r="AZ20" s="445"/>
      <c r="BA20" s="445"/>
      <c r="BB20" s="445"/>
      <c r="BC20" s="445"/>
      <c r="BD20" s="445"/>
      <c r="BE20" s="445"/>
      <c r="BF20" s="445"/>
      <c r="BG20" s="445"/>
      <c r="BH20" s="445"/>
      <c r="BI20" s="445"/>
      <c r="BJ20" s="445"/>
      <c r="BK20" s="445"/>
      <c r="BL20" s="445"/>
      <c r="BM20" s="446"/>
      <c r="BN20" s="430"/>
      <c r="BO20" s="431"/>
      <c r="BP20" s="431"/>
      <c r="BQ20" s="431"/>
      <c r="BR20" s="431"/>
      <c r="BS20" s="431"/>
      <c r="BT20" s="431"/>
      <c r="BU20" s="432"/>
      <c r="BV20" s="430"/>
      <c r="BW20" s="431"/>
      <c r="BX20" s="431"/>
      <c r="BY20" s="431"/>
      <c r="BZ20" s="431"/>
      <c r="CA20" s="431"/>
      <c r="CB20" s="431"/>
      <c r="CC20" s="432"/>
      <c r="CD20" s="176"/>
      <c r="CE20" s="462"/>
      <c r="CF20" s="462"/>
      <c r="CG20" s="462"/>
      <c r="CH20" s="462"/>
      <c r="CI20" s="462"/>
      <c r="CJ20" s="462"/>
      <c r="CK20" s="462"/>
      <c r="CL20" s="462"/>
      <c r="CM20" s="462"/>
      <c r="CN20" s="462"/>
      <c r="CO20" s="462"/>
      <c r="CP20" s="462"/>
      <c r="CQ20" s="462"/>
      <c r="CR20" s="462"/>
      <c r="CS20" s="463"/>
      <c r="CT20" s="427"/>
      <c r="CU20" s="428"/>
      <c r="CV20" s="428"/>
      <c r="CW20" s="428"/>
      <c r="CX20" s="428"/>
      <c r="CY20" s="428"/>
      <c r="CZ20" s="428"/>
      <c r="DA20" s="429"/>
      <c r="DB20" s="427"/>
      <c r="DC20" s="428"/>
      <c r="DD20" s="428"/>
      <c r="DE20" s="428"/>
      <c r="DF20" s="428"/>
      <c r="DG20" s="428"/>
      <c r="DH20" s="428"/>
      <c r="DI20" s="429"/>
    </row>
    <row r="21" spans="1:113" ht="18.75" customHeight="1" thickBot="1" x14ac:dyDescent="0.2">
      <c r="A21" s="163"/>
      <c r="B21" s="477" t="s">
        <v>151</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c r="AU21" s="478"/>
      <c r="AV21" s="478"/>
      <c r="AW21" s="478"/>
      <c r="AX21" s="479"/>
      <c r="AY21" s="403"/>
      <c r="AZ21" s="404"/>
      <c r="BA21" s="404"/>
      <c r="BB21" s="404"/>
      <c r="BC21" s="404"/>
      <c r="BD21" s="404"/>
      <c r="BE21" s="404"/>
      <c r="BF21" s="404"/>
      <c r="BG21" s="404"/>
      <c r="BH21" s="404"/>
      <c r="BI21" s="404"/>
      <c r="BJ21" s="404"/>
      <c r="BK21" s="404"/>
      <c r="BL21" s="404"/>
      <c r="BM21" s="405"/>
      <c r="BN21" s="464"/>
      <c r="BO21" s="465"/>
      <c r="BP21" s="465"/>
      <c r="BQ21" s="465"/>
      <c r="BR21" s="465"/>
      <c r="BS21" s="465"/>
      <c r="BT21" s="465"/>
      <c r="BU21" s="466"/>
      <c r="BV21" s="464"/>
      <c r="BW21" s="465"/>
      <c r="BX21" s="465"/>
      <c r="BY21" s="465"/>
      <c r="BZ21" s="465"/>
      <c r="CA21" s="465"/>
      <c r="CB21" s="465"/>
      <c r="CC21" s="466"/>
      <c r="CD21" s="176"/>
      <c r="CE21" s="462"/>
      <c r="CF21" s="462"/>
      <c r="CG21" s="462"/>
      <c r="CH21" s="462"/>
      <c r="CI21" s="462"/>
      <c r="CJ21" s="462"/>
      <c r="CK21" s="462"/>
      <c r="CL21" s="462"/>
      <c r="CM21" s="462"/>
      <c r="CN21" s="462"/>
      <c r="CO21" s="462"/>
      <c r="CP21" s="462"/>
      <c r="CQ21" s="462"/>
      <c r="CR21" s="462"/>
      <c r="CS21" s="463"/>
      <c r="CT21" s="427"/>
      <c r="CU21" s="428"/>
      <c r="CV21" s="428"/>
      <c r="CW21" s="428"/>
      <c r="CX21" s="428"/>
      <c r="CY21" s="428"/>
      <c r="CZ21" s="428"/>
      <c r="DA21" s="429"/>
      <c r="DB21" s="427"/>
      <c r="DC21" s="428"/>
      <c r="DD21" s="428"/>
      <c r="DE21" s="428"/>
      <c r="DF21" s="428"/>
      <c r="DG21" s="428"/>
      <c r="DH21" s="428"/>
      <c r="DI21" s="429"/>
    </row>
    <row r="22" spans="1:113" ht="18.75" customHeight="1" x14ac:dyDescent="0.15">
      <c r="A22" s="163"/>
      <c r="B22" s="406" t="s">
        <v>152</v>
      </c>
      <c r="C22" s="407"/>
      <c r="D22" s="408"/>
      <c r="E22" s="415" t="s">
        <v>1</v>
      </c>
      <c r="F22" s="416"/>
      <c r="G22" s="416"/>
      <c r="H22" s="416"/>
      <c r="I22" s="416"/>
      <c r="J22" s="416"/>
      <c r="K22" s="417"/>
      <c r="L22" s="415" t="s">
        <v>153</v>
      </c>
      <c r="M22" s="416"/>
      <c r="N22" s="416"/>
      <c r="O22" s="416"/>
      <c r="P22" s="417"/>
      <c r="Q22" s="421" t="s">
        <v>154</v>
      </c>
      <c r="R22" s="422"/>
      <c r="S22" s="422"/>
      <c r="T22" s="422"/>
      <c r="U22" s="422"/>
      <c r="V22" s="423"/>
      <c r="W22" s="472" t="s">
        <v>155</v>
      </c>
      <c r="X22" s="407"/>
      <c r="Y22" s="408"/>
      <c r="Z22" s="415" t="s">
        <v>1</v>
      </c>
      <c r="AA22" s="416"/>
      <c r="AB22" s="416"/>
      <c r="AC22" s="416"/>
      <c r="AD22" s="416"/>
      <c r="AE22" s="416"/>
      <c r="AF22" s="416"/>
      <c r="AG22" s="417"/>
      <c r="AH22" s="433" t="s">
        <v>156</v>
      </c>
      <c r="AI22" s="416"/>
      <c r="AJ22" s="416"/>
      <c r="AK22" s="416"/>
      <c r="AL22" s="417"/>
      <c r="AM22" s="433" t="s">
        <v>157</v>
      </c>
      <c r="AN22" s="434"/>
      <c r="AO22" s="434"/>
      <c r="AP22" s="434"/>
      <c r="AQ22" s="434"/>
      <c r="AR22" s="435"/>
      <c r="AS22" s="421" t="s">
        <v>154</v>
      </c>
      <c r="AT22" s="422"/>
      <c r="AU22" s="422"/>
      <c r="AV22" s="422"/>
      <c r="AW22" s="422"/>
      <c r="AX22" s="439"/>
      <c r="AY22" s="456" t="s">
        <v>158</v>
      </c>
      <c r="AZ22" s="457"/>
      <c r="BA22" s="457"/>
      <c r="BB22" s="457"/>
      <c r="BC22" s="457"/>
      <c r="BD22" s="457"/>
      <c r="BE22" s="457"/>
      <c r="BF22" s="457"/>
      <c r="BG22" s="457"/>
      <c r="BH22" s="457"/>
      <c r="BI22" s="457"/>
      <c r="BJ22" s="457"/>
      <c r="BK22" s="457"/>
      <c r="BL22" s="457"/>
      <c r="BM22" s="458"/>
      <c r="BN22" s="459">
        <v>11080768</v>
      </c>
      <c r="BO22" s="460"/>
      <c r="BP22" s="460"/>
      <c r="BQ22" s="460"/>
      <c r="BR22" s="460"/>
      <c r="BS22" s="460"/>
      <c r="BT22" s="460"/>
      <c r="BU22" s="461"/>
      <c r="BV22" s="459">
        <v>8517703</v>
      </c>
      <c r="BW22" s="460"/>
      <c r="BX22" s="460"/>
      <c r="BY22" s="460"/>
      <c r="BZ22" s="460"/>
      <c r="CA22" s="460"/>
      <c r="CB22" s="460"/>
      <c r="CC22" s="461"/>
      <c r="CD22" s="176"/>
      <c r="CE22" s="462"/>
      <c r="CF22" s="462"/>
      <c r="CG22" s="462"/>
      <c r="CH22" s="462"/>
      <c r="CI22" s="462"/>
      <c r="CJ22" s="462"/>
      <c r="CK22" s="462"/>
      <c r="CL22" s="462"/>
      <c r="CM22" s="462"/>
      <c r="CN22" s="462"/>
      <c r="CO22" s="462"/>
      <c r="CP22" s="462"/>
      <c r="CQ22" s="462"/>
      <c r="CR22" s="462"/>
      <c r="CS22" s="463"/>
      <c r="CT22" s="427"/>
      <c r="CU22" s="428"/>
      <c r="CV22" s="428"/>
      <c r="CW22" s="428"/>
      <c r="CX22" s="428"/>
      <c r="CY22" s="428"/>
      <c r="CZ22" s="428"/>
      <c r="DA22" s="429"/>
      <c r="DB22" s="427"/>
      <c r="DC22" s="428"/>
      <c r="DD22" s="428"/>
      <c r="DE22" s="428"/>
      <c r="DF22" s="428"/>
      <c r="DG22" s="428"/>
      <c r="DH22" s="428"/>
      <c r="DI22" s="429"/>
    </row>
    <row r="23" spans="1:113" ht="18.75" customHeight="1" x14ac:dyDescent="0.15">
      <c r="A23" s="163"/>
      <c r="B23" s="409"/>
      <c r="C23" s="410"/>
      <c r="D23" s="411"/>
      <c r="E23" s="418"/>
      <c r="F23" s="419"/>
      <c r="G23" s="419"/>
      <c r="H23" s="419"/>
      <c r="I23" s="419"/>
      <c r="J23" s="419"/>
      <c r="K23" s="420"/>
      <c r="L23" s="418"/>
      <c r="M23" s="419"/>
      <c r="N23" s="419"/>
      <c r="O23" s="419"/>
      <c r="P23" s="420"/>
      <c r="Q23" s="424"/>
      <c r="R23" s="425"/>
      <c r="S23" s="425"/>
      <c r="T23" s="425"/>
      <c r="U23" s="425"/>
      <c r="V23" s="426"/>
      <c r="W23" s="473"/>
      <c r="X23" s="410"/>
      <c r="Y23" s="411"/>
      <c r="Z23" s="418"/>
      <c r="AA23" s="419"/>
      <c r="AB23" s="419"/>
      <c r="AC23" s="419"/>
      <c r="AD23" s="419"/>
      <c r="AE23" s="419"/>
      <c r="AF23" s="419"/>
      <c r="AG23" s="420"/>
      <c r="AH23" s="418"/>
      <c r="AI23" s="419"/>
      <c r="AJ23" s="419"/>
      <c r="AK23" s="419"/>
      <c r="AL23" s="420"/>
      <c r="AM23" s="436"/>
      <c r="AN23" s="437"/>
      <c r="AO23" s="437"/>
      <c r="AP23" s="437"/>
      <c r="AQ23" s="437"/>
      <c r="AR23" s="438"/>
      <c r="AS23" s="424"/>
      <c r="AT23" s="425"/>
      <c r="AU23" s="425"/>
      <c r="AV23" s="425"/>
      <c r="AW23" s="425"/>
      <c r="AX23" s="440"/>
      <c r="AY23" s="444" t="s">
        <v>159</v>
      </c>
      <c r="AZ23" s="445"/>
      <c r="BA23" s="445"/>
      <c r="BB23" s="445"/>
      <c r="BC23" s="445"/>
      <c r="BD23" s="445"/>
      <c r="BE23" s="445"/>
      <c r="BF23" s="445"/>
      <c r="BG23" s="445"/>
      <c r="BH23" s="445"/>
      <c r="BI23" s="445"/>
      <c r="BJ23" s="445"/>
      <c r="BK23" s="445"/>
      <c r="BL23" s="445"/>
      <c r="BM23" s="446"/>
      <c r="BN23" s="430">
        <v>10932848</v>
      </c>
      <c r="BO23" s="431"/>
      <c r="BP23" s="431"/>
      <c r="BQ23" s="431"/>
      <c r="BR23" s="431"/>
      <c r="BS23" s="431"/>
      <c r="BT23" s="431"/>
      <c r="BU23" s="432"/>
      <c r="BV23" s="430">
        <v>8325648</v>
      </c>
      <c r="BW23" s="431"/>
      <c r="BX23" s="431"/>
      <c r="BY23" s="431"/>
      <c r="BZ23" s="431"/>
      <c r="CA23" s="431"/>
      <c r="CB23" s="431"/>
      <c r="CC23" s="432"/>
      <c r="CD23" s="176"/>
      <c r="CE23" s="462"/>
      <c r="CF23" s="462"/>
      <c r="CG23" s="462"/>
      <c r="CH23" s="462"/>
      <c r="CI23" s="462"/>
      <c r="CJ23" s="462"/>
      <c r="CK23" s="462"/>
      <c r="CL23" s="462"/>
      <c r="CM23" s="462"/>
      <c r="CN23" s="462"/>
      <c r="CO23" s="462"/>
      <c r="CP23" s="462"/>
      <c r="CQ23" s="462"/>
      <c r="CR23" s="462"/>
      <c r="CS23" s="463"/>
      <c r="CT23" s="427"/>
      <c r="CU23" s="428"/>
      <c r="CV23" s="428"/>
      <c r="CW23" s="428"/>
      <c r="CX23" s="428"/>
      <c r="CY23" s="428"/>
      <c r="CZ23" s="428"/>
      <c r="DA23" s="429"/>
      <c r="DB23" s="427"/>
      <c r="DC23" s="428"/>
      <c r="DD23" s="428"/>
      <c r="DE23" s="428"/>
      <c r="DF23" s="428"/>
      <c r="DG23" s="428"/>
      <c r="DH23" s="428"/>
      <c r="DI23" s="429"/>
    </row>
    <row r="24" spans="1:113" ht="18.75" customHeight="1" thickBot="1" x14ac:dyDescent="0.2">
      <c r="A24" s="163"/>
      <c r="B24" s="409"/>
      <c r="C24" s="410"/>
      <c r="D24" s="411"/>
      <c r="E24" s="386" t="s">
        <v>160</v>
      </c>
      <c r="F24" s="387"/>
      <c r="G24" s="387"/>
      <c r="H24" s="387"/>
      <c r="I24" s="387"/>
      <c r="J24" s="387"/>
      <c r="K24" s="388"/>
      <c r="L24" s="383">
        <v>1</v>
      </c>
      <c r="M24" s="384"/>
      <c r="N24" s="384"/>
      <c r="O24" s="384"/>
      <c r="P24" s="385"/>
      <c r="Q24" s="383">
        <v>7620</v>
      </c>
      <c r="R24" s="384"/>
      <c r="S24" s="384"/>
      <c r="T24" s="384"/>
      <c r="U24" s="384"/>
      <c r="V24" s="385"/>
      <c r="W24" s="473"/>
      <c r="X24" s="410"/>
      <c r="Y24" s="411"/>
      <c r="Z24" s="386" t="s">
        <v>161</v>
      </c>
      <c r="AA24" s="387"/>
      <c r="AB24" s="387"/>
      <c r="AC24" s="387"/>
      <c r="AD24" s="387"/>
      <c r="AE24" s="387"/>
      <c r="AF24" s="387"/>
      <c r="AG24" s="388"/>
      <c r="AH24" s="383">
        <v>119</v>
      </c>
      <c r="AI24" s="384"/>
      <c r="AJ24" s="384"/>
      <c r="AK24" s="384"/>
      <c r="AL24" s="385"/>
      <c r="AM24" s="383">
        <v>363069</v>
      </c>
      <c r="AN24" s="384"/>
      <c r="AO24" s="384"/>
      <c r="AP24" s="384"/>
      <c r="AQ24" s="384"/>
      <c r="AR24" s="385"/>
      <c r="AS24" s="383">
        <v>3051</v>
      </c>
      <c r="AT24" s="384"/>
      <c r="AU24" s="384"/>
      <c r="AV24" s="384"/>
      <c r="AW24" s="384"/>
      <c r="AX24" s="443"/>
      <c r="AY24" s="403" t="s">
        <v>162</v>
      </c>
      <c r="AZ24" s="404"/>
      <c r="BA24" s="404"/>
      <c r="BB24" s="404"/>
      <c r="BC24" s="404"/>
      <c r="BD24" s="404"/>
      <c r="BE24" s="404"/>
      <c r="BF24" s="404"/>
      <c r="BG24" s="404"/>
      <c r="BH24" s="404"/>
      <c r="BI24" s="404"/>
      <c r="BJ24" s="404"/>
      <c r="BK24" s="404"/>
      <c r="BL24" s="404"/>
      <c r="BM24" s="405"/>
      <c r="BN24" s="430">
        <v>9653766</v>
      </c>
      <c r="BO24" s="431"/>
      <c r="BP24" s="431"/>
      <c r="BQ24" s="431"/>
      <c r="BR24" s="431"/>
      <c r="BS24" s="431"/>
      <c r="BT24" s="431"/>
      <c r="BU24" s="432"/>
      <c r="BV24" s="430">
        <v>6927041</v>
      </c>
      <c r="BW24" s="431"/>
      <c r="BX24" s="431"/>
      <c r="BY24" s="431"/>
      <c r="BZ24" s="431"/>
      <c r="CA24" s="431"/>
      <c r="CB24" s="431"/>
      <c r="CC24" s="432"/>
      <c r="CD24" s="176"/>
      <c r="CE24" s="462"/>
      <c r="CF24" s="462"/>
      <c r="CG24" s="462"/>
      <c r="CH24" s="462"/>
      <c r="CI24" s="462"/>
      <c r="CJ24" s="462"/>
      <c r="CK24" s="462"/>
      <c r="CL24" s="462"/>
      <c r="CM24" s="462"/>
      <c r="CN24" s="462"/>
      <c r="CO24" s="462"/>
      <c r="CP24" s="462"/>
      <c r="CQ24" s="462"/>
      <c r="CR24" s="462"/>
      <c r="CS24" s="463"/>
      <c r="CT24" s="427"/>
      <c r="CU24" s="428"/>
      <c r="CV24" s="428"/>
      <c r="CW24" s="428"/>
      <c r="CX24" s="428"/>
      <c r="CY24" s="428"/>
      <c r="CZ24" s="428"/>
      <c r="DA24" s="429"/>
      <c r="DB24" s="427"/>
      <c r="DC24" s="428"/>
      <c r="DD24" s="428"/>
      <c r="DE24" s="428"/>
      <c r="DF24" s="428"/>
      <c r="DG24" s="428"/>
      <c r="DH24" s="428"/>
      <c r="DI24" s="429"/>
    </row>
    <row r="25" spans="1:113" ht="18.75" customHeight="1" x14ac:dyDescent="0.15">
      <c r="A25" s="163"/>
      <c r="B25" s="409"/>
      <c r="C25" s="410"/>
      <c r="D25" s="411"/>
      <c r="E25" s="386" t="s">
        <v>163</v>
      </c>
      <c r="F25" s="387"/>
      <c r="G25" s="387"/>
      <c r="H25" s="387"/>
      <c r="I25" s="387"/>
      <c r="J25" s="387"/>
      <c r="K25" s="388"/>
      <c r="L25" s="383">
        <v>1</v>
      </c>
      <c r="M25" s="384"/>
      <c r="N25" s="384"/>
      <c r="O25" s="384"/>
      <c r="P25" s="385"/>
      <c r="Q25" s="383">
        <v>6110</v>
      </c>
      <c r="R25" s="384"/>
      <c r="S25" s="384"/>
      <c r="T25" s="384"/>
      <c r="U25" s="384"/>
      <c r="V25" s="385"/>
      <c r="W25" s="473"/>
      <c r="X25" s="410"/>
      <c r="Y25" s="411"/>
      <c r="Z25" s="386" t="s">
        <v>164</v>
      </c>
      <c r="AA25" s="387"/>
      <c r="AB25" s="387"/>
      <c r="AC25" s="387"/>
      <c r="AD25" s="387"/>
      <c r="AE25" s="387"/>
      <c r="AF25" s="387"/>
      <c r="AG25" s="388"/>
      <c r="AH25" s="383" t="s">
        <v>122</v>
      </c>
      <c r="AI25" s="384"/>
      <c r="AJ25" s="384"/>
      <c r="AK25" s="384"/>
      <c r="AL25" s="385"/>
      <c r="AM25" s="383" t="s">
        <v>122</v>
      </c>
      <c r="AN25" s="384"/>
      <c r="AO25" s="384"/>
      <c r="AP25" s="384"/>
      <c r="AQ25" s="384"/>
      <c r="AR25" s="385"/>
      <c r="AS25" s="383" t="s">
        <v>122</v>
      </c>
      <c r="AT25" s="384"/>
      <c r="AU25" s="384"/>
      <c r="AV25" s="384"/>
      <c r="AW25" s="384"/>
      <c r="AX25" s="443"/>
      <c r="AY25" s="456" t="s">
        <v>165</v>
      </c>
      <c r="AZ25" s="457"/>
      <c r="BA25" s="457"/>
      <c r="BB25" s="457"/>
      <c r="BC25" s="457"/>
      <c r="BD25" s="457"/>
      <c r="BE25" s="457"/>
      <c r="BF25" s="457"/>
      <c r="BG25" s="457"/>
      <c r="BH25" s="457"/>
      <c r="BI25" s="457"/>
      <c r="BJ25" s="457"/>
      <c r="BK25" s="457"/>
      <c r="BL25" s="457"/>
      <c r="BM25" s="458"/>
      <c r="BN25" s="459">
        <v>218786</v>
      </c>
      <c r="BO25" s="460"/>
      <c r="BP25" s="460"/>
      <c r="BQ25" s="460"/>
      <c r="BR25" s="460"/>
      <c r="BS25" s="460"/>
      <c r="BT25" s="460"/>
      <c r="BU25" s="461"/>
      <c r="BV25" s="459">
        <v>63804</v>
      </c>
      <c r="BW25" s="460"/>
      <c r="BX25" s="460"/>
      <c r="BY25" s="460"/>
      <c r="BZ25" s="460"/>
      <c r="CA25" s="460"/>
      <c r="CB25" s="460"/>
      <c r="CC25" s="461"/>
      <c r="CD25" s="176"/>
      <c r="CE25" s="462"/>
      <c r="CF25" s="462"/>
      <c r="CG25" s="462"/>
      <c r="CH25" s="462"/>
      <c r="CI25" s="462"/>
      <c r="CJ25" s="462"/>
      <c r="CK25" s="462"/>
      <c r="CL25" s="462"/>
      <c r="CM25" s="462"/>
      <c r="CN25" s="462"/>
      <c r="CO25" s="462"/>
      <c r="CP25" s="462"/>
      <c r="CQ25" s="462"/>
      <c r="CR25" s="462"/>
      <c r="CS25" s="463"/>
      <c r="CT25" s="427"/>
      <c r="CU25" s="428"/>
      <c r="CV25" s="428"/>
      <c r="CW25" s="428"/>
      <c r="CX25" s="428"/>
      <c r="CY25" s="428"/>
      <c r="CZ25" s="428"/>
      <c r="DA25" s="429"/>
      <c r="DB25" s="427"/>
      <c r="DC25" s="428"/>
      <c r="DD25" s="428"/>
      <c r="DE25" s="428"/>
      <c r="DF25" s="428"/>
      <c r="DG25" s="428"/>
      <c r="DH25" s="428"/>
      <c r="DI25" s="429"/>
    </row>
    <row r="26" spans="1:113" ht="18.75" customHeight="1" x14ac:dyDescent="0.15">
      <c r="A26" s="163"/>
      <c r="B26" s="409"/>
      <c r="C26" s="410"/>
      <c r="D26" s="411"/>
      <c r="E26" s="386" t="s">
        <v>166</v>
      </c>
      <c r="F26" s="387"/>
      <c r="G26" s="387"/>
      <c r="H26" s="387"/>
      <c r="I26" s="387"/>
      <c r="J26" s="387"/>
      <c r="K26" s="388"/>
      <c r="L26" s="383">
        <v>1</v>
      </c>
      <c r="M26" s="384"/>
      <c r="N26" s="384"/>
      <c r="O26" s="384"/>
      <c r="P26" s="385"/>
      <c r="Q26" s="383">
        <v>5610</v>
      </c>
      <c r="R26" s="384"/>
      <c r="S26" s="384"/>
      <c r="T26" s="384"/>
      <c r="U26" s="384"/>
      <c r="V26" s="385"/>
      <c r="W26" s="473"/>
      <c r="X26" s="410"/>
      <c r="Y26" s="411"/>
      <c r="Z26" s="386" t="s">
        <v>167</v>
      </c>
      <c r="AA26" s="441"/>
      <c r="AB26" s="441"/>
      <c r="AC26" s="441"/>
      <c r="AD26" s="441"/>
      <c r="AE26" s="441"/>
      <c r="AF26" s="441"/>
      <c r="AG26" s="442"/>
      <c r="AH26" s="383" t="s">
        <v>122</v>
      </c>
      <c r="AI26" s="384"/>
      <c r="AJ26" s="384"/>
      <c r="AK26" s="384"/>
      <c r="AL26" s="385"/>
      <c r="AM26" s="383" t="s">
        <v>122</v>
      </c>
      <c r="AN26" s="384"/>
      <c r="AO26" s="384"/>
      <c r="AP26" s="384"/>
      <c r="AQ26" s="384"/>
      <c r="AR26" s="385"/>
      <c r="AS26" s="383" t="s">
        <v>122</v>
      </c>
      <c r="AT26" s="384"/>
      <c r="AU26" s="384"/>
      <c r="AV26" s="384"/>
      <c r="AW26" s="384"/>
      <c r="AX26" s="443"/>
      <c r="AY26" s="470" t="s">
        <v>168</v>
      </c>
      <c r="AZ26" s="390"/>
      <c r="BA26" s="390"/>
      <c r="BB26" s="390"/>
      <c r="BC26" s="390"/>
      <c r="BD26" s="390"/>
      <c r="BE26" s="390"/>
      <c r="BF26" s="390"/>
      <c r="BG26" s="390"/>
      <c r="BH26" s="390"/>
      <c r="BI26" s="390"/>
      <c r="BJ26" s="390"/>
      <c r="BK26" s="390"/>
      <c r="BL26" s="390"/>
      <c r="BM26" s="471"/>
      <c r="BN26" s="430" t="s">
        <v>122</v>
      </c>
      <c r="BO26" s="431"/>
      <c r="BP26" s="431"/>
      <c r="BQ26" s="431"/>
      <c r="BR26" s="431"/>
      <c r="BS26" s="431"/>
      <c r="BT26" s="431"/>
      <c r="BU26" s="432"/>
      <c r="BV26" s="430" t="s">
        <v>122</v>
      </c>
      <c r="BW26" s="431"/>
      <c r="BX26" s="431"/>
      <c r="BY26" s="431"/>
      <c r="BZ26" s="431"/>
      <c r="CA26" s="431"/>
      <c r="CB26" s="431"/>
      <c r="CC26" s="432"/>
      <c r="CD26" s="176"/>
      <c r="CE26" s="462"/>
      <c r="CF26" s="462"/>
      <c r="CG26" s="462"/>
      <c r="CH26" s="462"/>
      <c r="CI26" s="462"/>
      <c r="CJ26" s="462"/>
      <c r="CK26" s="462"/>
      <c r="CL26" s="462"/>
      <c r="CM26" s="462"/>
      <c r="CN26" s="462"/>
      <c r="CO26" s="462"/>
      <c r="CP26" s="462"/>
      <c r="CQ26" s="462"/>
      <c r="CR26" s="462"/>
      <c r="CS26" s="463"/>
      <c r="CT26" s="427"/>
      <c r="CU26" s="428"/>
      <c r="CV26" s="428"/>
      <c r="CW26" s="428"/>
      <c r="CX26" s="428"/>
      <c r="CY26" s="428"/>
      <c r="CZ26" s="428"/>
      <c r="DA26" s="429"/>
      <c r="DB26" s="427"/>
      <c r="DC26" s="428"/>
      <c r="DD26" s="428"/>
      <c r="DE26" s="428"/>
      <c r="DF26" s="428"/>
      <c r="DG26" s="428"/>
      <c r="DH26" s="428"/>
      <c r="DI26" s="429"/>
    </row>
    <row r="27" spans="1:113" ht="18.75" customHeight="1" thickBot="1" x14ac:dyDescent="0.2">
      <c r="A27" s="163"/>
      <c r="B27" s="409"/>
      <c r="C27" s="410"/>
      <c r="D27" s="411"/>
      <c r="E27" s="386" t="s">
        <v>169</v>
      </c>
      <c r="F27" s="387"/>
      <c r="G27" s="387"/>
      <c r="H27" s="387"/>
      <c r="I27" s="387"/>
      <c r="J27" s="387"/>
      <c r="K27" s="388"/>
      <c r="L27" s="383">
        <v>1</v>
      </c>
      <c r="M27" s="384"/>
      <c r="N27" s="384"/>
      <c r="O27" s="384"/>
      <c r="P27" s="385"/>
      <c r="Q27" s="383">
        <v>3040</v>
      </c>
      <c r="R27" s="384"/>
      <c r="S27" s="384"/>
      <c r="T27" s="384"/>
      <c r="U27" s="384"/>
      <c r="V27" s="385"/>
      <c r="W27" s="473"/>
      <c r="X27" s="410"/>
      <c r="Y27" s="411"/>
      <c r="Z27" s="386" t="s">
        <v>170</v>
      </c>
      <c r="AA27" s="387"/>
      <c r="AB27" s="387"/>
      <c r="AC27" s="387"/>
      <c r="AD27" s="387"/>
      <c r="AE27" s="387"/>
      <c r="AF27" s="387"/>
      <c r="AG27" s="388"/>
      <c r="AH27" s="383" t="s">
        <v>122</v>
      </c>
      <c r="AI27" s="384"/>
      <c r="AJ27" s="384"/>
      <c r="AK27" s="384"/>
      <c r="AL27" s="385"/>
      <c r="AM27" s="383" t="s">
        <v>122</v>
      </c>
      <c r="AN27" s="384"/>
      <c r="AO27" s="384"/>
      <c r="AP27" s="384"/>
      <c r="AQ27" s="384"/>
      <c r="AR27" s="385"/>
      <c r="AS27" s="383" t="s">
        <v>122</v>
      </c>
      <c r="AT27" s="384"/>
      <c r="AU27" s="384"/>
      <c r="AV27" s="384"/>
      <c r="AW27" s="384"/>
      <c r="AX27" s="443"/>
      <c r="AY27" s="467" t="s">
        <v>171</v>
      </c>
      <c r="AZ27" s="468"/>
      <c r="BA27" s="468"/>
      <c r="BB27" s="468"/>
      <c r="BC27" s="468"/>
      <c r="BD27" s="468"/>
      <c r="BE27" s="468"/>
      <c r="BF27" s="468"/>
      <c r="BG27" s="468"/>
      <c r="BH27" s="468"/>
      <c r="BI27" s="468"/>
      <c r="BJ27" s="468"/>
      <c r="BK27" s="468"/>
      <c r="BL27" s="468"/>
      <c r="BM27" s="469"/>
      <c r="BN27" s="464" t="s">
        <v>122</v>
      </c>
      <c r="BO27" s="465"/>
      <c r="BP27" s="465"/>
      <c r="BQ27" s="465"/>
      <c r="BR27" s="465"/>
      <c r="BS27" s="465"/>
      <c r="BT27" s="465"/>
      <c r="BU27" s="466"/>
      <c r="BV27" s="464" t="s">
        <v>122</v>
      </c>
      <c r="BW27" s="465"/>
      <c r="BX27" s="465"/>
      <c r="BY27" s="465"/>
      <c r="BZ27" s="465"/>
      <c r="CA27" s="465"/>
      <c r="CB27" s="465"/>
      <c r="CC27" s="466"/>
      <c r="CD27" s="178"/>
      <c r="CE27" s="462"/>
      <c r="CF27" s="462"/>
      <c r="CG27" s="462"/>
      <c r="CH27" s="462"/>
      <c r="CI27" s="462"/>
      <c r="CJ27" s="462"/>
      <c r="CK27" s="462"/>
      <c r="CL27" s="462"/>
      <c r="CM27" s="462"/>
      <c r="CN27" s="462"/>
      <c r="CO27" s="462"/>
      <c r="CP27" s="462"/>
      <c r="CQ27" s="462"/>
      <c r="CR27" s="462"/>
      <c r="CS27" s="463"/>
      <c r="CT27" s="427"/>
      <c r="CU27" s="428"/>
      <c r="CV27" s="428"/>
      <c r="CW27" s="428"/>
      <c r="CX27" s="428"/>
      <c r="CY27" s="428"/>
      <c r="CZ27" s="428"/>
      <c r="DA27" s="429"/>
      <c r="DB27" s="427"/>
      <c r="DC27" s="428"/>
      <c r="DD27" s="428"/>
      <c r="DE27" s="428"/>
      <c r="DF27" s="428"/>
      <c r="DG27" s="428"/>
      <c r="DH27" s="428"/>
      <c r="DI27" s="429"/>
    </row>
    <row r="28" spans="1:113" ht="18.75" customHeight="1" x14ac:dyDescent="0.15">
      <c r="A28" s="163"/>
      <c r="B28" s="409"/>
      <c r="C28" s="410"/>
      <c r="D28" s="411"/>
      <c r="E28" s="386" t="s">
        <v>172</v>
      </c>
      <c r="F28" s="387"/>
      <c r="G28" s="387"/>
      <c r="H28" s="387"/>
      <c r="I28" s="387"/>
      <c r="J28" s="387"/>
      <c r="K28" s="388"/>
      <c r="L28" s="383">
        <v>1</v>
      </c>
      <c r="M28" s="384"/>
      <c r="N28" s="384"/>
      <c r="O28" s="384"/>
      <c r="P28" s="385"/>
      <c r="Q28" s="383">
        <v>2690</v>
      </c>
      <c r="R28" s="384"/>
      <c r="S28" s="384"/>
      <c r="T28" s="384"/>
      <c r="U28" s="384"/>
      <c r="V28" s="385"/>
      <c r="W28" s="473"/>
      <c r="X28" s="410"/>
      <c r="Y28" s="411"/>
      <c r="Z28" s="386" t="s">
        <v>173</v>
      </c>
      <c r="AA28" s="387"/>
      <c r="AB28" s="387"/>
      <c r="AC28" s="387"/>
      <c r="AD28" s="387"/>
      <c r="AE28" s="387"/>
      <c r="AF28" s="387"/>
      <c r="AG28" s="388"/>
      <c r="AH28" s="383" t="s">
        <v>122</v>
      </c>
      <c r="AI28" s="384"/>
      <c r="AJ28" s="384"/>
      <c r="AK28" s="384"/>
      <c r="AL28" s="385"/>
      <c r="AM28" s="383" t="s">
        <v>122</v>
      </c>
      <c r="AN28" s="384"/>
      <c r="AO28" s="384"/>
      <c r="AP28" s="384"/>
      <c r="AQ28" s="384"/>
      <c r="AR28" s="385"/>
      <c r="AS28" s="383" t="s">
        <v>122</v>
      </c>
      <c r="AT28" s="384"/>
      <c r="AU28" s="384"/>
      <c r="AV28" s="384"/>
      <c r="AW28" s="384"/>
      <c r="AX28" s="443"/>
      <c r="AY28" s="447" t="s">
        <v>174</v>
      </c>
      <c r="AZ28" s="448"/>
      <c r="BA28" s="448"/>
      <c r="BB28" s="449"/>
      <c r="BC28" s="456" t="s">
        <v>46</v>
      </c>
      <c r="BD28" s="457"/>
      <c r="BE28" s="457"/>
      <c r="BF28" s="457"/>
      <c r="BG28" s="457"/>
      <c r="BH28" s="457"/>
      <c r="BI28" s="457"/>
      <c r="BJ28" s="457"/>
      <c r="BK28" s="457"/>
      <c r="BL28" s="457"/>
      <c r="BM28" s="458"/>
      <c r="BN28" s="459">
        <v>4263404</v>
      </c>
      <c r="BO28" s="460"/>
      <c r="BP28" s="460"/>
      <c r="BQ28" s="460"/>
      <c r="BR28" s="460"/>
      <c r="BS28" s="460"/>
      <c r="BT28" s="460"/>
      <c r="BU28" s="461"/>
      <c r="BV28" s="459">
        <v>4300705</v>
      </c>
      <c r="BW28" s="460"/>
      <c r="BX28" s="460"/>
      <c r="BY28" s="460"/>
      <c r="BZ28" s="460"/>
      <c r="CA28" s="460"/>
      <c r="CB28" s="460"/>
      <c r="CC28" s="461"/>
      <c r="CD28" s="176"/>
      <c r="CE28" s="462"/>
      <c r="CF28" s="462"/>
      <c r="CG28" s="462"/>
      <c r="CH28" s="462"/>
      <c r="CI28" s="462"/>
      <c r="CJ28" s="462"/>
      <c r="CK28" s="462"/>
      <c r="CL28" s="462"/>
      <c r="CM28" s="462"/>
      <c r="CN28" s="462"/>
      <c r="CO28" s="462"/>
      <c r="CP28" s="462"/>
      <c r="CQ28" s="462"/>
      <c r="CR28" s="462"/>
      <c r="CS28" s="463"/>
      <c r="CT28" s="427"/>
      <c r="CU28" s="428"/>
      <c r="CV28" s="428"/>
      <c r="CW28" s="428"/>
      <c r="CX28" s="428"/>
      <c r="CY28" s="428"/>
      <c r="CZ28" s="428"/>
      <c r="DA28" s="429"/>
      <c r="DB28" s="427"/>
      <c r="DC28" s="428"/>
      <c r="DD28" s="428"/>
      <c r="DE28" s="428"/>
      <c r="DF28" s="428"/>
      <c r="DG28" s="428"/>
      <c r="DH28" s="428"/>
      <c r="DI28" s="429"/>
    </row>
    <row r="29" spans="1:113" ht="18.75" customHeight="1" x14ac:dyDescent="0.15">
      <c r="A29" s="163"/>
      <c r="B29" s="409"/>
      <c r="C29" s="410"/>
      <c r="D29" s="411"/>
      <c r="E29" s="386" t="s">
        <v>175</v>
      </c>
      <c r="F29" s="387"/>
      <c r="G29" s="387"/>
      <c r="H29" s="387"/>
      <c r="I29" s="387"/>
      <c r="J29" s="387"/>
      <c r="K29" s="388"/>
      <c r="L29" s="383">
        <v>9</v>
      </c>
      <c r="M29" s="384"/>
      <c r="N29" s="384"/>
      <c r="O29" s="384"/>
      <c r="P29" s="385"/>
      <c r="Q29" s="383">
        <v>2480</v>
      </c>
      <c r="R29" s="384"/>
      <c r="S29" s="384"/>
      <c r="T29" s="384"/>
      <c r="U29" s="384"/>
      <c r="V29" s="385"/>
      <c r="W29" s="474"/>
      <c r="X29" s="475"/>
      <c r="Y29" s="476"/>
      <c r="Z29" s="386" t="s">
        <v>176</v>
      </c>
      <c r="AA29" s="387"/>
      <c r="AB29" s="387"/>
      <c r="AC29" s="387"/>
      <c r="AD29" s="387"/>
      <c r="AE29" s="387"/>
      <c r="AF29" s="387"/>
      <c r="AG29" s="388"/>
      <c r="AH29" s="383">
        <v>119</v>
      </c>
      <c r="AI29" s="384"/>
      <c r="AJ29" s="384"/>
      <c r="AK29" s="384"/>
      <c r="AL29" s="385"/>
      <c r="AM29" s="383">
        <v>363069</v>
      </c>
      <c r="AN29" s="384"/>
      <c r="AO29" s="384"/>
      <c r="AP29" s="384"/>
      <c r="AQ29" s="384"/>
      <c r="AR29" s="385"/>
      <c r="AS29" s="383">
        <v>3051</v>
      </c>
      <c r="AT29" s="384"/>
      <c r="AU29" s="384"/>
      <c r="AV29" s="384"/>
      <c r="AW29" s="384"/>
      <c r="AX29" s="443"/>
      <c r="AY29" s="450"/>
      <c r="AZ29" s="451"/>
      <c r="BA29" s="451"/>
      <c r="BB29" s="452"/>
      <c r="BC29" s="444" t="s">
        <v>177</v>
      </c>
      <c r="BD29" s="445"/>
      <c r="BE29" s="445"/>
      <c r="BF29" s="445"/>
      <c r="BG29" s="445"/>
      <c r="BH29" s="445"/>
      <c r="BI29" s="445"/>
      <c r="BJ29" s="445"/>
      <c r="BK29" s="445"/>
      <c r="BL29" s="445"/>
      <c r="BM29" s="446"/>
      <c r="BN29" s="430">
        <v>689698</v>
      </c>
      <c r="BO29" s="431"/>
      <c r="BP29" s="431"/>
      <c r="BQ29" s="431"/>
      <c r="BR29" s="431"/>
      <c r="BS29" s="431"/>
      <c r="BT29" s="431"/>
      <c r="BU29" s="432"/>
      <c r="BV29" s="430">
        <v>678760</v>
      </c>
      <c r="BW29" s="431"/>
      <c r="BX29" s="431"/>
      <c r="BY29" s="431"/>
      <c r="BZ29" s="431"/>
      <c r="CA29" s="431"/>
      <c r="CB29" s="431"/>
      <c r="CC29" s="432"/>
      <c r="CD29" s="178"/>
      <c r="CE29" s="462"/>
      <c r="CF29" s="462"/>
      <c r="CG29" s="462"/>
      <c r="CH29" s="462"/>
      <c r="CI29" s="462"/>
      <c r="CJ29" s="462"/>
      <c r="CK29" s="462"/>
      <c r="CL29" s="462"/>
      <c r="CM29" s="462"/>
      <c r="CN29" s="462"/>
      <c r="CO29" s="462"/>
      <c r="CP29" s="462"/>
      <c r="CQ29" s="462"/>
      <c r="CR29" s="462"/>
      <c r="CS29" s="463"/>
      <c r="CT29" s="427"/>
      <c r="CU29" s="428"/>
      <c r="CV29" s="428"/>
      <c r="CW29" s="428"/>
      <c r="CX29" s="428"/>
      <c r="CY29" s="428"/>
      <c r="CZ29" s="428"/>
      <c r="DA29" s="429"/>
      <c r="DB29" s="427"/>
      <c r="DC29" s="428"/>
      <c r="DD29" s="428"/>
      <c r="DE29" s="428"/>
      <c r="DF29" s="428"/>
      <c r="DG29" s="428"/>
      <c r="DH29" s="428"/>
      <c r="DI29" s="429"/>
    </row>
    <row r="30" spans="1:113" ht="18.75" customHeight="1" thickBot="1" x14ac:dyDescent="0.2">
      <c r="A30" s="163"/>
      <c r="B30" s="412"/>
      <c r="C30" s="413"/>
      <c r="D30" s="414"/>
      <c r="E30" s="391"/>
      <c r="F30" s="392"/>
      <c r="G30" s="392"/>
      <c r="H30" s="392"/>
      <c r="I30" s="392"/>
      <c r="J30" s="392"/>
      <c r="K30" s="393"/>
      <c r="L30" s="394"/>
      <c r="M30" s="395"/>
      <c r="N30" s="395"/>
      <c r="O30" s="395"/>
      <c r="P30" s="396"/>
      <c r="Q30" s="394"/>
      <c r="R30" s="395"/>
      <c r="S30" s="395"/>
      <c r="T30" s="395"/>
      <c r="U30" s="395"/>
      <c r="V30" s="396"/>
      <c r="W30" s="397" t="s">
        <v>178</v>
      </c>
      <c r="X30" s="398"/>
      <c r="Y30" s="398"/>
      <c r="Z30" s="398"/>
      <c r="AA30" s="398"/>
      <c r="AB30" s="398"/>
      <c r="AC30" s="398"/>
      <c r="AD30" s="398"/>
      <c r="AE30" s="398"/>
      <c r="AF30" s="398"/>
      <c r="AG30" s="399"/>
      <c r="AH30" s="400">
        <v>96.1</v>
      </c>
      <c r="AI30" s="401"/>
      <c r="AJ30" s="401"/>
      <c r="AK30" s="401"/>
      <c r="AL30" s="401"/>
      <c r="AM30" s="401"/>
      <c r="AN30" s="401"/>
      <c r="AO30" s="401"/>
      <c r="AP30" s="401"/>
      <c r="AQ30" s="401"/>
      <c r="AR30" s="401"/>
      <c r="AS30" s="401"/>
      <c r="AT30" s="401"/>
      <c r="AU30" s="401"/>
      <c r="AV30" s="401"/>
      <c r="AW30" s="401"/>
      <c r="AX30" s="402"/>
      <c r="AY30" s="453"/>
      <c r="AZ30" s="454"/>
      <c r="BA30" s="454"/>
      <c r="BB30" s="455"/>
      <c r="BC30" s="403" t="s">
        <v>48</v>
      </c>
      <c r="BD30" s="404"/>
      <c r="BE30" s="404"/>
      <c r="BF30" s="404"/>
      <c r="BG30" s="404"/>
      <c r="BH30" s="404"/>
      <c r="BI30" s="404"/>
      <c r="BJ30" s="404"/>
      <c r="BK30" s="404"/>
      <c r="BL30" s="404"/>
      <c r="BM30" s="405"/>
      <c r="BN30" s="464">
        <v>1261241</v>
      </c>
      <c r="BO30" s="465"/>
      <c r="BP30" s="465"/>
      <c r="BQ30" s="465"/>
      <c r="BR30" s="465"/>
      <c r="BS30" s="465"/>
      <c r="BT30" s="465"/>
      <c r="BU30" s="466"/>
      <c r="BV30" s="464">
        <v>1270210</v>
      </c>
      <c r="BW30" s="465"/>
      <c r="BX30" s="465"/>
      <c r="BY30" s="465"/>
      <c r="BZ30" s="465"/>
      <c r="CA30" s="465"/>
      <c r="CB30" s="465"/>
      <c r="CC30" s="46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89" t="s">
        <v>179</v>
      </c>
      <c r="D32" s="389"/>
      <c r="E32" s="389"/>
      <c r="F32" s="389"/>
      <c r="G32" s="389"/>
      <c r="H32" s="389"/>
      <c r="I32" s="389"/>
      <c r="J32" s="389"/>
      <c r="K32" s="389"/>
      <c r="L32" s="389"/>
      <c r="M32" s="389"/>
      <c r="N32" s="389"/>
      <c r="O32" s="389"/>
      <c r="P32" s="389"/>
      <c r="Q32" s="389"/>
      <c r="R32" s="389"/>
      <c r="S32" s="389"/>
      <c r="U32" s="390" t="s">
        <v>180</v>
      </c>
      <c r="V32" s="390"/>
      <c r="W32" s="390"/>
      <c r="X32" s="390"/>
      <c r="Y32" s="390"/>
      <c r="Z32" s="390"/>
      <c r="AA32" s="390"/>
      <c r="AB32" s="390"/>
      <c r="AC32" s="390"/>
      <c r="AD32" s="390"/>
      <c r="AE32" s="390"/>
      <c r="AF32" s="390"/>
      <c r="AG32" s="390"/>
      <c r="AH32" s="390"/>
      <c r="AI32" s="390"/>
      <c r="AJ32" s="390"/>
      <c r="AK32" s="390"/>
      <c r="AM32" s="390" t="s">
        <v>181</v>
      </c>
      <c r="AN32" s="390"/>
      <c r="AO32" s="390"/>
      <c r="AP32" s="390"/>
      <c r="AQ32" s="390"/>
      <c r="AR32" s="390"/>
      <c r="AS32" s="390"/>
      <c r="AT32" s="390"/>
      <c r="AU32" s="390"/>
      <c r="AV32" s="390"/>
      <c r="AW32" s="390"/>
      <c r="AX32" s="390"/>
      <c r="AY32" s="390"/>
      <c r="AZ32" s="390"/>
      <c r="BA32" s="390"/>
      <c r="BB32" s="390"/>
      <c r="BC32" s="390"/>
      <c r="BE32" s="390" t="s">
        <v>182</v>
      </c>
      <c r="BF32" s="390"/>
      <c r="BG32" s="390"/>
      <c r="BH32" s="390"/>
      <c r="BI32" s="390"/>
      <c r="BJ32" s="390"/>
      <c r="BK32" s="390"/>
      <c r="BL32" s="390"/>
      <c r="BM32" s="390"/>
      <c r="BN32" s="390"/>
      <c r="BO32" s="390"/>
      <c r="BP32" s="390"/>
      <c r="BQ32" s="390"/>
      <c r="BR32" s="390"/>
      <c r="BS32" s="390"/>
      <c r="BT32" s="390"/>
      <c r="BU32" s="390"/>
      <c r="BW32" s="390" t="s">
        <v>183</v>
      </c>
      <c r="BX32" s="390"/>
      <c r="BY32" s="390"/>
      <c r="BZ32" s="390"/>
      <c r="CA32" s="390"/>
      <c r="CB32" s="390"/>
      <c r="CC32" s="390"/>
      <c r="CD32" s="390"/>
      <c r="CE32" s="390"/>
      <c r="CF32" s="390"/>
      <c r="CG32" s="390"/>
      <c r="CH32" s="390"/>
      <c r="CI32" s="390"/>
      <c r="CJ32" s="390"/>
      <c r="CK32" s="390"/>
      <c r="CL32" s="390"/>
      <c r="CM32" s="390"/>
      <c r="CO32" s="390" t="s">
        <v>184</v>
      </c>
      <c r="CP32" s="390"/>
      <c r="CQ32" s="390"/>
      <c r="CR32" s="390"/>
      <c r="CS32" s="390"/>
      <c r="CT32" s="390"/>
      <c r="CU32" s="390"/>
      <c r="CV32" s="390"/>
      <c r="CW32" s="390"/>
      <c r="CX32" s="390"/>
      <c r="CY32" s="390"/>
      <c r="CZ32" s="390"/>
      <c r="DA32" s="390"/>
      <c r="DB32" s="390"/>
      <c r="DC32" s="390"/>
      <c r="DD32" s="390"/>
      <c r="DE32" s="390"/>
      <c r="DI32" s="186"/>
    </row>
    <row r="33" spans="1:113" ht="13.5" customHeight="1" x14ac:dyDescent="0.15">
      <c r="A33" s="163"/>
      <c r="B33" s="187"/>
      <c r="C33" s="382" t="s">
        <v>185</v>
      </c>
      <c r="D33" s="382"/>
      <c r="E33" s="381" t="s">
        <v>186</v>
      </c>
      <c r="F33" s="381"/>
      <c r="G33" s="381"/>
      <c r="H33" s="381"/>
      <c r="I33" s="381"/>
      <c r="J33" s="381"/>
      <c r="K33" s="381"/>
      <c r="L33" s="381"/>
      <c r="M33" s="381"/>
      <c r="N33" s="381"/>
      <c r="O33" s="381"/>
      <c r="P33" s="381"/>
      <c r="Q33" s="381"/>
      <c r="R33" s="381"/>
      <c r="S33" s="381"/>
      <c r="T33" s="188"/>
      <c r="U33" s="382" t="s">
        <v>185</v>
      </c>
      <c r="V33" s="382"/>
      <c r="W33" s="381" t="s">
        <v>186</v>
      </c>
      <c r="X33" s="381"/>
      <c r="Y33" s="381"/>
      <c r="Z33" s="381"/>
      <c r="AA33" s="381"/>
      <c r="AB33" s="381"/>
      <c r="AC33" s="381"/>
      <c r="AD33" s="381"/>
      <c r="AE33" s="381"/>
      <c r="AF33" s="381"/>
      <c r="AG33" s="381"/>
      <c r="AH33" s="381"/>
      <c r="AI33" s="381"/>
      <c r="AJ33" s="381"/>
      <c r="AK33" s="381"/>
      <c r="AL33" s="188"/>
      <c r="AM33" s="382" t="s">
        <v>185</v>
      </c>
      <c r="AN33" s="382"/>
      <c r="AO33" s="381" t="s">
        <v>186</v>
      </c>
      <c r="AP33" s="381"/>
      <c r="AQ33" s="381"/>
      <c r="AR33" s="381"/>
      <c r="AS33" s="381"/>
      <c r="AT33" s="381"/>
      <c r="AU33" s="381"/>
      <c r="AV33" s="381"/>
      <c r="AW33" s="381"/>
      <c r="AX33" s="381"/>
      <c r="AY33" s="381"/>
      <c r="AZ33" s="381"/>
      <c r="BA33" s="381"/>
      <c r="BB33" s="381"/>
      <c r="BC33" s="381"/>
      <c r="BD33" s="189"/>
      <c r="BE33" s="381" t="s">
        <v>187</v>
      </c>
      <c r="BF33" s="381"/>
      <c r="BG33" s="381" t="s">
        <v>188</v>
      </c>
      <c r="BH33" s="381"/>
      <c r="BI33" s="381"/>
      <c r="BJ33" s="381"/>
      <c r="BK33" s="381"/>
      <c r="BL33" s="381"/>
      <c r="BM33" s="381"/>
      <c r="BN33" s="381"/>
      <c r="BO33" s="381"/>
      <c r="BP33" s="381"/>
      <c r="BQ33" s="381"/>
      <c r="BR33" s="381"/>
      <c r="BS33" s="381"/>
      <c r="BT33" s="381"/>
      <c r="BU33" s="381"/>
      <c r="BV33" s="189"/>
      <c r="BW33" s="382" t="s">
        <v>187</v>
      </c>
      <c r="BX33" s="382"/>
      <c r="BY33" s="381" t="s">
        <v>189</v>
      </c>
      <c r="BZ33" s="381"/>
      <c r="CA33" s="381"/>
      <c r="CB33" s="381"/>
      <c r="CC33" s="381"/>
      <c r="CD33" s="381"/>
      <c r="CE33" s="381"/>
      <c r="CF33" s="381"/>
      <c r="CG33" s="381"/>
      <c r="CH33" s="381"/>
      <c r="CI33" s="381"/>
      <c r="CJ33" s="381"/>
      <c r="CK33" s="381"/>
      <c r="CL33" s="381"/>
      <c r="CM33" s="381"/>
      <c r="CN33" s="188"/>
      <c r="CO33" s="382" t="s">
        <v>185</v>
      </c>
      <c r="CP33" s="382"/>
      <c r="CQ33" s="381" t="s">
        <v>190</v>
      </c>
      <c r="CR33" s="381"/>
      <c r="CS33" s="381"/>
      <c r="CT33" s="381"/>
      <c r="CU33" s="381"/>
      <c r="CV33" s="381"/>
      <c r="CW33" s="381"/>
      <c r="CX33" s="381"/>
      <c r="CY33" s="381"/>
      <c r="CZ33" s="381"/>
      <c r="DA33" s="381"/>
      <c r="DB33" s="381"/>
      <c r="DC33" s="381"/>
      <c r="DD33" s="381"/>
      <c r="DE33" s="381"/>
      <c r="DF33" s="188"/>
      <c r="DG33" s="380" t="s">
        <v>191</v>
      </c>
      <c r="DH33" s="380"/>
      <c r="DI33" s="190"/>
    </row>
    <row r="34" spans="1:113" ht="32.25" customHeight="1" x14ac:dyDescent="0.15">
      <c r="A34" s="163"/>
      <c r="B34" s="187"/>
      <c r="C34" s="378">
        <f>IF(E34="","",1)</f>
        <v>1</v>
      </c>
      <c r="D34" s="378"/>
      <c r="E34" s="379" t="str">
        <f>IF('各会計、関係団体の財政状況及び健全化判断比率'!B7="","",'各会計、関係団体の財政状況及び健全化判断比率'!B7)</f>
        <v>一般会計</v>
      </c>
      <c r="F34" s="379"/>
      <c r="G34" s="379"/>
      <c r="H34" s="379"/>
      <c r="I34" s="379"/>
      <c r="J34" s="379"/>
      <c r="K34" s="379"/>
      <c r="L34" s="379"/>
      <c r="M34" s="379"/>
      <c r="N34" s="379"/>
      <c r="O34" s="379"/>
      <c r="P34" s="379"/>
      <c r="Q34" s="379"/>
      <c r="R34" s="379"/>
      <c r="S34" s="379"/>
      <c r="T34" s="163"/>
      <c r="U34" s="378">
        <f>IF(W34="","",MAX(C34:D43)+1)</f>
        <v>4</v>
      </c>
      <c r="V34" s="378"/>
      <c r="W34" s="379" t="str">
        <f>IF('各会計、関係団体の財政状況及び健全化判断比率'!B28="","",'各会計、関係団体の財政状況及び健全化判断比率'!B28)</f>
        <v>国民健康保険事業勘定特別会計</v>
      </c>
      <c r="X34" s="379"/>
      <c r="Y34" s="379"/>
      <c r="Z34" s="379"/>
      <c r="AA34" s="379"/>
      <c r="AB34" s="379"/>
      <c r="AC34" s="379"/>
      <c r="AD34" s="379"/>
      <c r="AE34" s="379"/>
      <c r="AF34" s="379"/>
      <c r="AG34" s="379"/>
      <c r="AH34" s="379"/>
      <c r="AI34" s="379"/>
      <c r="AJ34" s="379"/>
      <c r="AK34" s="379"/>
      <c r="AL34" s="163"/>
      <c r="AM34" s="378">
        <f>IF(AO34="","",MAX(C34:D43,U34:V43)+1)</f>
        <v>6</v>
      </c>
      <c r="AN34" s="378"/>
      <c r="AO34" s="379" t="str">
        <f>IF('各会計、関係団体の財政状況及び健全化判断比率'!B30="","",'各会計、関係団体の財政状況及び健全化判断比率'!B30)</f>
        <v>水道事業会計</v>
      </c>
      <c r="AP34" s="379"/>
      <c r="AQ34" s="379"/>
      <c r="AR34" s="379"/>
      <c r="AS34" s="379"/>
      <c r="AT34" s="379"/>
      <c r="AU34" s="379"/>
      <c r="AV34" s="379"/>
      <c r="AW34" s="379"/>
      <c r="AX34" s="379"/>
      <c r="AY34" s="379"/>
      <c r="AZ34" s="379"/>
      <c r="BA34" s="379"/>
      <c r="BB34" s="379"/>
      <c r="BC34" s="379"/>
      <c r="BD34" s="163"/>
      <c r="BE34" s="378" t="str">
        <f>IF(BG34="","",MAX(C34:D43,U34:V43,AM34:AN43)+1)</f>
        <v/>
      </c>
      <c r="BF34" s="378"/>
      <c r="BG34" s="379"/>
      <c r="BH34" s="379"/>
      <c r="BI34" s="379"/>
      <c r="BJ34" s="379"/>
      <c r="BK34" s="379"/>
      <c r="BL34" s="379"/>
      <c r="BM34" s="379"/>
      <c r="BN34" s="379"/>
      <c r="BO34" s="379"/>
      <c r="BP34" s="379"/>
      <c r="BQ34" s="379"/>
      <c r="BR34" s="379"/>
      <c r="BS34" s="379"/>
      <c r="BT34" s="379"/>
      <c r="BU34" s="379"/>
      <c r="BV34" s="163"/>
      <c r="BW34" s="378">
        <f>IF(BY34="","",MAX(C34:D43,U34:V43,AM34:AN43,BE34:BF43)+1)</f>
        <v>7</v>
      </c>
      <c r="BX34" s="378"/>
      <c r="BY34" s="379" t="str">
        <f>IF('各会計、関係団体の財政状況及び健全化判断比率'!B68="","",'各会計、関係団体の財政状況及び健全化判断比率'!B68)</f>
        <v>福岡県市町村消防団員等公務災害補償組合</v>
      </c>
      <c r="BZ34" s="379"/>
      <c r="CA34" s="379"/>
      <c r="CB34" s="379"/>
      <c r="CC34" s="379"/>
      <c r="CD34" s="379"/>
      <c r="CE34" s="379"/>
      <c r="CF34" s="379"/>
      <c r="CG34" s="379"/>
      <c r="CH34" s="379"/>
      <c r="CI34" s="379"/>
      <c r="CJ34" s="379"/>
      <c r="CK34" s="379"/>
      <c r="CL34" s="379"/>
      <c r="CM34" s="379"/>
      <c r="CN34" s="163"/>
      <c r="CO34" s="378">
        <f>IF(CQ34="","",MAX(C34:D43,U34:V43,AM34:AN43,BE34:BF43,BW34:BX43)+1)</f>
        <v>17</v>
      </c>
      <c r="CP34" s="378"/>
      <c r="CQ34" s="379" t="str">
        <f>IF('各会計、関係団体の財政状況及び健全化判断比率'!BS7="","",'各会計、関係団体の財政状況及び健全化判断比率'!BS7)</f>
        <v>英彦山観光福祉協会</v>
      </c>
      <c r="CR34" s="379"/>
      <c r="CS34" s="379"/>
      <c r="CT34" s="379"/>
      <c r="CU34" s="379"/>
      <c r="CV34" s="379"/>
      <c r="CW34" s="379"/>
      <c r="CX34" s="379"/>
      <c r="CY34" s="379"/>
      <c r="CZ34" s="379"/>
      <c r="DA34" s="379"/>
      <c r="DB34" s="379"/>
      <c r="DC34" s="379"/>
      <c r="DD34" s="379"/>
      <c r="DE34" s="379"/>
      <c r="DG34" s="376" t="str">
        <f>IF('各会計、関係団体の財政状況及び健全化判断比率'!BR7="","",'各会計、関係団体の財政状況及び健全化判断比率'!BR7)</f>
        <v/>
      </c>
      <c r="DH34" s="376"/>
      <c r="DI34" s="190"/>
    </row>
    <row r="35" spans="1:113" ht="32.25" customHeight="1" x14ac:dyDescent="0.15">
      <c r="A35" s="163"/>
      <c r="B35" s="187"/>
      <c r="C35" s="378">
        <f>IF(E35="","",C34+1)</f>
        <v>2</v>
      </c>
      <c r="D35" s="378"/>
      <c r="E35" s="379" t="str">
        <f>IF('各会計、関係団体の財政状況及び健全化判断比率'!B8="","",'各会計、関係団体の財政状況及び健全化判断比率'!B8)</f>
        <v>バス事業特別会計</v>
      </c>
      <c r="F35" s="379"/>
      <c r="G35" s="379"/>
      <c r="H35" s="379"/>
      <c r="I35" s="379"/>
      <c r="J35" s="379"/>
      <c r="K35" s="379"/>
      <c r="L35" s="379"/>
      <c r="M35" s="379"/>
      <c r="N35" s="379"/>
      <c r="O35" s="379"/>
      <c r="P35" s="379"/>
      <c r="Q35" s="379"/>
      <c r="R35" s="379"/>
      <c r="S35" s="379"/>
      <c r="T35" s="163"/>
      <c r="U35" s="378">
        <f>IF(W35="","",U34+1)</f>
        <v>5</v>
      </c>
      <c r="V35" s="378"/>
      <c r="W35" s="379" t="str">
        <f>IF('各会計、関係団体の財政状況及び健全化判断比率'!B29="","",'各会計、関係団体の財政状況及び健全化判断比率'!B29)</f>
        <v>後期高齢者医療事業特別会計</v>
      </c>
      <c r="X35" s="379"/>
      <c r="Y35" s="379"/>
      <c r="Z35" s="379"/>
      <c r="AA35" s="379"/>
      <c r="AB35" s="379"/>
      <c r="AC35" s="379"/>
      <c r="AD35" s="379"/>
      <c r="AE35" s="379"/>
      <c r="AF35" s="379"/>
      <c r="AG35" s="379"/>
      <c r="AH35" s="379"/>
      <c r="AI35" s="379"/>
      <c r="AJ35" s="379"/>
      <c r="AK35" s="379"/>
      <c r="AL35" s="163"/>
      <c r="AM35" s="378" t="str">
        <f t="shared" ref="AM35:AM43" si="0">IF(AO35="","",AM34+1)</f>
        <v/>
      </c>
      <c r="AN35" s="378"/>
      <c r="AO35" s="379"/>
      <c r="AP35" s="379"/>
      <c r="AQ35" s="379"/>
      <c r="AR35" s="379"/>
      <c r="AS35" s="379"/>
      <c r="AT35" s="379"/>
      <c r="AU35" s="379"/>
      <c r="AV35" s="379"/>
      <c r="AW35" s="379"/>
      <c r="AX35" s="379"/>
      <c r="AY35" s="379"/>
      <c r="AZ35" s="379"/>
      <c r="BA35" s="379"/>
      <c r="BB35" s="379"/>
      <c r="BC35" s="379"/>
      <c r="BD35" s="163"/>
      <c r="BE35" s="378" t="str">
        <f t="shared" ref="BE35:BE43" si="1">IF(BG35="","",BE34+1)</f>
        <v/>
      </c>
      <c r="BF35" s="378"/>
      <c r="BG35" s="379"/>
      <c r="BH35" s="379"/>
      <c r="BI35" s="379"/>
      <c r="BJ35" s="379"/>
      <c r="BK35" s="379"/>
      <c r="BL35" s="379"/>
      <c r="BM35" s="379"/>
      <c r="BN35" s="379"/>
      <c r="BO35" s="379"/>
      <c r="BP35" s="379"/>
      <c r="BQ35" s="379"/>
      <c r="BR35" s="379"/>
      <c r="BS35" s="379"/>
      <c r="BT35" s="379"/>
      <c r="BU35" s="379"/>
      <c r="BV35" s="163"/>
      <c r="BW35" s="378">
        <f t="shared" ref="BW35:BW43" si="2">IF(BY35="","",BW34+1)</f>
        <v>8</v>
      </c>
      <c r="BX35" s="378"/>
      <c r="BY35" s="379" t="str">
        <f>IF('各会計、関係団体の財政状況及び健全化判断比率'!B69="","",'各会計、関係団体の財政状況及び健全化判断比率'!B69)</f>
        <v>福岡県市町村職員退職手当組合</v>
      </c>
      <c r="BZ35" s="379"/>
      <c r="CA35" s="379"/>
      <c r="CB35" s="379"/>
      <c r="CC35" s="379"/>
      <c r="CD35" s="379"/>
      <c r="CE35" s="379"/>
      <c r="CF35" s="379"/>
      <c r="CG35" s="379"/>
      <c r="CH35" s="379"/>
      <c r="CI35" s="379"/>
      <c r="CJ35" s="379"/>
      <c r="CK35" s="379"/>
      <c r="CL35" s="379"/>
      <c r="CM35" s="379"/>
      <c r="CN35" s="163"/>
      <c r="CO35" s="378">
        <f t="shared" ref="CO35:CO43" si="3">IF(CQ35="","",CO34+1)</f>
        <v>18</v>
      </c>
      <c r="CP35" s="378"/>
      <c r="CQ35" s="379" t="str">
        <f>IF('各会計、関係団体の財政状況及び健全化判断比率'!BS8="","",'各会計、関係団体の財政状況及び健全化判断比率'!BS8)</f>
        <v>ウッディ－</v>
      </c>
      <c r="CR35" s="379"/>
      <c r="CS35" s="379"/>
      <c r="CT35" s="379"/>
      <c r="CU35" s="379"/>
      <c r="CV35" s="379"/>
      <c r="CW35" s="379"/>
      <c r="CX35" s="379"/>
      <c r="CY35" s="379"/>
      <c r="CZ35" s="379"/>
      <c r="DA35" s="379"/>
      <c r="DB35" s="379"/>
      <c r="DC35" s="379"/>
      <c r="DD35" s="379"/>
      <c r="DE35" s="379"/>
      <c r="DG35" s="376" t="str">
        <f>IF('各会計、関係団体の財政状況及び健全化判断比率'!BR8="","",'各会計、関係団体の財政状況及び健全化判断比率'!BR8)</f>
        <v/>
      </c>
      <c r="DH35" s="376"/>
      <c r="DI35" s="190"/>
    </row>
    <row r="36" spans="1:113" ht="32.25" customHeight="1" x14ac:dyDescent="0.15">
      <c r="A36" s="163"/>
      <c r="B36" s="187"/>
      <c r="C36" s="378">
        <f>IF(E36="","",C35+1)</f>
        <v>3</v>
      </c>
      <c r="D36" s="378"/>
      <c r="E36" s="379" t="str">
        <f>IF('各会計、関係団体の財政状況及び健全化判断比率'!B9="","",'各会計、関係団体の財政状況及び健全化判断比率'!B9)</f>
        <v>住宅新築資金等貸付事業特別会計</v>
      </c>
      <c r="F36" s="379"/>
      <c r="G36" s="379"/>
      <c r="H36" s="379"/>
      <c r="I36" s="379"/>
      <c r="J36" s="379"/>
      <c r="K36" s="379"/>
      <c r="L36" s="379"/>
      <c r="M36" s="379"/>
      <c r="N36" s="379"/>
      <c r="O36" s="379"/>
      <c r="P36" s="379"/>
      <c r="Q36" s="379"/>
      <c r="R36" s="379"/>
      <c r="S36" s="379"/>
      <c r="T36" s="163"/>
      <c r="U36" s="378" t="str">
        <f t="shared" ref="U36:U43" si="4">IF(W36="","",U35+1)</f>
        <v/>
      </c>
      <c r="V36" s="378"/>
      <c r="W36" s="379"/>
      <c r="X36" s="379"/>
      <c r="Y36" s="379"/>
      <c r="Z36" s="379"/>
      <c r="AA36" s="379"/>
      <c r="AB36" s="379"/>
      <c r="AC36" s="379"/>
      <c r="AD36" s="379"/>
      <c r="AE36" s="379"/>
      <c r="AF36" s="379"/>
      <c r="AG36" s="379"/>
      <c r="AH36" s="379"/>
      <c r="AI36" s="379"/>
      <c r="AJ36" s="379"/>
      <c r="AK36" s="379"/>
      <c r="AL36" s="163"/>
      <c r="AM36" s="378" t="str">
        <f t="shared" si="0"/>
        <v/>
      </c>
      <c r="AN36" s="378"/>
      <c r="AO36" s="379"/>
      <c r="AP36" s="379"/>
      <c r="AQ36" s="379"/>
      <c r="AR36" s="379"/>
      <c r="AS36" s="379"/>
      <c r="AT36" s="379"/>
      <c r="AU36" s="379"/>
      <c r="AV36" s="379"/>
      <c r="AW36" s="379"/>
      <c r="AX36" s="379"/>
      <c r="AY36" s="379"/>
      <c r="AZ36" s="379"/>
      <c r="BA36" s="379"/>
      <c r="BB36" s="379"/>
      <c r="BC36" s="379"/>
      <c r="BD36" s="163"/>
      <c r="BE36" s="378" t="str">
        <f t="shared" si="1"/>
        <v/>
      </c>
      <c r="BF36" s="378"/>
      <c r="BG36" s="379"/>
      <c r="BH36" s="379"/>
      <c r="BI36" s="379"/>
      <c r="BJ36" s="379"/>
      <c r="BK36" s="379"/>
      <c r="BL36" s="379"/>
      <c r="BM36" s="379"/>
      <c r="BN36" s="379"/>
      <c r="BO36" s="379"/>
      <c r="BP36" s="379"/>
      <c r="BQ36" s="379"/>
      <c r="BR36" s="379"/>
      <c r="BS36" s="379"/>
      <c r="BT36" s="379"/>
      <c r="BU36" s="379"/>
      <c r="BV36" s="163"/>
      <c r="BW36" s="378">
        <f t="shared" si="2"/>
        <v>9</v>
      </c>
      <c r="BX36" s="378"/>
      <c r="BY36" s="379" t="str">
        <f>IF('各会計、関係団体の財政状況及び健全化判断比率'!B70="","",'各会計、関係団体の財政状況及び健全化判断比率'!B70)</f>
        <v>福岡県自治会館管理組合</v>
      </c>
      <c r="BZ36" s="379"/>
      <c r="CA36" s="379"/>
      <c r="CB36" s="379"/>
      <c r="CC36" s="379"/>
      <c r="CD36" s="379"/>
      <c r="CE36" s="379"/>
      <c r="CF36" s="379"/>
      <c r="CG36" s="379"/>
      <c r="CH36" s="379"/>
      <c r="CI36" s="379"/>
      <c r="CJ36" s="379"/>
      <c r="CK36" s="379"/>
      <c r="CL36" s="379"/>
      <c r="CM36" s="379"/>
      <c r="CN36" s="163"/>
      <c r="CO36" s="378" t="str">
        <f t="shared" si="3"/>
        <v/>
      </c>
      <c r="CP36" s="378"/>
      <c r="CQ36" s="379" t="str">
        <f>IF('各会計、関係団体の財政状況及び健全化判断比率'!BS9="","",'各会計、関係団体の財政状況及び健全化判断比率'!BS9)</f>
        <v/>
      </c>
      <c r="CR36" s="379"/>
      <c r="CS36" s="379"/>
      <c r="CT36" s="379"/>
      <c r="CU36" s="379"/>
      <c r="CV36" s="379"/>
      <c r="CW36" s="379"/>
      <c r="CX36" s="379"/>
      <c r="CY36" s="379"/>
      <c r="CZ36" s="379"/>
      <c r="DA36" s="379"/>
      <c r="DB36" s="379"/>
      <c r="DC36" s="379"/>
      <c r="DD36" s="379"/>
      <c r="DE36" s="379"/>
      <c r="DG36" s="376" t="str">
        <f>IF('各会計、関係団体の財政状況及び健全化判断比率'!BR9="","",'各会計、関係団体の財政状況及び健全化判断比率'!BR9)</f>
        <v/>
      </c>
      <c r="DH36" s="376"/>
      <c r="DI36" s="190"/>
    </row>
    <row r="37" spans="1:113" ht="32.25" customHeight="1" x14ac:dyDescent="0.15">
      <c r="A37" s="163"/>
      <c r="B37" s="187"/>
      <c r="C37" s="378" t="str">
        <f>IF(E37="","",C36+1)</f>
        <v/>
      </c>
      <c r="D37" s="378"/>
      <c r="E37" s="379" t="str">
        <f>IF('各会計、関係団体の財政状況及び健全化判断比率'!B10="","",'各会計、関係団体の財政状況及び健全化判断比率'!B10)</f>
        <v/>
      </c>
      <c r="F37" s="379"/>
      <c r="G37" s="379"/>
      <c r="H37" s="379"/>
      <c r="I37" s="379"/>
      <c r="J37" s="379"/>
      <c r="K37" s="379"/>
      <c r="L37" s="379"/>
      <c r="M37" s="379"/>
      <c r="N37" s="379"/>
      <c r="O37" s="379"/>
      <c r="P37" s="379"/>
      <c r="Q37" s="379"/>
      <c r="R37" s="379"/>
      <c r="S37" s="379"/>
      <c r="T37" s="163"/>
      <c r="U37" s="378" t="str">
        <f t="shared" si="4"/>
        <v/>
      </c>
      <c r="V37" s="378"/>
      <c r="W37" s="379"/>
      <c r="X37" s="379"/>
      <c r="Y37" s="379"/>
      <c r="Z37" s="379"/>
      <c r="AA37" s="379"/>
      <c r="AB37" s="379"/>
      <c r="AC37" s="379"/>
      <c r="AD37" s="379"/>
      <c r="AE37" s="379"/>
      <c r="AF37" s="379"/>
      <c r="AG37" s="379"/>
      <c r="AH37" s="379"/>
      <c r="AI37" s="379"/>
      <c r="AJ37" s="379"/>
      <c r="AK37" s="379"/>
      <c r="AL37" s="163"/>
      <c r="AM37" s="378" t="str">
        <f t="shared" si="0"/>
        <v/>
      </c>
      <c r="AN37" s="378"/>
      <c r="AO37" s="379"/>
      <c r="AP37" s="379"/>
      <c r="AQ37" s="379"/>
      <c r="AR37" s="379"/>
      <c r="AS37" s="379"/>
      <c r="AT37" s="379"/>
      <c r="AU37" s="379"/>
      <c r="AV37" s="379"/>
      <c r="AW37" s="379"/>
      <c r="AX37" s="379"/>
      <c r="AY37" s="379"/>
      <c r="AZ37" s="379"/>
      <c r="BA37" s="379"/>
      <c r="BB37" s="379"/>
      <c r="BC37" s="379"/>
      <c r="BD37" s="163"/>
      <c r="BE37" s="378" t="str">
        <f t="shared" si="1"/>
        <v/>
      </c>
      <c r="BF37" s="378"/>
      <c r="BG37" s="379"/>
      <c r="BH37" s="379"/>
      <c r="BI37" s="379"/>
      <c r="BJ37" s="379"/>
      <c r="BK37" s="379"/>
      <c r="BL37" s="379"/>
      <c r="BM37" s="379"/>
      <c r="BN37" s="379"/>
      <c r="BO37" s="379"/>
      <c r="BP37" s="379"/>
      <c r="BQ37" s="379"/>
      <c r="BR37" s="379"/>
      <c r="BS37" s="379"/>
      <c r="BT37" s="379"/>
      <c r="BU37" s="379"/>
      <c r="BV37" s="163"/>
      <c r="BW37" s="378">
        <f t="shared" si="2"/>
        <v>10</v>
      </c>
      <c r="BX37" s="378"/>
      <c r="BY37" s="379" t="str">
        <f>IF('各会計、関係団体の財政状況及び健全化判断比率'!B71="","",'各会計、関係団体の財政状況及び健全化判断比率'!B71)</f>
        <v>福岡県田川地区消防組合</v>
      </c>
      <c r="BZ37" s="379"/>
      <c r="CA37" s="379"/>
      <c r="CB37" s="379"/>
      <c r="CC37" s="379"/>
      <c r="CD37" s="379"/>
      <c r="CE37" s="379"/>
      <c r="CF37" s="379"/>
      <c r="CG37" s="379"/>
      <c r="CH37" s="379"/>
      <c r="CI37" s="379"/>
      <c r="CJ37" s="379"/>
      <c r="CK37" s="379"/>
      <c r="CL37" s="379"/>
      <c r="CM37" s="379"/>
      <c r="CN37" s="163"/>
      <c r="CO37" s="378" t="str">
        <f t="shared" si="3"/>
        <v/>
      </c>
      <c r="CP37" s="378"/>
      <c r="CQ37" s="379" t="str">
        <f>IF('各会計、関係団体の財政状況及び健全化判断比率'!BS10="","",'各会計、関係団体の財政状況及び健全化判断比率'!BS10)</f>
        <v/>
      </c>
      <c r="CR37" s="379"/>
      <c r="CS37" s="379"/>
      <c r="CT37" s="379"/>
      <c r="CU37" s="379"/>
      <c r="CV37" s="379"/>
      <c r="CW37" s="379"/>
      <c r="CX37" s="379"/>
      <c r="CY37" s="379"/>
      <c r="CZ37" s="379"/>
      <c r="DA37" s="379"/>
      <c r="DB37" s="379"/>
      <c r="DC37" s="379"/>
      <c r="DD37" s="379"/>
      <c r="DE37" s="379"/>
      <c r="DG37" s="376" t="str">
        <f>IF('各会計、関係団体の財政状況及び健全化判断比率'!BR10="","",'各会計、関係団体の財政状況及び健全化判断比率'!BR10)</f>
        <v/>
      </c>
      <c r="DH37" s="376"/>
      <c r="DI37" s="190"/>
    </row>
    <row r="38" spans="1:113" ht="32.25" customHeight="1" x14ac:dyDescent="0.15">
      <c r="A38" s="163"/>
      <c r="B38" s="187"/>
      <c r="C38" s="378" t="str">
        <f t="shared" ref="C38:C43" si="5">IF(E38="","",C37+1)</f>
        <v/>
      </c>
      <c r="D38" s="378"/>
      <c r="E38" s="379" t="str">
        <f>IF('各会計、関係団体の財政状況及び健全化判断比率'!B11="","",'各会計、関係団体の財政状況及び健全化判断比率'!B11)</f>
        <v/>
      </c>
      <c r="F38" s="379"/>
      <c r="G38" s="379"/>
      <c r="H38" s="379"/>
      <c r="I38" s="379"/>
      <c r="J38" s="379"/>
      <c r="K38" s="379"/>
      <c r="L38" s="379"/>
      <c r="M38" s="379"/>
      <c r="N38" s="379"/>
      <c r="O38" s="379"/>
      <c r="P38" s="379"/>
      <c r="Q38" s="379"/>
      <c r="R38" s="379"/>
      <c r="S38" s="379"/>
      <c r="T38" s="163"/>
      <c r="U38" s="378" t="str">
        <f t="shared" si="4"/>
        <v/>
      </c>
      <c r="V38" s="378"/>
      <c r="W38" s="379"/>
      <c r="X38" s="379"/>
      <c r="Y38" s="379"/>
      <c r="Z38" s="379"/>
      <c r="AA38" s="379"/>
      <c r="AB38" s="379"/>
      <c r="AC38" s="379"/>
      <c r="AD38" s="379"/>
      <c r="AE38" s="379"/>
      <c r="AF38" s="379"/>
      <c r="AG38" s="379"/>
      <c r="AH38" s="379"/>
      <c r="AI38" s="379"/>
      <c r="AJ38" s="379"/>
      <c r="AK38" s="379"/>
      <c r="AL38" s="163"/>
      <c r="AM38" s="378" t="str">
        <f t="shared" si="0"/>
        <v/>
      </c>
      <c r="AN38" s="378"/>
      <c r="AO38" s="379"/>
      <c r="AP38" s="379"/>
      <c r="AQ38" s="379"/>
      <c r="AR38" s="379"/>
      <c r="AS38" s="379"/>
      <c r="AT38" s="379"/>
      <c r="AU38" s="379"/>
      <c r="AV38" s="379"/>
      <c r="AW38" s="379"/>
      <c r="AX38" s="379"/>
      <c r="AY38" s="379"/>
      <c r="AZ38" s="379"/>
      <c r="BA38" s="379"/>
      <c r="BB38" s="379"/>
      <c r="BC38" s="379"/>
      <c r="BD38" s="163"/>
      <c r="BE38" s="378" t="str">
        <f t="shared" si="1"/>
        <v/>
      </c>
      <c r="BF38" s="378"/>
      <c r="BG38" s="379"/>
      <c r="BH38" s="379"/>
      <c r="BI38" s="379"/>
      <c r="BJ38" s="379"/>
      <c r="BK38" s="379"/>
      <c r="BL38" s="379"/>
      <c r="BM38" s="379"/>
      <c r="BN38" s="379"/>
      <c r="BO38" s="379"/>
      <c r="BP38" s="379"/>
      <c r="BQ38" s="379"/>
      <c r="BR38" s="379"/>
      <c r="BS38" s="379"/>
      <c r="BT38" s="379"/>
      <c r="BU38" s="379"/>
      <c r="BV38" s="163"/>
      <c r="BW38" s="378">
        <f t="shared" si="2"/>
        <v>11</v>
      </c>
      <c r="BX38" s="378"/>
      <c r="BY38" s="379" t="str">
        <f>IF('各会計、関係団体の財政状況及び健全化判断比率'!B72="","",'各会計、関係団体の財政状況及び健全化判断比率'!B72)</f>
        <v>田川郡東部環境衛生施設組合</v>
      </c>
      <c r="BZ38" s="379"/>
      <c r="CA38" s="379"/>
      <c r="CB38" s="379"/>
      <c r="CC38" s="379"/>
      <c r="CD38" s="379"/>
      <c r="CE38" s="379"/>
      <c r="CF38" s="379"/>
      <c r="CG38" s="379"/>
      <c r="CH38" s="379"/>
      <c r="CI38" s="379"/>
      <c r="CJ38" s="379"/>
      <c r="CK38" s="379"/>
      <c r="CL38" s="379"/>
      <c r="CM38" s="379"/>
      <c r="CN38" s="163"/>
      <c r="CO38" s="378" t="str">
        <f t="shared" si="3"/>
        <v/>
      </c>
      <c r="CP38" s="378"/>
      <c r="CQ38" s="379" t="str">
        <f>IF('各会計、関係団体の財政状況及び健全化判断比率'!BS11="","",'各会計、関係団体の財政状況及び健全化判断比率'!BS11)</f>
        <v/>
      </c>
      <c r="CR38" s="379"/>
      <c r="CS38" s="379"/>
      <c r="CT38" s="379"/>
      <c r="CU38" s="379"/>
      <c r="CV38" s="379"/>
      <c r="CW38" s="379"/>
      <c r="CX38" s="379"/>
      <c r="CY38" s="379"/>
      <c r="CZ38" s="379"/>
      <c r="DA38" s="379"/>
      <c r="DB38" s="379"/>
      <c r="DC38" s="379"/>
      <c r="DD38" s="379"/>
      <c r="DE38" s="379"/>
      <c r="DG38" s="376" t="str">
        <f>IF('各会計、関係団体の財政状況及び健全化判断比率'!BR11="","",'各会計、関係団体の財政状況及び健全化判断比率'!BR11)</f>
        <v/>
      </c>
      <c r="DH38" s="376"/>
      <c r="DI38" s="190"/>
    </row>
    <row r="39" spans="1:113" ht="32.25" customHeight="1" x14ac:dyDescent="0.15">
      <c r="A39" s="163"/>
      <c r="B39" s="187"/>
      <c r="C39" s="378" t="str">
        <f t="shared" si="5"/>
        <v/>
      </c>
      <c r="D39" s="378"/>
      <c r="E39" s="379" t="str">
        <f>IF('各会計、関係団体の財政状況及び健全化判断比率'!B12="","",'各会計、関係団体の財政状況及び健全化判断比率'!B12)</f>
        <v/>
      </c>
      <c r="F39" s="379"/>
      <c r="G39" s="379"/>
      <c r="H39" s="379"/>
      <c r="I39" s="379"/>
      <c r="J39" s="379"/>
      <c r="K39" s="379"/>
      <c r="L39" s="379"/>
      <c r="M39" s="379"/>
      <c r="N39" s="379"/>
      <c r="O39" s="379"/>
      <c r="P39" s="379"/>
      <c r="Q39" s="379"/>
      <c r="R39" s="379"/>
      <c r="S39" s="379"/>
      <c r="T39" s="163"/>
      <c r="U39" s="378" t="str">
        <f t="shared" si="4"/>
        <v/>
      </c>
      <c r="V39" s="378"/>
      <c r="W39" s="379"/>
      <c r="X39" s="379"/>
      <c r="Y39" s="379"/>
      <c r="Z39" s="379"/>
      <c r="AA39" s="379"/>
      <c r="AB39" s="379"/>
      <c r="AC39" s="379"/>
      <c r="AD39" s="379"/>
      <c r="AE39" s="379"/>
      <c r="AF39" s="379"/>
      <c r="AG39" s="379"/>
      <c r="AH39" s="379"/>
      <c r="AI39" s="379"/>
      <c r="AJ39" s="379"/>
      <c r="AK39" s="379"/>
      <c r="AL39" s="163"/>
      <c r="AM39" s="378" t="str">
        <f t="shared" si="0"/>
        <v/>
      </c>
      <c r="AN39" s="378"/>
      <c r="AO39" s="379"/>
      <c r="AP39" s="379"/>
      <c r="AQ39" s="379"/>
      <c r="AR39" s="379"/>
      <c r="AS39" s="379"/>
      <c r="AT39" s="379"/>
      <c r="AU39" s="379"/>
      <c r="AV39" s="379"/>
      <c r="AW39" s="379"/>
      <c r="AX39" s="379"/>
      <c r="AY39" s="379"/>
      <c r="AZ39" s="379"/>
      <c r="BA39" s="379"/>
      <c r="BB39" s="379"/>
      <c r="BC39" s="379"/>
      <c r="BD39" s="163"/>
      <c r="BE39" s="378" t="str">
        <f t="shared" si="1"/>
        <v/>
      </c>
      <c r="BF39" s="378"/>
      <c r="BG39" s="379"/>
      <c r="BH39" s="379"/>
      <c r="BI39" s="379"/>
      <c r="BJ39" s="379"/>
      <c r="BK39" s="379"/>
      <c r="BL39" s="379"/>
      <c r="BM39" s="379"/>
      <c r="BN39" s="379"/>
      <c r="BO39" s="379"/>
      <c r="BP39" s="379"/>
      <c r="BQ39" s="379"/>
      <c r="BR39" s="379"/>
      <c r="BS39" s="379"/>
      <c r="BT39" s="379"/>
      <c r="BU39" s="379"/>
      <c r="BV39" s="163"/>
      <c r="BW39" s="378">
        <f t="shared" si="2"/>
        <v>12</v>
      </c>
      <c r="BX39" s="378"/>
      <c r="BY39" s="379" t="str">
        <f>IF('各会計、関係団体の財政状況及び健全化判断比率'!B73="","",'各会計、関係団体の財政状況及び健全化判断比率'!B73)</f>
        <v>田川地区斎場組合</v>
      </c>
      <c r="BZ39" s="379"/>
      <c r="CA39" s="379"/>
      <c r="CB39" s="379"/>
      <c r="CC39" s="379"/>
      <c r="CD39" s="379"/>
      <c r="CE39" s="379"/>
      <c r="CF39" s="379"/>
      <c r="CG39" s="379"/>
      <c r="CH39" s="379"/>
      <c r="CI39" s="379"/>
      <c r="CJ39" s="379"/>
      <c r="CK39" s="379"/>
      <c r="CL39" s="379"/>
      <c r="CM39" s="379"/>
      <c r="CN39" s="163"/>
      <c r="CO39" s="378" t="str">
        <f t="shared" si="3"/>
        <v/>
      </c>
      <c r="CP39" s="378"/>
      <c r="CQ39" s="379" t="str">
        <f>IF('各会計、関係団体の財政状況及び健全化判断比率'!BS12="","",'各会計、関係団体の財政状況及び健全化判断比率'!BS12)</f>
        <v/>
      </c>
      <c r="CR39" s="379"/>
      <c r="CS39" s="379"/>
      <c r="CT39" s="379"/>
      <c r="CU39" s="379"/>
      <c r="CV39" s="379"/>
      <c r="CW39" s="379"/>
      <c r="CX39" s="379"/>
      <c r="CY39" s="379"/>
      <c r="CZ39" s="379"/>
      <c r="DA39" s="379"/>
      <c r="DB39" s="379"/>
      <c r="DC39" s="379"/>
      <c r="DD39" s="379"/>
      <c r="DE39" s="379"/>
      <c r="DG39" s="376" t="str">
        <f>IF('各会計、関係団体の財政状況及び健全化判断比率'!BR12="","",'各会計、関係団体の財政状況及び健全化判断比率'!BR12)</f>
        <v/>
      </c>
      <c r="DH39" s="376"/>
      <c r="DI39" s="190"/>
    </row>
    <row r="40" spans="1:113" ht="32.25" customHeight="1" x14ac:dyDescent="0.15">
      <c r="A40" s="163"/>
      <c r="B40" s="187"/>
      <c r="C40" s="378" t="str">
        <f t="shared" si="5"/>
        <v/>
      </c>
      <c r="D40" s="378"/>
      <c r="E40" s="379" t="str">
        <f>IF('各会計、関係団体の財政状況及び健全化判断比率'!B13="","",'各会計、関係団体の財政状況及び健全化判断比率'!B13)</f>
        <v/>
      </c>
      <c r="F40" s="379"/>
      <c r="G40" s="379"/>
      <c r="H40" s="379"/>
      <c r="I40" s="379"/>
      <c r="J40" s="379"/>
      <c r="K40" s="379"/>
      <c r="L40" s="379"/>
      <c r="M40" s="379"/>
      <c r="N40" s="379"/>
      <c r="O40" s="379"/>
      <c r="P40" s="379"/>
      <c r="Q40" s="379"/>
      <c r="R40" s="379"/>
      <c r="S40" s="379"/>
      <c r="T40" s="163"/>
      <c r="U40" s="378" t="str">
        <f t="shared" si="4"/>
        <v/>
      </c>
      <c r="V40" s="378"/>
      <c r="W40" s="379"/>
      <c r="X40" s="379"/>
      <c r="Y40" s="379"/>
      <c r="Z40" s="379"/>
      <c r="AA40" s="379"/>
      <c r="AB40" s="379"/>
      <c r="AC40" s="379"/>
      <c r="AD40" s="379"/>
      <c r="AE40" s="379"/>
      <c r="AF40" s="379"/>
      <c r="AG40" s="379"/>
      <c r="AH40" s="379"/>
      <c r="AI40" s="379"/>
      <c r="AJ40" s="379"/>
      <c r="AK40" s="379"/>
      <c r="AL40" s="163"/>
      <c r="AM40" s="378" t="str">
        <f t="shared" si="0"/>
        <v/>
      </c>
      <c r="AN40" s="378"/>
      <c r="AO40" s="379"/>
      <c r="AP40" s="379"/>
      <c r="AQ40" s="379"/>
      <c r="AR40" s="379"/>
      <c r="AS40" s="379"/>
      <c r="AT40" s="379"/>
      <c r="AU40" s="379"/>
      <c r="AV40" s="379"/>
      <c r="AW40" s="379"/>
      <c r="AX40" s="379"/>
      <c r="AY40" s="379"/>
      <c r="AZ40" s="379"/>
      <c r="BA40" s="379"/>
      <c r="BB40" s="379"/>
      <c r="BC40" s="379"/>
      <c r="BD40" s="163"/>
      <c r="BE40" s="378" t="str">
        <f t="shared" si="1"/>
        <v/>
      </c>
      <c r="BF40" s="378"/>
      <c r="BG40" s="379"/>
      <c r="BH40" s="379"/>
      <c r="BI40" s="379"/>
      <c r="BJ40" s="379"/>
      <c r="BK40" s="379"/>
      <c r="BL40" s="379"/>
      <c r="BM40" s="379"/>
      <c r="BN40" s="379"/>
      <c r="BO40" s="379"/>
      <c r="BP40" s="379"/>
      <c r="BQ40" s="379"/>
      <c r="BR40" s="379"/>
      <c r="BS40" s="379"/>
      <c r="BT40" s="379"/>
      <c r="BU40" s="379"/>
      <c r="BV40" s="163"/>
      <c r="BW40" s="378">
        <f t="shared" si="2"/>
        <v>13</v>
      </c>
      <c r="BX40" s="378"/>
      <c r="BY40" s="379" t="str">
        <f>IF('各会計、関係団体の財政状況及び健全化判断比率'!B74="","",'各会計、関係団体の財政状況及び健全化判断比率'!B74)</f>
        <v>福岡県自治振興組合</v>
      </c>
      <c r="BZ40" s="379"/>
      <c r="CA40" s="379"/>
      <c r="CB40" s="379"/>
      <c r="CC40" s="379"/>
      <c r="CD40" s="379"/>
      <c r="CE40" s="379"/>
      <c r="CF40" s="379"/>
      <c r="CG40" s="379"/>
      <c r="CH40" s="379"/>
      <c r="CI40" s="379"/>
      <c r="CJ40" s="379"/>
      <c r="CK40" s="379"/>
      <c r="CL40" s="379"/>
      <c r="CM40" s="379"/>
      <c r="CN40" s="163"/>
      <c r="CO40" s="378" t="str">
        <f t="shared" si="3"/>
        <v/>
      </c>
      <c r="CP40" s="378"/>
      <c r="CQ40" s="379" t="str">
        <f>IF('各会計、関係団体の財政状況及び健全化判断比率'!BS13="","",'各会計、関係団体の財政状況及び健全化判断比率'!BS13)</f>
        <v/>
      </c>
      <c r="CR40" s="379"/>
      <c r="CS40" s="379"/>
      <c r="CT40" s="379"/>
      <c r="CU40" s="379"/>
      <c r="CV40" s="379"/>
      <c r="CW40" s="379"/>
      <c r="CX40" s="379"/>
      <c r="CY40" s="379"/>
      <c r="CZ40" s="379"/>
      <c r="DA40" s="379"/>
      <c r="DB40" s="379"/>
      <c r="DC40" s="379"/>
      <c r="DD40" s="379"/>
      <c r="DE40" s="379"/>
      <c r="DG40" s="376" t="str">
        <f>IF('各会計、関係団体の財政状況及び健全化判断比率'!BR13="","",'各会計、関係団体の財政状況及び健全化判断比率'!BR13)</f>
        <v/>
      </c>
      <c r="DH40" s="376"/>
      <c r="DI40" s="190"/>
    </row>
    <row r="41" spans="1:113" ht="32.25" customHeight="1" x14ac:dyDescent="0.15">
      <c r="A41" s="163"/>
      <c r="B41" s="187"/>
      <c r="C41" s="378" t="str">
        <f t="shared" si="5"/>
        <v/>
      </c>
      <c r="D41" s="378"/>
      <c r="E41" s="379" t="str">
        <f>IF('各会計、関係団体の財政状況及び健全化判断比率'!B14="","",'各会計、関係団体の財政状況及び健全化判断比率'!B14)</f>
        <v/>
      </c>
      <c r="F41" s="379"/>
      <c r="G41" s="379"/>
      <c r="H41" s="379"/>
      <c r="I41" s="379"/>
      <c r="J41" s="379"/>
      <c r="K41" s="379"/>
      <c r="L41" s="379"/>
      <c r="M41" s="379"/>
      <c r="N41" s="379"/>
      <c r="O41" s="379"/>
      <c r="P41" s="379"/>
      <c r="Q41" s="379"/>
      <c r="R41" s="379"/>
      <c r="S41" s="379"/>
      <c r="T41" s="163"/>
      <c r="U41" s="378" t="str">
        <f t="shared" si="4"/>
        <v/>
      </c>
      <c r="V41" s="378"/>
      <c r="W41" s="379"/>
      <c r="X41" s="379"/>
      <c r="Y41" s="379"/>
      <c r="Z41" s="379"/>
      <c r="AA41" s="379"/>
      <c r="AB41" s="379"/>
      <c r="AC41" s="379"/>
      <c r="AD41" s="379"/>
      <c r="AE41" s="379"/>
      <c r="AF41" s="379"/>
      <c r="AG41" s="379"/>
      <c r="AH41" s="379"/>
      <c r="AI41" s="379"/>
      <c r="AJ41" s="379"/>
      <c r="AK41" s="379"/>
      <c r="AL41" s="163"/>
      <c r="AM41" s="378" t="str">
        <f t="shared" si="0"/>
        <v/>
      </c>
      <c r="AN41" s="378"/>
      <c r="AO41" s="379"/>
      <c r="AP41" s="379"/>
      <c r="AQ41" s="379"/>
      <c r="AR41" s="379"/>
      <c r="AS41" s="379"/>
      <c r="AT41" s="379"/>
      <c r="AU41" s="379"/>
      <c r="AV41" s="379"/>
      <c r="AW41" s="379"/>
      <c r="AX41" s="379"/>
      <c r="AY41" s="379"/>
      <c r="AZ41" s="379"/>
      <c r="BA41" s="379"/>
      <c r="BB41" s="379"/>
      <c r="BC41" s="379"/>
      <c r="BD41" s="163"/>
      <c r="BE41" s="378" t="str">
        <f t="shared" si="1"/>
        <v/>
      </c>
      <c r="BF41" s="378"/>
      <c r="BG41" s="379"/>
      <c r="BH41" s="379"/>
      <c r="BI41" s="379"/>
      <c r="BJ41" s="379"/>
      <c r="BK41" s="379"/>
      <c r="BL41" s="379"/>
      <c r="BM41" s="379"/>
      <c r="BN41" s="379"/>
      <c r="BO41" s="379"/>
      <c r="BP41" s="379"/>
      <c r="BQ41" s="379"/>
      <c r="BR41" s="379"/>
      <c r="BS41" s="379"/>
      <c r="BT41" s="379"/>
      <c r="BU41" s="379"/>
      <c r="BV41" s="163"/>
      <c r="BW41" s="378">
        <f t="shared" si="2"/>
        <v>14</v>
      </c>
      <c r="BX41" s="378"/>
      <c r="BY41" s="379" t="str">
        <f>IF('各会計、関係団体の財政状況及び健全化判断比率'!B75="","",'各会計、関係団体の財政状況及び健全化判断比率'!B75)</f>
        <v>福岡県介護保険広域連合</v>
      </c>
      <c r="BZ41" s="379"/>
      <c r="CA41" s="379"/>
      <c r="CB41" s="379"/>
      <c r="CC41" s="379"/>
      <c r="CD41" s="379"/>
      <c r="CE41" s="379"/>
      <c r="CF41" s="379"/>
      <c r="CG41" s="379"/>
      <c r="CH41" s="379"/>
      <c r="CI41" s="379"/>
      <c r="CJ41" s="379"/>
      <c r="CK41" s="379"/>
      <c r="CL41" s="379"/>
      <c r="CM41" s="379"/>
      <c r="CN41" s="163"/>
      <c r="CO41" s="378" t="str">
        <f t="shared" si="3"/>
        <v/>
      </c>
      <c r="CP41" s="378"/>
      <c r="CQ41" s="379" t="str">
        <f>IF('各会計、関係団体の財政状況及び健全化判断比率'!BS14="","",'各会計、関係団体の財政状況及び健全化判断比率'!BS14)</f>
        <v/>
      </c>
      <c r="CR41" s="379"/>
      <c r="CS41" s="379"/>
      <c r="CT41" s="379"/>
      <c r="CU41" s="379"/>
      <c r="CV41" s="379"/>
      <c r="CW41" s="379"/>
      <c r="CX41" s="379"/>
      <c r="CY41" s="379"/>
      <c r="CZ41" s="379"/>
      <c r="DA41" s="379"/>
      <c r="DB41" s="379"/>
      <c r="DC41" s="379"/>
      <c r="DD41" s="379"/>
      <c r="DE41" s="379"/>
      <c r="DG41" s="376" t="str">
        <f>IF('各会計、関係団体の財政状況及び健全化判断比率'!BR14="","",'各会計、関係団体の財政状況及び健全化判断比率'!BR14)</f>
        <v/>
      </c>
      <c r="DH41" s="376"/>
      <c r="DI41" s="190"/>
    </row>
    <row r="42" spans="1:113" ht="32.25" customHeight="1" x14ac:dyDescent="0.15">
      <c r="B42" s="187"/>
      <c r="C42" s="378" t="str">
        <f t="shared" si="5"/>
        <v/>
      </c>
      <c r="D42" s="378"/>
      <c r="E42" s="379" t="str">
        <f>IF('各会計、関係団体の財政状況及び健全化判断比率'!B15="","",'各会計、関係団体の財政状況及び健全化判断比率'!B15)</f>
        <v/>
      </c>
      <c r="F42" s="379"/>
      <c r="G42" s="379"/>
      <c r="H42" s="379"/>
      <c r="I42" s="379"/>
      <c r="J42" s="379"/>
      <c r="K42" s="379"/>
      <c r="L42" s="379"/>
      <c r="M42" s="379"/>
      <c r="N42" s="379"/>
      <c r="O42" s="379"/>
      <c r="P42" s="379"/>
      <c r="Q42" s="379"/>
      <c r="R42" s="379"/>
      <c r="S42" s="379"/>
      <c r="T42" s="163"/>
      <c r="U42" s="378" t="str">
        <f t="shared" si="4"/>
        <v/>
      </c>
      <c r="V42" s="378"/>
      <c r="W42" s="379"/>
      <c r="X42" s="379"/>
      <c r="Y42" s="379"/>
      <c r="Z42" s="379"/>
      <c r="AA42" s="379"/>
      <c r="AB42" s="379"/>
      <c r="AC42" s="379"/>
      <c r="AD42" s="379"/>
      <c r="AE42" s="379"/>
      <c r="AF42" s="379"/>
      <c r="AG42" s="379"/>
      <c r="AH42" s="379"/>
      <c r="AI42" s="379"/>
      <c r="AJ42" s="379"/>
      <c r="AK42" s="379"/>
      <c r="AL42" s="163"/>
      <c r="AM42" s="378" t="str">
        <f t="shared" si="0"/>
        <v/>
      </c>
      <c r="AN42" s="378"/>
      <c r="AO42" s="379"/>
      <c r="AP42" s="379"/>
      <c r="AQ42" s="379"/>
      <c r="AR42" s="379"/>
      <c r="AS42" s="379"/>
      <c r="AT42" s="379"/>
      <c r="AU42" s="379"/>
      <c r="AV42" s="379"/>
      <c r="AW42" s="379"/>
      <c r="AX42" s="379"/>
      <c r="AY42" s="379"/>
      <c r="AZ42" s="379"/>
      <c r="BA42" s="379"/>
      <c r="BB42" s="379"/>
      <c r="BC42" s="379"/>
      <c r="BD42" s="163"/>
      <c r="BE42" s="378" t="str">
        <f t="shared" si="1"/>
        <v/>
      </c>
      <c r="BF42" s="378"/>
      <c r="BG42" s="379"/>
      <c r="BH42" s="379"/>
      <c r="BI42" s="379"/>
      <c r="BJ42" s="379"/>
      <c r="BK42" s="379"/>
      <c r="BL42" s="379"/>
      <c r="BM42" s="379"/>
      <c r="BN42" s="379"/>
      <c r="BO42" s="379"/>
      <c r="BP42" s="379"/>
      <c r="BQ42" s="379"/>
      <c r="BR42" s="379"/>
      <c r="BS42" s="379"/>
      <c r="BT42" s="379"/>
      <c r="BU42" s="379"/>
      <c r="BV42" s="163"/>
      <c r="BW42" s="378">
        <f t="shared" si="2"/>
        <v>15</v>
      </c>
      <c r="BX42" s="378"/>
      <c r="BY42" s="379" t="str">
        <f>IF('各会計、関係団体の財政状況及び健全化判断比率'!B76="","",'各会計、関係団体の財政状況及び健全化判断比率'!B76)</f>
        <v>福岡県後期高齢者医療広域連合</v>
      </c>
      <c r="BZ42" s="379"/>
      <c r="CA42" s="379"/>
      <c r="CB42" s="379"/>
      <c r="CC42" s="379"/>
      <c r="CD42" s="379"/>
      <c r="CE42" s="379"/>
      <c r="CF42" s="379"/>
      <c r="CG42" s="379"/>
      <c r="CH42" s="379"/>
      <c r="CI42" s="379"/>
      <c r="CJ42" s="379"/>
      <c r="CK42" s="379"/>
      <c r="CL42" s="379"/>
      <c r="CM42" s="379"/>
      <c r="CN42" s="163"/>
      <c r="CO42" s="378" t="str">
        <f t="shared" si="3"/>
        <v/>
      </c>
      <c r="CP42" s="378"/>
      <c r="CQ42" s="379" t="str">
        <f>IF('各会計、関係団体の財政状況及び健全化判断比率'!BS15="","",'各会計、関係団体の財政状況及び健全化判断比率'!BS15)</f>
        <v/>
      </c>
      <c r="CR42" s="379"/>
      <c r="CS42" s="379"/>
      <c r="CT42" s="379"/>
      <c r="CU42" s="379"/>
      <c r="CV42" s="379"/>
      <c r="CW42" s="379"/>
      <c r="CX42" s="379"/>
      <c r="CY42" s="379"/>
      <c r="CZ42" s="379"/>
      <c r="DA42" s="379"/>
      <c r="DB42" s="379"/>
      <c r="DC42" s="379"/>
      <c r="DD42" s="379"/>
      <c r="DE42" s="379"/>
      <c r="DG42" s="376" t="str">
        <f>IF('各会計、関係団体の財政状況及び健全化判断比率'!BR15="","",'各会計、関係団体の財政状況及び健全化判断比率'!BR15)</f>
        <v/>
      </c>
      <c r="DH42" s="376"/>
      <c r="DI42" s="190"/>
    </row>
    <row r="43" spans="1:113" ht="32.25" customHeight="1" x14ac:dyDescent="0.15">
      <c r="B43" s="187"/>
      <c r="C43" s="378" t="str">
        <f t="shared" si="5"/>
        <v/>
      </c>
      <c r="D43" s="378"/>
      <c r="E43" s="379" t="str">
        <f>IF('各会計、関係団体の財政状況及び健全化判断比率'!B16="","",'各会計、関係団体の財政状況及び健全化判断比率'!B16)</f>
        <v/>
      </c>
      <c r="F43" s="379"/>
      <c r="G43" s="379"/>
      <c r="H43" s="379"/>
      <c r="I43" s="379"/>
      <c r="J43" s="379"/>
      <c r="K43" s="379"/>
      <c r="L43" s="379"/>
      <c r="M43" s="379"/>
      <c r="N43" s="379"/>
      <c r="O43" s="379"/>
      <c r="P43" s="379"/>
      <c r="Q43" s="379"/>
      <c r="R43" s="379"/>
      <c r="S43" s="379"/>
      <c r="T43" s="163"/>
      <c r="U43" s="378" t="str">
        <f t="shared" si="4"/>
        <v/>
      </c>
      <c r="V43" s="378"/>
      <c r="W43" s="379"/>
      <c r="X43" s="379"/>
      <c r="Y43" s="379"/>
      <c r="Z43" s="379"/>
      <c r="AA43" s="379"/>
      <c r="AB43" s="379"/>
      <c r="AC43" s="379"/>
      <c r="AD43" s="379"/>
      <c r="AE43" s="379"/>
      <c r="AF43" s="379"/>
      <c r="AG43" s="379"/>
      <c r="AH43" s="379"/>
      <c r="AI43" s="379"/>
      <c r="AJ43" s="379"/>
      <c r="AK43" s="379"/>
      <c r="AL43" s="163"/>
      <c r="AM43" s="378" t="str">
        <f t="shared" si="0"/>
        <v/>
      </c>
      <c r="AN43" s="378"/>
      <c r="AO43" s="379"/>
      <c r="AP43" s="379"/>
      <c r="AQ43" s="379"/>
      <c r="AR43" s="379"/>
      <c r="AS43" s="379"/>
      <c r="AT43" s="379"/>
      <c r="AU43" s="379"/>
      <c r="AV43" s="379"/>
      <c r="AW43" s="379"/>
      <c r="AX43" s="379"/>
      <c r="AY43" s="379"/>
      <c r="AZ43" s="379"/>
      <c r="BA43" s="379"/>
      <c r="BB43" s="379"/>
      <c r="BC43" s="379"/>
      <c r="BD43" s="163"/>
      <c r="BE43" s="378" t="str">
        <f t="shared" si="1"/>
        <v/>
      </c>
      <c r="BF43" s="378"/>
      <c r="BG43" s="379"/>
      <c r="BH43" s="379"/>
      <c r="BI43" s="379"/>
      <c r="BJ43" s="379"/>
      <c r="BK43" s="379"/>
      <c r="BL43" s="379"/>
      <c r="BM43" s="379"/>
      <c r="BN43" s="379"/>
      <c r="BO43" s="379"/>
      <c r="BP43" s="379"/>
      <c r="BQ43" s="379"/>
      <c r="BR43" s="379"/>
      <c r="BS43" s="379"/>
      <c r="BT43" s="379"/>
      <c r="BU43" s="379"/>
      <c r="BV43" s="163"/>
      <c r="BW43" s="378">
        <f t="shared" si="2"/>
        <v>16</v>
      </c>
      <c r="BX43" s="378"/>
      <c r="BY43" s="379" t="str">
        <f>IF('各会計、関係団体の財政状況及び健全化判断比率'!B77="","",'各会計、関係団体の財政状況及び健全化判断比率'!B77)</f>
        <v>田川地区広域環境衛生施設組合</v>
      </c>
      <c r="BZ43" s="379"/>
      <c r="CA43" s="379"/>
      <c r="CB43" s="379"/>
      <c r="CC43" s="379"/>
      <c r="CD43" s="379"/>
      <c r="CE43" s="379"/>
      <c r="CF43" s="379"/>
      <c r="CG43" s="379"/>
      <c r="CH43" s="379"/>
      <c r="CI43" s="379"/>
      <c r="CJ43" s="379"/>
      <c r="CK43" s="379"/>
      <c r="CL43" s="379"/>
      <c r="CM43" s="379"/>
      <c r="CN43" s="163"/>
      <c r="CO43" s="378" t="str">
        <f t="shared" si="3"/>
        <v/>
      </c>
      <c r="CP43" s="378"/>
      <c r="CQ43" s="379" t="str">
        <f>IF('各会計、関係団体の財政状況及び健全化判断比率'!BS16="","",'各会計、関係団体の財政状況及び健全化判断比率'!BS16)</f>
        <v/>
      </c>
      <c r="CR43" s="379"/>
      <c r="CS43" s="379"/>
      <c r="CT43" s="379"/>
      <c r="CU43" s="379"/>
      <c r="CV43" s="379"/>
      <c r="CW43" s="379"/>
      <c r="CX43" s="379"/>
      <c r="CY43" s="379"/>
      <c r="CZ43" s="379"/>
      <c r="DA43" s="379"/>
      <c r="DB43" s="379"/>
      <c r="DC43" s="379"/>
      <c r="DD43" s="379"/>
      <c r="DE43" s="379"/>
      <c r="DG43" s="376" t="str">
        <f>IF('各会計、関係団体の財政状況及び健全化判断比率'!BR16="","",'各会計、関係団体の財政状況及び健全化判断比率'!BR16)</f>
        <v/>
      </c>
      <c r="DH43" s="37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75" t="s">
        <v>193</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375"/>
      <c r="AU46" s="375"/>
      <c r="AV46" s="375"/>
      <c r="AW46" s="375"/>
      <c r="AX46" s="375"/>
      <c r="AY46" s="375"/>
      <c r="AZ46" s="375"/>
      <c r="BA46" s="375"/>
      <c r="BB46" s="375"/>
      <c r="BC46" s="375"/>
      <c r="BD46" s="375"/>
      <c r="BE46" s="375"/>
      <c r="BF46" s="375"/>
      <c r="BG46" s="375"/>
      <c r="BH46" s="375"/>
      <c r="BI46" s="375"/>
      <c r="BJ46" s="375"/>
      <c r="BK46" s="375"/>
      <c r="BL46" s="375"/>
      <c r="BM46" s="375"/>
      <c r="BN46" s="375"/>
      <c r="BO46" s="375"/>
      <c r="BP46" s="375"/>
      <c r="BQ46" s="375"/>
      <c r="BR46" s="375"/>
      <c r="BS46" s="375"/>
      <c r="BT46" s="375"/>
      <c r="BU46" s="375"/>
      <c r="BV46" s="375"/>
      <c r="BW46" s="375"/>
      <c r="BX46" s="375"/>
      <c r="BY46" s="375"/>
      <c r="BZ46" s="375"/>
      <c r="CA46" s="375"/>
      <c r="CB46" s="375"/>
      <c r="CC46" s="375"/>
      <c r="CD46" s="375"/>
      <c r="CE46" s="375"/>
      <c r="CF46" s="375"/>
      <c r="CG46" s="375"/>
      <c r="CH46" s="375"/>
      <c r="CI46" s="375"/>
      <c r="CJ46" s="375"/>
      <c r="CK46" s="375"/>
      <c r="CL46" s="375"/>
      <c r="CM46" s="375"/>
      <c r="CN46" s="375"/>
      <c r="CO46" s="375"/>
      <c r="CP46" s="375"/>
      <c r="CQ46" s="375"/>
      <c r="CR46" s="375"/>
      <c r="CS46" s="375"/>
      <c r="CT46" s="375"/>
      <c r="CU46" s="375"/>
      <c r="CV46" s="375"/>
      <c r="CW46" s="375"/>
      <c r="CX46" s="375"/>
      <c r="CY46" s="375"/>
      <c r="CZ46" s="375"/>
      <c r="DA46" s="375"/>
      <c r="DB46" s="375"/>
      <c r="DC46" s="375"/>
      <c r="DD46" s="375"/>
      <c r="DE46" s="375"/>
      <c r="DF46" s="375"/>
      <c r="DG46" s="375"/>
      <c r="DH46" s="375"/>
      <c r="DI46" s="375"/>
    </row>
    <row r="47" spans="1:113" x14ac:dyDescent="0.15">
      <c r="E47" s="375" t="s">
        <v>194</v>
      </c>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375"/>
      <c r="BG47" s="375"/>
      <c r="BH47" s="375"/>
      <c r="BI47" s="375"/>
      <c r="BJ47" s="375"/>
      <c r="BK47" s="375"/>
      <c r="BL47" s="375"/>
      <c r="BM47" s="375"/>
      <c r="BN47" s="375"/>
      <c r="BO47" s="375"/>
      <c r="BP47" s="375"/>
      <c r="BQ47" s="375"/>
      <c r="BR47" s="375"/>
      <c r="BS47" s="375"/>
      <c r="BT47" s="375"/>
      <c r="BU47" s="375"/>
      <c r="BV47" s="375"/>
      <c r="BW47" s="375"/>
      <c r="BX47" s="375"/>
      <c r="BY47" s="375"/>
      <c r="BZ47" s="375"/>
      <c r="CA47" s="375"/>
      <c r="CB47" s="375"/>
      <c r="CC47" s="375"/>
      <c r="CD47" s="375"/>
      <c r="CE47" s="375"/>
      <c r="CF47" s="375"/>
      <c r="CG47" s="375"/>
      <c r="CH47" s="375"/>
      <c r="CI47" s="375"/>
      <c r="CJ47" s="375"/>
      <c r="CK47" s="375"/>
      <c r="CL47" s="375"/>
      <c r="CM47" s="375"/>
      <c r="CN47" s="375"/>
      <c r="CO47" s="375"/>
      <c r="CP47" s="375"/>
      <c r="CQ47" s="375"/>
      <c r="CR47" s="375"/>
      <c r="CS47" s="375"/>
      <c r="CT47" s="375"/>
      <c r="CU47" s="375"/>
      <c r="CV47" s="375"/>
      <c r="CW47" s="375"/>
      <c r="CX47" s="375"/>
      <c r="CY47" s="375"/>
      <c r="CZ47" s="375"/>
      <c r="DA47" s="375"/>
      <c r="DB47" s="375"/>
      <c r="DC47" s="375"/>
      <c r="DD47" s="375"/>
      <c r="DE47" s="375"/>
      <c r="DF47" s="375"/>
      <c r="DG47" s="375"/>
      <c r="DH47" s="375"/>
      <c r="DI47" s="375"/>
    </row>
    <row r="48" spans="1:113" x14ac:dyDescent="0.15">
      <c r="E48" s="375" t="s">
        <v>195</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375"/>
      <c r="BK48" s="375"/>
      <c r="BL48" s="375"/>
      <c r="BM48" s="375"/>
      <c r="BN48" s="375"/>
      <c r="BO48" s="375"/>
      <c r="BP48" s="375"/>
      <c r="BQ48" s="375"/>
      <c r="BR48" s="375"/>
      <c r="BS48" s="375"/>
      <c r="BT48" s="375"/>
      <c r="BU48" s="375"/>
      <c r="BV48" s="375"/>
      <c r="BW48" s="375"/>
      <c r="BX48" s="375"/>
      <c r="BY48" s="375"/>
      <c r="BZ48" s="375"/>
      <c r="CA48" s="375"/>
      <c r="CB48" s="375"/>
      <c r="CC48" s="375"/>
      <c r="CD48" s="375"/>
      <c r="CE48" s="375"/>
      <c r="CF48" s="375"/>
      <c r="CG48" s="375"/>
      <c r="CH48" s="375"/>
      <c r="CI48" s="375"/>
      <c r="CJ48" s="375"/>
      <c r="CK48" s="375"/>
      <c r="CL48" s="375"/>
      <c r="CM48" s="375"/>
      <c r="CN48" s="375"/>
      <c r="CO48" s="375"/>
      <c r="CP48" s="375"/>
      <c r="CQ48" s="375"/>
      <c r="CR48" s="375"/>
      <c r="CS48" s="375"/>
      <c r="CT48" s="375"/>
      <c r="CU48" s="375"/>
      <c r="CV48" s="375"/>
      <c r="CW48" s="375"/>
      <c r="CX48" s="375"/>
      <c r="CY48" s="375"/>
      <c r="CZ48" s="375"/>
      <c r="DA48" s="375"/>
      <c r="DB48" s="375"/>
      <c r="DC48" s="375"/>
      <c r="DD48" s="375"/>
      <c r="DE48" s="375"/>
      <c r="DF48" s="375"/>
      <c r="DG48" s="375"/>
      <c r="DH48" s="375"/>
      <c r="DI48" s="375"/>
    </row>
    <row r="49" spans="5:113" x14ac:dyDescent="0.15">
      <c r="E49" s="377" t="s">
        <v>196</v>
      </c>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7"/>
      <c r="BY49" s="377"/>
      <c r="BZ49" s="377"/>
      <c r="CA49" s="377"/>
      <c r="CB49" s="377"/>
      <c r="CC49" s="377"/>
      <c r="CD49" s="377"/>
      <c r="CE49" s="377"/>
      <c r="CF49" s="377"/>
      <c r="CG49" s="377"/>
      <c r="CH49" s="377"/>
      <c r="CI49" s="377"/>
      <c r="CJ49" s="377"/>
      <c r="CK49" s="377"/>
      <c r="CL49" s="377"/>
      <c r="CM49" s="377"/>
      <c r="CN49" s="377"/>
      <c r="CO49" s="377"/>
      <c r="CP49" s="377"/>
      <c r="CQ49" s="377"/>
      <c r="CR49" s="377"/>
      <c r="CS49" s="377"/>
      <c r="CT49" s="377"/>
      <c r="CU49" s="377"/>
      <c r="CV49" s="377"/>
      <c r="CW49" s="377"/>
      <c r="CX49" s="377"/>
      <c r="CY49" s="377"/>
      <c r="CZ49" s="377"/>
      <c r="DA49" s="377"/>
      <c r="DB49" s="377"/>
      <c r="DC49" s="377"/>
      <c r="DD49" s="377"/>
      <c r="DE49" s="377"/>
      <c r="DF49" s="377"/>
      <c r="DG49" s="377"/>
      <c r="DH49" s="377"/>
      <c r="DI49" s="377"/>
    </row>
    <row r="50" spans="5:113" x14ac:dyDescent="0.15">
      <c r="E50" s="375" t="s">
        <v>197</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c r="AO50" s="375"/>
      <c r="AP50" s="375"/>
      <c r="AQ50" s="375"/>
      <c r="AR50" s="375"/>
      <c r="AS50" s="375"/>
      <c r="AT50" s="375"/>
      <c r="AU50" s="375"/>
      <c r="AV50" s="375"/>
      <c r="AW50" s="375"/>
      <c r="AX50" s="375"/>
      <c r="AY50" s="375"/>
      <c r="AZ50" s="375"/>
      <c r="BA50" s="375"/>
      <c r="BB50" s="375"/>
      <c r="BC50" s="375"/>
      <c r="BD50" s="375"/>
      <c r="BE50" s="375"/>
      <c r="BF50" s="375"/>
      <c r="BG50" s="375"/>
      <c r="BH50" s="375"/>
      <c r="BI50" s="375"/>
      <c r="BJ50" s="375"/>
      <c r="BK50" s="375"/>
      <c r="BL50" s="375"/>
      <c r="BM50" s="375"/>
      <c r="BN50" s="375"/>
      <c r="BO50" s="375"/>
      <c r="BP50" s="375"/>
      <c r="BQ50" s="375"/>
      <c r="BR50" s="375"/>
      <c r="BS50" s="375"/>
      <c r="BT50" s="375"/>
      <c r="BU50" s="375"/>
      <c r="BV50" s="375"/>
      <c r="BW50" s="375"/>
      <c r="BX50" s="375"/>
      <c r="BY50" s="375"/>
      <c r="BZ50" s="375"/>
      <c r="CA50" s="375"/>
      <c r="CB50" s="375"/>
      <c r="CC50" s="375"/>
      <c r="CD50" s="375"/>
      <c r="CE50" s="375"/>
      <c r="CF50" s="375"/>
      <c r="CG50" s="375"/>
      <c r="CH50" s="375"/>
      <c r="CI50" s="375"/>
      <c r="CJ50" s="375"/>
      <c r="CK50" s="375"/>
      <c r="CL50" s="375"/>
      <c r="CM50" s="375"/>
      <c r="CN50" s="375"/>
      <c r="CO50" s="375"/>
      <c r="CP50" s="375"/>
      <c r="CQ50" s="375"/>
      <c r="CR50" s="375"/>
      <c r="CS50" s="375"/>
      <c r="CT50" s="375"/>
      <c r="CU50" s="375"/>
      <c r="CV50" s="375"/>
      <c r="CW50" s="375"/>
      <c r="CX50" s="375"/>
      <c r="CY50" s="375"/>
      <c r="CZ50" s="375"/>
      <c r="DA50" s="375"/>
      <c r="DB50" s="375"/>
      <c r="DC50" s="375"/>
      <c r="DD50" s="375"/>
      <c r="DE50" s="375"/>
      <c r="DF50" s="375"/>
      <c r="DG50" s="375"/>
      <c r="DH50" s="375"/>
      <c r="DI50" s="375"/>
    </row>
    <row r="51" spans="5:113" x14ac:dyDescent="0.15">
      <c r="E51" s="375" t="s">
        <v>198</v>
      </c>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75"/>
      <c r="AP51" s="375"/>
      <c r="AQ51" s="375"/>
      <c r="AR51" s="375"/>
      <c r="AS51" s="375"/>
      <c r="AT51" s="375"/>
      <c r="AU51" s="375"/>
      <c r="AV51" s="375"/>
      <c r="AW51" s="375"/>
      <c r="AX51" s="375"/>
      <c r="AY51" s="375"/>
      <c r="AZ51" s="375"/>
      <c r="BA51" s="375"/>
      <c r="BB51" s="375"/>
      <c r="BC51" s="375"/>
      <c r="BD51" s="375"/>
      <c r="BE51" s="375"/>
      <c r="BF51" s="375"/>
      <c r="BG51" s="375"/>
      <c r="BH51" s="375"/>
      <c r="BI51" s="375"/>
      <c r="BJ51" s="375"/>
      <c r="BK51" s="375"/>
      <c r="BL51" s="375"/>
      <c r="BM51" s="375"/>
      <c r="BN51" s="375"/>
      <c r="BO51" s="375"/>
      <c r="BP51" s="375"/>
      <c r="BQ51" s="375"/>
      <c r="BR51" s="375"/>
      <c r="BS51" s="375"/>
      <c r="BT51" s="375"/>
      <c r="BU51" s="375"/>
      <c r="BV51" s="375"/>
      <c r="BW51" s="375"/>
      <c r="BX51" s="375"/>
      <c r="BY51" s="375"/>
      <c r="BZ51" s="375"/>
      <c r="CA51" s="375"/>
      <c r="CB51" s="375"/>
      <c r="CC51" s="375"/>
      <c r="CD51" s="375"/>
      <c r="CE51" s="375"/>
      <c r="CF51" s="375"/>
      <c r="CG51" s="375"/>
      <c r="CH51" s="375"/>
      <c r="CI51" s="375"/>
      <c r="CJ51" s="375"/>
      <c r="CK51" s="375"/>
      <c r="CL51" s="375"/>
      <c r="CM51" s="375"/>
      <c r="CN51" s="375"/>
      <c r="CO51" s="375"/>
      <c r="CP51" s="375"/>
      <c r="CQ51" s="375"/>
      <c r="CR51" s="375"/>
      <c r="CS51" s="375"/>
      <c r="CT51" s="375"/>
      <c r="CU51" s="375"/>
      <c r="CV51" s="375"/>
      <c r="CW51" s="375"/>
      <c r="CX51" s="375"/>
      <c r="CY51" s="375"/>
      <c r="CZ51" s="375"/>
      <c r="DA51" s="375"/>
      <c r="DB51" s="375"/>
      <c r="DC51" s="375"/>
      <c r="DD51" s="375"/>
      <c r="DE51" s="375"/>
      <c r="DF51" s="375"/>
      <c r="DG51" s="375"/>
      <c r="DH51" s="375"/>
      <c r="DI51" s="375"/>
    </row>
    <row r="52" spans="5:113" x14ac:dyDescent="0.15">
      <c r="E52" s="375" t="s">
        <v>199</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5"/>
      <c r="AC52" s="375"/>
      <c r="AD52" s="375"/>
      <c r="AE52" s="375"/>
      <c r="AF52" s="375"/>
      <c r="AG52" s="375"/>
      <c r="AH52" s="375"/>
      <c r="AI52" s="375"/>
      <c r="AJ52" s="375"/>
      <c r="AK52" s="375"/>
      <c r="AL52" s="375"/>
      <c r="AM52" s="375"/>
      <c r="AN52" s="375"/>
      <c r="AO52" s="375"/>
      <c r="AP52" s="375"/>
      <c r="AQ52" s="375"/>
      <c r="AR52" s="375"/>
      <c r="AS52" s="375"/>
      <c r="AT52" s="375"/>
      <c r="AU52" s="375"/>
      <c r="AV52" s="375"/>
      <c r="AW52" s="375"/>
      <c r="AX52" s="375"/>
      <c r="AY52" s="375"/>
      <c r="AZ52" s="375"/>
      <c r="BA52" s="375"/>
      <c r="BB52" s="375"/>
      <c r="BC52" s="375"/>
      <c r="BD52" s="375"/>
      <c r="BE52" s="375"/>
      <c r="BF52" s="375"/>
      <c r="BG52" s="375"/>
      <c r="BH52" s="375"/>
      <c r="BI52" s="375"/>
      <c r="BJ52" s="375"/>
      <c r="BK52" s="375"/>
      <c r="BL52" s="375"/>
      <c r="BM52" s="375"/>
      <c r="BN52" s="375"/>
      <c r="BO52" s="375"/>
      <c r="BP52" s="375"/>
      <c r="BQ52" s="375"/>
      <c r="BR52" s="375"/>
      <c r="BS52" s="375"/>
      <c r="BT52" s="375"/>
      <c r="BU52" s="375"/>
      <c r="BV52" s="375"/>
      <c r="BW52" s="375"/>
      <c r="BX52" s="375"/>
      <c r="BY52" s="375"/>
      <c r="BZ52" s="375"/>
      <c r="CA52" s="375"/>
      <c r="CB52" s="375"/>
      <c r="CC52" s="375"/>
      <c r="CD52" s="375"/>
      <c r="CE52" s="375"/>
      <c r="CF52" s="375"/>
      <c r="CG52" s="375"/>
      <c r="CH52" s="375"/>
      <c r="CI52" s="375"/>
      <c r="CJ52" s="375"/>
      <c r="CK52" s="375"/>
      <c r="CL52" s="375"/>
      <c r="CM52" s="375"/>
      <c r="CN52" s="375"/>
      <c r="CO52" s="375"/>
      <c r="CP52" s="375"/>
      <c r="CQ52" s="375"/>
      <c r="CR52" s="375"/>
      <c r="CS52" s="375"/>
      <c r="CT52" s="375"/>
      <c r="CU52" s="375"/>
      <c r="CV52" s="375"/>
      <c r="CW52" s="375"/>
      <c r="CX52" s="375"/>
      <c r="CY52" s="375"/>
      <c r="CZ52" s="375"/>
      <c r="DA52" s="375"/>
      <c r="DB52" s="375"/>
      <c r="DC52" s="375"/>
      <c r="DD52" s="375"/>
      <c r="DE52" s="375"/>
      <c r="DF52" s="375"/>
      <c r="DG52" s="375"/>
      <c r="DH52" s="375"/>
      <c r="DI52" s="375"/>
    </row>
    <row r="53" spans="5:113" x14ac:dyDescent="0.15">
      <c r="E53" s="375" t="s">
        <v>200</v>
      </c>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5"/>
      <c r="AI53" s="375"/>
      <c r="AJ53" s="375"/>
      <c r="AK53" s="375"/>
      <c r="AL53" s="375"/>
      <c r="AM53" s="375"/>
      <c r="AN53" s="375"/>
      <c r="AO53" s="375"/>
      <c r="AP53" s="375"/>
      <c r="AQ53" s="375"/>
      <c r="AR53" s="375"/>
      <c r="AS53" s="375"/>
      <c r="AT53" s="375"/>
      <c r="AU53" s="375"/>
      <c r="AV53" s="375"/>
      <c r="AW53" s="375"/>
      <c r="AX53" s="375"/>
      <c r="AY53" s="375"/>
      <c r="AZ53" s="375"/>
      <c r="BA53" s="375"/>
      <c r="BB53" s="375"/>
      <c r="BC53" s="375"/>
      <c r="BD53" s="375"/>
      <c r="BE53" s="375"/>
      <c r="BF53" s="375"/>
      <c r="BG53" s="375"/>
      <c r="BH53" s="375"/>
      <c r="BI53" s="375"/>
      <c r="BJ53" s="375"/>
      <c r="BK53" s="375"/>
      <c r="BL53" s="375"/>
      <c r="BM53" s="375"/>
      <c r="BN53" s="375"/>
      <c r="BO53" s="375"/>
      <c r="BP53" s="375"/>
      <c r="BQ53" s="375"/>
      <c r="BR53" s="375"/>
      <c r="BS53" s="375"/>
      <c r="BT53" s="375"/>
      <c r="BU53" s="375"/>
      <c r="BV53" s="375"/>
      <c r="BW53" s="375"/>
      <c r="BX53" s="375"/>
      <c r="BY53" s="375"/>
      <c r="BZ53" s="375"/>
      <c r="CA53" s="375"/>
      <c r="CB53" s="375"/>
      <c r="CC53" s="375"/>
      <c r="CD53" s="375"/>
      <c r="CE53" s="375"/>
      <c r="CF53" s="375"/>
      <c r="CG53" s="375"/>
      <c r="CH53" s="375"/>
      <c r="CI53" s="375"/>
      <c r="CJ53" s="375"/>
      <c r="CK53" s="375"/>
      <c r="CL53" s="375"/>
      <c r="CM53" s="375"/>
      <c r="CN53" s="375"/>
      <c r="CO53" s="375"/>
      <c r="CP53" s="375"/>
      <c r="CQ53" s="375"/>
      <c r="CR53" s="375"/>
      <c r="CS53" s="375"/>
      <c r="CT53" s="375"/>
      <c r="CU53" s="375"/>
      <c r="CV53" s="375"/>
      <c r="CW53" s="375"/>
      <c r="CX53" s="375"/>
      <c r="CY53" s="375"/>
      <c r="CZ53" s="375"/>
      <c r="DA53" s="375"/>
      <c r="DB53" s="375"/>
      <c r="DC53" s="375"/>
      <c r="DD53" s="375"/>
      <c r="DE53" s="375"/>
      <c r="DF53" s="375"/>
      <c r="DG53" s="375"/>
      <c r="DH53" s="375"/>
      <c r="DI53" s="375"/>
    </row>
    <row r="54" spans="5:113" x14ac:dyDescent="0.15"/>
    <row r="55" spans="5:113" x14ac:dyDescent="0.15"/>
    <row r="56" spans="5:113" x14ac:dyDescent="0.15"/>
  </sheetData>
  <sheetProtection algorithmName="SHA-512" hashValue="HTf4q/r2J6o/4Z3pS+NPYnxXoX+gEthkA/MPfimJR0jBvlXEbvSjVRV8xrAPQbO3R8H61BOizYM+Vp1LVZ33Vg==" saltValue="dkzSnx0NpgbT59qZuhxAm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28" t="s">
        <v>201</v>
      </c>
      <c r="DI1" s="729"/>
      <c r="DJ1" s="729"/>
      <c r="DK1" s="729"/>
      <c r="DL1" s="729"/>
      <c r="DM1" s="729"/>
      <c r="DN1" s="730"/>
      <c r="DO1" s="196"/>
      <c r="DP1" s="728" t="s">
        <v>202</v>
      </c>
      <c r="DQ1" s="729"/>
      <c r="DR1" s="729"/>
      <c r="DS1" s="729"/>
      <c r="DT1" s="729"/>
      <c r="DU1" s="729"/>
      <c r="DV1" s="729"/>
      <c r="DW1" s="729"/>
      <c r="DX1" s="729"/>
      <c r="DY1" s="729"/>
      <c r="DZ1" s="729"/>
      <c r="EA1" s="729"/>
      <c r="EB1" s="729"/>
      <c r="EC1" s="730"/>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4" t="s">
        <v>204</v>
      </c>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c r="AJ3" s="685"/>
      <c r="AK3" s="685"/>
      <c r="AL3" s="685"/>
      <c r="AM3" s="685"/>
      <c r="AN3" s="685"/>
      <c r="AO3" s="685"/>
      <c r="AP3" s="684" t="s">
        <v>205</v>
      </c>
      <c r="AQ3" s="685"/>
      <c r="AR3" s="685"/>
      <c r="AS3" s="685"/>
      <c r="AT3" s="685"/>
      <c r="AU3" s="685"/>
      <c r="AV3" s="685"/>
      <c r="AW3" s="685"/>
      <c r="AX3" s="685"/>
      <c r="AY3" s="685"/>
      <c r="AZ3" s="685"/>
      <c r="BA3" s="685"/>
      <c r="BB3" s="685"/>
      <c r="BC3" s="685"/>
      <c r="BD3" s="685"/>
      <c r="BE3" s="685"/>
      <c r="BF3" s="685"/>
      <c r="BG3" s="685"/>
      <c r="BH3" s="685"/>
      <c r="BI3" s="685"/>
      <c r="BJ3" s="685"/>
      <c r="BK3" s="685"/>
      <c r="BL3" s="685"/>
      <c r="BM3" s="685"/>
      <c r="BN3" s="685"/>
      <c r="BO3" s="685"/>
      <c r="BP3" s="685"/>
      <c r="BQ3" s="685"/>
      <c r="BR3" s="685"/>
      <c r="BS3" s="685"/>
      <c r="BT3" s="685"/>
      <c r="BU3" s="685"/>
      <c r="BV3" s="685"/>
      <c r="BW3" s="685"/>
      <c r="BX3" s="685"/>
      <c r="BY3" s="685"/>
      <c r="BZ3" s="685"/>
      <c r="CA3" s="685"/>
      <c r="CB3" s="686"/>
      <c r="CD3" s="684" t="s">
        <v>206</v>
      </c>
      <c r="CE3" s="685"/>
      <c r="CF3" s="685"/>
      <c r="CG3" s="685"/>
      <c r="CH3" s="685"/>
      <c r="CI3" s="685"/>
      <c r="CJ3" s="685"/>
      <c r="CK3" s="685"/>
      <c r="CL3" s="685"/>
      <c r="CM3" s="685"/>
      <c r="CN3" s="685"/>
      <c r="CO3" s="685"/>
      <c r="CP3" s="685"/>
      <c r="CQ3" s="685"/>
      <c r="CR3" s="685"/>
      <c r="CS3" s="685"/>
      <c r="CT3" s="685"/>
      <c r="CU3" s="685"/>
      <c r="CV3" s="685"/>
      <c r="CW3" s="685"/>
      <c r="CX3" s="685"/>
      <c r="CY3" s="685"/>
      <c r="CZ3" s="685"/>
      <c r="DA3" s="685"/>
      <c r="DB3" s="685"/>
      <c r="DC3" s="685"/>
      <c r="DD3" s="685"/>
      <c r="DE3" s="685"/>
      <c r="DF3" s="685"/>
      <c r="DG3" s="685"/>
      <c r="DH3" s="685"/>
      <c r="DI3" s="685"/>
      <c r="DJ3" s="685"/>
      <c r="DK3" s="685"/>
      <c r="DL3" s="685"/>
      <c r="DM3" s="685"/>
      <c r="DN3" s="685"/>
      <c r="DO3" s="685"/>
      <c r="DP3" s="685"/>
      <c r="DQ3" s="685"/>
      <c r="DR3" s="685"/>
      <c r="DS3" s="685"/>
      <c r="DT3" s="685"/>
      <c r="DU3" s="685"/>
      <c r="DV3" s="685"/>
      <c r="DW3" s="685"/>
      <c r="DX3" s="685"/>
      <c r="DY3" s="685"/>
      <c r="DZ3" s="685"/>
      <c r="EA3" s="685"/>
      <c r="EB3" s="685"/>
      <c r="EC3" s="686"/>
    </row>
    <row r="4" spans="2:143" ht="11.25" customHeight="1" x14ac:dyDescent="0.15">
      <c r="B4" s="684" t="s">
        <v>1</v>
      </c>
      <c r="C4" s="685"/>
      <c r="D4" s="685"/>
      <c r="E4" s="685"/>
      <c r="F4" s="685"/>
      <c r="G4" s="685"/>
      <c r="H4" s="685"/>
      <c r="I4" s="685"/>
      <c r="J4" s="685"/>
      <c r="K4" s="685"/>
      <c r="L4" s="685"/>
      <c r="M4" s="685"/>
      <c r="N4" s="685"/>
      <c r="O4" s="685"/>
      <c r="P4" s="685"/>
      <c r="Q4" s="686"/>
      <c r="R4" s="684" t="s">
        <v>207</v>
      </c>
      <c r="S4" s="685"/>
      <c r="T4" s="685"/>
      <c r="U4" s="685"/>
      <c r="V4" s="685"/>
      <c r="W4" s="685"/>
      <c r="X4" s="685"/>
      <c r="Y4" s="686"/>
      <c r="Z4" s="684" t="s">
        <v>208</v>
      </c>
      <c r="AA4" s="685"/>
      <c r="AB4" s="685"/>
      <c r="AC4" s="686"/>
      <c r="AD4" s="684" t="s">
        <v>209</v>
      </c>
      <c r="AE4" s="685"/>
      <c r="AF4" s="685"/>
      <c r="AG4" s="685"/>
      <c r="AH4" s="685"/>
      <c r="AI4" s="685"/>
      <c r="AJ4" s="685"/>
      <c r="AK4" s="686"/>
      <c r="AL4" s="684" t="s">
        <v>208</v>
      </c>
      <c r="AM4" s="685"/>
      <c r="AN4" s="685"/>
      <c r="AO4" s="686"/>
      <c r="AP4" s="731" t="s">
        <v>210</v>
      </c>
      <c r="AQ4" s="731"/>
      <c r="AR4" s="731"/>
      <c r="AS4" s="731"/>
      <c r="AT4" s="731"/>
      <c r="AU4" s="731"/>
      <c r="AV4" s="731"/>
      <c r="AW4" s="731"/>
      <c r="AX4" s="731"/>
      <c r="AY4" s="731"/>
      <c r="AZ4" s="731"/>
      <c r="BA4" s="731"/>
      <c r="BB4" s="731"/>
      <c r="BC4" s="731"/>
      <c r="BD4" s="731"/>
      <c r="BE4" s="731"/>
      <c r="BF4" s="731"/>
      <c r="BG4" s="731" t="s">
        <v>211</v>
      </c>
      <c r="BH4" s="731"/>
      <c r="BI4" s="731"/>
      <c r="BJ4" s="731"/>
      <c r="BK4" s="731"/>
      <c r="BL4" s="731"/>
      <c r="BM4" s="731"/>
      <c r="BN4" s="731"/>
      <c r="BO4" s="731" t="s">
        <v>208</v>
      </c>
      <c r="BP4" s="731"/>
      <c r="BQ4" s="731"/>
      <c r="BR4" s="731"/>
      <c r="BS4" s="731" t="s">
        <v>212</v>
      </c>
      <c r="BT4" s="731"/>
      <c r="BU4" s="731"/>
      <c r="BV4" s="731"/>
      <c r="BW4" s="731"/>
      <c r="BX4" s="731"/>
      <c r="BY4" s="731"/>
      <c r="BZ4" s="731"/>
      <c r="CA4" s="731"/>
      <c r="CB4" s="731"/>
      <c r="CD4" s="684" t="s">
        <v>213</v>
      </c>
      <c r="CE4" s="685"/>
      <c r="CF4" s="685"/>
      <c r="CG4" s="685"/>
      <c r="CH4" s="685"/>
      <c r="CI4" s="685"/>
      <c r="CJ4" s="685"/>
      <c r="CK4" s="685"/>
      <c r="CL4" s="685"/>
      <c r="CM4" s="685"/>
      <c r="CN4" s="685"/>
      <c r="CO4" s="685"/>
      <c r="CP4" s="685"/>
      <c r="CQ4" s="685"/>
      <c r="CR4" s="685"/>
      <c r="CS4" s="685"/>
      <c r="CT4" s="685"/>
      <c r="CU4" s="685"/>
      <c r="CV4" s="685"/>
      <c r="CW4" s="685"/>
      <c r="CX4" s="685"/>
      <c r="CY4" s="685"/>
      <c r="CZ4" s="685"/>
      <c r="DA4" s="685"/>
      <c r="DB4" s="685"/>
      <c r="DC4" s="685"/>
      <c r="DD4" s="685"/>
      <c r="DE4" s="685"/>
      <c r="DF4" s="685"/>
      <c r="DG4" s="685"/>
      <c r="DH4" s="685"/>
      <c r="DI4" s="685"/>
      <c r="DJ4" s="685"/>
      <c r="DK4" s="685"/>
      <c r="DL4" s="685"/>
      <c r="DM4" s="685"/>
      <c r="DN4" s="685"/>
      <c r="DO4" s="685"/>
      <c r="DP4" s="685"/>
      <c r="DQ4" s="685"/>
      <c r="DR4" s="685"/>
      <c r="DS4" s="685"/>
      <c r="DT4" s="685"/>
      <c r="DU4" s="685"/>
      <c r="DV4" s="685"/>
      <c r="DW4" s="685"/>
      <c r="DX4" s="685"/>
      <c r="DY4" s="685"/>
      <c r="DZ4" s="685"/>
      <c r="EA4" s="685"/>
      <c r="EB4" s="685"/>
      <c r="EC4" s="686"/>
    </row>
    <row r="5" spans="2:143" ht="11.25" customHeight="1" x14ac:dyDescent="0.15">
      <c r="B5" s="690" t="s">
        <v>214</v>
      </c>
      <c r="C5" s="691"/>
      <c r="D5" s="691"/>
      <c r="E5" s="691"/>
      <c r="F5" s="691"/>
      <c r="G5" s="691"/>
      <c r="H5" s="691"/>
      <c r="I5" s="691"/>
      <c r="J5" s="691"/>
      <c r="K5" s="691"/>
      <c r="L5" s="691"/>
      <c r="M5" s="691"/>
      <c r="N5" s="691"/>
      <c r="O5" s="691"/>
      <c r="P5" s="691"/>
      <c r="Q5" s="692"/>
      <c r="R5" s="687">
        <v>638869</v>
      </c>
      <c r="S5" s="688"/>
      <c r="T5" s="688"/>
      <c r="U5" s="688"/>
      <c r="V5" s="688"/>
      <c r="W5" s="688"/>
      <c r="X5" s="688"/>
      <c r="Y5" s="713"/>
      <c r="Z5" s="726">
        <v>5.7</v>
      </c>
      <c r="AA5" s="726"/>
      <c r="AB5" s="726"/>
      <c r="AC5" s="726"/>
      <c r="AD5" s="727">
        <v>638869</v>
      </c>
      <c r="AE5" s="727"/>
      <c r="AF5" s="727"/>
      <c r="AG5" s="727"/>
      <c r="AH5" s="727"/>
      <c r="AI5" s="727"/>
      <c r="AJ5" s="727"/>
      <c r="AK5" s="727"/>
      <c r="AL5" s="714">
        <v>17.100000000000001</v>
      </c>
      <c r="AM5" s="696"/>
      <c r="AN5" s="696"/>
      <c r="AO5" s="715"/>
      <c r="AP5" s="690" t="s">
        <v>215</v>
      </c>
      <c r="AQ5" s="691"/>
      <c r="AR5" s="691"/>
      <c r="AS5" s="691"/>
      <c r="AT5" s="691"/>
      <c r="AU5" s="691"/>
      <c r="AV5" s="691"/>
      <c r="AW5" s="691"/>
      <c r="AX5" s="691"/>
      <c r="AY5" s="691"/>
      <c r="AZ5" s="691"/>
      <c r="BA5" s="691"/>
      <c r="BB5" s="691"/>
      <c r="BC5" s="691"/>
      <c r="BD5" s="691"/>
      <c r="BE5" s="691"/>
      <c r="BF5" s="692"/>
      <c r="BG5" s="632">
        <v>638430</v>
      </c>
      <c r="BH5" s="633"/>
      <c r="BI5" s="633"/>
      <c r="BJ5" s="633"/>
      <c r="BK5" s="633"/>
      <c r="BL5" s="633"/>
      <c r="BM5" s="633"/>
      <c r="BN5" s="634"/>
      <c r="BO5" s="670">
        <v>99.9</v>
      </c>
      <c r="BP5" s="670"/>
      <c r="BQ5" s="670"/>
      <c r="BR5" s="670"/>
      <c r="BS5" s="671">
        <v>2361</v>
      </c>
      <c r="BT5" s="671"/>
      <c r="BU5" s="671"/>
      <c r="BV5" s="671"/>
      <c r="BW5" s="671"/>
      <c r="BX5" s="671"/>
      <c r="BY5" s="671"/>
      <c r="BZ5" s="671"/>
      <c r="CA5" s="671"/>
      <c r="CB5" s="711"/>
      <c r="CD5" s="684" t="s">
        <v>210</v>
      </c>
      <c r="CE5" s="685"/>
      <c r="CF5" s="685"/>
      <c r="CG5" s="685"/>
      <c r="CH5" s="685"/>
      <c r="CI5" s="685"/>
      <c r="CJ5" s="685"/>
      <c r="CK5" s="685"/>
      <c r="CL5" s="685"/>
      <c r="CM5" s="685"/>
      <c r="CN5" s="685"/>
      <c r="CO5" s="685"/>
      <c r="CP5" s="685"/>
      <c r="CQ5" s="686"/>
      <c r="CR5" s="684" t="s">
        <v>216</v>
      </c>
      <c r="CS5" s="685"/>
      <c r="CT5" s="685"/>
      <c r="CU5" s="685"/>
      <c r="CV5" s="685"/>
      <c r="CW5" s="685"/>
      <c r="CX5" s="685"/>
      <c r="CY5" s="686"/>
      <c r="CZ5" s="684" t="s">
        <v>208</v>
      </c>
      <c r="DA5" s="685"/>
      <c r="DB5" s="685"/>
      <c r="DC5" s="686"/>
      <c r="DD5" s="684" t="s">
        <v>217</v>
      </c>
      <c r="DE5" s="685"/>
      <c r="DF5" s="685"/>
      <c r="DG5" s="685"/>
      <c r="DH5" s="685"/>
      <c r="DI5" s="685"/>
      <c r="DJ5" s="685"/>
      <c r="DK5" s="685"/>
      <c r="DL5" s="685"/>
      <c r="DM5" s="685"/>
      <c r="DN5" s="685"/>
      <c r="DO5" s="685"/>
      <c r="DP5" s="686"/>
      <c r="DQ5" s="684" t="s">
        <v>218</v>
      </c>
      <c r="DR5" s="685"/>
      <c r="DS5" s="685"/>
      <c r="DT5" s="685"/>
      <c r="DU5" s="685"/>
      <c r="DV5" s="685"/>
      <c r="DW5" s="685"/>
      <c r="DX5" s="685"/>
      <c r="DY5" s="685"/>
      <c r="DZ5" s="685"/>
      <c r="EA5" s="685"/>
      <c r="EB5" s="685"/>
      <c r="EC5" s="686"/>
    </row>
    <row r="6" spans="2:143" ht="11.25" customHeight="1" x14ac:dyDescent="0.15">
      <c r="B6" s="629" t="s">
        <v>219</v>
      </c>
      <c r="C6" s="630"/>
      <c r="D6" s="630"/>
      <c r="E6" s="630"/>
      <c r="F6" s="630"/>
      <c r="G6" s="630"/>
      <c r="H6" s="630"/>
      <c r="I6" s="630"/>
      <c r="J6" s="630"/>
      <c r="K6" s="630"/>
      <c r="L6" s="630"/>
      <c r="M6" s="630"/>
      <c r="N6" s="630"/>
      <c r="O6" s="630"/>
      <c r="P6" s="630"/>
      <c r="Q6" s="631"/>
      <c r="R6" s="632">
        <v>107519</v>
      </c>
      <c r="S6" s="633"/>
      <c r="T6" s="633"/>
      <c r="U6" s="633"/>
      <c r="V6" s="633"/>
      <c r="W6" s="633"/>
      <c r="X6" s="633"/>
      <c r="Y6" s="634"/>
      <c r="Z6" s="670">
        <v>1</v>
      </c>
      <c r="AA6" s="670"/>
      <c r="AB6" s="670"/>
      <c r="AC6" s="670"/>
      <c r="AD6" s="671">
        <v>107519</v>
      </c>
      <c r="AE6" s="671"/>
      <c r="AF6" s="671"/>
      <c r="AG6" s="671"/>
      <c r="AH6" s="671"/>
      <c r="AI6" s="671"/>
      <c r="AJ6" s="671"/>
      <c r="AK6" s="671"/>
      <c r="AL6" s="635">
        <v>2.9</v>
      </c>
      <c r="AM6" s="636"/>
      <c r="AN6" s="636"/>
      <c r="AO6" s="672"/>
      <c r="AP6" s="629" t="s">
        <v>220</v>
      </c>
      <c r="AQ6" s="630"/>
      <c r="AR6" s="630"/>
      <c r="AS6" s="630"/>
      <c r="AT6" s="630"/>
      <c r="AU6" s="630"/>
      <c r="AV6" s="630"/>
      <c r="AW6" s="630"/>
      <c r="AX6" s="630"/>
      <c r="AY6" s="630"/>
      <c r="AZ6" s="630"/>
      <c r="BA6" s="630"/>
      <c r="BB6" s="630"/>
      <c r="BC6" s="630"/>
      <c r="BD6" s="630"/>
      <c r="BE6" s="630"/>
      <c r="BF6" s="631"/>
      <c r="BG6" s="632">
        <v>638430</v>
      </c>
      <c r="BH6" s="633"/>
      <c r="BI6" s="633"/>
      <c r="BJ6" s="633"/>
      <c r="BK6" s="633"/>
      <c r="BL6" s="633"/>
      <c r="BM6" s="633"/>
      <c r="BN6" s="634"/>
      <c r="BO6" s="670">
        <v>99.9</v>
      </c>
      <c r="BP6" s="670"/>
      <c r="BQ6" s="670"/>
      <c r="BR6" s="670"/>
      <c r="BS6" s="671">
        <v>2361</v>
      </c>
      <c r="BT6" s="671"/>
      <c r="BU6" s="671"/>
      <c r="BV6" s="671"/>
      <c r="BW6" s="671"/>
      <c r="BX6" s="671"/>
      <c r="BY6" s="671"/>
      <c r="BZ6" s="671"/>
      <c r="CA6" s="671"/>
      <c r="CB6" s="711"/>
      <c r="CD6" s="690" t="s">
        <v>221</v>
      </c>
      <c r="CE6" s="691"/>
      <c r="CF6" s="691"/>
      <c r="CG6" s="691"/>
      <c r="CH6" s="691"/>
      <c r="CI6" s="691"/>
      <c r="CJ6" s="691"/>
      <c r="CK6" s="691"/>
      <c r="CL6" s="691"/>
      <c r="CM6" s="691"/>
      <c r="CN6" s="691"/>
      <c r="CO6" s="691"/>
      <c r="CP6" s="691"/>
      <c r="CQ6" s="692"/>
      <c r="CR6" s="632">
        <v>81934</v>
      </c>
      <c r="CS6" s="633"/>
      <c r="CT6" s="633"/>
      <c r="CU6" s="633"/>
      <c r="CV6" s="633"/>
      <c r="CW6" s="633"/>
      <c r="CX6" s="633"/>
      <c r="CY6" s="634"/>
      <c r="CZ6" s="714">
        <v>0.8</v>
      </c>
      <c r="DA6" s="696"/>
      <c r="DB6" s="696"/>
      <c r="DC6" s="716"/>
      <c r="DD6" s="638" t="s">
        <v>122</v>
      </c>
      <c r="DE6" s="633"/>
      <c r="DF6" s="633"/>
      <c r="DG6" s="633"/>
      <c r="DH6" s="633"/>
      <c r="DI6" s="633"/>
      <c r="DJ6" s="633"/>
      <c r="DK6" s="633"/>
      <c r="DL6" s="633"/>
      <c r="DM6" s="633"/>
      <c r="DN6" s="633"/>
      <c r="DO6" s="633"/>
      <c r="DP6" s="634"/>
      <c r="DQ6" s="638">
        <v>81928</v>
      </c>
      <c r="DR6" s="633"/>
      <c r="DS6" s="633"/>
      <c r="DT6" s="633"/>
      <c r="DU6" s="633"/>
      <c r="DV6" s="633"/>
      <c r="DW6" s="633"/>
      <c r="DX6" s="633"/>
      <c r="DY6" s="633"/>
      <c r="DZ6" s="633"/>
      <c r="EA6" s="633"/>
      <c r="EB6" s="633"/>
      <c r="EC6" s="669"/>
    </row>
    <row r="7" spans="2:143" ht="11.25" customHeight="1" x14ac:dyDescent="0.15">
      <c r="B7" s="629" t="s">
        <v>222</v>
      </c>
      <c r="C7" s="630"/>
      <c r="D7" s="630"/>
      <c r="E7" s="630"/>
      <c r="F7" s="630"/>
      <c r="G7" s="630"/>
      <c r="H7" s="630"/>
      <c r="I7" s="630"/>
      <c r="J7" s="630"/>
      <c r="K7" s="630"/>
      <c r="L7" s="630"/>
      <c r="M7" s="630"/>
      <c r="N7" s="630"/>
      <c r="O7" s="630"/>
      <c r="P7" s="630"/>
      <c r="Q7" s="631"/>
      <c r="R7" s="632">
        <v>260</v>
      </c>
      <c r="S7" s="633"/>
      <c r="T7" s="633"/>
      <c r="U7" s="633"/>
      <c r="V7" s="633"/>
      <c r="W7" s="633"/>
      <c r="X7" s="633"/>
      <c r="Y7" s="634"/>
      <c r="Z7" s="670">
        <v>0</v>
      </c>
      <c r="AA7" s="670"/>
      <c r="AB7" s="670"/>
      <c r="AC7" s="670"/>
      <c r="AD7" s="671">
        <v>260</v>
      </c>
      <c r="AE7" s="671"/>
      <c r="AF7" s="671"/>
      <c r="AG7" s="671"/>
      <c r="AH7" s="671"/>
      <c r="AI7" s="671"/>
      <c r="AJ7" s="671"/>
      <c r="AK7" s="671"/>
      <c r="AL7" s="635">
        <v>0</v>
      </c>
      <c r="AM7" s="636"/>
      <c r="AN7" s="636"/>
      <c r="AO7" s="672"/>
      <c r="AP7" s="629" t="s">
        <v>223</v>
      </c>
      <c r="AQ7" s="630"/>
      <c r="AR7" s="630"/>
      <c r="AS7" s="630"/>
      <c r="AT7" s="630"/>
      <c r="AU7" s="630"/>
      <c r="AV7" s="630"/>
      <c r="AW7" s="630"/>
      <c r="AX7" s="630"/>
      <c r="AY7" s="630"/>
      <c r="AZ7" s="630"/>
      <c r="BA7" s="630"/>
      <c r="BB7" s="630"/>
      <c r="BC7" s="630"/>
      <c r="BD7" s="630"/>
      <c r="BE7" s="630"/>
      <c r="BF7" s="631"/>
      <c r="BG7" s="632">
        <v>254173</v>
      </c>
      <c r="BH7" s="633"/>
      <c r="BI7" s="633"/>
      <c r="BJ7" s="633"/>
      <c r="BK7" s="633"/>
      <c r="BL7" s="633"/>
      <c r="BM7" s="633"/>
      <c r="BN7" s="634"/>
      <c r="BO7" s="670">
        <v>39.799999999999997</v>
      </c>
      <c r="BP7" s="670"/>
      <c r="BQ7" s="670"/>
      <c r="BR7" s="670"/>
      <c r="BS7" s="671">
        <v>2361</v>
      </c>
      <c r="BT7" s="671"/>
      <c r="BU7" s="671"/>
      <c r="BV7" s="671"/>
      <c r="BW7" s="671"/>
      <c r="BX7" s="671"/>
      <c r="BY7" s="671"/>
      <c r="BZ7" s="671"/>
      <c r="CA7" s="671"/>
      <c r="CB7" s="711"/>
      <c r="CD7" s="629" t="s">
        <v>224</v>
      </c>
      <c r="CE7" s="630"/>
      <c r="CF7" s="630"/>
      <c r="CG7" s="630"/>
      <c r="CH7" s="630"/>
      <c r="CI7" s="630"/>
      <c r="CJ7" s="630"/>
      <c r="CK7" s="630"/>
      <c r="CL7" s="630"/>
      <c r="CM7" s="630"/>
      <c r="CN7" s="630"/>
      <c r="CO7" s="630"/>
      <c r="CP7" s="630"/>
      <c r="CQ7" s="631"/>
      <c r="CR7" s="632">
        <v>984734</v>
      </c>
      <c r="CS7" s="633"/>
      <c r="CT7" s="633"/>
      <c r="CU7" s="633"/>
      <c r="CV7" s="633"/>
      <c r="CW7" s="633"/>
      <c r="CX7" s="633"/>
      <c r="CY7" s="634"/>
      <c r="CZ7" s="670">
        <v>9</v>
      </c>
      <c r="DA7" s="670"/>
      <c r="DB7" s="670"/>
      <c r="DC7" s="670"/>
      <c r="DD7" s="638">
        <v>91476</v>
      </c>
      <c r="DE7" s="633"/>
      <c r="DF7" s="633"/>
      <c r="DG7" s="633"/>
      <c r="DH7" s="633"/>
      <c r="DI7" s="633"/>
      <c r="DJ7" s="633"/>
      <c r="DK7" s="633"/>
      <c r="DL7" s="633"/>
      <c r="DM7" s="633"/>
      <c r="DN7" s="633"/>
      <c r="DO7" s="633"/>
      <c r="DP7" s="634"/>
      <c r="DQ7" s="638">
        <v>758750</v>
      </c>
      <c r="DR7" s="633"/>
      <c r="DS7" s="633"/>
      <c r="DT7" s="633"/>
      <c r="DU7" s="633"/>
      <c r="DV7" s="633"/>
      <c r="DW7" s="633"/>
      <c r="DX7" s="633"/>
      <c r="DY7" s="633"/>
      <c r="DZ7" s="633"/>
      <c r="EA7" s="633"/>
      <c r="EB7" s="633"/>
      <c r="EC7" s="669"/>
    </row>
    <row r="8" spans="2:143" ht="11.25" customHeight="1" x14ac:dyDescent="0.15">
      <c r="B8" s="629" t="s">
        <v>225</v>
      </c>
      <c r="C8" s="630"/>
      <c r="D8" s="630"/>
      <c r="E8" s="630"/>
      <c r="F8" s="630"/>
      <c r="G8" s="630"/>
      <c r="H8" s="630"/>
      <c r="I8" s="630"/>
      <c r="J8" s="630"/>
      <c r="K8" s="630"/>
      <c r="L8" s="630"/>
      <c r="M8" s="630"/>
      <c r="N8" s="630"/>
      <c r="O8" s="630"/>
      <c r="P8" s="630"/>
      <c r="Q8" s="631"/>
      <c r="R8" s="632">
        <v>5368</v>
      </c>
      <c r="S8" s="633"/>
      <c r="T8" s="633"/>
      <c r="U8" s="633"/>
      <c r="V8" s="633"/>
      <c r="W8" s="633"/>
      <c r="X8" s="633"/>
      <c r="Y8" s="634"/>
      <c r="Z8" s="670">
        <v>0</v>
      </c>
      <c r="AA8" s="670"/>
      <c r="AB8" s="670"/>
      <c r="AC8" s="670"/>
      <c r="AD8" s="671">
        <v>5368</v>
      </c>
      <c r="AE8" s="671"/>
      <c r="AF8" s="671"/>
      <c r="AG8" s="671"/>
      <c r="AH8" s="671"/>
      <c r="AI8" s="671"/>
      <c r="AJ8" s="671"/>
      <c r="AK8" s="671"/>
      <c r="AL8" s="635">
        <v>0.1</v>
      </c>
      <c r="AM8" s="636"/>
      <c r="AN8" s="636"/>
      <c r="AO8" s="672"/>
      <c r="AP8" s="629" t="s">
        <v>226</v>
      </c>
      <c r="AQ8" s="630"/>
      <c r="AR8" s="630"/>
      <c r="AS8" s="630"/>
      <c r="AT8" s="630"/>
      <c r="AU8" s="630"/>
      <c r="AV8" s="630"/>
      <c r="AW8" s="630"/>
      <c r="AX8" s="630"/>
      <c r="AY8" s="630"/>
      <c r="AZ8" s="630"/>
      <c r="BA8" s="630"/>
      <c r="BB8" s="630"/>
      <c r="BC8" s="630"/>
      <c r="BD8" s="630"/>
      <c r="BE8" s="630"/>
      <c r="BF8" s="631"/>
      <c r="BG8" s="632">
        <v>9038</v>
      </c>
      <c r="BH8" s="633"/>
      <c r="BI8" s="633"/>
      <c r="BJ8" s="633"/>
      <c r="BK8" s="633"/>
      <c r="BL8" s="633"/>
      <c r="BM8" s="633"/>
      <c r="BN8" s="634"/>
      <c r="BO8" s="670">
        <v>1.4</v>
      </c>
      <c r="BP8" s="670"/>
      <c r="BQ8" s="670"/>
      <c r="BR8" s="670"/>
      <c r="BS8" s="671" t="s">
        <v>122</v>
      </c>
      <c r="BT8" s="671"/>
      <c r="BU8" s="671"/>
      <c r="BV8" s="671"/>
      <c r="BW8" s="671"/>
      <c r="BX8" s="671"/>
      <c r="BY8" s="671"/>
      <c r="BZ8" s="671"/>
      <c r="CA8" s="671"/>
      <c r="CB8" s="711"/>
      <c r="CD8" s="629" t="s">
        <v>227</v>
      </c>
      <c r="CE8" s="630"/>
      <c r="CF8" s="630"/>
      <c r="CG8" s="630"/>
      <c r="CH8" s="630"/>
      <c r="CI8" s="630"/>
      <c r="CJ8" s="630"/>
      <c r="CK8" s="630"/>
      <c r="CL8" s="630"/>
      <c r="CM8" s="630"/>
      <c r="CN8" s="630"/>
      <c r="CO8" s="630"/>
      <c r="CP8" s="630"/>
      <c r="CQ8" s="631"/>
      <c r="CR8" s="632">
        <v>2285228</v>
      </c>
      <c r="CS8" s="633"/>
      <c r="CT8" s="633"/>
      <c r="CU8" s="633"/>
      <c r="CV8" s="633"/>
      <c r="CW8" s="633"/>
      <c r="CX8" s="633"/>
      <c r="CY8" s="634"/>
      <c r="CZ8" s="670">
        <v>21</v>
      </c>
      <c r="DA8" s="670"/>
      <c r="DB8" s="670"/>
      <c r="DC8" s="670"/>
      <c r="DD8" s="638">
        <v>15053</v>
      </c>
      <c r="DE8" s="633"/>
      <c r="DF8" s="633"/>
      <c r="DG8" s="633"/>
      <c r="DH8" s="633"/>
      <c r="DI8" s="633"/>
      <c r="DJ8" s="633"/>
      <c r="DK8" s="633"/>
      <c r="DL8" s="633"/>
      <c r="DM8" s="633"/>
      <c r="DN8" s="633"/>
      <c r="DO8" s="633"/>
      <c r="DP8" s="634"/>
      <c r="DQ8" s="638">
        <v>1340742</v>
      </c>
      <c r="DR8" s="633"/>
      <c r="DS8" s="633"/>
      <c r="DT8" s="633"/>
      <c r="DU8" s="633"/>
      <c r="DV8" s="633"/>
      <c r="DW8" s="633"/>
      <c r="DX8" s="633"/>
      <c r="DY8" s="633"/>
      <c r="DZ8" s="633"/>
      <c r="EA8" s="633"/>
      <c r="EB8" s="633"/>
      <c r="EC8" s="669"/>
    </row>
    <row r="9" spans="2:143" ht="11.25" customHeight="1" x14ac:dyDescent="0.15">
      <c r="B9" s="629" t="s">
        <v>228</v>
      </c>
      <c r="C9" s="630"/>
      <c r="D9" s="630"/>
      <c r="E9" s="630"/>
      <c r="F9" s="630"/>
      <c r="G9" s="630"/>
      <c r="H9" s="630"/>
      <c r="I9" s="630"/>
      <c r="J9" s="630"/>
      <c r="K9" s="630"/>
      <c r="L9" s="630"/>
      <c r="M9" s="630"/>
      <c r="N9" s="630"/>
      <c r="O9" s="630"/>
      <c r="P9" s="630"/>
      <c r="Q9" s="631"/>
      <c r="R9" s="632">
        <v>7513</v>
      </c>
      <c r="S9" s="633"/>
      <c r="T9" s="633"/>
      <c r="U9" s="633"/>
      <c r="V9" s="633"/>
      <c r="W9" s="633"/>
      <c r="X9" s="633"/>
      <c r="Y9" s="634"/>
      <c r="Z9" s="670">
        <v>0.1</v>
      </c>
      <c r="AA9" s="670"/>
      <c r="AB9" s="670"/>
      <c r="AC9" s="670"/>
      <c r="AD9" s="671">
        <v>7513</v>
      </c>
      <c r="AE9" s="671"/>
      <c r="AF9" s="671"/>
      <c r="AG9" s="671"/>
      <c r="AH9" s="671"/>
      <c r="AI9" s="671"/>
      <c r="AJ9" s="671"/>
      <c r="AK9" s="671"/>
      <c r="AL9" s="635">
        <v>0.2</v>
      </c>
      <c r="AM9" s="636"/>
      <c r="AN9" s="636"/>
      <c r="AO9" s="672"/>
      <c r="AP9" s="629" t="s">
        <v>229</v>
      </c>
      <c r="AQ9" s="630"/>
      <c r="AR9" s="630"/>
      <c r="AS9" s="630"/>
      <c r="AT9" s="630"/>
      <c r="AU9" s="630"/>
      <c r="AV9" s="630"/>
      <c r="AW9" s="630"/>
      <c r="AX9" s="630"/>
      <c r="AY9" s="630"/>
      <c r="AZ9" s="630"/>
      <c r="BA9" s="630"/>
      <c r="BB9" s="630"/>
      <c r="BC9" s="630"/>
      <c r="BD9" s="630"/>
      <c r="BE9" s="630"/>
      <c r="BF9" s="631"/>
      <c r="BG9" s="632">
        <v>224521</v>
      </c>
      <c r="BH9" s="633"/>
      <c r="BI9" s="633"/>
      <c r="BJ9" s="633"/>
      <c r="BK9" s="633"/>
      <c r="BL9" s="633"/>
      <c r="BM9" s="633"/>
      <c r="BN9" s="634"/>
      <c r="BO9" s="670">
        <v>35.1</v>
      </c>
      <c r="BP9" s="670"/>
      <c r="BQ9" s="670"/>
      <c r="BR9" s="670"/>
      <c r="BS9" s="671" t="s">
        <v>122</v>
      </c>
      <c r="BT9" s="671"/>
      <c r="BU9" s="671"/>
      <c r="BV9" s="671"/>
      <c r="BW9" s="671"/>
      <c r="BX9" s="671"/>
      <c r="BY9" s="671"/>
      <c r="BZ9" s="671"/>
      <c r="CA9" s="671"/>
      <c r="CB9" s="711"/>
      <c r="CD9" s="629" t="s">
        <v>230</v>
      </c>
      <c r="CE9" s="630"/>
      <c r="CF9" s="630"/>
      <c r="CG9" s="630"/>
      <c r="CH9" s="630"/>
      <c r="CI9" s="630"/>
      <c r="CJ9" s="630"/>
      <c r="CK9" s="630"/>
      <c r="CL9" s="630"/>
      <c r="CM9" s="630"/>
      <c r="CN9" s="630"/>
      <c r="CO9" s="630"/>
      <c r="CP9" s="630"/>
      <c r="CQ9" s="631"/>
      <c r="CR9" s="632">
        <v>445965</v>
      </c>
      <c r="CS9" s="633"/>
      <c r="CT9" s="633"/>
      <c r="CU9" s="633"/>
      <c r="CV9" s="633"/>
      <c r="CW9" s="633"/>
      <c r="CX9" s="633"/>
      <c r="CY9" s="634"/>
      <c r="CZ9" s="670">
        <v>4.0999999999999996</v>
      </c>
      <c r="DA9" s="670"/>
      <c r="DB9" s="670"/>
      <c r="DC9" s="670"/>
      <c r="DD9" s="638">
        <v>81126</v>
      </c>
      <c r="DE9" s="633"/>
      <c r="DF9" s="633"/>
      <c r="DG9" s="633"/>
      <c r="DH9" s="633"/>
      <c r="DI9" s="633"/>
      <c r="DJ9" s="633"/>
      <c r="DK9" s="633"/>
      <c r="DL9" s="633"/>
      <c r="DM9" s="633"/>
      <c r="DN9" s="633"/>
      <c r="DO9" s="633"/>
      <c r="DP9" s="634"/>
      <c r="DQ9" s="638">
        <v>386968</v>
      </c>
      <c r="DR9" s="633"/>
      <c r="DS9" s="633"/>
      <c r="DT9" s="633"/>
      <c r="DU9" s="633"/>
      <c r="DV9" s="633"/>
      <c r="DW9" s="633"/>
      <c r="DX9" s="633"/>
      <c r="DY9" s="633"/>
      <c r="DZ9" s="633"/>
      <c r="EA9" s="633"/>
      <c r="EB9" s="633"/>
      <c r="EC9" s="669"/>
    </row>
    <row r="10" spans="2:143" ht="11.25" customHeight="1" x14ac:dyDescent="0.15">
      <c r="B10" s="629" t="s">
        <v>231</v>
      </c>
      <c r="C10" s="630"/>
      <c r="D10" s="630"/>
      <c r="E10" s="630"/>
      <c r="F10" s="630"/>
      <c r="G10" s="630"/>
      <c r="H10" s="630"/>
      <c r="I10" s="630"/>
      <c r="J10" s="630"/>
      <c r="K10" s="630"/>
      <c r="L10" s="630"/>
      <c r="M10" s="630"/>
      <c r="N10" s="630"/>
      <c r="O10" s="630"/>
      <c r="P10" s="630"/>
      <c r="Q10" s="631"/>
      <c r="R10" s="632" t="s">
        <v>122</v>
      </c>
      <c r="S10" s="633"/>
      <c r="T10" s="633"/>
      <c r="U10" s="633"/>
      <c r="V10" s="633"/>
      <c r="W10" s="633"/>
      <c r="X10" s="633"/>
      <c r="Y10" s="634"/>
      <c r="Z10" s="670" t="s">
        <v>122</v>
      </c>
      <c r="AA10" s="670"/>
      <c r="AB10" s="670"/>
      <c r="AC10" s="670"/>
      <c r="AD10" s="671" t="s">
        <v>122</v>
      </c>
      <c r="AE10" s="671"/>
      <c r="AF10" s="671"/>
      <c r="AG10" s="671"/>
      <c r="AH10" s="671"/>
      <c r="AI10" s="671"/>
      <c r="AJ10" s="671"/>
      <c r="AK10" s="671"/>
      <c r="AL10" s="635" t="s">
        <v>122</v>
      </c>
      <c r="AM10" s="636"/>
      <c r="AN10" s="636"/>
      <c r="AO10" s="672"/>
      <c r="AP10" s="629" t="s">
        <v>232</v>
      </c>
      <c r="AQ10" s="630"/>
      <c r="AR10" s="630"/>
      <c r="AS10" s="630"/>
      <c r="AT10" s="630"/>
      <c r="AU10" s="630"/>
      <c r="AV10" s="630"/>
      <c r="AW10" s="630"/>
      <c r="AX10" s="630"/>
      <c r="AY10" s="630"/>
      <c r="AZ10" s="630"/>
      <c r="BA10" s="630"/>
      <c r="BB10" s="630"/>
      <c r="BC10" s="630"/>
      <c r="BD10" s="630"/>
      <c r="BE10" s="630"/>
      <c r="BF10" s="631"/>
      <c r="BG10" s="632">
        <v>12353</v>
      </c>
      <c r="BH10" s="633"/>
      <c r="BI10" s="633"/>
      <c r="BJ10" s="633"/>
      <c r="BK10" s="633"/>
      <c r="BL10" s="633"/>
      <c r="BM10" s="633"/>
      <c r="BN10" s="634"/>
      <c r="BO10" s="670">
        <v>1.9</v>
      </c>
      <c r="BP10" s="670"/>
      <c r="BQ10" s="670"/>
      <c r="BR10" s="670"/>
      <c r="BS10" s="671" t="s">
        <v>122</v>
      </c>
      <c r="BT10" s="671"/>
      <c r="BU10" s="671"/>
      <c r="BV10" s="671"/>
      <c r="BW10" s="671"/>
      <c r="BX10" s="671"/>
      <c r="BY10" s="671"/>
      <c r="BZ10" s="671"/>
      <c r="CA10" s="671"/>
      <c r="CB10" s="711"/>
      <c r="CD10" s="629" t="s">
        <v>233</v>
      </c>
      <c r="CE10" s="630"/>
      <c r="CF10" s="630"/>
      <c r="CG10" s="630"/>
      <c r="CH10" s="630"/>
      <c r="CI10" s="630"/>
      <c r="CJ10" s="630"/>
      <c r="CK10" s="630"/>
      <c r="CL10" s="630"/>
      <c r="CM10" s="630"/>
      <c r="CN10" s="630"/>
      <c r="CO10" s="630"/>
      <c r="CP10" s="630"/>
      <c r="CQ10" s="631"/>
      <c r="CR10" s="632">
        <v>1435</v>
      </c>
      <c r="CS10" s="633"/>
      <c r="CT10" s="633"/>
      <c r="CU10" s="633"/>
      <c r="CV10" s="633"/>
      <c r="CW10" s="633"/>
      <c r="CX10" s="633"/>
      <c r="CY10" s="634"/>
      <c r="CZ10" s="670">
        <v>0</v>
      </c>
      <c r="DA10" s="670"/>
      <c r="DB10" s="670"/>
      <c r="DC10" s="670"/>
      <c r="DD10" s="638" t="s">
        <v>122</v>
      </c>
      <c r="DE10" s="633"/>
      <c r="DF10" s="633"/>
      <c r="DG10" s="633"/>
      <c r="DH10" s="633"/>
      <c r="DI10" s="633"/>
      <c r="DJ10" s="633"/>
      <c r="DK10" s="633"/>
      <c r="DL10" s="633"/>
      <c r="DM10" s="633"/>
      <c r="DN10" s="633"/>
      <c r="DO10" s="633"/>
      <c r="DP10" s="634"/>
      <c r="DQ10" s="638">
        <v>1435</v>
      </c>
      <c r="DR10" s="633"/>
      <c r="DS10" s="633"/>
      <c r="DT10" s="633"/>
      <c r="DU10" s="633"/>
      <c r="DV10" s="633"/>
      <c r="DW10" s="633"/>
      <c r="DX10" s="633"/>
      <c r="DY10" s="633"/>
      <c r="DZ10" s="633"/>
      <c r="EA10" s="633"/>
      <c r="EB10" s="633"/>
      <c r="EC10" s="669"/>
    </row>
    <row r="11" spans="2:143" ht="11.25" customHeight="1" x14ac:dyDescent="0.15">
      <c r="B11" s="629" t="s">
        <v>234</v>
      </c>
      <c r="C11" s="630"/>
      <c r="D11" s="630"/>
      <c r="E11" s="630"/>
      <c r="F11" s="630"/>
      <c r="G11" s="630"/>
      <c r="H11" s="630"/>
      <c r="I11" s="630"/>
      <c r="J11" s="630"/>
      <c r="K11" s="630"/>
      <c r="L11" s="630"/>
      <c r="M11" s="630"/>
      <c r="N11" s="630"/>
      <c r="O11" s="630"/>
      <c r="P11" s="630"/>
      <c r="Q11" s="631"/>
      <c r="R11" s="632">
        <v>205530</v>
      </c>
      <c r="S11" s="633"/>
      <c r="T11" s="633"/>
      <c r="U11" s="633"/>
      <c r="V11" s="633"/>
      <c r="W11" s="633"/>
      <c r="X11" s="633"/>
      <c r="Y11" s="634"/>
      <c r="Z11" s="635">
        <v>1.8</v>
      </c>
      <c r="AA11" s="636"/>
      <c r="AB11" s="636"/>
      <c r="AC11" s="637"/>
      <c r="AD11" s="638">
        <v>205530</v>
      </c>
      <c r="AE11" s="633"/>
      <c r="AF11" s="633"/>
      <c r="AG11" s="633"/>
      <c r="AH11" s="633"/>
      <c r="AI11" s="633"/>
      <c r="AJ11" s="633"/>
      <c r="AK11" s="634"/>
      <c r="AL11" s="635">
        <v>5.5</v>
      </c>
      <c r="AM11" s="636"/>
      <c r="AN11" s="636"/>
      <c r="AO11" s="672"/>
      <c r="AP11" s="629" t="s">
        <v>235</v>
      </c>
      <c r="AQ11" s="630"/>
      <c r="AR11" s="630"/>
      <c r="AS11" s="630"/>
      <c r="AT11" s="630"/>
      <c r="AU11" s="630"/>
      <c r="AV11" s="630"/>
      <c r="AW11" s="630"/>
      <c r="AX11" s="630"/>
      <c r="AY11" s="630"/>
      <c r="AZ11" s="630"/>
      <c r="BA11" s="630"/>
      <c r="BB11" s="630"/>
      <c r="BC11" s="630"/>
      <c r="BD11" s="630"/>
      <c r="BE11" s="630"/>
      <c r="BF11" s="631"/>
      <c r="BG11" s="632">
        <v>8261</v>
      </c>
      <c r="BH11" s="633"/>
      <c r="BI11" s="633"/>
      <c r="BJ11" s="633"/>
      <c r="BK11" s="633"/>
      <c r="BL11" s="633"/>
      <c r="BM11" s="633"/>
      <c r="BN11" s="634"/>
      <c r="BO11" s="670">
        <v>1.3</v>
      </c>
      <c r="BP11" s="670"/>
      <c r="BQ11" s="670"/>
      <c r="BR11" s="670"/>
      <c r="BS11" s="671">
        <v>2361</v>
      </c>
      <c r="BT11" s="671"/>
      <c r="BU11" s="671"/>
      <c r="BV11" s="671"/>
      <c r="BW11" s="671"/>
      <c r="BX11" s="671"/>
      <c r="BY11" s="671"/>
      <c r="BZ11" s="671"/>
      <c r="CA11" s="671"/>
      <c r="CB11" s="711"/>
      <c r="CD11" s="629" t="s">
        <v>236</v>
      </c>
      <c r="CE11" s="630"/>
      <c r="CF11" s="630"/>
      <c r="CG11" s="630"/>
      <c r="CH11" s="630"/>
      <c r="CI11" s="630"/>
      <c r="CJ11" s="630"/>
      <c r="CK11" s="630"/>
      <c r="CL11" s="630"/>
      <c r="CM11" s="630"/>
      <c r="CN11" s="630"/>
      <c r="CO11" s="630"/>
      <c r="CP11" s="630"/>
      <c r="CQ11" s="631"/>
      <c r="CR11" s="632">
        <v>488312</v>
      </c>
      <c r="CS11" s="633"/>
      <c r="CT11" s="633"/>
      <c r="CU11" s="633"/>
      <c r="CV11" s="633"/>
      <c r="CW11" s="633"/>
      <c r="CX11" s="633"/>
      <c r="CY11" s="634"/>
      <c r="CZ11" s="670">
        <v>4.5</v>
      </c>
      <c r="DA11" s="670"/>
      <c r="DB11" s="670"/>
      <c r="DC11" s="670"/>
      <c r="DD11" s="638">
        <v>254041</v>
      </c>
      <c r="DE11" s="633"/>
      <c r="DF11" s="633"/>
      <c r="DG11" s="633"/>
      <c r="DH11" s="633"/>
      <c r="DI11" s="633"/>
      <c r="DJ11" s="633"/>
      <c r="DK11" s="633"/>
      <c r="DL11" s="633"/>
      <c r="DM11" s="633"/>
      <c r="DN11" s="633"/>
      <c r="DO11" s="633"/>
      <c r="DP11" s="634"/>
      <c r="DQ11" s="638">
        <v>179180</v>
      </c>
      <c r="DR11" s="633"/>
      <c r="DS11" s="633"/>
      <c r="DT11" s="633"/>
      <c r="DU11" s="633"/>
      <c r="DV11" s="633"/>
      <c r="DW11" s="633"/>
      <c r="DX11" s="633"/>
      <c r="DY11" s="633"/>
      <c r="DZ11" s="633"/>
      <c r="EA11" s="633"/>
      <c r="EB11" s="633"/>
      <c r="EC11" s="669"/>
    </row>
    <row r="12" spans="2:143" ht="11.25" customHeight="1" x14ac:dyDescent="0.15">
      <c r="B12" s="629" t="s">
        <v>237</v>
      </c>
      <c r="C12" s="630"/>
      <c r="D12" s="630"/>
      <c r="E12" s="630"/>
      <c r="F12" s="630"/>
      <c r="G12" s="630"/>
      <c r="H12" s="630"/>
      <c r="I12" s="630"/>
      <c r="J12" s="630"/>
      <c r="K12" s="630"/>
      <c r="L12" s="630"/>
      <c r="M12" s="630"/>
      <c r="N12" s="630"/>
      <c r="O12" s="630"/>
      <c r="P12" s="630"/>
      <c r="Q12" s="631"/>
      <c r="R12" s="632" t="s">
        <v>122</v>
      </c>
      <c r="S12" s="633"/>
      <c r="T12" s="633"/>
      <c r="U12" s="633"/>
      <c r="V12" s="633"/>
      <c r="W12" s="633"/>
      <c r="X12" s="633"/>
      <c r="Y12" s="634"/>
      <c r="Z12" s="670" t="s">
        <v>122</v>
      </c>
      <c r="AA12" s="670"/>
      <c r="AB12" s="670"/>
      <c r="AC12" s="670"/>
      <c r="AD12" s="671" t="s">
        <v>122</v>
      </c>
      <c r="AE12" s="671"/>
      <c r="AF12" s="671"/>
      <c r="AG12" s="671"/>
      <c r="AH12" s="671"/>
      <c r="AI12" s="671"/>
      <c r="AJ12" s="671"/>
      <c r="AK12" s="671"/>
      <c r="AL12" s="635" t="s">
        <v>122</v>
      </c>
      <c r="AM12" s="636"/>
      <c r="AN12" s="636"/>
      <c r="AO12" s="672"/>
      <c r="AP12" s="629" t="s">
        <v>238</v>
      </c>
      <c r="AQ12" s="630"/>
      <c r="AR12" s="630"/>
      <c r="AS12" s="630"/>
      <c r="AT12" s="630"/>
      <c r="AU12" s="630"/>
      <c r="AV12" s="630"/>
      <c r="AW12" s="630"/>
      <c r="AX12" s="630"/>
      <c r="AY12" s="630"/>
      <c r="AZ12" s="630"/>
      <c r="BA12" s="630"/>
      <c r="BB12" s="630"/>
      <c r="BC12" s="630"/>
      <c r="BD12" s="630"/>
      <c r="BE12" s="630"/>
      <c r="BF12" s="631"/>
      <c r="BG12" s="632">
        <v>288902</v>
      </c>
      <c r="BH12" s="633"/>
      <c r="BI12" s="633"/>
      <c r="BJ12" s="633"/>
      <c r="BK12" s="633"/>
      <c r="BL12" s="633"/>
      <c r="BM12" s="633"/>
      <c r="BN12" s="634"/>
      <c r="BO12" s="670">
        <v>45.2</v>
      </c>
      <c r="BP12" s="670"/>
      <c r="BQ12" s="670"/>
      <c r="BR12" s="670"/>
      <c r="BS12" s="671" t="s">
        <v>122</v>
      </c>
      <c r="BT12" s="671"/>
      <c r="BU12" s="671"/>
      <c r="BV12" s="671"/>
      <c r="BW12" s="671"/>
      <c r="BX12" s="671"/>
      <c r="BY12" s="671"/>
      <c r="BZ12" s="671"/>
      <c r="CA12" s="671"/>
      <c r="CB12" s="711"/>
      <c r="CD12" s="629" t="s">
        <v>239</v>
      </c>
      <c r="CE12" s="630"/>
      <c r="CF12" s="630"/>
      <c r="CG12" s="630"/>
      <c r="CH12" s="630"/>
      <c r="CI12" s="630"/>
      <c r="CJ12" s="630"/>
      <c r="CK12" s="630"/>
      <c r="CL12" s="630"/>
      <c r="CM12" s="630"/>
      <c r="CN12" s="630"/>
      <c r="CO12" s="630"/>
      <c r="CP12" s="630"/>
      <c r="CQ12" s="631"/>
      <c r="CR12" s="632">
        <v>296019</v>
      </c>
      <c r="CS12" s="633"/>
      <c r="CT12" s="633"/>
      <c r="CU12" s="633"/>
      <c r="CV12" s="633"/>
      <c r="CW12" s="633"/>
      <c r="CX12" s="633"/>
      <c r="CY12" s="634"/>
      <c r="CZ12" s="670">
        <v>2.7</v>
      </c>
      <c r="DA12" s="670"/>
      <c r="DB12" s="670"/>
      <c r="DC12" s="670"/>
      <c r="DD12" s="638">
        <v>139562</v>
      </c>
      <c r="DE12" s="633"/>
      <c r="DF12" s="633"/>
      <c r="DG12" s="633"/>
      <c r="DH12" s="633"/>
      <c r="DI12" s="633"/>
      <c r="DJ12" s="633"/>
      <c r="DK12" s="633"/>
      <c r="DL12" s="633"/>
      <c r="DM12" s="633"/>
      <c r="DN12" s="633"/>
      <c r="DO12" s="633"/>
      <c r="DP12" s="634"/>
      <c r="DQ12" s="638">
        <v>118913</v>
      </c>
      <c r="DR12" s="633"/>
      <c r="DS12" s="633"/>
      <c r="DT12" s="633"/>
      <c r="DU12" s="633"/>
      <c r="DV12" s="633"/>
      <c r="DW12" s="633"/>
      <c r="DX12" s="633"/>
      <c r="DY12" s="633"/>
      <c r="DZ12" s="633"/>
      <c r="EA12" s="633"/>
      <c r="EB12" s="633"/>
      <c r="EC12" s="669"/>
    </row>
    <row r="13" spans="2:143" ht="11.25" customHeight="1" x14ac:dyDescent="0.15">
      <c r="B13" s="629" t="s">
        <v>240</v>
      </c>
      <c r="C13" s="630"/>
      <c r="D13" s="630"/>
      <c r="E13" s="630"/>
      <c r="F13" s="630"/>
      <c r="G13" s="630"/>
      <c r="H13" s="630"/>
      <c r="I13" s="630"/>
      <c r="J13" s="630"/>
      <c r="K13" s="630"/>
      <c r="L13" s="630"/>
      <c r="M13" s="630"/>
      <c r="N13" s="630"/>
      <c r="O13" s="630"/>
      <c r="P13" s="630"/>
      <c r="Q13" s="631"/>
      <c r="R13" s="632" t="s">
        <v>122</v>
      </c>
      <c r="S13" s="633"/>
      <c r="T13" s="633"/>
      <c r="U13" s="633"/>
      <c r="V13" s="633"/>
      <c r="W13" s="633"/>
      <c r="X13" s="633"/>
      <c r="Y13" s="634"/>
      <c r="Z13" s="670" t="s">
        <v>122</v>
      </c>
      <c r="AA13" s="670"/>
      <c r="AB13" s="670"/>
      <c r="AC13" s="670"/>
      <c r="AD13" s="671" t="s">
        <v>122</v>
      </c>
      <c r="AE13" s="671"/>
      <c r="AF13" s="671"/>
      <c r="AG13" s="671"/>
      <c r="AH13" s="671"/>
      <c r="AI13" s="671"/>
      <c r="AJ13" s="671"/>
      <c r="AK13" s="671"/>
      <c r="AL13" s="635" t="s">
        <v>122</v>
      </c>
      <c r="AM13" s="636"/>
      <c r="AN13" s="636"/>
      <c r="AO13" s="672"/>
      <c r="AP13" s="629" t="s">
        <v>241</v>
      </c>
      <c r="AQ13" s="630"/>
      <c r="AR13" s="630"/>
      <c r="AS13" s="630"/>
      <c r="AT13" s="630"/>
      <c r="AU13" s="630"/>
      <c r="AV13" s="630"/>
      <c r="AW13" s="630"/>
      <c r="AX13" s="630"/>
      <c r="AY13" s="630"/>
      <c r="AZ13" s="630"/>
      <c r="BA13" s="630"/>
      <c r="BB13" s="630"/>
      <c r="BC13" s="630"/>
      <c r="BD13" s="630"/>
      <c r="BE13" s="630"/>
      <c r="BF13" s="631"/>
      <c r="BG13" s="632">
        <v>275389</v>
      </c>
      <c r="BH13" s="633"/>
      <c r="BI13" s="633"/>
      <c r="BJ13" s="633"/>
      <c r="BK13" s="633"/>
      <c r="BL13" s="633"/>
      <c r="BM13" s="633"/>
      <c r="BN13" s="634"/>
      <c r="BO13" s="670">
        <v>43.1</v>
      </c>
      <c r="BP13" s="670"/>
      <c r="BQ13" s="670"/>
      <c r="BR13" s="670"/>
      <c r="BS13" s="671" t="s">
        <v>122</v>
      </c>
      <c r="BT13" s="671"/>
      <c r="BU13" s="671"/>
      <c r="BV13" s="671"/>
      <c r="BW13" s="671"/>
      <c r="BX13" s="671"/>
      <c r="BY13" s="671"/>
      <c r="BZ13" s="671"/>
      <c r="CA13" s="671"/>
      <c r="CB13" s="711"/>
      <c r="CD13" s="629" t="s">
        <v>242</v>
      </c>
      <c r="CE13" s="630"/>
      <c r="CF13" s="630"/>
      <c r="CG13" s="630"/>
      <c r="CH13" s="630"/>
      <c r="CI13" s="630"/>
      <c r="CJ13" s="630"/>
      <c r="CK13" s="630"/>
      <c r="CL13" s="630"/>
      <c r="CM13" s="630"/>
      <c r="CN13" s="630"/>
      <c r="CO13" s="630"/>
      <c r="CP13" s="630"/>
      <c r="CQ13" s="631"/>
      <c r="CR13" s="632">
        <v>767971</v>
      </c>
      <c r="CS13" s="633"/>
      <c r="CT13" s="633"/>
      <c r="CU13" s="633"/>
      <c r="CV13" s="633"/>
      <c r="CW13" s="633"/>
      <c r="CX13" s="633"/>
      <c r="CY13" s="634"/>
      <c r="CZ13" s="670">
        <v>7</v>
      </c>
      <c r="DA13" s="670"/>
      <c r="DB13" s="670"/>
      <c r="DC13" s="670"/>
      <c r="DD13" s="638">
        <v>527280</v>
      </c>
      <c r="DE13" s="633"/>
      <c r="DF13" s="633"/>
      <c r="DG13" s="633"/>
      <c r="DH13" s="633"/>
      <c r="DI13" s="633"/>
      <c r="DJ13" s="633"/>
      <c r="DK13" s="633"/>
      <c r="DL13" s="633"/>
      <c r="DM13" s="633"/>
      <c r="DN13" s="633"/>
      <c r="DO13" s="633"/>
      <c r="DP13" s="634"/>
      <c r="DQ13" s="638">
        <v>242462</v>
      </c>
      <c r="DR13" s="633"/>
      <c r="DS13" s="633"/>
      <c r="DT13" s="633"/>
      <c r="DU13" s="633"/>
      <c r="DV13" s="633"/>
      <c r="DW13" s="633"/>
      <c r="DX13" s="633"/>
      <c r="DY13" s="633"/>
      <c r="DZ13" s="633"/>
      <c r="EA13" s="633"/>
      <c r="EB13" s="633"/>
      <c r="EC13" s="669"/>
    </row>
    <row r="14" spans="2:143" ht="11.25" customHeight="1" x14ac:dyDescent="0.15">
      <c r="B14" s="629" t="s">
        <v>243</v>
      </c>
      <c r="C14" s="630"/>
      <c r="D14" s="630"/>
      <c r="E14" s="630"/>
      <c r="F14" s="630"/>
      <c r="G14" s="630"/>
      <c r="H14" s="630"/>
      <c r="I14" s="630"/>
      <c r="J14" s="630"/>
      <c r="K14" s="630"/>
      <c r="L14" s="630"/>
      <c r="M14" s="630"/>
      <c r="N14" s="630"/>
      <c r="O14" s="630"/>
      <c r="P14" s="630"/>
      <c r="Q14" s="631"/>
      <c r="R14" s="632" t="s">
        <v>122</v>
      </c>
      <c r="S14" s="633"/>
      <c r="T14" s="633"/>
      <c r="U14" s="633"/>
      <c r="V14" s="633"/>
      <c r="W14" s="633"/>
      <c r="X14" s="633"/>
      <c r="Y14" s="634"/>
      <c r="Z14" s="670" t="s">
        <v>122</v>
      </c>
      <c r="AA14" s="670"/>
      <c r="AB14" s="670"/>
      <c r="AC14" s="670"/>
      <c r="AD14" s="671" t="s">
        <v>122</v>
      </c>
      <c r="AE14" s="671"/>
      <c r="AF14" s="671"/>
      <c r="AG14" s="671"/>
      <c r="AH14" s="671"/>
      <c r="AI14" s="671"/>
      <c r="AJ14" s="671"/>
      <c r="AK14" s="671"/>
      <c r="AL14" s="635" t="s">
        <v>122</v>
      </c>
      <c r="AM14" s="636"/>
      <c r="AN14" s="636"/>
      <c r="AO14" s="672"/>
      <c r="AP14" s="629" t="s">
        <v>244</v>
      </c>
      <c r="AQ14" s="630"/>
      <c r="AR14" s="630"/>
      <c r="AS14" s="630"/>
      <c r="AT14" s="630"/>
      <c r="AU14" s="630"/>
      <c r="AV14" s="630"/>
      <c r="AW14" s="630"/>
      <c r="AX14" s="630"/>
      <c r="AY14" s="630"/>
      <c r="AZ14" s="630"/>
      <c r="BA14" s="630"/>
      <c r="BB14" s="630"/>
      <c r="BC14" s="630"/>
      <c r="BD14" s="630"/>
      <c r="BE14" s="630"/>
      <c r="BF14" s="631"/>
      <c r="BG14" s="632">
        <v>36954</v>
      </c>
      <c r="BH14" s="633"/>
      <c r="BI14" s="633"/>
      <c r="BJ14" s="633"/>
      <c r="BK14" s="633"/>
      <c r="BL14" s="633"/>
      <c r="BM14" s="633"/>
      <c r="BN14" s="634"/>
      <c r="BO14" s="670">
        <v>5.8</v>
      </c>
      <c r="BP14" s="670"/>
      <c r="BQ14" s="670"/>
      <c r="BR14" s="670"/>
      <c r="BS14" s="671" t="s">
        <v>122</v>
      </c>
      <c r="BT14" s="671"/>
      <c r="BU14" s="671"/>
      <c r="BV14" s="671"/>
      <c r="BW14" s="671"/>
      <c r="BX14" s="671"/>
      <c r="BY14" s="671"/>
      <c r="BZ14" s="671"/>
      <c r="CA14" s="671"/>
      <c r="CB14" s="711"/>
      <c r="CD14" s="629" t="s">
        <v>245</v>
      </c>
      <c r="CE14" s="630"/>
      <c r="CF14" s="630"/>
      <c r="CG14" s="630"/>
      <c r="CH14" s="630"/>
      <c r="CI14" s="630"/>
      <c r="CJ14" s="630"/>
      <c r="CK14" s="630"/>
      <c r="CL14" s="630"/>
      <c r="CM14" s="630"/>
      <c r="CN14" s="630"/>
      <c r="CO14" s="630"/>
      <c r="CP14" s="630"/>
      <c r="CQ14" s="631"/>
      <c r="CR14" s="632">
        <v>223913</v>
      </c>
      <c r="CS14" s="633"/>
      <c r="CT14" s="633"/>
      <c r="CU14" s="633"/>
      <c r="CV14" s="633"/>
      <c r="CW14" s="633"/>
      <c r="CX14" s="633"/>
      <c r="CY14" s="634"/>
      <c r="CZ14" s="670">
        <v>2.1</v>
      </c>
      <c r="DA14" s="670"/>
      <c r="DB14" s="670"/>
      <c r="DC14" s="670"/>
      <c r="DD14" s="638" t="s">
        <v>122</v>
      </c>
      <c r="DE14" s="633"/>
      <c r="DF14" s="633"/>
      <c r="DG14" s="633"/>
      <c r="DH14" s="633"/>
      <c r="DI14" s="633"/>
      <c r="DJ14" s="633"/>
      <c r="DK14" s="633"/>
      <c r="DL14" s="633"/>
      <c r="DM14" s="633"/>
      <c r="DN14" s="633"/>
      <c r="DO14" s="633"/>
      <c r="DP14" s="634"/>
      <c r="DQ14" s="638">
        <v>209183</v>
      </c>
      <c r="DR14" s="633"/>
      <c r="DS14" s="633"/>
      <c r="DT14" s="633"/>
      <c r="DU14" s="633"/>
      <c r="DV14" s="633"/>
      <c r="DW14" s="633"/>
      <c r="DX14" s="633"/>
      <c r="DY14" s="633"/>
      <c r="DZ14" s="633"/>
      <c r="EA14" s="633"/>
      <c r="EB14" s="633"/>
      <c r="EC14" s="669"/>
    </row>
    <row r="15" spans="2:143" ht="11.25" customHeight="1" x14ac:dyDescent="0.15">
      <c r="B15" s="629" t="s">
        <v>246</v>
      </c>
      <c r="C15" s="630"/>
      <c r="D15" s="630"/>
      <c r="E15" s="630"/>
      <c r="F15" s="630"/>
      <c r="G15" s="630"/>
      <c r="H15" s="630"/>
      <c r="I15" s="630"/>
      <c r="J15" s="630"/>
      <c r="K15" s="630"/>
      <c r="L15" s="630"/>
      <c r="M15" s="630"/>
      <c r="N15" s="630"/>
      <c r="O15" s="630"/>
      <c r="P15" s="630"/>
      <c r="Q15" s="631"/>
      <c r="R15" s="632">
        <v>11019</v>
      </c>
      <c r="S15" s="633"/>
      <c r="T15" s="633"/>
      <c r="U15" s="633"/>
      <c r="V15" s="633"/>
      <c r="W15" s="633"/>
      <c r="X15" s="633"/>
      <c r="Y15" s="634"/>
      <c r="Z15" s="670">
        <v>0.1</v>
      </c>
      <c r="AA15" s="670"/>
      <c r="AB15" s="670"/>
      <c r="AC15" s="670"/>
      <c r="AD15" s="671">
        <v>11019</v>
      </c>
      <c r="AE15" s="671"/>
      <c r="AF15" s="671"/>
      <c r="AG15" s="671"/>
      <c r="AH15" s="671"/>
      <c r="AI15" s="671"/>
      <c r="AJ15" s="671"/>
      <c r="AK15" s="671"/>
      <c r="AL15" s="635">
        <v>0.3</v>
      </c>
      <c r="AM15" s="636"/>
      <c r="AN15" s="636"/>
      <c r="AO15" s="672"/>
      <c r="AP15" s="629" t="s">
        <v>247</v>
      </c>
      <c r="AQ15" s="630"/>
      <c r="AR15" s="630"/>
      <c r="AS15" s="630"/>
      <c r="AT15" s="630"/>
      <c r="AU15" s="630"/>
      <c r="AV15" s="630"/>
      <c r="AW15" s="630"/>
      <c r="AX15" s="630"/>
      <c r="AY15" s="630"/>
      <c r="AZ15" s="630"/>
      <c r="BA15" s="630"/>
      <c r="BB15" s="630"/>
      <c r="BC15" s="630"/>
      <c r="BD15" s="630"/>
      <c r="BE15" s="630"/>
      <c r="BF15" s="631"/>
      <c r="BG15" s="632">
        <v>58401</v>
      </c>
      <c r="BH15" s="633"/>
      <c r="BI15" s="633"/>
      <c r="BJ15" s="633"/>
      <c r="BK15" s="633"/>
      <c r="BL15" s="633"/>
      <c r="BM15" s="633"/>
      <c r="BN15" s="634"/>
      <c r="BO15" s="670">
        <v>9.1</v>
      </c>
      <c r="BP15" s="670"/>
      <c r="BQ15" s="670"/>
      <c r="BR15" s="670"/>
      <c r="BS15" s="671" t="s">
        <v>122</v>
      </c>
      <c r="BT15" s="671"/>
      <c r="BU15" s="671"/>
      <c r="BV15" s="671"/>
      <c r="BW15" s="671"/>
      <c r="BX15" s="671"/>
      <c r="BY15" s="671"/>
      <c r="BZ15" s="671"/>
      <c r="CA15" s="671"/>
      <c r="CB15" s="711"/>
      <c r="CD15" s="629" t="s">
        <v>248</v>
      </c>
      <c r="CE15" s="630"/>
      <c r="CF15" s="630"/>
      <c r="CG15" s="630"/>
      <c r="CH15" s="630"/>
      <c r="CI15" s="630"/>
      <c r="CJ15" s="630"/>
      <c r="CK15" s="630"/>
      <c r="CL15" s="630"/>
      <c r="CM15" s="630"/>
      <c r="CN15" s="630"/>
      <c r="CO15" s="630"/>
      <c r="CP15" s="630"/>
      <c r="CQ15" s="631"/>
      <c r="CR15" s="632">
        <v>4180026</v>
      </c>
      <c r="CS15" s="633"/>
      <c r="CT15" s="633"/>
      <c r="CU15" s="633"/>
      <c r="CV15" s="633"/>
      <c r="CW15" s="633"/>
      <c r="CX15" s="633"/>
      <c r="CY15" s="634"/>
      <c r="CZ15" s="670">
        <v>38.299999999999997</v>
      </c>
      <c r="DA15" s="670"/>
      <c r="DB15" s="670"/>
      <c r="DC15" s="670"/>
      <c r="DD15" s="638">
        <v>3485541</v>
      </c>
      <c r="DE15" s="633"/>
      <c r="DF15" s="633"/>
      <c r="DG15" s="633"/>
      <c r="DH15" s="633"/>
      <c r="DI15" s="633"/>
      <c r="DJ15" s="633"/>
      <c r="DK15" s="633"/>
      <c r="DL15" s="633"/>
      <c r="DM15" s="633"/>
      <c r="DN15" s="633"/>
      <c r="DO15" s="633"/>
      <c r="DP15" s="634"/>
      <c r="DQ15" s="638">
        <v>673419</v>
      </c>
      <c r="DR15" s="633"/>
      <c r="DS15" s="633"/>
      <c r="DT15" s="633"/>
      <c r="DU15" s="633"/>
      <c r="DV15" s="633"/>
      <c r="DW15" s="633"/>
      <c r="DX15" s="633"/>
      <c r="DY15" s="633"/>
      <c r="DZ15" s="633"/>
      <c r="EA15" s="633"/>
      <c r="EB15" s="633"/>
      <c r="EC15" s="669"/>
    </row>
    <row r="16" spans="2:143" ht="11.25" customHeight="1" x14ac:dyDescent="0.15">
      <c r="B16" s="629" t="s">
        <v>249</v>
      </c>
      <c r="C16" s="630"/>
      <c r="D16" s="630"/>
      <c r="E16" s="630"/>
      <c r="F16" s="630"/>
      <c r="G16" s="630"/>
      <c r="H16" s="630"/>
      <c r="I16" s="630"/>
      <c r="J16" s="630"/>
      <c r="K16" s="630"/>
      <c r="L16" s="630"/>
      <c r="M16" s="630"/>
      <c r="N16" s="630"/>
      <c r="O16" s="630"/>
      <c r="P16" s="630"/>
      <c r="Q16" s="631"/>
      <c r="R16" s="632">
        <v>14801</v>
      </c>
      <c r="S16" s="633"/>
      <c r="T16" s="633"/>
      <c r="U16" s="633"/>
      <c r="V16" s="633"/>
      <c r="W16" s="633"/>
      <c r="X16" s="633"/>
      <c r="Y16" s="634"/>
      <c r="Z16" s="670">
        <v>0.1</v>
      </c>
      <c r="AA16" s="670"/>
      <c r="AB16" s="670"/>
      <c r="AC16" s="670"/>
      <c r="AD16" s="671">
        <v>14801</v>
      </c>
      <c r="AE16" s="671"/>
      <c r="AF16" s="671"/>
      <c r="AG16" s="671"/>
      <c r="AH16" s="671"/>
      <c r="AI16" s="671"/>
      <c r="AJ16" s="671"/>
      <c r="AK16" s="671"/>
      <c r="AL16" s="635">
        <v>0.4</v>
      </c>
      <c r="AM16" s="636"/>
      <c r="AN16" s="636"/>
      <c r="AO16" s="672"/>
      <c r="AP16" s="629" t="s">
        <v>250</v>
      </c>
      <c r="AQ16" s="630"/>
      <c r="AR16" s="630"/>
      <c r="AS16" s="630"/>
      <c r="AT16" s="630"/>
      <c r="AU16" s="630"/>
      <c r="AV16" s="630"/>
      <c r="AW16" s="630"/>
      <c r="AX16" s="630"/>
      <c r="AY16" s="630"/>
      <c r="AZ16" s="630"/>
      <c r="BA16" s="630"/>
      <c r="BB16" s="630"/>
      <c r="BC16" s="630"/>
      <c r="BD16" s="630"/>
      <c r="BE16" s="630"/>
      <c r="BF16" s="631"/>
      <c r="BG16" s="632" t="s">
        <v>122</v>
      </c>
      <c r="BH16" s="633"/>
      <c r="BI16" s="633"/>
      <c r="BJ16" s="633"/>
      <c r="BK16" s="633"/>
      <c r="BL16" s="633"/>
      <c r="BM16" s="633"/>
      <c r="BN16" s="634"/>
      <c r="BO16" s="670" t="s">
        <v>122</v>
      </c>
      <c r="BP16" s="670"/>
      <c r="BQ16" s="670"/>
      <c r="BR16" s="670"/>
      <c r="BS16" s="671" t="s">
        <v>122</v>
      </c>
      <c r="BT16" s="671"/>
      <c r="BU16" s="671"/>
      <c r="BV16" s="671"/>
      <c r="BW16" s="671"/>
      <c r="BX16" s="671"/>
      <c r="BY16" s="671"/>
      <c r="BZ16" s="671"/>
      <c r="CA16" s="671"/>
      <c r="CB16" s="711"/>
      <c r="CD16" s="629" t="s">
        <v>251</v>
      </c>
      <c r="CE16" s="630"/>
      <c r="CF16" s="630"/>
      <c r="CG16" s="630"/>
      <c r="CH16" s="630"/>
      <c r="CI16" s="630"/>
      <c r="CJ16" s="630"/>
      <c r="CK16" s="630"/>
      <c r="CL16" s="630"/>
      <c r="CM16" s="630"/>
      <c r="CN16" s="630"/>
      <c r="CO16" s="630"/>
      <c r="CP16" s="630"/>
      <c r="CQ16" s="631"/>
      <c r="CR16" s="632">
        <v>433820</v>
      </c>
      <c r="CS16" s="633"/>
      <c r="CT16" s="633"/>
      <c r="CU16" s="633"/>
      <c r="CV16" s="633"/>
      <c r="CW16" s="633"/>
      <c r="CX16" s="633"/>
      <c r="CY16" s="634"/>
      <c r="CZ16" s="670">
        <v>4</v>
      </c>
      <c r="DA16" s="670"/>
      <c r="DB16" s="670"/>
      <c r="DC16" s="670"/>
      <c r="DD16" s="638" t="s">
        <v>122</v>
      </c>
      <c r="DE16" s="633"/>
      <c r="DF16" s="633"/>
      <c r="DG16" s="633"/>
      <c r="DH16" s="633"/>
      <c r="DI16" s="633"/>
      <c r="DJ16" s="633"/>
      <c r="DK16" s="633"/>
      <c r="DL16" s="633"/>
      <c r="DM16" s="633"/>
      <c r="DN16" s="633"/>
      <c r="DO16" s="633"/>
      <c r="DP16" s="634"/>
      <c r="DQ16" s="638">
        <v>29307</v>
      </c>
      <c r="DR16" s="633"/>
      <c r="DS16" s="633"/>
      <c r="DT16" s="633"/>
      <c r="DU16" s="633"/>
      <c r="DV16" s="633"/>
      <c r="DW16" s="633"/>
      <c r="DX16" s="633"/>
      <c r="DY16" s="633"/>
      <c r="DZ16" s="633"/>
      <c r="EA16" s="633"/>
      <c r="EB16" s="633"/>
      <c r="EC16" s="669"/>
    </row>
    <row r="17" spans="2:133" ht="11.25" customHeight="1" x14ac:dyDescent="0.15">
      <c r="B17" s="629" t="s">
        <v>252</v>
      </c>
      <c r="C17" s="630"/>
      <c r="D17" s="630"/>
      <c r="E17" s="630"/>
      <c r="F17" s="630"/>
      <c r="G17" s="630"/>
      <c r="H17" s="630"/>
      <c r="I17" s="630"/>
      <c r="J17" s="630"/>
      <c r="K17" s="630"/>
      <c r="L17" s="630"/>
      <c r="M17" s="630"/>
      <c r="N17" s="630"/>
      <c r="O17" s="630"/>
      <c r="P17" s="630"/>
      <c r="Q17" s="631"/>
      <c r="R17" s="632">
        <v>29705</v>
      </c>
      <c r="S17" s="633"/>
      <c r="T17" s="633"/>
      <c r="U17" s="633"/>
      <c r="V17" s="633"/>
      <c r="W17" s="633"/>
      <c r="X17" s="633"/>
      <c r="Y17" s="634"/>
      <c r="Z17" s="670">
        <v>0.3</v>
      </c>
      <c r="AA17" s="670"/>
      <c r="AB17" s="670"/>
      <c r="AC17" s="670"/>
      <c r="AD17" s="671">
        <v>29705</v>
      </c>
      <c r="AE17" s="671"/>
      <c r="AF17" s="671"/>
      <c r="AG17" s="671"/>
      <c r="AH17" s="671"/>
      <c r="AI17" s="671"/>
      <c r="AJ17" s="671"/>
      <c r="AK17" s="671"/>
      <c r="AL17" s="635">
        <v>0.8</v>
      </c>
      <c r="AM17" s="636"/>
      <c r="AN17" s="636"/>
      <c r="AO17" s="672"/>
      <c r="AP17" s="629" t="s">
        <v>253</v>
      </c>
      <c r="AQ17" s="630"/>
      <c r="AR17" s="630"/>
      <c r="AS17" s="630"/>
      <c r="AT17" s="630"/>
      <c r="AU17" s="630"/>
      <c r="AV17" s="630"/>
      <c r="AW17" s="630"/>
      <c r="AX17" s="630"/>
      <c r="AY17" s="630"/>
      <c r="AZ17" s="630"/>
      <c r="BA17" s="630"/>
      <c r="BB17" s="630"/>
      <c r="BC17" s="630"/>
      <c r="BD17" s="630"/>
      <c r="BE17" s="630"/>
      <c r="BF17" s="631"/>
      <c r="BG17" s="632" t="s">
        <v>122</v>
      </c>
      <c r="BH17" s="633"/>
      <c r="BI17" s="633"/>
      <c r="BJ17" s="633"/>
      <c r="BK17" s="633"/>
      <c r="BL17" s="633"/>
      <c r="BM17" s="633"/>
      <c r="BN17" s="634"/>
      <c r="BO17" s="670" t="s">
        <v>122</v>
      </c>
      <c r="BP17" s="670"/>
      <c r="BQ17" s="670"/>
      <c r="BR17" s="670"/>
      <c r="BS17" s="671" t="s">
        <v>122</v>
      </c>
      <c r="BT17" s="671"/>
      <c r="BU17" s="671"/>
      <c r="BV17" s="671"/>
      <c r="BW17" s="671"/>
      <c r="BX17" s="671"/>
      <c r="BY17" s="671"/>
      <c r="BZ17" s="671"/>
      <c r="CA17" s="671"/>
      <c r="CB17" s="711"/>
      <c r="CD17" s="629" t="s">
        <v>254</v>
      </c>
      <c r="CE17" s="630"/>
      <c r="CF17" s="630"/>
      <c r="CG17" s="630"/>
      <c r="CH17" s="630"/>
      <c r="CI17" s="630"/>
      <c r="CJ17" s="630"/>
      <c r="CK17" s="630"/>
      <c r="CL17" s="630"/>
      <c r="CM17" s="630"/>
      <c r="CN17" s="630"/>
      <c r="CO17" s="630"/>
      <c r="CP17" s="630"/>
      <c r="CQ17" s="631"/>
      <c r="CR17" s="632">
        <v>711901</v>
      </c>
      <c r="CS17" s="633"/>
      <c r="CT17" s="633"/>
      <c r="CU17" s="633"/>
      <c r="CV17" s="633"/>
      <c r="CW17" s="633"/>
      <c r="CX17" s="633"/>
      <c r="CY17" s="634"/>
      <c r="CZ17" s="670">
        <v>6.5</v>
      </c>
      <c r="DA17" s="670"/>
      <c r="DB17" s="670"/>
      <c r="DC17" s="670"/>
      <c r="DD17" s="638" t="s">
        <v>122</v>
      </c>
      <c r="DE17" s="633"/>
      <c r="DF17" s="633"/>
      <c r="DG17" s="633"/>
      <c r="DH17" s="633"/>
      <c r="DI17" s="633"/>
      <c r="DJ17" s="633"/>
      <c r="DK17" s="633"/>
      <c r="DL17" s="633"/>
      <c r="DM17" s="633"/>
      <c r="DN17" s="633"/>
      <c r="DO17" s="633"/>
      <c r="DP17" s="634"/>
      <c r="DQ17" s="638">
        <v>640998</v>
      </c>
      <c r="DR17" s="633"/>
      <c r="DS17" s="633"/>
      <c r="DT17" s="633"/>
      <c r="DU17" s="633"/>
      <c r="DV17" s="633"/>
      <c r="DW17" s="633"/>
      <c r="DX17" s="633"/>
      <c r="DY17" s="633"/>
      <c r="DZ17" s="633"/>
      <c r="EA17" s="633"/>
      <c r="EB17" s="633"/>
      <c r="EC17" s="669"/>
    </row>
    <row r="18" spans="2:133" ht="11.25" customHeight="1" x14ac:dyDescent="0.15">
      <c r="B18" s="629" t="s">
        <v>255</v>
      </c>
      <c r="C18" s="630"/>
      <c r="D18" s="630"/>
      <c r="E18" s="630"/>
      <c r="F18" s="630"/>
      <c r="G18" s="630"/>
      <c r="H18" s="630"/>
      <c r="I18" s="630"/>
      <c r="J18" s="630"/>
      <c r="K18" s="630"/>
      <c r="L18" s="630"/>
      <c r="M18" s="630"/>
      <c r="N18" s="630"/>
      <c r="O18" s="630"/>
      <c r="P18" s="630"/>
      <c r="Q18" s="631"/>
      <c r="R18" s="632">
        <v>2214</v>
      </c>
      <c r="S18" s="633"/>
      <c r="T18" s="633"/>
      <c r="U18" s="633"/>
      <c r="V18" s="633"/>
      <c r="W18" s="633"/>
      <c r="X18" s="633"/>
      <c r="Y18" s="634"/>
      <c r="Z18" s="670">
        <v>0</v>
      </c>
      <c r="AA18" s="670"/>
      <c r="AB18" s="670"/>
      <c r="AC18" s="670"/>
      <c r="AD18" s="671">
        <v>2214</v>
      </c>
      <c r="AE18" s="671"/>
      <c r="AF18" s="671"/>
      <c r="AG18" s="671"/>
      <c r="AH18" s="671"/>
      <c r="AI18" s="671"/>
      <c r="AJ18" s="671"/>
      <c r="AK18" s="671"/>
      <c r="AL18" s="635">
        <v>0.1</v>
      </c>
      <c r="AM18" s="636"/>
      <c r="AN18" s="636"/>
      <c r="AO18" s="672"/>
      <c r="AP18" s="629" t="s">
        <v>256</v>
      </c>
      <c r="AQ18" s="630"/>
      <c r="AR18" s="630"/>
      <c r="AS18" s="630"/>
      <c r="AT18" s="630"/>
      <c r="AU18" s="630"/>
      <c r="AV18" s="630"/>
      <c r="AW18" s="630"/>
      <c r="AX18" s="630"/>
      <c r="AY18" s="630"/>
      <c r="AZ18" s="630"/>
      <c r="BA18" s="630"/>
      <c r="BB18" s="630"/>
      <c r="BC18" s="630"/>
      <c r="BD18" s="630"/>
      <c r="BE18" s="630"/>
      <c r="BF18" s="631"/>
      <c r="BG18" s="632" t="s">
        <v>122</v>
      </c>
      <c r="BH18" s="633"/>
      <c r="BI18" s="633"/>
      <c r="BJ18" s="633"/>
      <c r="BK18" s="633"/>
      <c r="BL18" s="633"/>
      <c r="BM18" s="633"/>
      <c r="BN18" s="634"/>
      <c r="BO18" s="670" t="s">
        <v>122</v>
      </c>
      <c r="BP18" s="670"/>
      <c r="BQ18" s="670"/>
      <c r="BR18" s="670"/>
      <c r="BS18" s="671" t="s">
        <v>122</v>
      </c>
      <c r="BT18" s="671"/>
      <c r="BU18" s="671"/>
      <c r="BV18" s="671"/>
      <c r="BW18" s="671"/>
      <c r="BX18" s="671"/>
      <c r="BY18" s="671"/>
      <c r="BZ18" s="671"/>
      <c r="CA18" s="671"/>
      <c r="CB18" s="711"/>
      <c r="CD18" s="629" t="s">
        <v>257</v>
      </c>
      <c r="CE18" s="630"/>
      <c r="CF18" s="630"/>
      <c r="CG18" s="630"/>
      <c r="CH18" s="630"/>
      <c r="CI18" s="630"/>
      <c r="CJ18" s="630"/>
      <c r="CK18" s="630"/>
      <c r="CL18" s="630"/>
      <c r="CM18" s="630"/>
      <c r="CN18" s="630"/>
      <c r="CO18" s="630"/>
      <c r="CP18" s="630"/>
      <c r="CQ18" s="631"/>
      <c r="CR18" s="632" t="s">
        <v>122</v>
      </c>
      <c r="CS18" s="633"/>
      <c r="CT18" s="633"/>
      <c r="CU18" s="633"/>
      <c r="CV18" s="633"/>
      <c r="CW18" s="633"/>
      <c r="CX18" s="633"/>
      <c r="CY18" s="634"/>
      <c r="CZ18" s="670" t="s">
        <v>122</v>
      </c>
      <c r="DA18" s="670"/>
      <c r="DB18" s="670"/>
      <c r="DC18" s="670"/>
      <c r="DD18" s="638" t="s">
        <v>122</v>
      </c>
      <c r="DE18" s="633"/>
      <c r="DF18" s="633"/>
      <c r="DG18" s="633"/>
      <c r="DH18" s="633"/>
      <c r="DI18" s="633"/>
      <c r="DJ18" s="633"/>
      <c r="DK18" s="633"/>
      <c r="DL18" s="633"/>
      <c r="DM18" s="633"/>
      <c r="DN18" s="633"/>
      <c r="DO18" s="633"/>
      <c r="DP18" s="634"/>
      <c r="DQ18" s="638" t="s">
        <v>122</v>
      </c>
      <c r="DR18" s="633"/>
      <c r="DS18" s="633"/>
      <c r="DT18" s="633"/>
      <c r="DU18" s="633"/>
      <c r="DV18" s="633"/>
      <c r="DW18" s="633"/>
      <c r="DX18" s="633"/>
      <c r="DY18" s="633"/>
      <c r="DZ18" s="633"/>
      <c r="EA18" s="633"/>
      <c r="EB18" s="633"/>
      <c r="EC18" s="669"/>
    </row>
    <row r="19" spans="2:133" ht="11.25" customHeight="1" x14ac:dyDescent="0.15">
      <c r="B19" s="629" t="s">
        <v>258</v>
      </c>
      <c r="C19" s="630"/>
      <c r="D19" s="630"/>
      <c r="E19" s="630"/>
      <c r="F19" s="630"/>
      <c r="G19" s="630"/>
      <c r="H19" s="630"/>
      <c r="I19" s="630"/>
      <c r="J19" s="630"/>
      <c r="K19" s="630"/>
      <c r="L19" s="630"/>
      <c r="M19" s="630"/>
      <c r="N19" s="630"/>
      <c r="O19" s="630"/>
      <c r="P19" s="630"/>
      <c r="Q19" s="631"/>
      <c r="R19" s="632">
        <v>27491</v>
      </c>
      <c r="S19" s="633"/>
      <c r="T19" s="633"/>
      <c r="U19" s="633"/>
      <c r="V19" s="633"/>
      <c r="W19" s="633"/>
      <c r="X19" s="633"/>
      <c r="Y19" s="634"/>
      <c r="Z19" s="670">
        <v>0.2</v>
      </c>
      <c r="AA19" s="670"/>
      <c r="AB19" s="670"/>
      <c r="AC19" s="670"/>
      <c r="AD19" s="671">
        <v>27491</v>
      </c>
      <c r="AE19" s="671"/>
      <c r="AF19" s="671"/>
      <c r="AG19" s="671"/>
      <c r="AH19" s="671"/>
      <c r="AI19" s="671"/>
      <c r="AJ19" s="671"/>
      <c r="AK19" s="671"/>
      <c r="AL19" s="635">
        <v>0.7</v>
      </c>
      <c r="AM19" s="636"/>
      <c r="AN19" s="636"/>
      <c r="AO19" s="672"/>
      <c r="AP19" s="629" t="s">
        <v>259</v>
      </c>
      <c r="AQ19" s="630"/>
      <c r="AR19" s="630"/>
      <c r="AS19" s="630"/>
      <c r="AT19" s="630"/>
      <c r="AU19" s="630"/>
      <c r="AV19" s="630"/>
      <c r="AW19" s="630"/>
      <c r="AX19" s="630"/>
      <c r="AY19" s="630"/>
      <c r="AZ19" s="630"/>
      <c r="BA19" s="630"/>
      <c r="BB19" s="630"/>
      <c r="BC19" s="630"/>
      <c r="BD19" s="630"/>
      <c r="BE19" s="630"/>
      <c r="BF19" s="631"/>
      <c r="BG19" s="632">
        <v>439</v>
      </c>
      <c r="BH19" s="633"/>
      <c r="BI19" s="633"/>
      <c r="BJ19" s="633"/>
      <c r="BK19" s="633"/>
      <c r="BL19" s="633"/>
      <c r="BM19" s="633"/>
      <c r="BN19" s="634"/>
      <c r="BO19" s="670">
        <v>0.1</v>
      </c>
      <c r="BP19" s="670"/>
      <c r="BQ19" s="670"/>
      <c r="BR19" s="670"/>
      <c r="BS19" s="671" t="s">
        <v>122</v>
      </c>
      <c r="BT19" s="671"/>
      <c r="BU19" s="671"/>
      <c r="BV19" s="671"/>
      <c r="BW19" s="671"/>
      <c r="BX19" s="671"/>
      <c r="BY19" s="671"/>
      <c r="BZ19" s="671"/>
      <c r="CA19" s="671"/>
      <c r="CB19" s="711"/>
      <c r="CD19" s="629" t="s">
        <v>260</v>
      </c>
      <c r="CE19" s="630"/>
      <c r="CF19" s="630"/>
      <c r="CG19" s="630"/>
      <c r="CH19" s="630"/>
      <c r="CI19" s="630"/>
      <c r="CJ19" s="630"/>
      <c r="CK19" s="630"/>
      <c r="CL19" s="630"/>
      <c r="CM19" s="630"/>
      <c r="CN19" s="630"/>
      <c r="CO19" s="630"/>
      <c r="CP19" s="630"/>
      <c r="CQ19" s="631"/>
      <c r="CR19" s="632" t="s">
        <v>122</v>
      </c>
      <c r="CS19" s="633"/>
      <c r="CT19" s="633"/>
      <c r="CU19" s="633"/>
      <c r="CV19" s="633"/>
      <c r="CW19" s="633"/>
      <c r="CX19" s="633"/>
      <c r="CY19" s="634"/>
      <c r="CZ19" s="670" t="s">
        <v>122</v>
      </c>
      <c r="DA19" s="670"/>
      <c r="DB19" s="670"/>
      <c r="DC19" s="670"/>
      <c r="DD19" s="638" t="s">
        <v>122</v>
      </c>
      <c r="DE19" s="633"/>
      <c r="DF19" s="633"/>
      <c r="DG19" s="633"/>
      <c r="DH19" s="633"/>
      <c r="DI19" s="633"/>
      <c r="DJ19" s="633"/>
      <c r="DK19" s="633"/>
      <c r="DL19" s="633"/>
      <c r="DM19" s="633"/>
      <c r="DN19" s="633"/>
      <c r="DO19" s="633"/>
      <c r="DP19" s="634"/>
      <c r="DQ19" s="638" t="s">
        <v>122</v>
      </c>
      <c r="DR19" s="633"/>
      <c r="DS19" s="633"/>
      <c r="DT19" s="633"/>
      <c r="DU19" s="633"/>
      <c r="DV19" s="633"/>
      <c r="DW19" s="633"/>
      <c r="DX19" s="633"/>
      <c r="DY19" s="633"/>
      <c r="DZ19" s="633"/>
      <c r="EA19" s="633"/>
      <c r="EB19" s="633"/>
      <c r="EC19" s="669"/>
    </row>
    <row r="20" spans="2:133" ht="11.25" customHeight="1" x14ac:dyDescent="0.15">
      <c r="B20" s="699" t="s">
        <v>261</v>
      </c>
      <c r="C20" s="700"/>
      <c r="D20" s="700"/>
      <c r="E20" s="700"/>
      <c r="F20" s="700"/>
      <c r="G20" s="700"/>
      <c r="H20" s="700"/>
      <c r="I20" s="700"/>
      <c r="J20" s="700"/>
      <c r="K20" s="700"/>
      <c r="L20" s="700"/>
      <c r="M20" s="700"/>
      <c r="N20" s="700"/>
      <c r="O20" s="700"/>
      <c r="P20" s="700"/>
      <c r="Q20" s="701"/>
      <c r="R20" s="632" t="s">
        <v>122</v>
      </c>
      <c r="S20" s="633"/>
      <c r="T20" s="633"/>
      <c r="U20" s="633"/>
      <c r="V20" s="633"/>
      <c r="W20" s="633"/>
      <c r="X20" s="633"/>
      <c r="Y20" s="634"/>
      <c r="Z20" s="670" t="s">
        <v>122</v>
      </c>
      <c r="AA20" s="670"/>
      <c r="AB20" s="670"/>
      <c r="AC20" s="670"/>
      <c r="AD20" s="671" t="s">
        <v>122</v>
      </c>
      <c r="AE20" s="671"/>
      <c r="AF20" s="671"/>
      <c r="AG20" s="671"/>
      <c r="AH20" s="671"/>
      <c r="AI20" s="671"/>
      <c r="AJ20" s="671"/>
      <c r="AK20" s="671"/>
      <c r="AL20" s="635" t="s">
        <v>122</v>
      </c>
      <c r="AM20" s="636"/>
      <c r="AN20" s="636"/>
      <c r="AO20" s="672"/>
      <c r="AP20" s="629" t="s">
        <v>262</v>
      </c>
      <c r="AQ20" s="630"/>
      <c r="AR20" s="630"/>
      <c r="AS20" s="630"/>
      <c r="AT20" s="630"/>
      <c r="AU20" s="630"/>
      <c r="AV20" s="630"/>
      <c r="AW20" s="630"/>
      <c r="AX20" s="630"/>
      <c r="AY20" s="630"/>
      <c r="AZ20" s="630"/>
      <c r="BA20" s="630"/>
      <c r="BB20" s="630"/>
      <c r="BC20" s="630"/>
      <c r="BD20" s="630"/>
      <c r="BE20" s="630"/>
      <c r="BF20" s="631"/>
      <c r="BG20" s="632">
        <v>439</v>
      </c>
      <c r="BH20" s="633"/>
      <c r="BI20" s="633"/>
      <c r="BJ20" s="633"/>
      <c r="BK20" s="633"/>
      <c r="BL20" s="633"/>
      <c r="BM20" s="633"/>
      <c r="BN20" s="634"/>
      <c r="BO20" s="670">
        <v>0.1</v>
      </c>
      <c r="BP20" s="670"/>
      <c r="BQ20" s="670"/>
      <c r="BR20" s="670"/>
      <c r="BS20" s="671" t="s">
        <v>122</v>
      </c>
      <c r="BT20" s="671"/>
      <c r="BU20" s="671"/>
      <c r="BV20" s="671"/>
      <c r="BW20" s="671"/>
      <c r="BX20" s="671"/>
      <c r="BY20" s="671"/>
      <c r="BZ20" s="671"/>
      <c r="CA20" s="671"/>
      <c r="CB20" s="711"/>
      <c r="CD20" s="629" t="s">
        <v>263</v>
      </c>
      <c r="CE20" s="630"/>
      <c r="CF20" s="630"/>
      <c r="CG20" s="630"/>
      <c r="CH20" s="630"/>
      <c r="CI20" s="630"/>
      <c r="CJ20" s="630"/>
      <c r="CK20" s="630"/>
      <c r="CL20" s="630"/>
      <c r="CM20" s="630"/>
      <c r="CN20" s="630"/>
      <c r="CO20" s="630"/>
      <c r="CP20" s="630"/>
      <c r="CQ20" s="631"/>
      <c r="CR20" s="632">
        <v>10901258</v>
      </c>
      <c r="CS20" s="633"/>
      <c r="CT20" s="633"/>
      <c r="CU20" s="633"/>
      <c r="CV20" s="633"/>
      <c r="CW20" s="633"/>
      <c r="CX20" s="633"/>
      <c r="CY20" s="634"/>
      <c r="CZ20" s="670">
        <v>100</v>
      </c>
      <c r="DA20" s="670"/>
      <c r="DB20" s="670"/>
      <c r="DC20" s="670"/>
      <c r="DD20" s="638">
        <v>4594079</v>
      </c>
      <c r="DE20" s="633"/>
      <c r="DF20" s="633"/>
      <c r="DG20" s="633"/>
      <c r="DH20" s="633"/>
      <c r="DI20" s="633"/>
      <c r="DJ20" s="633"/>
      <c r="DK20" s="633"/>
      <c r="DL20" s="633"/>
      <c r="DM20" s="633"/>
      <c r="DN20" s="633"/>
      <c r="DO20" s="633"/>
      <c r="DP20" s="634"/>
      <c r="DQ20" s="638">
        <v>4663285</v>
      </c>
      <c r="DR20" s="633"/>
      <c r="DS20" s="633"/>
      <c r="DT20" s="633"/>
      <c r="DU20" s="633"/>
      <c r="DV20" s="633"/>
      <c r="DW20" s="633"/>
      <c r="DX20" s="633"/>
      <c r="DY20" s="633"/>
      <c r="DZ20" s="633"/>
      <c r="EA20" s="633"/>
      <c r="EB20" s="633"/>
      <c r="EC20" s="669"/>
    </row>
    <row r="21" spans="2:133" ht="11.25" customHeight="1" x14ac:dyDescent="0.15">
      <c r="B21" s="629" t="s">
        <v>264</v>
      </c>
      <c r="C21" s="630"/>
      <c r="D21" s="630"/>
      <c r="E21" s="630"/>
      <c r="F21" s="630"/>
      <c r="G21" s="630"/>
      <c r="H21" s="630"/>
      <c r="I21" s="630"/>
      <c r="J21" s="630"/>
      <c r="K21" s="630"/>
      <c r="L21" s="630"/>
      <c r="M21" s="630"/>
      <c r="N21" s="630"/>
      <c r="O21" s="630"/>
      <c r="P21" s="630"/>
      <c r="Q21" s="631"/>
      <c r="R21" s="632">
        <v>3309236</v>
      </c>
      <c r="S21" s="633"/>
      <c r="T21" s="633"/>
      <c r="U21" s="633"/>
      <c r="V21" s="633"/>
      <c r="W21" s="633"/>
      <c r="X21" s="633"/>
      <c r="Y21" s="634"/>
      <c r="Z21" s="670">
        <v>29.5</v>
      </c>
      <c r="AA21" s="670"/>
      <c r="AB21" s="670"/>
      <c r="AC21" s="670"/>
      <c r="AD21" s="671">
        <v>2713864</v>
      </c>
      <c r="AE21" s="671"/>
      <c r="AF21" s="671"/>
      <c r="AG21" s="671"/>
      <c r="AH21" s="671"/>
      <c r="AI21" s="671"/>
      <c r="AJ21" s="671"/>
      <c r="AK21" s="671"/>
      <c r="AL21" s="635">
        <v>72.5</v>
      </c>
      <c r="AM21" s="636"/>
      <c r="AN21" s="636"/>
      <c r="AO21" s="672"/>
      <c r="AP21" s="629" t="s">
        <v>265</v>
      </c>
      <c r="AQ21" s="709"/>
      <c r="AR21" s="709"/>
      <c r="AS21" s="709"/>
      <c r="AT21" s="709"/>
      <c r="AU21" s="709"/>
      <c r="AV21" s="709"/>
      <c r="AW21" s="709"/>
      <c r="AX21" s="709"/>
      <c r="AY21" s="709"/>
      <c r="AZ21" s="709"/>
      <c r="BA21" s="709"/>
      <c r="BB21" s="709"/>
      <c r="BC21" s="709"/>
      <c r="BD21" s="709"/>
      <c r="BE21" s="709"/>
      <c r="BF21" s="710"/>
      <c r="BG21" s="632">
        <v>439</v>
      </c>
      <c r="BH21" s="633"/>
      <c r="BI21" s="633"/>
      <c r="BJ21" s="633"/>
      <c r="BK21" s="633"/>
      <c r="BL21" s="633"/>
      <c r="BM21" s="633"/>
      <c r="BN21" s="634"/>
      <c r="BO21" s="670">
        <v>0.1</v>
      </c>
      <c r="BP21" s="670"/>
      <c r="BQ21" s="670"/>
      <c r="BR21" s="670"/>
      <c r="BS21" s="671" t="s">
        <v>122</v>
      </c>
      <c r="BT21" s="671"/>
      <c r="BU21" s="671"/>
      <c r="BV21" s="671"/>
      <c r="BW21" s="671"/>
      <c r="BX21" s="671"/>
      <c r="BY21" s="671"/>
      <c r="BZ21" s="671"/>
      <c r="CA21" s="671"/>
      <c r="CB21" s="711"/>
      <c r="CD21" s="613"/>
      <c r="CE21" s="614"/>
      <c r="CF21" s="614"/>
      <c r="CG21" s="614"/>
      <c r="CH21" s="614"/>
      <c r="CI21" s="614"/>
      <c r="CJ21" s="614"/>
      <c r="CK21" s="614"/>
      <c r="CL21" s="614"/>
      <c r="CM21" s="614"/>
      <c r="CN21" s="614"/>
      <c r="CO21" s="614"/>
      <c r="CP21" s="614"/>
      <c r="CQ21" s="615"/>
      <c r="CR21" s="717"/>
      <c r="CS21" s="718"/>
      <c r="CT21" s="718"/>
      <c r="CU21" s="718"/>
      <c r="CV21" s="718"/>
      <c r="CW21" s="718"/>
      <c r="CX21" s="718"/>
      <c r="CY21" s="719"/>
      <c r="CZ21" s="720"/>
      <c r="DA21" s="720"/>
      <c r="DB21" s="720"/>
      <c r="DC21" s="720"/>
      <c r="DD21" s="721"/>
      <c r="DE21" s="718"/>
      <c r="DF21" s="718"/>
      <c r="DG21" s="718"/>
      <c r="DH21" s="718"/>
      <c r="DI21" s="718"/>
      <c r="DJ21" s="718"/>
      <c r="DK21" s="718"/>
      <c r="DL21" s="718"/>
      <c r="DM21" s="718"/>
      <c r="DN21" s="718"/>
      <c r="DO21" s="718"/>
      <c r="DP21" s="719"/>
      <c r="DQ21" s="721"/>
      <c r="DR21" s="718"/>
      <c r="DS21" s="718"/>
      <c r="DT21" s="718"/>
      <c r="DU21" s="718"/>
      <c r="DV21" s="718"/>
      <c r="DW21" s="718"/>
      <c r="DX21" s="718"/>
      <c r="DY21" s="718"/>
      <c r="DZ21" s="718"/>
      <c r="EA21" s="718"/>
      <c r="EB21" s="718"/>
      <c r="EC21" s="725"/>
    </row>
    <row r="22" spans="2:133" ht="11.25" customHeight="1" x14ac:dyDescent="0.15">
      <c r="B22" s="629" t="s">
        <v>266</v>
      </c>
      <c r="C22" s="630"/>
      <c r="D22" s="630"/>
      <c r="E22" s="630"/>
      <c r="F22" s="630"/>
      <c r="G22" s="630"/>
      <c r="H22" s="630"/>
      <c r="I22" s="630"/>
      <c r="J22" s="630"/>
      <c r="K22" s="630"/>
      <c r="L22" s="630"/>
      <c r="M22" s="630"/>
      <c r="N22" s="630"/>
      <c r="O22" s="630"/>
      <c r="P22" s="630"/>
      <c r="Q22" s="631"/>
      <c r="R22" s="632">
        <v>2713864</v>
      </c>
      <c r="S22" s="633"/>
      <c r="T22" s="633"/>
      <c r="U22" s="633"/>
      <c r="V22" s="633"/>
      <c r="W22" s="633"/>
      <c r="X22" s="633"/>
      <c r="Y22" s="634"/>
      <c r="Z22" s="670">
        <v>24.2</v>
      </c>
      <c r="AA22" s="670"/>
      <c r="AB22" s="670"/>
      <c r="AC22" s="670"/>
      <c r="AD22" s="671">
        <v>2713864</v>
      </c>
      <c r="AE22" s="671"/>
      <c r="AF22" s="671"/>
      <c r="AG22" s="671"/>
      <c r="AH22" s="671"/>
      <c r="AI22" s="671"/>
      <c r="AJ22" s="671"/>
      <c r="AK22" s="671"/>
      <c r="AL22" s="635">
        <v>72.5</v>
      </c>
      <c r="AM22" s="636"/>
      <c r="AN22" s="636"/>
      <c r="AO22" s="672"/>
      <c r="AP22" s="629" t="s">
        <v>267</v>
      </c>
      <c r="AQ22" s="709"/>
      <c r="AR22" s="709"/>
      <c r="AS22" s="709"/>
      <c r="AT22" s="709"/>
      <c r="AU22" s="709"/>
      <c r="AV22" s="709"/>
      <c r="AW22" s="709"/>
      <c r="AX22" s="709"/>
      <c r="AY22" s="709"/>
      <c r="AZ22" s="709"/>
      <c r="BA22" s="709"/>
      <c r="BB22" s="709"/>
      <c r="BC22" s="709"/>
      <c r="BD22" s="709"/>
      <c r="BE22" s="709"/>
      <c r="BF22" s="710"/>
      <c r="BG22" s="632" t="s">
        <v>122</v>
      </c>
      <c r="BH22" s="633"/>
      <c r="BI22" s="633"/>
      <c r="BJ22" s="633"/>
      <c r="BK22" s="633"/>
      <c r="BL22" s="633"/>
      <c r="BM22" s="633"/>
      <c r="BN22" s="634"/>
      <c r="BO22" s="670" t="s">
        <v>122</v>
      </c>
      <c r="BP22" s="670"/>
      <c r="BQ22" s="670"/>
      <c r="BR22" s="670"/>
      <c r="BS22" s="671" t="s">
        <v>122</v>
      </c>
      <c r="BT22" s="671"/>
      <c r="BU22" s="671"/>
      <c r="BV22" s="671"/>
      <c r="BW22" s="671"/>
      <c r="BX22" s="671"/>
      <c r="BY22" s="671"/>
      <c r="BZ22" s="671"/>
      <c r="CA22" s="671"/>
      <c r="CB22" s="711"/>
      <c r="CD22" s="684" t="s">
        <v>268</v>
      </c>
      <c r="CE22" s="685"/>
      <c r="CF22" s="685"/>
      <c r="CG22" s="685"/>
      <c r="CH22" s="685"/>
      <c r="CI22" s="685"/>
      <c r="CJ22" s="685"/>
      <c r="CK22" s="685"/>
      <c r="CL22" s="685"/>
      <c r="CM22" s="685"/>
      <c r="CN22" s="685"/>
      <c r="CO22" s="685"/>
      <c r="CP22" s="685"/>
      <c r="CQ22" s="685"/>
      <c r="CR22" s="685"/>
      <c r="CS22" s="685"/>
      <c r="CT22" s="685"/>
      <c r="CU22" s="685"/>
      <c r="CV22" s="685"/>
      <c r="CW22" s="685"/>
      <c r="CX22" s="685"/>
      <c r="CY22" s="685"/>
      <c r="CZ22" s="685"/>
      <c r="DA22" s="685"/>
      <c r="DB22" s="685"/>
      <c r="DC22" s="685"/>
      <c r="DD22" s="685"/>
      <c r="DE22" s="685"/>
      <c r="DF22" s="685"/>
      <c r="DG22" s="685"/>
      <c r="DH22" s="685"/>
      <c r="DI22" s="685"/>
      <c r="DJ22" s="685"/>
      <c r="DK22" s="685"/>
      <c r="DL22" s="685"/>
      <c r="DM22" s="685"/>
      <c r="DN22" s="685"/>
      <c r="DO22" s="685"/>
      <c r="DP22" s="685"/>
      <c r="DQ22" s="685"/>
      <c r="DR22" s="685"/>
      <c r="DS22" s="685"/>
      <c r="DT22" s="685"/>
      <c r="DU22" s="685"/>
      <c r="DV22" s="685"/>
      <c r="DW22" s="685"/>
      <c r="DX22" s="685"/>
      <c r="DY22" s="685"/>
      <c r="DZ22" s="685"/>
      <c r="EA22" s="685"/>
      <c r="EB22" s="685"/>
      <c r="EC22" s="686"/>
    </row>
    <row r="23" spans="2:133" ht="11.25" customHeight="1" x14ac:dyDescent="0.15">
      <c r="B23" s="629" t="s">
        <v>269</v>
      </c>
      <c r="C23" s="630"/>
      <c r="D23" s="630"/>
      <c r="E23" s="630"/>
      <c r="F23" s="630"/>
      <c r="G23" s="630"/>
      <c r="H23" s="630"/>
      <c r="I23" s="630"/>
      <c r="J23" s="630"/>
      <c r="K23" s="630"/>
      <c r="L23" s="630"/>
      <c r="M23" s="630"/>
      <c r="N23" s="630"/>
      <c r="O23" s="630"/>
      <c r="P23" s="630"/>
      <c r="Q23" s="631"/>
      <c r="R23" s="632">
        <v>595372</v>
      </c>
      <c r="S23" s="633"/>
      <c r="T23" s="633"/>
      <c r="U23" s="633"/>
      <c r="V23" s="633"/>
      <c r="W23" s="633"/>
      <c r="X23" s="633"/>
      <c r="Y23" s="634"/>
      <c r="Z23" s="670">
        <v>5.3</v>
      </c>
      <c r="AA23" s="670"/>
      <c r="AB23" s="670"/>
      <c r="AC23" s="670"/>
      <c r="AD23" s="671" t="s">
        <v>122</v>
      </c>
      <c r="AE23" s="671"/>
      <c r="AF23" s="671"/>
      <c r="AG23" s="671"/>
      <c r="AH23" s="671"/>
      <c r="AI23" s="671"/>
      <c r="AJ23" s="671"/>
      <c r="AK23" s="671"/>
      <c r="AL23" s="635" t="s">
        <v>122</v>
      </c>
      <c r="AM23" s="636"/>
      <c r="AN23" s="636"/>
      <c r="AO23" s="672"/>
      <c r="AP23" s="629" t="s">
        <v>270</v>
      </c>
      <c r="AQ23" s="709"/>
      <c r="AR23" s="709"/>
      <c r="AS23" s="709"/>
      <c r="AT23" s="709"/>
      <c r="AU23" s="709"/>
      <c r="AV23" s="709"/>
      <c r="AW23" s="709"/>
      <c r="AX23" s="709"/>
      <c r="AY23" s="709"/>
      <c r="AZ23" s="709"/>
      <c r="BA23" s="709"/>
      <c r="BB23" s="709"/>
      <c r="BC23" s="709"/>
      <c r="BD23" s="709"/>
      <c r="BE23" s="709"/>
      <c r="BF23" s="710"/>
      <c r="BG23" s="632" t="s">
        <v>122</v>
      </c>
      <c r="BH23" s="633"/>
      <c r="BI23" s="633"/>
      <c r="BJ23" s="633"/>
      <c r="BK23" s="633"/>
      <c r="BL23" s="633"/>
      <c r="BM23" s="633"/>
      <c r="BN23" s="634"/>
      <c r="BO23" s="670" t="s">
        <v>122</v>
      </c>
      <c r="BP23" s="670"/>
      <c r="BQ23" s="670"/>
      <c r="BR23" s="670"/>
      <c r="BS23" s="671" t="s">
        <v>122</v>
      </c>
      <c r="BT23" s="671"/>
      <c r="BU23" s="671"/>
      <c r="BV23" s="671"/>
      <c r="BW23" s="671"/>
      <c r="BX23" s="671"/>
      <c r="BY23" s="671"/>
      <c r="BZ23" s="671"/>
      <c r="CA23" s="671"/>
      <c r="CB23" s="711"/>
      <c r="CD23" s="684" t="s">
        <v>210</v>
      </c>
      <c r="CE23" s="685"/>
      <c r="CF23" s="685"/>
      <c r="CG23" s="685"/>
      <c r="CH23" s="685"/>
      <c r="CI23" s="685"/>
      <c r="CJ23" s="685"/>
      <c r="CK23" s="685"/>
      <c r="CL23" s="685"/>
      <c r="CM23" s="685"/>
      <c r="CN23" s="685"/>
      <c r="CO23" s="685"/>
      <c r="CP23" s="685"/>
      <c r="CQ23" s="686"/>
      <c r="CR23" s="684" t="s">
        <v>271</v>
      </c>
      <c r="CS23" s="685"/>
      <c r="CT23" s="685"/>
      <c r="CU23" s="685"/>
      <c r="CV23" s="685"/>
      <c r="CW23" s="685"/>
      <c r="CX23" s="685"/>
      <c r="CY23" s="686"/>
      <c r="CZ23" s="684" t="s">
        <v>272</v>
      </c>
      <c r="DA23" s="685"/>
      <c r="DB23" s="685"/>
      <c r="DC23" s="686"/>
      <c r="DD23" s="684" t="s">
        <v>273</v>
      </c>
      <c r="DE23" s="685"/>
      <c r="DF23" s="685"/>
      <c r="DG23" s="685"/>
      <c r="DH23" s="685"/>
      <c r="DI23" s="685"/>
      <c r="DJ23" s="685"/>
      <c r="DK23" s="686"/>
      <c r="DL23" s="722" t="s">
        <v>274</v>
      </c>
      <c r="DM23" s="723"/>
      <c r="DN23" s="723"/>
      <c r="DO23" s="723"/>
      <c r="DP23" s="723"/>
      <c r="DQ23" s="723"/>
      <c r="DR23" s="723"/>
      <c r="DS23" s="723"/>
      <c r="DT23" s="723"/>
      <c r="DU23" s="723"/>
      <c r="DV23" s="724"/>
      <c r="DW23" s="684" t="s">
        <v>275</v>
      </c>
      <c r="DX23" s="685"/>
      <c r="DY23" s="685"/>
      <c r="DZ23" s="685"/>
      <c r="EA23" s="685"/>
      <c r="EB23" s="685"/>
      <c r="EC23" s="686"/>
    </row>
    <row r="24" spans="2:133" ht="11.25" customHeight="1" x14ac:dyDescent="0.15">
      <c r="B24" s="629" t="s">
        <v>276</v>
      </c>
      <c r="C24" s="630"/>
      <c r="D24" s="630"/>
      <c r="E24" s="630"/>
      <c r="F24" s="630"/>
      <c r="G24" s="630"/>
      <c r="H24" s="630"/>
      <c r="I24" s="630"/>
      <c r="J24" s="630"/>
      <c r="K24" s="630"/>
      <c r="L24" s="630"/>
      <c r="M24" s="630"/>
      <c r="N24" s="630"/>
      <c r="O24" s="630"/>
      <c r="P24" s="630"/>
      <c r="Q24" s="631"/>
      <c r="R24" s="632" t="s">
        <v>122</v>
      </c>
      <c r="S24" s="633"/>
      <c r="T24" s="633"/>
      <c r="U24" s="633"/>
      <c r="V24" s="633"/>
      <c r="W24" s="633"/>
      <c r="X24" s="633"/>
      <c r="Y24" s="634"/>
      <c r="Z24" s="670" t="s">
        <v>122</v>
      </c>
      <c r="AA24" s="670"/>
      <c r="AB24" s="670"/>
      <c r="AC24" s="670"/>
      <c r="AD24" s="671" t="s">
        <v>122</v>
      </c>
      <c r="AE24" s="671"/>
      <c r="AF24" s="671"/>
      <c r="AG24" s="671"/>
      <c r="AH24" s="671"/>
      <c r="AI24" s="671"/>
      <c r="AJ24" s="671"/>
      <c r="AK24" s="671"/>
      <c r="AL24" s="635" t="s">
        <v>122</v>
      </c>
      <c r="AM24" s="636"/>
      <c r="AN24" s="636"/>
      <c r="AO24" s="672"/>
      <c r="AP24" s="629" t="s">
        <v>277</v>
      </c>
      <c r="AQ24" s="709"/>
      <c r="AR24" s="709"/>
      <c r="AS24" s="709"/>
      <c r="AT24" s="709"/>
      <c r="AU24" s="709"/>
      <c r="AV24" s="709"/>
      <c r="AW24" s="709"/>
      <c r="AX24" s="709"/>
      <c r="AY24" s="709"/>
      <c r="AZ24" s="709"/>
      <c r="BA24" s="709"/>
      <c r="BB24" s="709"/>
      <c r="BC24" s="709"/>
      <c r="BD24" s="709"/>
      <c r="BE24" s="709"/>
      <c r="BF24" s="710"/>
      <c r="BG24" s="632" t="s">
        <v>122</v>
      </c>
      <c r="BH24" s="633"/>
      <c r="BI24" s="633"/>
      <c r="BJ24" s="633"/>
      <c r="BK24" s="633"/>
      <c r="BL24" s="633"/>
      <c r="BM24" s="633"/>
      <c r="BN24" s="634"/>
      <c r="BO24" s="670" t="s">
        <v>122</v>
      </c>
      <c r="BP24" s="670"/>
      <c r="BQ24" s="670"/>
      <c r="BR24" s="670"/>
      <c r="BS24" s="671" t="s">
        <v>122</v>
      </c>
      <c r="BT24" s="671"/>
      <c r="BU24" s="671"/>
      <c r="BV24" s="671"/>
      <c r="BW24" s="671"/>
      <c r="BX24" s="671"/>
      <c r="BY24" s="671"/>
      <c r="BZ24" s="671"/>
      <c r="CA24" s="671"/>
      <c r="CB24" s="711"/>
      <c r="CD24" s="690" t="s">
        <v>278</v>
      </c>
      <c r="CE24" s="691"/>
      <c r="CF24" s="691"/>
      <c r="CG24" s="691"/>
      <c r="CH24" s="691"/>
      <c r="CI24" s="691"/>
      <c r="CJ24" s="691"/>
      <c r="CK24" s="691"/>
      <c r="CL24" s="691"/>
      <c r="CM24" s="691"/>
      <c r="CN24" s="691"/>
      <c r="CO24" s="691"/>
      <c r="CP24" s="691"/>
      <c r="CQ24" s="692"/>
      <c r="CR24" s="687">
        <v>3058742</v>
      </c>
      <c r="CS24" s="688"/>
      <c r="CT24" s="688"/>
      <c r="CU24" s="688"/>
      <c r="CV24" s="688"/>
      <c r="CW24" s="688"/>
      <c r="CX24" s="688"/>
      <c r="CY24" s="713"/>
      <c r="CZ24" s="714">
        <v>28.1</v>
      </c>
      <c r="DA24" s="696"/>
      <c r="DB24" s="696"/>
      <c r="DC24" s="716"/>
      <c r="DD24" s="712">
        <v>2178282</v>
      </c>
      <c r="DE24" s="688"/>
      <c r="DF24" s="688"/>
      <c r="DG24" s="688"/>
      <c r="DH24" s="688"/>
      <c r="DI24" s="688"/>
      <c r="DJ24" s="688"/>
      <c r="DK24" s="713"/>
      <c r="DL24" s="712">
        <v>1960612</v>
      </c>
      <c r="DM24" s="688"/>
      <c r="DN24" s="688"/>
      <c r="DO24" s="688"/>
      <c r="DP24" s="688"/>
      <c r="DQ24" s="688"/>
      <c r="DR24" s="688"/>
      <c r="DS24" s="688"/>
      <c r="DT24" s="688"/>
      <c r="DU24" s="688"/>
      <c r="DV24" s="713"/>
      <c r="DW24" s="714">
        <v>52.3</v>
      </c>
      <c r="DX24" s="696"/>
      <c r="DY24" s="696"/>
      <c r="DZ24" s="696"/>
      <c r="EA24" s="696"/>
      <c r="EB24" s="696"/>
      <c r="EC24" s="715"/>
    </row>
    <row r="25" spans="2:133" ht="11.25" customHeight="1" x14ac:dyDescent="0.15">
      <c r="B25" s="629" t="s">
        <v>279</v>
      </c>
      <c r="C25" s="630"/>
      <c r="D25" s="630"/>
      <c r="E25" s="630"/>
      <c r="F25" s="630"/>
      <c r="G25" s="630"/>
      <c r="H25" s="630"/>
      <c r="I25" s="630"/>
      <c r="J25" s="630"/>
      <c r="K25" s="630"/>
      <c r="L25" s="630"/>
      <c r="M25" s="630"/>
      <c r="N25" s="630"/>
      <c r="O25" s="630"/>
      <c r="P25" s="630"/>
      <c r="Q25" s="631"/>
      <c r="R25" s="632">
        <v>4329820</v>
      </c>
      <c r="S25" s="633"/>
      <c r="T25" s="633"/>
      <c r="U25" s="633"/>
      <c r="V25" s="633"/>
      <c r="W25" s="633"/>
      <c r="X25" s="633"/>
      <c r="Y25" s="634"/>
      <c r="Z25" s="670">
        <v>38.6</v>
      </c>
      <c r="AA25" s="670"/>
      <c r="AB25" s="670"/>
      <c r="AC25" s="670"/>
      <c r="AD25" s="671">
        <v>3734448</v>
      </c>
      <c r="AE25" s="671"/>
      <c r="AF25" s="671"/>
      <c r="AG25" s="671"/>
      <c r="AH25" s="671"/>
      <c r="AI25" s="671"/>
      <c r="AJ25" s="671"/>
      <c r="AK25" s="671"/>
      <c r="AL25" s="635">
        <v>99.7</v>
      </c>
      <c r="AM25" s="636"/>
      <c r="AN25" s="636"/>
      <c r="AO25" s="672"/>
      <c r="AP25" s="629" t="s">
        <v>280</v>
      </c>
      <c r="AQ25" s="709"/>
      <c r="AR25" s="709"/>
      <c r="AS25" s="709"/>
      <c r="AT25" s="709"/>
      <c r="AU25" s="709"/>
      <c r="AV25" s="709"/>
      <c r="AW25" s="709"/>
      <c r="AX25" s="709"/>
      <c r="AY25" s="709"/>
      <c r="AZ25" s="709"/>
      <c r="BA25" s="709"/>
      <c r="BB25" s="709"/>
      <c r="BC25" s="709"/>
      <c r="BD25" s="709"/>
      <c r="BE25" s="709"/>
      <c r="BF25" s="710"/>
      <c r="BG25" s="632" t="s">
        <v>122</v>
      </c>
      <c r="BH25" s="633"/>
      <c r="BI25" s="633"/>
      <c r="BJ25" s="633"/>
      <c r="BK25" s="633"/>
      <c r="BL25" s="633"/>
      <c r="BM25" s="633"/>
      <c r="BN25" s="634"/>
      <c r="BO25" s="670" t="s">
        <v>122</v>
      </c>
      <c r="BP25" s="670"/>
      <c r="BQ25" s="670"/>
      <c r="BR25" s="670"/>
      <c r="BS25" s="671" t="s">
        <v>122</v>
      </c>
      <c r="BT25" s="671"/>
      <c r="BU25" s="671"/>
      <c r="BV25" s="671"/>
      <c r="BW25" s="671"/>
      <c r="BX25" s="671"/>
      <c r="BY25" s="671"/>
      <c r="BZ25" s="671"/>
      <c r="CA25" s="671"/>
      <c r="CB25" s="711"/>
      <c r="CD25" s="629" t="s">
        <v>281</v>
      </c>
      <c r="CE25" s="630"/>
      <c r="CF25" s="630"/>
      <c r="CG25" s="630"/>
      <c r="CH25" s="630"/>
      <c r="CI25" s="630"/>
      <c r="CJ25" s="630"/>
      <c r="CK25" s="630"/>
      <c r="CL25" s="630"/>
      <c r="CM25" s="630"/>
      <c r="CN25" s="630"/>
      <c r="CO25" s="630"/>
      <c r="CP25" s="630"/>
      <c r="CQ25" s="631"/>
      <c r="CR25" s="632">
        <v>1115298</v>
      </c>
      <c r="CS25" s="645"/>
      <c r="CT25" s="645"/>
      <c r="CU25" s="645"/>
      <c r="CV25" s="645"/>
      <c r="CW25" s="645"/>
      <c r="CX25" s="645"/>
      <c r="CY25" s="646"/>
      <c r="CZ25" s="635">
        <v>10.199999999999999</v>
      </c>
      <c r="DA25" s="647"/>
      <c r="DB25" s="647"/>
      <c r="DC25" s="648"/>
      <c r="DD25" s="638">
        <v>985933</v>
      </c>
      <c r="DE25" s="645"/>
      <c r="DF25" s="645"/>
      <c r="DG25" s="645"/>
      <c r="DH25" s="645"/>
      <c r="DI25" s="645"/>
      <c r="DJ25" s="645"/>
      <c r="DK25" s="646"/>
      <c r="DL25" s="638">
        <v>951926</v>
      </c>
      <c r="DM25" s="645"/>
      <c r="DN25" s="645"/>
      <c r="DO25" s="645"/>
      <c r="DP25" s="645"/>
      <c r="DQ25" s="645"/>
      <c r="DR25" s="645"/>
      <c r="DS25" s="645"/>
      <c r="DT25" s="645"/>
      <c r="DU25" s="645"/>
      <c r="DV25" s="646"/>
      <c r="DW25" s="635">
        <v>25.4</v>
      </c>
      <c r="DX25" s="647"/>
      <c r="DY25" s="647"/>
      <c r="DZ25" s="647"/>
      <c r="EA25" s="647"/>
      <c r="EB25" s="647"/>
      <c r="EC25" s="659"/>
    </row>
    <row r="26" spans="2:133" ht="11.25" customHeight="1" x14ac:dyDescent="0.15">
      <c r="B26" s="629" t="s">
        <v>282</v>
      </c>
      <c r="C26" s="630"/>
      <c r="D26" s="630"/>
      <c r="E26" s="630"/>
      <c r="F26" s="630"/>
      <c r="G26" s="630"/>
      <c r="H26" s="630"/>
      <c r="I26" s="630"/>
      <c r="J26" s="630"/>
      <c r="K26" s="630"/>
      <c r="L26" s="630"/>
      <c r="M26" s="630"/>
      <c r="N26" s="630"/>
      <c r="O26" s="630"/>
      <c r="P26" s="630"/>
      <c r="Q26" s="631"/>
      <c r="R26" s="632">
        <v>951</v>
      </c>
      <c r="S26" s="633"/>
      <c r="T26" s="633"/>
      <c r="U26" s="633"/>
      <c r="V26" s="633"/>
      <c r="W26" s="633"/>
      <c r="X26" s="633"/>
      <c r="Y26" s="634"/>
      <c r="Z26" s="670">
        <v>0</v>
      </c>
      <c r="AA26" s="670"/>
      <c r="AB26" s="670"/>
      <c r="AC26" s="670"/>
      <c r="AD26" s="671">
        <v>951</v>
      </c>
      <c r="AE26" s="671"/>
      <c r="AF26" s="671"/>
      <c r="AG26" s="671"/>
      <c r="AH26" s="671"/>
      <c r="AI26" s="671"/>
      <c r="AJ26" s="671"/>
      <c r="AK26" s="671"/>
      <c r="AL26" s="635">
        <v>0</v>
      </c>
      <c r="AM26" s="636"/>
      <c r="AN26" s="636"/>
      <c r="AO26" s="672"/>
      <c r="AP26" s="629" t="s">
        <v>283</v>
      </c>
      <c r="AQ26" s="709"/>
      <c r="AR26" s="709"/>
      <c r="AS26" s="709"/>
      <c r="AT26" s="709"/>
      <c r="AU26" s="709"/>
      <c r="AV26" s="709"/>
      <c r="AW26" s="709"/>
      <c r="AX26" s="709"/>
      <c r="AY26" s="709"/>
      <c r="AZ26" s="709"/>
      <c r="BA26" s="709"/>
      <c r="BB26" s="709"/>
      <c r="BC26" s="709"/>
      <c r="BD26" s="709"/>
      <c r="BE26" s="709"/>
      <c r="BF26" s="710"/>
      <c r="BG26" s="632" t="s">
        <v>122</v>
      </c>
      <c r="BH26" s="633"/>
      <c r="BI26" s="633"/>
      <c r="BJ26" s="633"/>
      <c r="BK26" s="633"/>
      <c r="BL26" s="633"/>
      <c r="BM26" s="633"/>
      <c r="BN26" s="634"/>
      <c r="BO26" s="670" t="s">
        <v>122</v>
      </c>
      <c r="BP26" s="670"/>
      <c r="BQ26" s="670"/>
      <c r="BR26" s="670"/>
      <c r="BS26" s="671" t="s">
        <v>122</v>
      </c>
      <c r="BT26" s="671"/>
      <c r="BU26" s="671"/>
      <c r="BV26" s="671"/>
      <c r="BW26" s="671"/>
      <c r="BX26" s="671"/>
      <c r="BY26" s="671"/>
      <c r="BZ26" s="671"/>
      <c r="CA26" s="671"/>
      <c r="CB26" s="711"/>
      <c r="CD26" s="629" t="s">
        <v>284</v>
      </c>
      <c r="CE26" s="630"/>
      <c r="CF26" s="630"/>
      <c r="CG26" s="630"/>
      <c r="CH26" s="630"/>
      <c r="CI26" s="630"/>
      <c r="CJ26" s="630"/>
      <c r="CK26" s="630"/>
      <c r="CL26" s="630"/>
      <c r="CM26" s="630"/>
      <c r="CN26" s="630"/>
      <c r="CO26" s="630"/>
      <c r="CP26" s="630"/>
      <c r="CQ26" s="631"/>
      <c r="CR26" s="632">
        <v>687927</v>
      </c>
      <c r="CS26" s="633"/>
      <c r="CT26" s="633"/>
      <c r="CU26" s="633"/>
      <c r="CV26" s="633"/>
      <c r="CW26" s="633"/>
      <c r="CX26" s="633"/>
      <c r="CY26" s="634"/>
      <c r="CZ26" s="635">
        <v>6.3</v>
      </c>
      <c r="DA26" s="647"/>
      <c r="DB26" s="647"/>
      <c r="DC26" s="648"/>
      <c r="DD26" s="638">
        <v>609197</v>
      </c>
      <c r="DE26" s="633"/>
      <c r="DF26" s="633"/>
      <c r="DG26" s="633"/>
      <c r="DH26" s="633"/>
      <c r="DI26" s="633"/>
      <c r="DJ26" s="633"/>
      <c r="DK26" s="634"/>
      <c r="DL26" s="638" t="s">
        <v>122</v>
      </c>
      <c r="DM26" s="633"/>
      <c r="DN26" s="633"/>
      <c r="DO26" s="633"/>
      <c r="DP26" s="633"/>
      <c r="DQ26" s="633"/>
      <c r="DR26" s="633"/>
      <c r="DS26" s="633"/>
      <c r="DT26" s="633"/>
      <c r="DU26" s="633"/>
      <c r="DV26" s="634"/>
      <c r="DW26" s="635" t="s">
        <v>122</v>
      </c>
      <c r="DX26" s="647"/>
      <c r="DY26" s="647"/>
      <c r="DZ26" s="647"/>
      <c r="EA26" s="647"/>
      <c r="EB26" s="647"/>
      <c r="EC26" s="659"/>
    </row>
    <row r="27" spans="2:133" ht="11.25" customHeight="1" x14ac:dyDescent="0.15">
      <c r="B27" s="629" t="s">
        <v>285</v>
      </c>
      <c r="C27" s="630"/>
      <c r="D27" s="630"/>
      <c r="E27" s="630"/>
      <c r="F27" s="630"/>
      <c r="G27" s="630"/>
      <c r="H27" s="630"/>
      <c r="I27" s="630"/>
      <c r="J27" s="630"/>
      <c r="K27" s="630"/>
      <c r="L27" s="630"/>
      <c r="M27" s="630"/>
      <c r="N27" s="630"/>
      <c r="O27" s="630"/>
      <c r="P27" s="630"/>
      <c r="Q27" s="631"/>
      <c r="R27" s="632">
        <v>64331</v>
      </c>
      <c r="S27" s="633"/>
      <c r="T27" s="633"/>
      <c r="U27" s="633"/>
      <c r="V27" s="633"/>
      <c r="W27" s="633"/>
      <c r="X27" s="633"/>
      <c r="Y27" s="634"/>
      <c r="Z27" s="670">
        <v>0.6</v>
      </c>
      <c r="AA27" s="670"/>
      <c r="AB27" s="670"/>
      <c r="AC27" s="670"/>
      <c r="AD27" s="671" t="s">
        <v>122</v>
      </c>
      <c r="AE27" s="671"/>
      <c r="AF27" s="671"/>
      <c r="AG27" s="671"/>
      <c r="AH27" s="671"/>
      <c r="AI27" s="671"/>
      <c r="AJ27" s="671"/>
      <c r="AK27" s="671"/>
      <c r="AL27" s="635" t="s">
        <v>122</v>
      </c>
      <c r="AM27" s="636"/>
      <c r="AN27" s="636"/>
      <c r="AO27" s="672"/>
      <c r="AP27" s="629" t="s">
        <v>286</v>
      </c>
      <c r="AQ27" s="630"/>
      <c r="AR27" s="630"/>
      <c r="AS27" s="630"/>
      <c r="AT27" s="630"/>
      <c r="AU27" s="630"/>
      <c r="AV27" s="630"/>
      <c r="AW27" s="630"/>
      <c r="AX27" s="630"/>
      <c r="AY27" s="630"/>
      <c r="AZ27" s="630"/>
      <c r="BA27" s="630"/>
      <c r="BB27" s="630"/>
      <c r="BC27" s="630"/>
      <c r="BD27" s="630"/>
      <c r="BE27" s="630"/>
      <c r="BF27" s="631"/>
      <c r="BG27" s="632">
        <v>638869</v>
      </c>
      <c r="BH27" s="633"/>
      <c r="BI27" s="633"/>
      <c r="BJ27" s="633"/>
      <c r="BK27" s="633"/>
      <c r="BL27" s="633"/>
      <c r="BM27" s="633"/>
      <c r="BN27" s="634"/>
      <c r="BO27" s="670">
        <v>100</v>
      </c>
      <c r="BP27" s="670"/>
      <c r="BQ27" s="670"/>
      <c r="BR27" s="670"/>
      <c r="BS27" s="671">
        <v>2361</v>
      </c>
      <c r="BT27" s="671"/>
      <c r="BU27" s="671"/>
      <c r="BV27" s="671"/>
      <c r="BW27" s="671"/>
      <c r="BX27" s="671"/>
      <c r="BY27" s="671"/>
      <c r="BZ27" s="671"/>
      <c r="CA27" s="671"/>
      <c r="CB27" s="711"/>
      <c r="CD27" s="629" t="s">
        <v>287</v>
      </c>
      <c r="CE27" s="630"/>
      <c r="CF27" s="630"/>
      <c r="CG27" s="630"/>
      <c r="CH27" s="630"/>
      <c r="CI27" s="630"/>
      <c r="CJ27" s="630"/>
      <c r="CK27" s="630"/>
      <c r="CL27" s="630"/>
      <c r="CM27" s="630"/>
      <c r="CN27" s="630"/>
      <c r="CO27" s="630"/>
      <c r="CP27" s="630"/>
      <c r="CQ27" s="631"/>
      <c r="CR27" s="632">
        <v>1231543</v>
      </c>
      <c r="CS27" s="645"/>
      <c r="CT27" s="645"/>
      <c r="CU27" s="645"/>
      <c r="CV27" s="645"/>
      <c r="CW27" s="645"/>
      <c r="CX27" s="645"/>
      <c r="CY27" s="646"/>
      <c r="CZ27" s="635">
        <v>11.3</v>
      </c>
      <c r="DA27" s="647"/>
      <c r="DB27" s="647"/>
      <c r="DC27" s="648"/>
      <c r="DD27" s="638">
        <v>551351</v>
      </c>
      <c r="DE27" s="645"/>
      <c r="DF27" s="645"/>
      <c r="DG27" s="645"/>
      <c r="DH27" s="645"/>
      <c r="DI27" s="645"/>
      <c r="DJ27" s="645"/>
      <c r="DK27" s="646"/>
      <c r="DL27" s="638">
        <v>367688</v>
      </c>
      <c r="DM27" s="645"/>
      <c r="DN27" s="645"/>
      <c r="DO27" s="645"/>
      <c r="DP27" s="645"/>
      <c r="DQ27" s="645"/>
      <c r="DR27" s="645"/>
      <c r="DS27" s="645"/>
      <c r="DT27" s="645"/>
      <c r="DU27" s="645"/>
      <c r="DV27" s="646"/>
      <c r="DW27" s="635">
        <v>9.8000000000000007</v>
      </c>
      <c r="DX27" s="647"/>
      <c r="DY27" s="647"/>
      <c r="DZ27" s="647"/>
      <c r="EA27" s="647"/>
      <c r="EB27" s="647"/>
      <c r="EC27" s="659"/>
    </row>
    <row r="28" spans="2:133" ht="11.25" customHeight="1" x14ac:dyDescent="0.15">
      <c r="B28" s="629" t="s">
        <v>288</v>
      </c>
      <c r="C28" s="630"/>
      <c r="D28" s="630"/>
      <c r="E28" s="630"/>
      <c r="F28" s="630"/>
      <c r="G28" s="630"/>
      <c r="H28" s="630"/>
      <c r="I28" s="630"/>
      <c r="J28" s="630"/>
      <c r="K28" s="630"/>
      <c r="L28" s="630"/>
      <c r="M28" s="630"/>
      <c r="N28" s="630"/>
      <c r="O28" s="630"/>
      <c r="P28" s="630"/>
      <c r="Q28" s="631"/>
      <c r="R28" s="632">
        <v>135268</v>
      </c>
      <c r="S28" s="633"/>
      <c r="T28" s="633"/>
      <c r="U28" s="633"/>
      <c r="V28" s="633"/>
      <c r="W28" s="633"/>
      <c r="X28" s="633"/>
      <c r="Y28" s="634"/>
      <c r="Z28" s="670">
        <v>1.2</v>
      </c>
      <c r="AA28" s="670"/>
      <c r="AB28" s="670"/>
      <c r="AC28" s="670"/>
      <c r="AD28" s="671">
        <v>1497</v>
      </c>
      <c r="AE28" s="671"/>
      <c r="AF28" s="671"/>
      <c r="AG28" s="671"/>
      <c r="AH28" s="671"/>
      <c r="AI28" s="671"/>
      <c r="AJ28" s="671"/>
      <c r="AK28" s="671"/>
      <c r="AL28" s="635">
        <v>0</v>
      </c>
      <c r="AM28" s="636"/>
      <c r="AN28" s="636"/>
      <c r="AO28" s="672"/>
      <c r="AP28" s="629"/>
      <c r="AQ28" s="630"/>
      <c r="AR28" s="630"/>
      <c r="AS28" s="630"/>
      <c r="AT28" s="630"/>
      <c r="AU28" s="630"/>
      <c r="AV28" s="630"/>
      <c r="AW28" s="630"/>
      <c r="AX28" s="630"/>
      <c r="AY28" s="630"/>
      <c r="AZ28" s="630"/>
      <c r="BA28" s="630"/>
      <c r="BB28" s="630"/>
      <c r="BC28" s="630"/>
      <c r="BD28" s="630"/>
      <c r="BE28" s="630"/>
      <c r="BF28" s="631"/>
      <c r="BG28" s="632"/>
      <c r="BH28" s="633"/>
      <c r="BI28" s="633"/>
      <c r="BJ28" s="633"/>
      <c r="BK28" s="633"/>
      <c r="BL28" s="633"/>
      <c r="BM28" s="633"/>
      <c r="BN28" s="634"/>
      <c r="BO28" s="670"/>
      <c r="BP28" s="670"/>
      <c r="BQ28" s="670"/>
      <c r="BR28" s="670"/>
      <c r="BS28" s="638"/>
      <c r="BT28" s="633"/>
      <c r="BU28" s="633"/>
      <c r="BV28" s="633"/>
      <c r="BW28" s="633"/>
      <c r="BX28" s="633"/>
      <c r="BY28" s="633"/>
      <c r="BZ28" s="633"/>
      <c r="CA28" s="633"/>
      <c r="CB28" s="669"/>
      <c r="CD28" s="629" t="s">
        <v>289</v>
      </c>
      <c r="CE28" s="630"/>
      <c r="CF28" s="630"/>
      <c r="CG28" s="630"/>
      <c r="CH28" s="630"/>
      <c r="CI28" s="630"/>
      <c r="CJ28" s="630"/>
      <c r="CK28" s="630"/>
      <c r="CL28" s="630"/>
      <c r="CM28" s="630"/>
      <c r="CN28" s="630"/>
      <c r="CO28" s="630"/>
      <c r="CP28" s="630"/>
      <c r="CQ28" s="631"/>
      <c r="CR28" s="632">
        <v>711901</v>
      </c>
      <c r="CS28" s="633"/>
      <c r="CT28" s="633"/>
      <c r="CU28" s="633"/>
      <c r="CV28" s="633"/>
      <c r="CW28" s="633"/>
      <c r="CX28" s="633"/>
      <c r="CY28" s="634"/>
      <c r="CZ28" s="635">
        <v>6.5</v>
      </c>
      <c r="DA28" s="647"/>
      <c r="DB28" s="647"/>
      <c r="DC28" s="648"/>
      <c r="DD28" s="638">
        <v>640998</v>
      </c>
      <c r="DE28" s="633"/>
      <c r="DF28" s="633"/>
      <c r="DG28" s="633"/>
      <c r="DH28" s="633"/>
      <c r="DI28" s="633"/>
      <c r="DJ28" s="633"/>
      <c r="DK28" s="634"/>
      <c r="DL28" s="638">
        <v>640998</v>
      </c>
      <c r="DM28" s="633"/>
      <c r="DN28" s="633"/>
      <c r="DO28" s="633"/>
      <c r="DP28" s="633"/>
      <c r="DQ28" s="633"/>
      <c r="DR28" s="633"/>
      <c r="DS28" s="633"/>
      <c r="DT28" s="633"/>
      <c r="DU28" s="633"/>
      <c r="DV28" s="634"/>
      <c r="DW28" s="635">
        <v>17.100000000000001</v>
      </c>
      <c r="DX28" s="647"/>
      <c r="DY28" s="647"/>
      <c r="DZ28" s="647"/>
      <c r="EA28" s="647"/>
      <c r="EB28" s="647"/>
      <c r="EC28" s="659"/>
    </row>
    <row r="29" spans="2:133" ht="11.25" customHeight="1" x14ac:dyDescent="0.15">
      <c r="B29" s="629" t="s">
        <v>290</v>
      </c>
      <c r="C29" s="630"/>
      <c r="D29" s="630"/>
      <c r="E29" s="630"/>
      <c r="F29" s="630"/>
      <c r="G29" s="630"/>
      <c r="H29" s="630"/>
      <c r="I29" s="630"/>
      <c r="J29" s="630"/>
      <c r="K29" s="630"/>
      <c r="L29" s="630"/>
      <c r="M29" s="630"/>
      <c r="N29" s="630"/>
      <c r="O29" s="630"/>
      <c r="P29" s="630"/>
      <c r="Q29" s="631"/>
      <c r="R29" s="632">
        <v>26039</v>
      </c>
      <c r="S29" s="633"/>
      <c r="T29" s="633"/>
      <c r="U29" s="633"/>
      <c r="V29" s="633"/>
      <c r="W29" s="633"/>
      <c r="X29" s="633"/>
      <c r="Y29" s="634"/>
      <c r="Z29" s="670">
        <v>0.2</v>
      </c>
      <c r="AA29" s="670"/>
      <c r="AB29" s="670"/>
      <c r="AC29" s="670"/>
      <c r="AD29" s="671" t="s">
        <v>122</v>
      </c>
      <c r="AE29" s="671"/>
      <c r="AF29" s="671"/>
      <c r="AG29" s="671"/>
      <c r="AH29" s="671"/>
      <c r="AI29" s="671"/>
      <c r="AJ29" s="671"/>
      <c r="AK29" s="671"/>
      <c r="AL29" s="635" t="s">
        <v>122</v>
      </c>
      <c r="AM29" s="636"/>
      <c r="AN29" s="636"/>
      <c r="AO29" s="672"/>
      <c r="AP29" s="613"/>
      <c r="AQ29" s="614"/>
      <c r="AR29" s="614"/>
      <c r="AS29" s="614"/>
      <c r="AT29" s="614"/>
      <c r="AU29" s="614"/>
      <c r="AV29" s="614"/>
      <c r="AW29" s="614"/>
      <c r="AX29" s="614"/>
      <c r="AY29" s="614"/>
      <c r="AZ29" s="614"/>
      <c r="BA29" s="614"/>
      <c r="BB29" s="614"/>
      <c r="BC29" s="614"/>
      <c r="BD29" s="614"/>
      <c r="BE29" s="614"/>
      <c r="BF29" s="615"/>
      <c r="BG29" s="632"/>
      <c r="BH29" s="633"/>
      <c r="BI29" s="633"/>
      <c r="BJ29" s="633"/>
      <c r="BK29" s="633"/>
      <c r="BL29" s="633"/>
      <c r="BM29" s="633"/>
      <c r="BN29" s="634"/>
      <c r="BO29" s="670"/>
      <c r="BP29" s="670"/>
      <c r="BQ29" s="670"/>
      <c r="BR29" s="670"/>
      <c r="BS29" s="671"/>
      <c r="BT29" s="671"/>
      <c r="BU29" s="671"/>
      <c r="BV29" s="671"/>
      <c r="BW29" s="671"/>
      <c r="BX29" s="671"/>
      <c r="BY29" s="671"/>
      <c r="BZ29" s="671"/>
      <c r="CA29" s="671"/>
      <c r="CB29" s="711"/>
      <c r="CD29" s="651" t="s">
        <v>291</v>
      </c>
      <c r="CE29" s="652"/>
      <c r="CF29" s="629" t="s">
        <v>66</v>
      </c>
      <c r="CG29" s="630"/>
      <c r="CH29" s="630"/>
      <c r="CI29" s="630"/>
      <c r="CJ29" s="630"/>
      <c r="CK29" s="630"/>
      <c r="CL29" s="630"/>
      <c r="CM29" s="630"/>
      <c r="CN29" s="630"/>
      <c r="CO29" s="630"/>
      <c r="CP29" s="630"/>
      <c r="CQ29" s="631"/>
      <c r="CR29" s="632">
        <v>711439</v>
      </c>
      <c r="CS29" s="645"/>
      <c r="CT29" s="645"/>
      <c r="CU29" s="645"/>
      <c r="CV29" s="645"/>
      <c r="CW29" s="645"/>
      <c r="CX29" s="645"/>
      <c r="CY29" s="646"/>
      <c r="CZ29" s="635">
        <v>6.5</v>
      </c>
      <c r="DA29" s="647"/>
      <c r="DB29" s="647"/>
      <c r="DC29" s="648"/>
      <c r="DD29" s="638">
        <v>640536</v>
      </c>
      <c r="DE29" s="645"/>
      <c r="DF29" s="645"/>
      <c r="DG29" s="645"/>
      <c r="DH29" s="645"/>
      <c r="DI29" s="645"/>
      <c r="DJ29" s="645"/>
      <c r="DK29" s="646"/>
      <c r="DL29" s="638">
        <v>640536</v>
      </c>
      <c r="DM29" s="645"/>
      <c r="DN29" s="645"/>
      <c r="DO29" s="645"/>
      <c r="DP29" s="645"/>
      <c r="DQ29" s="645"/>
      <c r="DR29" s="645"/>
      <c r="DS29" s="645"/>
      <c r="DT29" s="645"/>
      <c r="DU29" s="645"/>
      <c r="DV29" s="646"/>
      <c r="DW29" s="635">
        <v>17.100000000000001</v>
      </c>
      <c r="DX29" s="647"/>
      <c r="DY29" s="647"/>
      <c r="DZ29" s="647"/>
      <c r="EA29" s="647"/>
      <c r="EB29" s="647"/>
      <c r="EC29" s="659"/>
    </row>
    <row r="30" spans="2:133" ht="11.25" customHeight="1" x14ac:dyDescent="0.15">
      <c r="B30" s="629" t="s">
        <v>292</v>
      </c>
      <c r="C30" s="630"/>
      <c r="D30" s="630"/>
      <c r="E30" s="630"/>
      <c r="F30" s="630"/>
      <c r="G30" s="630"/>
      <c r="H30" s="630"/>
      <c r="I30" s="630"/>
      <c r="J30" s="630"/>
      <c r="K30" s="630"/>
      <c r="L30" s="630"/>
      <c r="M30" s="630"/>
      <c r="N30" s="630"/>
      <c r="O30" s="630"/>
      <c r="P30" s="630"/>
      <c r="Q30" s="631"/>
      <c r="R30" s="632">
        <v>1762255</v>
      </c>
      <c r="S30" s="633"/>
      <c r="T30" s="633"/>
      <c r="U30" s="633"/>
      <c r="V30" s="633"/>
      <c r="W30" s="633"/>
      <c r="X30" s="633"/>
      <c r="Y30" s="634"/>
      <c r="Z30" s="670">
        <v>15.7</v>
      </c>
      <c r="AA30" s="670"/>
      <c r="AB30" s="670"/>
      <c r="AC30" s="670"/>
      <c r="AD30" s="671" t="s">
        <v>122</v>
      </c>
      <c r="AE30" s="671"/>
      <c r="AF30" s="671"/>
      <c r="AG30" s="671"/>
      <c r="AH30" s="671"/>
      <c r="AI30" s="671"/>
      <c r="AJ30" s="671"/>
      <c r="AK30" s="671"/>
      <c r="AL30" s="635" t="s">
        <v>122</v>
      </c>
      <c r="AM30" s="636"/>
      <c r="AN30" s="636"/>
      <c r="AO30" s="672"/>
      <c r="AP30" s="684" t="s">
        <v>210</v>
      </c>
      <c r="AQ30" s="685"/>
      <c r="AR30" s="685"/>
      <c r="AS30" s="685"/>
      <c r="AT30" s="685"/>
      <c r="AU30" s="685"/>
      <c r="AV30" s="685"/>
      <c r="AW30" s="685"/>
      <c r="AX30" s="685"/>
      <c r="AY30" s="685"/>
      <c r="AZ30" s="685"/>
      <c r="BA30" s="685"/>
      <c r="BB30" s="685"/>
      <c r="BC30" s="685"/>
      <c r="BD30" s="685"/>
      <c r="BE30" s="685"/>
      <c r="BF30" s="686"/>
      <c r="BG30" s="684" t="s">
        <v>293</v>
      </c>
      <c r="BH30" s="702"/>
      <c r="BI30" s="702"/>
      <c r="BJ30" s="702"/>
      <c r="BK30" s="702"/>
      <c r="BL30" s="702"/>
      <c r="BM30" s="702"/>
      <c r="BN30" s="702"/>
      <c r="BO30" s="702"/>
      <c r="BP30" s="702"/>
      <c r="BQ30" s="703"/>
      <c r="BR30" s="684" t="s">
        <v>294</v>
      </c>
      <c r="BS30" s="702"/>
      <c r="BT30" s="702"/>
      <c r="BU30" s="702"/>
      <c r="BV30" s="702"/>
      <c r="BW30" s="702"/>
      <c r="BX30" s="702"/>
      <c r="BY30" s="702"/>
      <c r="BZ30" s="702"/>
      <c r="CA30" s="702"/>
      <c r="CB30" s="703"/>
      <c r="CD30" s="653"/>
      <c r="CE30" s="654"/>
      <c r="CF30" s="629" t="s">
        <v>295</v>
      </c>
      <c r="CG30" s="630"/>
      <c r="CH30" s="630"/>
      <c r="CI30" s="630"/>
      <c r="CJ30" s="630"/>
      <c r="CK30" s="630"/>
      <c r="CL30" s="630"/>
      <c r="CM30" s="630"/>
      <c r="CN30" s="630"/>
      <c r="CO30" s="630"/>
      <c r="CP30" s="630"/>
      <c r="CQ30" s="631"/>
      <c r="CR30" s="632">
        <v>675332</v>
      </c>
      <c r="CS30" s="633"/>
      <c r="CT30" s="633"/>
      <c r="CU30" s="633"/>
      <c r="CV30" s="633"/>
      <c r="CW30" s="633"/>
      <c r="CX30" s="633"/>
      <c r="CY30" s="634"/>
      <c r="CZ30" s="635">
        <v>6.2</v>
      </c>
      <c r="DA30" s="647"/>
      <c r="DB30" s="647"/>
      <c r="DC30" s="648"/>
      <c r="DD30" s="638">
        <v>615296</v>
      </c>
      <c r="DE30" s="633"/>
      <c r="DF30" s="633"/>
      <c r="DG30" s="633"/>
      <c r="DH30" s="633"/>
      <c r="DI30" s="633"/>
      <c r="DJ30" s="633"/>
      <c r="DK30" s="634"/>
      <c r="DL30" s="638">
        <v>615296</v>
      </c>
      <c r="DM30" s="633"/>
      <c r="DN30" s="633"/>
      <c r="DO30" s="633"/>
      <c r="DP30" s="633"/>
      <c r="DQ30" s="633"/>
      <c r="DR30" s="633"/>
      <c r="DS30" s="633"/>
      <c r="DT30" s="633"/>
      <c r="DU30" s="633"/>
      <c r="DV30" s="634"/>
      <c r="DW30" s="635">
        <v>16.399999999999999</v>
      </c>
      <c r="DX30" s="647"/>
      <c r="DY30" s="647"/>
      <c r="DZ30" s="647"/>
      <c r="EA30" s="647"/>
      <c r="EB30" s="647"/>
      <c r="EC30" s="659"/>
    </row>
    <row r="31" spans="2:133" ht="11.25" customHeight="1" x14ac:dyDescent="0.15">
      <c r="B31" s="699" t="s">
        <v>296</v>
      </c>
      <c r="C31" s="700"/>
      <c r="D31" s="700"/>
      <c r="E31" s="700"/>
      <c r="F31" s="700"/>
      <c r="G31" s="700"/>
      <c r="H31" s="700"/>
      <c r="I31" s="700"/>
      <c r="J31" s="700"/>
      <c r="K31" s="700"/>
      <c r="L31" s="700"/>
      <c r="M31" s="700"/>
      <c r="N31" s="700"/>
      <c r="O31" s="700"/>
      <c r="P31" s="700"/>
      <c r="Q31" s="701"/>
      <c r="R31" s="632" t="s">
        <v>122</v>
      </c>
      <c r="S31" s="633"/>
      <c r="T31" s="633"/>
      <c r="U31" s="633"/>
      <c r="V31" s="633"/>
      <c r="W31" s="633"/>
      <c r="X31" s="633"/>
      <c r="Y31" s="634"/>
      <c r="Z31" s="670" t="s">
        <v>122</v>
      </c>
      <c r="AA31" s="670"/>
      <c r="AB31" s="670"/>
      <c r="AC31" s="670"/>
      <c r="AD31" s="671" t="s">
        <v>122</v>
      </c>
      <c r="AE31" s="671"/>
      <c r="AF31" s="671"/>
      <c r="AG31" s="671"/>
      <c r="AH31" s="671"/>
      <c r="AI31" s="671"/>
      <c r="AJ31" s="671"/>
      <c r="AK31" s="671"/>
      <c r="AL31" s="635" t="s">
        <v>122</v>
      </c>
      <c r="AM31" s="636"/>
      <c r="AN31" s="636"/>
      <c r="AO31" s="672"/>
      <c r="AP31" s="704" t="s">
        <v>297</v>
      </c>
      <c r="AQ31" s="705"/>
      <c r="AR31" s="705"/>
      <c r="AS31" s="705"/>
      <c r="AT31" s="706" t="s">
        <v>298</v>
      </c>
      <c r="AU31" s="200"/>
      <c r="AV31" s="200"/>
      <c r="AW31" s="200"/>
      <c r="AX31" s="690" t="s">
        <v>176</v>
      </c>
      <c r="AY31" s="691"/>
      <c r="AZ31" s="691"/>
      <c r="BA31" s="691"/>
      <c r="BB31" s="691"/>
      <c r="BC31" s="691"/>
      <c r="BD31" s="691"/>
      <c r="BE31" s="691"/>
      <c r="BF31" s="692"/>
      <c r="BG31" s="694">
        <v>98.3</v>
      </c>
      <c r="BH31" s="695"/>
      <c r="BI31" s="695"/>
      <c r="BJ31" s="695"/>
      <c r="BK31" s="695"/>
      <c r="BL31" s="695"/>
      <c r="BM31" s="696">
        <v>94.3</v>
      </c>
      <c r="BN31" s="695"/>
      <c r="BO31" s="695"/>
      <c r="BP31" s="695"/>
      <c r="BQ31" s="697"/>
      <c r="BR31" s="694">
        <v>98.5</v>
      </c>
      <c r="BS31" s="695"/>
      <c r="BT31" s="695"/>
      <c r="BU31" s="695"/>
      <c r="BV31" s="695"/>
      <c r="BW31" s="695"/>
      <c r="BX31" s="696">
        <v>94.4</v>
      </c>
      <c r="BY31" s="695"/>
      <c r="BZ31" s="695"/>
      <c r="CA31" s="695"/>
      <c r="CB31" s="697"/>
      <c r="CD31" s="653"/>
      <c r="CE31" s="654"/>
      <c r="CF31" s="629" t="s">
        <v>299</v>
      </c>
      <c r="CG31" s="630"/>
      <c r="CH31" s="630"/>
      <c r="CI31" s="630"/>
      <c r="CJ31" s="630"/>
      <c r="CK31" s="630"/>
      <c r="CL31" s="630"/>
      <c r="CM31" s="630"/>
      <c r="CN31" s="630"/>
      <c r="CO31" s="630"/>
      <c r="CP31" s="630"/>
      <c r="CQ31" s="631"/>
      <c r="CR31" s="632">
        <v>36107</v>
      </c>
      <c r="CS31" s="645"/>
      <c r="CT31" s="645"/>
      <c r="CU31" s="645"/>
      <c r="CV31" s="645"/>
      <c r="CW31" s="645"/>
      <c r="CX31" s="645"/>
      <c r="CY31" s="646"/>
      <c r="CZ31" s="635">
        <v>0.3</v>
      </c>
      <c r="DA31" s="647"/>
      <c r="DB31" s="647"/>
      <c r="DC31" s="648"/>
      <c r="DD31" s="638">
        <v>25240</v>
      </c>
      <c r="DE31" s="645"/>
      <c r="DF31" s="645"/>
      <c r="DG31" s="645"/>
      <c r="DH31" s="645"/>
      <c r="DI31" s="645"/>
      <c r="DJ31" s="645"/>
      <c r="DK31" s="646"/>
      <c r="DL31" s="638">
        <v>25240</v>
      </c>
      <c r="DM31" s="645"/>
      <c r="DN31" s="645"/>
      <c r="DO31" s="645"/>
      <c r="DP31" s="645"/>
      <c r="DQ31" s="645"/>
      <c r="DR31" s="645"/>
      <c r="DS31" s="645"/>
      <c r="DT31" s="645"/>
      <c r="DU31" s="645"/>
      <c r="DV31" s="646"/>
      <c r="DW31" s="635">
        <v>0.7</v>
      </c>
      <c r="DX31" s="647"/>
      <c r="DY31" s="647"/>
      <c r="DZ31" s="647"/>
      <c r="EA31" s="647"/>
      <c r="EB31" s="647"/>
      <c r="EC31" s="659"/>
    </row>
    <row r="32" spans="2:133" ht="11.25" customHeight="1" x14ac:dyDescent="0.15">
      <c r="B32" s="629" t="s">
        <v>300</v>
      </c>
      <c r="C32" s="630"/>
      <c r="D32" s="630"/>
      <c r="E32" s="630"/>
      <c r="F32" s="630"/>
      <c r="G32" s="630"/>
      <c r="H32" s="630"/>
      <c r="I32" s="630"/>
      <c r="J32" s="630"/>
      <c r="K32" s="630"/>
      <c r="L32" s="630"/>
      <c r="M32" s="630"/>
      <c r="N32" s="630"/>
      <c r="O32" s="630"/>
      <c r="P32" s="630"/>
      <c r="Q32" s="631"/>
      <c r="R32" s="632">
        <v>796079</v>
      </c>
      <c r="S32" s="633"/>
      <c r="T32" s="633"/>
      <c r="U32" s="633"/>
      <c r="V32" s="633"/>
      <c r="W32" s="633"/>
      <c r="X32" s="633"/>
      <c r="Y32" s="634"/>
      <c r="Z32" s="670">
        <v>7.1</v>
      </c>
      <c r="AA32" s="670"/>
      <c r="AB32" s="670"/>
      <c r="AC32" s="670"/>
      <c r="AD32" s="671" t="s">
        <v>122</v>
      </c>
      <c r="AE32" s="671"/>
      <c r="AF32" s="671"/>
      <c r="AG32" s="671"/>
      <c r="AH32" s="671"/>
      <c r="AI32" s="671"/>
      <c r="AJ32" s="671"/>
      <c r="AK32" s="671"/>
      <c r="AL32" s="635" t="s">
        <v>122</v>
      </c>
      <c r="AM32" s="636"/>
      <c r="AN32" s="636"/>
      <c r="AO32" s="672"/>
      <c r="AP32" s="673"/>
      <c r="AQ32" s="674"/>
      <c r="AR32" s="674"/>
      <c r="AS32" s="674"/>
      <c r="AT32" s="707"/>
      <c r="AU32" s="196" t="s">
        <v>301</v>
      </c>
      <c r="AX32" s="629" t="s">
        <v>302</v>
      </c>
      <c r="AY32" s="630"/>
      <c r="AZ32" s="630"/>
      <c r="BA32" s="630"/>
      <c r="BB32" s="630"/>
      <c r="BC32" s="630"/>
      <c r="BD32" s="630"/>
      <c r="BE32" s="630"/>
      <c r="BF32" s="631"/>
      <c r="BG32" s="698">
        <v>97.9</v>
      </c>
      <c r="BH32" s="645"/>
      <c r="BI32" s="645"/>
      <c r="BJ32" s="645"/>
      <c r="BK32" s="645"/>
      <c r="BL32" s="645"/>
      <c r="BM32" s="636">
        <v>94.9</v>
      </c>
      <c r="BN32" s="645"/>
      <c r="BO32" s="645"/>
      <c r="BP32" s="645"/>
      <c r="BQ32" s="668"/>
      <c r="BR32" s="698">
        <v>98.4</v>
      </c>
      <c r="BS32" s="645"/>
      <c r="BT32" s="645"/>
      <c r="BU32" s="645"/>
      <c r="BV32" s="645"/>
      <c r="BW32" s="645"/>
      <c r="BX32" s="636">
        <v>95.8</v>
      </c>
      <c r="BY32" s="645"/>
      <c r="BZ32" s="645"/>
      <c r="CA32" s="645"/>
      <c r="CB32" s="668"/>
      <c r="CD32" s="655"/>
      <c r="CE32" s="656"/>
      <c r="CF32" s="629" t="s">
        <v>303</v>
      </c>
      <c r="CG32" s="630"/>
      <c r="CH32" s="630"/>
      <c r="CI32" s="630"/>
      <c r="CJ32" s="630"/>
      <c r="CK32" s="630"/>
      <c r="CL32" s="630"/>
      <c r="CM32" s="630"/>
      <c r="CN32" s="630"/>
      <c r="CO32" s="630"/>
      <c r="CP32" s="630"/>
      <c r="CQ32" s="631"/>
      <c r="CR32" s="632">
        <v>462</v>
      </c>
      <c r="CS32" s="633"/>
      <c r="CT32" s="633"/>
      <c r="CU32" s="633"/>
      <c r="CV32" s="633"/>
      <c r="CW32" s="633"/>
      <c r="CX32" s="633"/>
      <c r="CY32" s="634"/>
      <c r="CZ32" s="635">
        <v>0</v>
      </c>
      <c r="DA32" s="647"/>
      <c r="DB32" s="647"/>
      <c r="DC32" s="648"/>
      <c r="DD32" s="638">
        <v>462</v>
      </c>
      <c r="DE32" s="633"/>
      <c r="DF32" s="633"/>
      <c r="DG32" s="633"/>
      <c r="DH32" s="633"/>
      <c r="DI32" s="633"/>
      <c r="DJ32" s="633"/>
      <c r="DK32" s="634"/>
      <c r="DL32" s="638">
        <v>462</v>
      </c>
      <c r="DM32" s="633"/>
      <c r="DN32" s="633"/>
      <c r="DO32" s="633"/>
      <c r="DP32" s="633"/>
      <c r="DQ32" s="633"/>
      <c r="DR32" s="633"/>
      <c r="DS32" s="633"/>
      <c r="DT32" s="633"/>
      <c r="DU32" s="633"/>
      <c r="DV32" s="634"/>
      <c r="DW32" s="635">
        <v>0</v>
      </c>
      <c r="DX32" s="647"/>
      <c r="DY32" s="647"/>
      <c r="DZ32" s="647"/>
      <c r="EA32" s="647"/>
      <c r="EB32" s="647"/>
      <c r="EC32" s="659"/>
    </row>
    <row r="33" spans="2:133" ht="11.25" customHeight="1" x14ac:dyDescent="0.15">
      <c r="B33" s="629" t="s">
        <v>304</v>
      </c>
      <c r="C33" s="630"/>
      <c r="D33" s="630"/>
      <c r="E33" s="630"/>
      <c r="F33" s="630"/>
      <c r="G33" s="630"/>
      <c r="H33" s="630"/>
      <c r="I33" s="630"/>
      <c r="J33" s="630"/>
      <c r="K33" s="630"/>
      <c r="L33" s="630"/>
      <c r="M33" s="630"/>
      <c r="N33" s="630"/>
      <c r="O33" s="630"/>
      <c r="P33" s="630"/>
      <c r="Q33" s="631"/>
      <c r="R33" s="632">
        <v>37901</v>
      </c>
      <c r="S33" s="633"/>
      <c r="T33" s="633"/>
      <c r="U33" s="633"/>
      <c r="V33" s="633"/>
      <c r="W33" s="633"/>
      <c r="X33" s="633"/>
      <c r="Y33" s="634"/>
      <c r="Z33" s="670">
        <v>0.3</v>
      </c>
      <c r="AA33" s="670"/>
      <c r="AB33" s="670"/>
      <c r="AC33" s="670"/>
      <c r="AD33" s="671">
        <v>7487</v>
      </c>
      <c r="AE33" s="671"/>
      <c r="AF33" s="671"/>
      <c r="AG33" s="671"/>
      <c r="AH33" s="671"/>
      <c r="AI33" s="671"/>
      <c r="AJ33" s="671"/>
      <c r="AK33" s="671"/>
      <c r="AL33" s="635">
        <v>0.2</v>
      </c>
      <c r="AM33" s="636"/>
      <c r="AN33" s="636"/>
      <c r="AO33" s="672"/>
      <c r="AP33" s="675"/>
      <c r="AQ33" s="676"/>
      <c r="AR33" s="676"/>
      <c r="AS33" s="676"/>
      <c r="AT33" s="708"/>
      <c r="AU33" s="201"/>
      <c r="AV33" s="201"/>
      <c r="AW33" s="201"/>
      <c r="AX33" s="613" t="s">
        <v>305</v>
      </c>
      <c r="AY33" s="614"/>
      <c r="AZ33" s="614"/>
      <c r="BA33" s="614"/>
      <c r="BB33" s="614"/>
      <c r="BC33" s="614"/>
      <c r="BD33" s="614"/>
      <c r="BE33" s="614"/>
      <c r="BF33" s="615"/>
      <c r="BG33" s="693">
        <v>98.5</v>
      </c>
      <c r="BH33" s="617"/>
      <c r="BI33" s="617"/>
      <c r="BJ33" s="617"/>
      <c r="BK33" s="617"/>
      <c r="BL33" s="617"/>
      <c r="BM33" s="663">
        <v>92.8</v>
      </c>
      <c r="BN33" s="617"/>
      <c r="BO33" s="617"/>
      <c r="BP33" s="617"/>
      <c r="BQ33" s="680"/>
      <c r="BR33" s="693">
        <v>98.5</v>
      </c>
      <c r="BS33" s="617"/>
      <c r="BT33" s="617"/>
      <c r="BU33" s="617"/>
      <c r="BV33" s="617"/>
      <c r="BW33" s="617"/>
      <c r="BX33" s="663">
        <v>92.7</v>
      </c>
      <c r="BY33" s="617"/>
      <c r="BZ33" s="617"/>
      <c r="CA33" s="617"/>
      <c r="CB33" s="680"/>
      <c r="CD33" s="629" t="s">
        <v>306</v>
      </c>
      <c r="CE33" s="630"/>
      <c r="CF33" s="630"/>
      <c r="CG33" s="630"/>
      <c r="CH33" s="630"/>
      <c r="CI33" s="630"/>
      <c r="CJ33" s="630"/>
      <c r="CK33" s="630"/>
      <c r="CL33" s="630"/>
      <c r="CM33" s="630"/>
      <c r="CN33" s="630"/>
      <c r="CO33" s="630"/>
      <c r="CP33" s="630"/>
      <c r="CQ33" s="631"/>
      <c r="CR33" s="632">
        <v>2814617</v>
      </c>
      <c r="CS33" s="645"/>
      <c r="CT33" s="645"/>
      <c r="CU33" s="645"/>
      <c r="CV33" s="645"/>
      <c r="CW33" s="645"/>
      <c r="CX33" s="645"/>
      <c r="CY33" s="646"/>
      <c r="CZ33" s="635">
        <v>25.8</v>
      </c>
      <c r="DA33" s="647"/>
      <c r="DB33" s="647"/>
      <c r="DC33" s="648"/>
      <c r="DD33" s="638">
        <v>2156695</v>
      </c>
      <c r="DE33" s="645"/>
      <c r="DF33" s="645"/>
      <c r="DG33" s="645"/>
      <c r="DH33" s="645"/>
      <c r="DI33" s="645"/>
      <c r="DJ33" s="645"/>
      <c r="DK33" s="646"/>
      <c r="DL33" s="638">
        <v>1571054</v>
      </c>
      <c r="DM33" s="645"/>
      <c r="DN33" s="645"/>
      <c r="DO33" s="645"/>
      <c r="DP33" s="645"/>
      <c r="DQ33" s="645"/>
      <c r="DR33" s="645"/>
      <c r="DS33" s="645"/>
      <c r="DT33" s="645"/>
      <c r="DU33" s="645"/>
      <c r="DV33" s="646"/>
      <c r="DW33" s="635">
        <v>41.9</v>
      </c>
      <c r="DX33" s="647"/>
      <c r="DY33" s="647"/>
      <c r="DZ33" s="647"/>
      <c r="EA33" s="647"/>
      <c r="EB33" s="647"/>
      <c r="EC33" s="659"/>
    </row>
    <row r="34" spans="2:133" ht="11.25" customHeight="1" x14ac:dyDescent="0.15">
      <c r="B34" s="629" t="s">
        <v>307</v>
      </c>
      <c r="C34" s="630"/>
      <c r="D34" s="630"/>
      <c r="E34" s="630"/>
      <c r="F34" s="630"/>
      <c r="G34" s="630"/>
      <c r="H34" s="630"/>
      <c r="I34" s="630"/>
      <c r="J34" s="630"/>
      <c r="K34" s="630"/>
      <c r="L34" s="630"/>
      <c r="M34" s="630"/>
      <c r="N34" s="630"/>
      <c r="O34" s="630"/>
      <c r="P34" s="630"/>
      <c r="Q34" s="631"/>
      <c r="R34" s="632">
        <v>135589</v>
      </c>
      <c r="S34" s="633"/>
      <c r="T34" s="633"/>
      <c r="U34" s="633"/>
      <c r="V34" s="633"/>
      <c r="W34" s="633"/>
      <c r="X34" s="633"/>
      <c r="Y34" s="634"/>
      <c r="Z34" s="670">
        <v>1.2</v>
      </c>
      <c r="AA34" s="670"/>
      <c r="AB34" s="670"/>
      <c r="AC34" s="670"/>
      <c r="AD34" s="671" t="s">
        <v>122</v>
      </c>
      <c r="AE34" s="671"/>
      <c r="AF34" s="671"/>
      <c r="AG34" s="671"/>
      <c r="AH34" s="671"/>
      <c r="AI34" s="671"/>
      <c r="AJ34" s="671"/>
      <c r="AK34" s="671"/>
      <c r="AL34" s="635" t="s">
        <v>122</v>
      </c>
      <c r="AM34" s="636"/>
      <c r="AN34" s="636"/>
      <c r="AO34" s="672"/>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29" t="s">
        <v>308</v>
      </c>
      <c r="CE34" s="630"/>
      <c r="CF34" s="630"/>
      <c r="CG34" s="630"/>
      <c r="CH34" s="630"/>
      <c r="CI34" s="630"/>
      <c r="CJ34" s="630"/>
      <c r="CK34" s="630"/>
      <c r="CL34" s="630"/>
      <c r="CM34" s="630"/>
      <c r="CN34" s="630"/>
      <c r="CO34" s="630"/>
      <c r="CP34" s="630"/>
      <c r="CQ34" s="631"/>
      <c r="CR34" s="632">
        <v>1309076</v>
      </c>
      <c r="CS34" s="633"/>
      <c r="CT34" s="633"/>
      <c r="CU34" s="633"/>
      <c r="CV34" s="633"/>
      <c r="CW34" s="633"/>
      <c r="CX34" s="633"/>
      <c r="CY34" s="634"/>
      <c r="CZ34" s="635">
        <v>12</v>
      </c>
      <c r="DA34" s="647"/>
      <c r="DB34" s="647"/>
      <c r="DC34" s="648"/>
      <c r="DD34" s="638">
        <v>894158</v>
      </c>
      <c r="DE34" s="633"/>
      <c r="DF34" s="633"/>
      <c r="DG34" s="633"/>
      <c r="DH34" s="633"/>
      <c r="DI34" s="633"/>
      <c r="DJ34" s="633"/>
      <c r="DK34" s="634"/>
      <c r="DL34" s="638">
        <v>578130</v>
      </c>
      <c r="DM34" s="633"/>
      <c r="DN34" s="633"/>
      <c r="DO34" s="633"/>
      <c r="DP34" s="633"/>
      <c r="DQ34" s="633"/>
      <c r="DR34" s="633"/>
      <c r="DS34" s="633"/>
      <c r="DT34" s="633"/>
      <c r="DU34" s="633"/>
      <c r="DV34" s="634"/>
      <c r="DW34" s="635">
        <v>15.4</v>
      </c>
      <c r="DX34" s="647"/>
      <c r="DY34" s="647"/>
      <c r="DZ34" s="647"/>
      <c r="EA34" s="647"/>
      <c r="EB34" s="647"/>
      <c r="EC34" s="659"/>
    </row>
    <row r="35" spans="2:133" ht="11.25" customHeight="1" x14ac:dyDescent="0.15">
      <c r="B35" s="629" t="s">
        <v>309</v>
      </c>
      <c r="C35" s="630"/>
      <c r="D35" s="630"/>
      <c r="E35" s="630"/>
      <c r="F35" s="630"/>
      <c r="G35" s="630"/>
      <c r="H35" s="630"/>
      <c r="I35" s="630"/>
      <c r="J35" s="630"/>
      <c r="K35" s="630"/>
      <c r="L35" s="630"/>
      <c r="M35" s="630"/>
      <c r="N35" s="630"/>
      <c r="O35" s="630"/>
      <c r="P35" s="630"/>
      <c r="Q35" s="631"/>
      <c r="R35" s="632">
        <v>256711</v>
      </c>
      <c r="S35" s="633"/>
      <c r="T35" s="633"/>
      <c r="U35" s="633"/>
      <c r="V35" s="633"/>
      <c r="W35" s="633"/>
      <c r="X35" s="633"/>
      <c r="Y35" s="634"/>
      <c r="Z35" s="670">
        <v>2.2999999999999998</v>
      </c>
      <c r="AA35" s="670"/>
      <c r="AB35" s="670"/>
      <c r="AC35" s="670"/>
      <c r="AD35" s="671" t="s">
        <v>122</v>
      </c>
      <c r="AE35" s="671"/>
      <c r="AF35" s="671"/>
      <c r="AG35" s="671"/>
      <c r="AH35" s="671"/>
      <c r="AI35" s="671"/>
      <c r="AJ35" s="671"/>
      <c r="AK35" s="671"/>
      <c r="AL35" s="635" t="s">
        <v>122</v>
      </c>
      <c r="AM35" s="636"/>
      <c r="AN35" s="636"/>
      <c r="AO35" s="672"/>
      <c r="AP35" s="204"/>
      <c r="AQ35" s="684" t="s">
        <v>310</v>
      </c>
      <c r="AR35" s="685"/>
      <c r="AS35" s="685"/>
      <c r="AT35" s="685"/>
      <c r="AU35" s="685"/>
      <c r="AV35" s="685"/>
      <c r="AW35" s="685"/>
      <c r="AX35" s="685"/>
      <c r="AY35" s="685"/>
      <c r="AZ35" s="685"/>
      <c r="BA35" s="685"/>
      <c r="BB35" s="685"/>
      <c r="BC35" s="685"/>
      <c r="BD35" s="685"/>
      <c r="BE35" s="685"/>
      <c r="BF35" s="686"/>
      <c r="BG35" s="684" t="s">
        <v>311</v>
      </c>
      <c r="BH35" s="685"/>
      <c r="BI35" s="685"/>
      <c r="BJ35" s="685"/>
      <c r="BK35" s="685"/>
      <c r="BL35" s="685"/>
      <c r="BM35" s="685"/>
      <c r="BN35" s="685"/>
      <c r="BO35" s="685"/>
      <c r="BP35" s="685"/>
      <c r="BQ35" s="685"/>
      <c r="BR35" s="685"/>
      <c r="BS35" s="685"/>
      <c r="BT35" s="685"/>
      <c r="BU35" s="685"/>
      <c r="BV35" s="685"/>
      <c r="BW35" s="685"/>
      <c r="BX35" s="685"/>
      <c r="BY35" s="685"/>
      <c r="BZ35" s="685"/>
      <c r="CA35" s="685"/>
      <c r="CB35" s="686"/>
      <c r="CD35" s="629" t="s">
        <v>312</v>
      </c>
      <c r="CE35" s="630"/>
      <c r="CF35" s="630"/>
      <c r="CG35" s="630"/>
      <c r="CH35" s="630"/>
      <c r="CI35" s="630"/>
      <c r="CJ35" s="630"/>
      <c r="CK35" s="630"/>
      <c r="CL35" s="630"/>
      <c r="CM35" s="630"/>
      <c r="CN35" s="630"/>
      <c r="CO35" s="630"/>
      <c r="CP35" s="630"/>
      <c r="CQ35" s="631"/>
      <c r="CR35" s="632">
        <v>126483</v>
      </c>
      <c r="CS35" s="645"/>
      <c r="CT35" s="645"/>
      <c r="CU35" s="645"/>
      <c r="CV35" s="645"/>
      <c r="CW35" s="645"/>
      <c r="CX35" s="645"/>
      <c r="CY35" s="646"/>
      <c r="CZ35" s="635">
        <v>1.2</v>
      </c>
      <c r="DA35" s="647"/>
      <c r="DB35" s="647"/>
      <c r="DC35" s="648"/>
      <c r="DD35" s="638">
        <v>94347</v>
      </c>
      <c r="DE35" s="645"/>
      <c r="DF35" s="645"/>
      <c r="DG35" s="645"/>
      <c r="DH35" s="645"/>
      <c r="DI35" s="645"/>
      <c r="DJ35" s="645"/>
      <c r="DK35" s="646"/>
      <c r="DL35" s="638">
        <v>94347</v>
      </c>
      <c r="DM35" s="645"/>
      <c r="DN35" s="645"/>
      <c r="DO35" s="645"/>
      <c r="DP35" s="645"/>
      <c r="DQ35" s="645"/>
      <c r="DR35" s="645"/>
      <c r="DS35" s="645"/>
      <c r="DT35" s="645"/>
      <c r="DU35" s="645"/>
      <c r="DV35" s="646"/>
      <c r="DW35" s="635">
        <v>2.5</v>
      </c>
      <c r="DX35" s="647"/>
      <c r="DY35" s="647"/>
      <c r="DZ35" s="647"/>
      <c r="EA35" s="647"/>
      <c r="EB35" s="647"/>
      <c r="EC35" s="659"/>
    </row>
    <row r="36" spans="2:133" ht="11.25" customHeight="1" x14ac:dyDescent="0.15">
      <c r="B36" s="629" t="s">
        <v>313</v>
      </c>
      <c r="C36" s="630"/>
      <c r="D36" s="630"/>
      <c r="E36" s="630"/>
      <c r="F36" s="630"/>
      <c r="G36" s="630"/>
      <c r="H36" s="630"/>
      <c r="I36" s="630"/>
      <c r="J36" s="630"/>
      <c r="K36" s="630"/>
      <c r="L36" s="630"/>
      <c r="M36" s="630"/>
      <c r="N36" s="630"/>
      <c r="O36" s="630"/>
      <c r="P36" s="630"/>
      <c r="Q36" s="631"/>
      <c r="R36" s="632">
        <v>256839</v>
      </c>
      <c r="S36" s="633"/>
      <c r="T36" s="633"/>
      <c r="U36" s="633"/>
      <c r="V36" s="633"/>
      <c r="W36" s="633"/>
      <c r="X36" s="633"/>
      <c r="Y36" s="634"/>
      <c r="Z36" s="670">
        <v>2.2999999999999998</v>
      </c>
      <c r="AA36" s="670"/>
      <c r="AB36" s="670"/>
      <c r="AC36" s="670"/>
      <c r="AD36" s="671" t="s">
        <v>122</v>
      </c>
      <c r="AE36" s="671"/>
      <c r="AF36" s="671"/>
      <c r="AG36" s="671"/>
      <c r="AH36" s="671"/>
      <c r="AI36" s="671"/>
      <c r="AJ36" s="671"/>
      <c r="AK36" s="671"/>
      <c r="AL36" s="635" t="s">
        <v>122</v>
      </c>
      <c r="AM36" s="636"/>
      <c r="AN36" s="636"/>
      <c r="AO36" s="672"/>
      <c r="AP36" s="204"/>
      <c r="AQ36" s="681" t="s">
        <v>314</v>
      </c>
      <c r="AR36" s="682"/>
      <c r="AS36" s="682"/>
      <c r="AT36" s="682"/>
      <c r="AU36" s="682"/>
      <c r="AV36" s="682"/>
      <c r="AW36" s="682"/>
      <c r="AX36" s="682"/>
      <c r="AY36" s="683"/>
      <c r="AZ36" s="687">
        <v>615376</v>
      </c>
      <c r="BA36" s="688"/>
      <c r="BB36" s="688"/>
      <c r="BC36" s="688"/>
      <c r="BD36" s="688"/>
      <c r="BE36" s="688"/>
      <c r="BF36" s="689"/>
      <c r="BG36" s="690" t="s">
        <v>315</v>
      </c>
      <c r="BH36" s="691"/>
      <c r="BI36" s="691"/>
      <c r="BJ36" s="691"/>
      <c r="BK36" s="691"/>
      <c r="BL36" s="691"/>
      <c r="BM36" s="691"/>
      <c r="BN36" s="691"/>
      <c r="BO36" s="691"/>
      <c r="BP36" s="691"/>
      <c r="BQ36" s="691"/>
      <c r="BR36" s="691"/>
      <c r="BS36" s="691"/>
      <c r="BT36" s="691"/>
      <c r="BU36" s="692"/>
      <c r="BV36" s="687">
        <v>161240</v>
      </c>
      <c r="BW36" s="688"/>
      <c r="BX36" s="688"/>
      <c r="BY36" s="688"/>
      <c r="BZ36" s="688"/>
      <c r="CA36" s="688"/>
      <c r="CB36" s="689"/>
      <c r="CD36" s="629" t="s">
        <v>316</v>
      </c>
      <c r="CE36" s="630"/>
      <c r="CF36" s="630"/>
      <c r="CG36" s="630"/>
      <c r="CH36" s="630"/>
      <c r="CI36" s="630"/>
      <c r="CJ36" s="630"/>
      <c r="CK36" s="630"/>
      <c r="CL36" s="630"/>
      <c r="CM36" s="630"/>
      <c r="CN36" s="630"/>
      <c r="CO36" s="630"/>
      <c r="CP36" s="630"/>
      <c r="CQ36" s="631"/>
      <c r="CR36" s="632">
        <v>647055</v>
      </c>
      <c r="CS36" s="633"/>
      <c r="CT36" s="633"/>
      <c r="CU36" s="633"/>
      <c r="CV36" s="633"/>
      <c r="CW36" s="633"/>
      <c r="CX36" s="633"/>
      <c r="CY36" s="634"/>
      <c r="CZ36" s="635">
        <v>5.9</v>
      </c>
      <c r="DA36" s="647"/>
      <c r="DB36" s="647"/>
      <c r="DC36" s="648"/>
      <c r="DD36" s="638">
        <v>558670</v>
      </c>
      <c r="DE36" s="633"/>
      <c r="DF36" s="633"/>
      <c r="DG36" s="633"/>
      <c r="DH36" s="633"/>
      <c r="DI36" s="633"/>
      <c r="DJ36" s="633"/>
      <c r="DK36" s="634"/>
      <c r="DL36" s="638">
        <v>411644</v>
      </c>
      <c r="DM36" s="633"/>
      <c r="DN36" s="633"/>
      <c r="DO36" s="633"/>
      <c r="DP36" s="633"/>
      <c r="DQ36" s="633"/>
      <c r="DR36" s="633"/>
      <c r="DS36" s="633"/>
      <c r="DT36" s="633"/>
      <c r="DU36" s="633"/>
      <c r="DV36" s="634"/>
      <c r="DW36" s="635">
        <v>11</v>
      </c>
      <c r="DX36" s="647"/>
      <c r="DY36" s="647"/>
      <c r="DZ36" s="647"/>
      <c r="EA36" s="647"/>
      <c r="EB36" s="647"/>
      <c r="EC36" s="659"/>
    </row>
    <row r="37" spans="2:133" ht="11.25" customHeight="1" x14ac:dyDescent="0.15">
      <c r="B37" s="629" t="s">
        <v>317</v>
      </c>
      <c r="C37" s="630"/>
      <c r="D37" s="630"/>
      <c r="E37" s="630"/>
      <c r="F37" s="630"/>
      <c r="G37" s="630"/>
      <c r="H37" s="630"/>
      <c r="I37" s="630"/>
      <c r="J37" s="630"/>
      <c r="K37" s="630"/>
      <c r="L37" s="630"/>
      <c r="M37" s="630"/>
      <c r="N37" s="630"/>
      <c r="O37" s="630"/>
      <c r="P37" s="630"/>
      <c r="Q37" s="631"/>
      <c r="R37" s="632">
        <v>186684</v>
      </c>
      <c r="S37" s="633"/>
      <c r="T37" s="633"/>
      <c r="U37" s="633"/>
      <c r="V37" s="633"/>
      <c r="W37" s="633"/>
      <c r="X37" s="633"/>
      <c r="Y37" s="634"/>
      <c r="Z37" s="670">
        <v>1.7</v>
      </c>
      <c r="AA37" s="670"/>
      <c r="AB37" s="670"/>
      <c r="AC37" s="670"/>
      <c r="AD37" s="671">
        <v>1</v>
      </c>
      <c r="AE37" s="671"/>
      <c r="AF37" s="671"/>
      <c r="AG37" s="671"/>
      <c r="AH37" s="671"/>
      <c r="AI37" s="671"/>
      <c r="AJ37" s="671"/>
      <c r="AK37" s="671"/>
      <c r="AL37" s="635">
        <v>0</v>
      </c>
      <c r="AM37" s="636"/>
      <c r="AN37" s="636"/>
      <c r="AO37" s="672"/>
      <c r="AQ37" s="665" t="s">
        <v>318</v>
      </c>
      <c r="AR37" s="666"/>
      <c r="AS37" s="666"/>
      <c r="AT37" s="666"/>
      <c r="AU37" s="666"/>
      <c r="AV37" s="666"/>
      <c r="AW37" s="666"/>
      <c r="AX37" s="666"/>
      <c r="AY37" s="667"/>
      <c r="AZ37" s="632">
        <v>1975</v>
      </c>
      <c r="BA37" s="633"/>
      <c r="BB37" s="633"/>
      <c r="BC37" s="633"/>
      <c r="BD37" s="645"/>
      <c r="BE37" s="645"/>
      <c r="BF37" s="668"/>
      <c r="BG37" s="629" t="s">
        <v>319</v>
      </c>
      <c r="BH37" s="630"/>
      <c r="BI37" s="630"/>
      <c r="BJ37" s="630"/>
      <c r="BK37" s="630"/>
      <c r="BL37" s="630"/>
      <c r="BM37" s="630"/>
      <c r="BN37" s="630"/>
      <c r="BO37" s="630"/>
      <c r="BP37" s="630"/>
      <c r="BQ37" s="630"/>
      <c r="BR37" s="630"/>
      <c r="BS37" s="630"/>
      <c r="BT37" s="630"/>
      <c r="BU37" s="631"/>
      <c r="BV37" s="632">
        <v>136631</v>
      </c>
      <c r="BW37" s="633"/>
      <c r="BX37" s="633"/>
      <c r="BY37" s="633"/>
      <c r="BZ37" s="633"/>
      <c r="CA37" s="633"/>
      <c r="CB37" s="669"/>
      <c r="CD37" s="629" t="s">
        <v>320</v>
      </c>
      <c r="CE37" s="630"/>
      <c r="CF37" s="630"/>
      <c r="CG37" s="630"/>
      <c r="CH37" s="630"/>
      <c r="CI37" s="630"/>
      <c r="CJ37" s="630"/>
      <c r="CK37" s="630"/>
      <c r="CL37" s="630"/>
      <c r="CM37" s="630"/>
      <c r="CN37" s="630"/>
      <c r="CO37" s="630"/>
      <c r="CP37" s="630"/>
      <c r="CQ37" s="631"/>
      <c r="CR37" s="632">
        <v>254359</v>
      </c>
      <c r="CS37" s="645"/>
      <c r="CT37" s="645"/>
      <c r="CU37" s="645"/>
      <c r="CV37" s="645"/>
      <c r="CW37" s="645"/>
      <c r="CX37" s="645"/>
      <c r="CY37" s="646"/>
      <c r="CZ37" s="635">
        <v>2.2999999999999998</v>
      </c>
      <c r="DA37" s="647"/>
      <c r="DB37" s="647"/>
      <c r="DC37" s="648"/>
      <c r="DD37" s="638">
        <v>254359</v>
      </c>
      <c r="DE37" s="645"/>
      <c r="DF37" s="645"/>
      <c r="DG37" s="645"/>
      <c r="DH37" s="645"/>
      <c r="DI37" s="645"/>
      <c r="DJ37" s="645"/>
      <c r="DK37" s="646"/>
      <c r="DL37" s="638">
        <v>215313</v>
      </c>
      <c r="DM37" s="645"/>
      <c r="DN37" s="645"/>
      <c r="DO37" s="645"/>
      <c r="DP37" s="645"/>
      <c r="DQ37" s="645"/>
      <c r="DR37" s="645"/>
      <c r="DS37" s="645"/>
      <c r="DT37" s="645"/>
      <c r="DU37" s="645"/>
      <c r="DV37" s="646"/>
      <c r="DW37" s="635">
        <v>5.7</v>
      </c>
      <c r="DX37" s="647"/>
      <c r="DY37" s="647"/>
      <c r="DZ37" s="647"/>
      <c r="EA37" s="647"/>
      <c r="EB37" s="647"/>
      <c r="EC37" s="659"/>
    </row>
    <row r="38" spans="2:133" ht="11.25" customHeight="1" x14ac:dyDescent="0.15">
      <c r="B38" s="629" t="s">
        <v>321</v>
      </c>
      <c r="C38" s="630"/>
      <c r="D38" s="630"/>
      <c r="E38" s="630"/>
      <c r="F38" s="630"/>
      <c r="G38" s="630"/>
      <c r="H38" s="630"/>
      <c r="I38" s="630"/>
      <c r="J38" s="630"/>
      <c r="K38" s="630"/>
      <c r="L38" s="630"/>
      <c r="M38" s="630"/>
      <c r="N38" s="630"/>
      <c r="O38" s="630"/>
      <c r="P38" s="630"/>
      <c r="Q38" s="631"/>
      <c r="R38" s="632">
        <v>3238397</v>
      </c>
      <c r="S38" s="633"/>
      <c r="T38" s="633"/>
      <c r="U38" s="633"/>
      <c r="V38" s="633"/>
      <c r="W38" s="633"/>
      <c r="X38" s="633"/>
      <c r="Y38" s="634"/>
      <c r="Z38" s="670">
        <v>28.8</v>
      </c>
      <c r="AA38" s="670"/>
      <c r="AB38" s="670"/>
      <c r="AC38" s="670"/>
      <c r="AD38" s="671" t="s">
        <v>122</v>
      </c>
      <c r="AE38" s="671"/>
      <c r="AF38" s="671"/>
      <c r="AG38" s="671"/>
      <c r="AH38" s="671"/>
      <c r="AI38" s="671"/>
      <c r="AJ38" s="671"/>
      <c r="AK38" s="671"/>
      <c r="AL38" s="635" t="s">
        <v>122</v>
      </c>
      <c r="AM38" s="636"/>
      <c r="AN38" s="636"/>
      <c r="AO38" s="672"/>
      <c r="AQ38" s="665" t="s">
        <v>322</v>
      </c>
      <c r="AR38" s="666"/>
      <c r="AS38" s="666"/>
      <c r="AT38" s="666"/>
      <c r="AU38" s="666"/>
      <c r="AV38" s="666"/>
      <c r="AW38" s="666"/>
      <c r="AX38" s="666"/>
      <c r="AY38" s="667"/>
      <c r="AZ38" s="632">
        <v>257</v>
      </c>
      <c r="BA38" s="633"/>
      <c r="BB38" s="633"/>
      <c r="BC38" s="633"/>
      <c r="BD38" s="645"/>
      <c r="BE38" s="645"/>
      <c r="BF38" s="668"/>
      <c r="BG38" s="629" t="s">
        <v>323</v>
      </c>
      <c r="BH38" s="630"/>
      <c r="BI38" s="630"/>
      <c r="BJ38" s="630"/>
      <c r="BK38" s="630"/>
      <c r="BL38" s="630"/>
      <c r="BM38" s="630"/>
      <c r="BN38" s="630"/>
      <c r="BO38" s="630"/>
      <c r="BP38" s="630"/>
      <c r="BQ38" s="630"/>
      <c r="BR38" s="630"/>
      <c r="BS38" s="630"/>
      <c r="BT38" s="630"/>
      <c r="BU38" s="631"/>
      <c r="BV38" s="632">
        <v>1257</v>
      </c>
      <c r="BW38" s="633"/>
      <c r="BX38" s="633"/>
      <c r="BY38" s="633"/>
      <c r="BZ38" s="633"/>
      <c r="CA38" s="633"/>
      <c r="CB38" s="669"/>
      <c r="CD38" s="629" t="s">
        <v>324</v>
      </c>
      <c r="CE38" s="630"/>
      <c r="CF38" s="630"/>
      <c r="CG38" s="630"/>
      <c r="CH38" s="630"/>
      <c r="CI38" s="630"/>
      <c r="CJ38" s="630"/>
      <c r="CK38" s="630"/>
      <c r="CL38" s="630"/>
      <c r="CM38" s="630"/>
      <c r="CN38" s="630"/>
      <c r="CO38" s="630"/>
      <c r="CP38" s="630"/>
      <c r="CQ38" s="631"/>
      <c r="CR38" s="632">
        <v>613144</v>
      </c>
      <c r="CS38" s="633"/>
      <c r="CT38" s="633"/>
      <c r="CU38" s="633"/>
      <c r="CV38" s="633"/>
      <c r="CW38" s="633"/>
      <c r="CX38" s="633"/>
      <c r="CY38" s="634"/>
      <c r="CZ38" s="635">
        <v>5.6</v>
      </c>
      <c r="DA38" s="647"/>
      <c r="DB38" s="647"/>
      <c r="DC38" s="648"/>
      <c r="DD38" s="638">
        <v>515905</v>
      </c>
      <c r="DE38" s="633"/>
      <c r="DF38" s="633"/>
      <c r="DG38" s="633"/>
      <c r="DH38" s="633"/>
      <c r="DI38" s="633"/>
      <c r="DJ38" s="633"/>
      <c r="DK38" s="634"/>
      <c r="DL38" s="638">
        <v>486933</v>
      </c>
      <c r="DM38" s="633"/>
      <c r="DN38" s="633"/>
      <c r="DO38" s="633"/>
      <c r="DP38" s="633"/>
      <c r="DQ38" s="633"/>
      <c r="DR38" s="633"/>
      <c r="DS38" s="633"/>
      <c r="DT38" s="633"/>
      <c r="DU38" s="633"/>
      <c r="DV38" s="634"/>
      <c r="DW38" s="635">
        <v>13</v>
      </c>
      <c r="DX38" s="647"/>
      <c r="DY38" s="647"/>
      <c r="DZ38" s="647"/>
      <c r="EA38" s="647"/>
      <c r="EB38" s="647"/>
      <c r="EC38" s="659"/>
    </row>
    <row r="39" spans="2:133" ht="11.25" customHeight="1" x14ac:dyDescent="0.15">
      <c r="B39" s="629" t="s">
        <v>325</v>
      </c>
      <c r="C39" s="630"/>
      <c r="D39" s="630"/>
      <c r="E39" s="630"/>
      <c r="F39" s="630"/>
      <c r="G39" s="630"/>
      <c r="H39" s="630"/>
      <c r="I39" s="630"/>
      <c r="J39" s="630"/>
      <c r="K39" s="630"/>
      <c r="L39" s="630"/>
      <c r="M39" s="630"/>
      <c r="N39" s="630"/>
      <c r="O39" s="630"/>
      <c r="P39" s="630"/>
      <c r="Q39" s="631"/>
      <c r="R39" s="632" t="s">
        <v>122</v>
      </c>
      <c r="S39" s="633"/>
      <c r="T39" s="633"/>
      <c r="U39" s="633"/>
      <c r="V39" s="633"/>
      <c r="W39" s="633"/>
      <c r="X39" s="633"/>
      <c r="Y39" s="634"/>
      <c r="Z39" s="670" t="s">
        <v>122</v>
      </c>
      <c r="AA39" s="670"/>
      <c r="AB39" s="670"/>
      <c r="AC39" s="670"/>
      <c r="AD39" s="671" t="s">
        <v>122</v>
      </c>
      <c r="AE39" s="671"/>
      <c r="AF39" s="671"/>
      <c r="AG39" s="671"/>
      <c r="AH39" s="671"/>
      <c r="AI39" s="671"/>
      <c r="AJ39" s="671"/>
      <c r="AK39" s="671"/>
      <c r="AL39" s="635" t="s">
        <v>122</v>
      </c>
      <c r="AM39" s="636"/>
      <c r="AN39" s="636"/>
      <c r="AO39" s="672"/>
      <c r="AQ39" s="665" t="s">
        <v>326</v>
      </c>
      <c r="AR39" s="666"/>
      <c r="AS39" s="666"/>
      <c r="AT39" s="666"/>
      <c r="AU39" s="666"/>
      <c r="AV39" s="666"/>
      <c r="AW39" s="666"/>
      <c r="AX39" s="666"/>
      <c r="AY39" s="667"/>
      <c r="AZ39" s="632" t="s">
        <v>122</v>
      </c>
      <c r="BA39" s="633"/>
      <c r="BB39" s="633"/>
      <c r="BC39" s="633"/>
      <c r="BD39" s="645"/>
      <c r="BE39" s="645"/>
      <c r="BF39" s="668"/>
      <c r="BG39" s="629" t="s">
        <v>327</v>
      </c>
      <c r="BH39" s="630"/>
      <c r="BI39" s="630"/>
      <c r="BJ39" s="630"/>
      <c r="BK39" s="630"/>
      <c r="BL39" s="630"/>
      <c r="BM39" s="630"/>
      <c r="BN39" s="630"/>
      <c r="BO39" s="630"/>
      <c r="BP39" s="630"/>
      <c r="BQ39" s="630"/>
      <c r="BR39" s="630"/>
      <c r="BS39" s="630"/>
      <c r="BT39" s="630"/>
      <c r="BU39" s="631"/>
      <c r="BV39" s="632">
        <v>1798</v>
      </c>
      <c r="BW39" s="633"/>
      <c r="BX39" s="633"/>
      <c r="BY39" s="633"/>
      <c r="BZ39" s="633"/>
      <c r="CA39" s="633"/>
      <c r="CB39" s="669"/>
      <c r="CD39" s="629" t="s">
        <v>328</v>
      </c>
      <c r="CE39" s="630"/>
      <c r="CF39" s="630"/>
      <c r="CG39" s="630"/>
      <c r="CH39" s="630"/>
      <c r="CI39" s="630"/>
      <c r="CJ39" s="630"/>
      <c r="CK39" s="630"/>
      <c r="CL39" s="630"/>
      <c r="CM39" s="630"/>
      <c r="CN39" s="630"/>
      <c r="CO39" s="630"/>
      <c r="CP39" s="630"/>
      <c r="CQ39" s="631"/>
      <c r="CR39" s="632">
        <v>118859</v>
      </c>
      <c r="CS39" s="645"/>
      <c r="CT39" s="645"/>
      <c r="CU39" s="645"/>
      <c r="CV39" s="645"/>
      <c r="CW39" s="645"/>
      <c r="CX39" s="645"/>
      <c r="CY39" s="646"/>
      <c r="CZ39" s="635">
        <v>1.1000000000000001</v>
      </c>
      <c r="DA39" s="647"/>
      <c r="DB39" s="647"/>
      <c r="DC39" s="648"/>
      <c r="DD39" s="638">
        <v>93615</v>
      </c>
      <c r="DE39" s="645"/>
      <c r="DF39" s="645"/>
      <c r="DG39" s="645"/>
      <c r="DH39" s="645"/>
      <c r="DI39" s="645"/>
      <c r="DJ39" s="645"/>
      <c r="DK39" s="646"/>
      <c r="DL39" s="638" t="s">
        <v>122</v>
      </c>
      <c r="DM39" s="645"/>
      <c r="DN39" s="645"/>
      <c r="DO39" s="645"/>
      <c r="DP39" s="645"/>
      <c r="DQ39" s="645"/>
      <c r="DR39" s="645"/>
      <c r="DS39" s="645"/>
      <c r="DT39" s="645"/>
      <c r="DU39" s="645"/>
      <c r="DV39" s="646"/>
      <c r="DW39" s="635" t="s">
        <v>122</v>
      </c>
      <c r="DX39" s="647"/>
      <c r="DY39" s="647"/>
      <c r="DZ39" s="647"/>
      <c r="EA39" s="647"/>
      <c r="EB39" s="647"/>
      <c r="EC39" s="659"/>
    </row>
    <row r="40" spans="2:133" ht="11.25" customHeight="1" x14ac:dyDescent="0.15">
      <c r="B40" s="629" t="s">
        <v>329</v>
      </c>
      <c r="C40" s="630"/>
      <c r="D40" s="630"/>
      <c r="E40" s="630"/>
      <c r="F40" s="630"/>
      <c r="G40" s="630"/>
      <c r="H40" s="630"/>
      <c r="I40" s="630"/>
      <c r="J40" s="630"/>
      <c r="K40" s="630"/>
      <c r="L40" s="630"/>
      <c r="M40" s="630"/>
      <c r="N40" s="630"/>
      <c r="O40" s="630"/>
      <c r="P40" s="630"/>
      <c r="Q40" s="631"/>
      <c r="R40" s="632">
        <v>7297</v>
      </c>
      <c r="S40" s="633"/>
      <c r="T40" s="633"/>
      <c r="U40" s="633"/>
      <c r="V40" s="633"/>
      <c r="W40" s="633"/>
      <c r="X40" s="633"/>
      <c r="Y40" s="634"/>
      <c r="Z40" s="670">
        <v>0.1</v>
      </c>
      <c r="AA40" s="670"/>
      <c r="AB40" s="670"/>
      <c r="AC40" s="670"/>
      <c r="AD40" s="671" t="s">
        <v>122</v>
      </c>
      <c r="AE40" s="671"/>
      <c r="AF40" s="671"/>
      <c r="AG40" s="671"/>
      <c r="AH40" s="671"/>
      <c r="AI40" s="671"/>
      <c r="AJ40" s="671"/>
      <c r="AK40" s="671"/>
      <c r="AL40" s="635" t="s">
        <v>122</v>
      </c>
      <c r="AM40" s="636"/>
      <c r="AN40" s="636"/>
      <c r="AO40" s="672"/>
      <c r="AQ40" s="665" t="s">
        <v>330</v>
      </c>
      <c r="AR40" s="666"/>
      <c r="AS40" s="666"/>
      <c r="AT40" s="666"/>
      <c r="AU40" s="666"/>
      <c r="AV40" s="666"/>
      <c r="AW40" s="666"/>
      <c r="AX40" s="666"/>
      <c r="AY40" s="667"/>
      <c r="AZ40" s="632" t="s">
        <v>122</v>
      </c>
      <c r="BA40" s="633"/>
      <c r="BB40" s="633"/>
      <c r="BC40" s="633"/>
      <c r="BD40" s="645"/>
      <c r="BE40" s="645"/>
      <c r="BF40" s="668"/>
      <c r="BG40" s="673" t="s">
        <v>331</v>
      </c>
      <c r="BH40" s="674"/>
      <c r="BI40" s="674"/>
      <c r="BJ40" s="674"/>
      <c r="BK40" s="674"/>
      <c r="BL40" s="205"/>
      <c r="BM40" s="630" t="s">
        <v>332</v>
      </c>
      <c r="BN40" s="630"/>
      <c r="BO40" s="630"/>
      <c r="BP40" s="630"/>
      <c r="BQ40" s="630"/>
      <c r="BR40" s="630"/>
      <c r="BS40" s="630"/>
      <c r="BT40" s="630"/>
      <c r="BU40" s="631"/>
      <c r="BV40" s="632">
        <v>75</v>
      </c>
      <c r="BW40" s="633"/>
      <c r="BX40" s="633"/>
      <c r="BY40" s="633"/>
      <c r="BZ40" s="633"/>
      <c r="CA40" s="633"/>
      <c r="CB40" s="669"/>
      <c r="CD40" s="629" t="s">
        <v>333</v>
      </c>
      <c r="CE40" s="630"/>
      <c r="CF40" s="630"/>
      <c r="CG40" s="630"/>
      <c r="CH40" s="630"/>
      <c r="CI40" s="630"/>
      <c r="CJ40" s="630"/>
      <c r="CK40" s="630"/>
      <c r="CL40" s="630"/>
      <c r="CM40" s="630"/>
      <c r="CN40" s="630"/>
      <c r="CO40" s="630"/>
      <c r="CP40" s="630"/>
      <c r="CQ40" s="631"/>
      <c r="CR40" s="632" t="s">
        <v>122</v>
      </c>
      <c r="CS40" s="633"/>
      <c r="CT40" s="633"/>
      <c r="CU40" s="633"/>
      <c r="CV40" s="633"/>
      <c r="CW40" s="633"/>
      <c r="CX40" s="633"/>
      <c r="CY40" s="634"/>
      <c r="CZ40" s="635" t="s">
        <v>122</v>
      </c>
      <c r="DA40" s="647"/>
      <c r="DB40" s="647"/>
      <c r="DC40" s="648"/>
      <c r="DD40" s="638" t="s">
        <v>122</v>
      </c>
      <c r="DE40" s="633"/>
      <c r="DF40" s="633"/>
      <c r="DG40" s="633"/>
      <c r="DH40" s="633"/>
      <c r="DI40" s="633"/>
      <c r="DJ40" s="633"/>
      <c r="DK40" s="634"/>
      <c r="DL40" s="638" t="s">
        <v>122</v>
      </c>
      <c r="DM40" s="633"/>
      <c r="DN40" s="633"/>
      <c r="DO40" s="633"/>
      <c r="DP40" s="633"/>
      <c r="DQ40" s="633"/>
      <c r="DR40" s="633"/>
      <c r="DS40" s="633"/>
      <c r="DT40" s="633"/>
      <c r="DU40" s="633"/>
      <c r="DV40" s="634"/>
      <c r="DW40" s="635" t="s">
        <v>122</v>
      </c>
      <c r="DX40" s="647"/>
      <c r="DY40" s="647"/>
      <c r="DZ40" s="647"/>
      <c r="EA40" s="647"/>
      <c r="EB40" s="647"/>
      <c r="EC40" s="659"/>
    </row>
    <row r="41" spans="2:133" ht="11.25" customHeight="1" x14ac:dyDescent="0.15">
      <c r="B41" s="613" t="s">
        <v>334</v>
      </c>
      <c r="C41" s="614"/>
      <c r="D41" s="614"/>
      <c r="E41" s="614"/>
      <c r="F41" s="614"/>
      <c r="G41" s="614"/>
      <c r="H41" s="614"/>
      <c r="I41" s="614"/>
      <c r="J41" s="614"/>
      <c r="K41" s="614"/>
      <c r="L41" s="614"/>
      <c r="M41" s="614"/>
      <c r="N41" s="614"/>
      <c r="O41" s="614"/>
      <c r="P41" s="614"/>
      <c r="Q41" s="615"/>
      <c r="R41" s="616">
        <v>11226864</v>
      </c>
      <c r="S41" s="657"/>
      <c r="T41" s="657"/>
      <c r="U41" s="657"/>
      <c r="V41" s="657"/>
      <c r="W41" s="657"/>
      <c r="X41" s="657"/>
      <c r="Y41" s="660"/>
      <c r="Z41" s="661">
        <v>100</v>
      </c>
      <c r="AA41" s="661"/>
      <c r="AB41" s="661"/>
      <c r="AC41" s="661"/>
      <c r="AD41" s="662">
        <v>3744384</v>
      </c>
      <c r="AE41" s="662"/>
      <c r="AF41" s="662"/>
      <c r="AG41" s="662"/>
      <c r="AH41" s="662"/>
      <c r="AI41" s="662"/>
      <c r="AJ41" s="662"/>
      <c r="AK41" s="662"/>
      <c r="AL41" s="619">
        <v>100</v>
      </c>
      <c r="AM41" s="663"/>
      <c r="AN41" s="663"/>
      <c r="AO41" s="664"/>
      <c r="AQ41" s="665" t="s">
        <v>335</v>
      </c>
      <c r="AR41" s="666"/>
      <c r="AS41" s="666"/>
      <c r="AT41" s="666"/>
      <c r="AU41" s="666"/>
      <c r="AV41" s="666"/>
      <c r="AW41" s="666"/>
      <c r="AX41" s="666"/>
      <c r="AY41" s="667"/>
      <c r="AZ41" s="632">
        <v>122276</v>
      </c>
      <c r="BA41" s="633"/>
      <c r="BB41" s="633"/>
      <c r="BC41" s="633"/>
      <c r="BD41" s="645"/>
      <c r="BE41" s="645"/>
      <c r="BF41" s="668"/>
      <c r="BG41" s="673"/>
      <c r="BH41" s="674"/>
      <c r="BI41" s="674"/>
      <c r="BJ41" s="674"/>
      <c r="BK41" s="674"/>
      <c r="BL41" s="205"/>
      <c r="BM41" s="630" t="s">
        <v>336</v>
      </c>
      <c r="BN41" s="630"/>
      <c r="BO41" s="630"/>
      <c r="BP41" s="630"/>
      <c r="BQ41" s="630"/>
      <c r="BR41" s="630"/>
      <c r="BS41" s="630"/>
      <c r="BT41" s="630"/>
      <c r="BU41" s="631"/>
      <c r="BV41" s="632">
        <v>1</v>
      </c>
      <c r="BW41" s="633"/>
      <c r="BX41" s="633"/>
      <c r="BY41" s="633"/>
      <c r="BZ41" s="633"/>
      <c r="CA41" s="633"/>
      <c r="CB41" s="669"/>
      <c r="CD41" s="629" t="s">
        <v>337</v>
      </c>
      <c r="CE41" s="630"/>
      <c r="CF41" s="630"/>
      <c r="CG41" s="630"/>
      <c r="CH41" s="630"/>
      <c r="CI41" s="630"/>
      <c r="CJ41" s="630"/>
      <c r="CK41" s="630"/>
      <c r="CL41" s="630"/>
      <c r="CM41" s="630"/>
      <c r="CN41" s="630"/>
      <c r="CO41" s="630"/>
      <c r="CP41" s="630"/>
      <c r="CQ41" s="631"/>
      <c r="CR41" s="632" t="s">
        <v>122</v>
      </c>
      <c r="CS41" s="645"/>
      <c r="CT41" s="645"/>
      <c r="CU41" s="645"/>
      <c r="CV41" s="645"/>
      <c r="CW41" s="645"/>
      <c r="CX41" s="645"/>
      <c r="CY41" s="646"/>
      <c r="CZ41" s="635" t="s">
        <v>122</v>
      </c>
      <c r="DA41" s="647"/>
      <c r="DB41" s="647"/>
      <c r="DC41" s="648"/>
      <c r="DD41" s="638" t="s">
        <v>122</v>
      </c>
      <c r="DE41" s="645"/>
      <c r="DF41" s="645"/>
      <c r="DG41" s="645"/>
      <c r="DH41" s="645"/>
      <c r="DI41" s="645"/>
      <c r="DJ41" s="645"/>
      <c r="DK41" s="646"/>
      <c r="DL41" s="639"/>
      <c r="DM41" s="640"/>
      <c r="DN41" s="640"/>
      <c r="DO41" s="640"/>
      <c r="DP41" s="640"/>
      <c r="DQ41" s="640"/>
      <c r="DR41" s="640"/>
      <c r="DS41" s="640"/>
      <c r="DT41" s="640"/>
      <c r="DU41" s="640"/>
      <c r="DV41" s="641"/>
      <c r="DW41" s="642"/>
      <c r="DX41" s="643"/>
      <c r="DY41" s="643"/>
      <c r="DZ41" s="643"/>
      <c r="EA41" s="643"/>
      <c r="EB41" s="643"/>
      <c r="EC41" s="644"/>
    </row>
    <row r="42" spans="2:133" ht="11.25" customHeight="1" x14ac:dyDescent="0.15">
      <c r="AQ42" s="677" t="s">
        <v>338</v>
      </c>
      <c r="AR42" s="678"/>
      <c r="AS42" s="678"/>
      <c r="AT42" s="678"/>
      <c r="AU42" s="678"/>
      <c r="AV42" s="678"/>
      <c r="AW42" s="678"/>
      <c r="AX42" s="678"/>
      <c r="AY42" s="679"/>
      <c r="AZ42" s="616">
        <v>490868</v>
      </c>
      <c r="BA42" s="657"/>
      <c r="BB42" s="657"/>
      <c r="BC42" s="657"/>
      <c r="BD42" s="617"/>
      <c r="BE42" s="617"/>
      <c r="BF42" s="680"/>
      <c r="BG42" s="675"/>
      <c r="BH42" s="676"/>
      <c r="BI42" s="676"/>
      <c r="BJ42" s="676"/>
      <c r="BK42" s="676"/>
      <c r="BL42" s="206"/>
      <c r="BM42" s="614" t="s">
        <v>339</v>
      </c>
      <c r="BN42" s="614"/>
      <c r="BO42" s="614"/>
      <c r="BP42" s="614"/>
      <c r="BQ42" s="614"/>
      <c r="BR42" s="614"/>
      <c r="BS42" s="614"/>
      <c r="BT42" s="614"/>
      <c r="BU42" s="615"/>
      <c r="BV42" s="616">
        <v>412</v>
      </c>
      <c r="BW42" s="657"/>
      <c r="BX42" s="657"/>
      <c r="BY42" s="657"/>
      <c r="BZ42" s="657"/>
      <c r="CA42" s="657"/>
      <c r="CB42" s="658"/>
      <c r="CD42" s="629" t="s">
        <v>340</v>
      </c>
      <c r="CE42" s="630"/>
      <c r="CF42" s="630"/>
      <c r="CG42" s="630"/>
      <c r="CH42" s="630"/>
      <c r="CI42" s="630"/>
      <c r="CJ42" s="630"/>
      <c r="CK42" s="630"/>
      <c r="CL42" s="630"/>
      <c r="CM42" s="630"/>
      <c r="CN42" s="630"/>
      <c r="CO42" s="630"/>
      <c r="CP42" s="630"/>
      <c r="CQ42" s="631"/>
      <c r="CR42" s="632">
        <v>5027899</v>
      </c>
      <c r="CS42" s="645"/>
      <c r="CT42" s="645"/>
      <c r="CU42" s="645"/>
      <c r="CV42" s="645"/>
      <c r="CW42" s="645"/>
      <c r="CX42" s="645"/>
      <c r="CY42" s="646"/>
      <c r="CZ42" s="635">
        <v>46.1</v>
      </c>
      <c r="DA42" s="647"/>
      <c r="DB42" s="647"/>
      <c r="DC42" s="648"/>
      <c r="DD42" s="638">
        <v>328308</v>
      </c>
      <c r="DE42" s="645"/>
      <c r="DF42" s="645"/>
      <c r="DG42" s="645"/>
      <c r="DH42" s="645"/>
      <c r="DI42" s="645"/>
      <c r="DJ42" s="645"/>
      <c r="DK42" s="646"/>
      <c r="DL42" s="639"/>
      <c r="DM42" s="640"/>
      <c r="DN42" s="640"/>
      <c r="DO42" s="640"/>
      <c r="DP42" s="640"/>
      <c r="DQ42" s="640"/>
      <c r="DR42" s="640"/>
      <c r="DS42" s="640"/>
      <c r="DT42" s="640"/>
      <c r="DU42" s="640"/>
      <c r="DV42" s="641"/>
      <c r="DW42" s="642"/>
      <c r="DX42" s="643"/>
      <c r="DY42" s="643"/>
      <c r="DZ42" s="643"/>
      <c r="EA42" s="643"/>
      <c r="EB42" s="643"/>
      <c r="EC42" s="644"/>
    </row>
    <row r="43" spans="2:133" ht="11.25" customHeight="1" x14ac:dyDescent="0.15">
      <c r="B43" s="196" t="s">
        <v>341</v>
      </c>
      <c r="CD43" s="629" t="s">
        <v>342</v>
      </c>
      <c r="CE43" s="630"/>
      <c r="CF43" s="630"/>
      <c r="CG43" s="630"/>
      <c r="CH43" s="630"/>
      <c r="CI43" s="630"/>
      <c r="CJ43" s="630"/>
      <c r="CK43" s="630"/>
      <c r="CL43" s="630"/>
      <c r="CM43" s="630"/>
      <c r="CN43" s="630"/>
      <c r="CO43" s="630"/>
      <c r="CP43" s="630"/>
      <c r="CQ43" s="631"/>
      <c r="CR43" s="632">
        <v>68497</v>
      </c>
      <c r="CS43" s="645"/>
      <c r="CT43" s="645"/>
      <c r="CU43" s="645"/>
      <c r="CV43" s="645"/>
      <c r="CW43" s="645"/>
      <c r="CX43" s="645"/>
      <c r="CY43" s="646"/>
      <c r="CZ43" s="635">
        <v>0.6</v>
      </c>
      <c r="DA43" s="647"/>
      <c r="DB43" s="647"/>
      <c r="DC43" s="648"/>
      <c r="DD43" s="638">
        <v>40357</v>
      </c>
      <c r="DE43" s="645"/>
      <c r="DF43" s="645"/>
      <c r="DG43" s="645"/>
      <c r="DH43" s="645"/>
      <c r="DI43" s="645"/>
      <c r="DJ43" s="645"/>
      <c r="DK43" s="646"/>
      <c r="DL43" s="639"/>
      <c r="DM43" s="640"/>
      <c r="DN43" s="640"/>
      <c r="DO43" s="640"/>
      <c r="DP43" s="640"/>
      <c r="DQ43" s="640"/>
      <c r="DR43" s="640"/>
      <c r="DS43" s="640"/>
      <c r="DT43" s="640"/>
      <c r="DU43" s="640"/>
      <c r="DV43" s="641"/>
      <c r="DW43" s="642"/>
      <c r="DX43" s="643"/>
      <c r="DY43" s="643"/>
      <c r="DZ43" s="643"/>
      <c r="EA43" s="643"/>
      <c r="EB43" s="643"/>
      <c r="EC43" s="644"/>
    </row>
    <row r="44" spans="2:133" ht="11.25" customHeight="1" x14ac:dyDescent="0.15">
      <c r="B44" s="649" t="s">
        <v>343</v>
      </c>
      <c r="C44" s="649"/>
      <c r="D44" s="649"/>
      <c r="E44" s="649"/>
      <c r="F44" s="649"/>
      <c r="G44" s="649"/>
      <c r="H44" s="649"/>
      <c r="I44" s="649"/>
      <c r="J44" s="649"/>
      <c r="K44" s="649"/>
      <c r="L44" s="649"/>
      <c r="M44" s="649"/>
      <c r="N44" s="649"/>
      <c r="O44" s="649"/>
      <c r="P44" s="649"/>
      <c r="Q44" s="649"/>
      <c r="R44" s="649"/>
      <c r="S44" s="649"/>
      <c r="T44" s="649"/>
      <c r="U44" s="649"/>
      <c r="V44" s="649"/>
      <c r="W44" s="649"/>
      <c r="X44" s="649"/>
      <c r="Y44" s="649"/>
      <c r="Z44" s="649"/>
      <c r="AA44" s="649"/>
      <c r="AB44" s="649"/>
      <c r="AC44" s="649"/>
      <c r="AD44" s="649"/>
      <c r="AE44" s="649"/>
      <c r="AF44" s="649"/>
      <c r="AG44" s="649"/>
      <c r="AH44" s="649"/>
      <c r="AI44" s="649"/>
      <c r="AJ44" s="649"/>
      <c r="AK44" s="649"/>
      <c r="AL44" s="649"/>
      <c r="AM44" s="649"/>
      <c r="AN44" s="649"/>
      <c r="AO44" s="649"/>
      <c r="AP44" s="649"/>
      <c r="AQ44" s="649"/>
      <c r="AR44" s="649"/>
      <c r="AS44" s="649"/>
      <c r="AT44" s="649"/>
      <c r="AU44" s="649"/>
      <c r="AV44" s="649"/>
      <c r="AW44" s="649"/>
      <c r="AX44" s="649"/>
      <c r="AY44" s="649"/>
      <c r="AZ44" s="649"/>
      <c r="BA44" s="649"/>
      <c r="BB44" s="649"/>
      <c r="BC44" s="649"/>
      <c r="BD44" s="649"/>
      <c r="BE44" s="649"/>
      <c r="BF44" s="649"/>
      <c r="BG44" s="649"/>
      <c r="BH44" s="649"/>
      <c r="BI44" s="649"/>
      <c r="BJ44" s="649"/>
      <c r="BK44" s="649"/>
      <c r="BL44" s="649"/>
      <c r="BM44" s="649"/>
      <c r="BN44" s="649"/>
      <c r="BO44" s="649"/>
      <c r="BP44" s="649"/>
      <c r="BQ44" s="649"/>
      <c r="BR44" s="649"/>
      <c r="BS44" s="649"/>
      <c r="BT44" s="649"/>
      <c r="BU44" s="649"/>
      <c r="BV44" s="649"/>
      <c r="BW44" s="649"/>
      <c r="BX44" s="649"/>
      <c r="BY44" s="649"/>
      <c r="BZ44" s="649"/>
      <c r="CA44" s="649"/>
      <c r="CB44" s="649"/>
      <c r="CC44" s="650"/>
      <c r="CD44" s="651" t="s">
        <v>291</v>
      </c>
      <c r="CE44" s="652"/>
      <c r="CF44" s="629" t="s">
        <v>344</v>
      </c>
      <c r="CG44" s="630"/>
      <c r="CH44" s="630"/>
      <c r="CI44" s="630"/>
      <c r="CJ44" s="630"/>
      <c r="CK44" s="630"/>
      <c r="CL44" s="630"/>
      <c r="CM44" s="630"/>
      <c r="CN44" s="630"/>
      <c r="CO44" s="630"/>
      <c r="CP44" s="630"/>
      <c r="CQ44" s="631"/>
      <c r="CR44" s="632">
        <v>4594079</v>
      </c>
      <c r="CS44" s="633"/>
      <c r="CT44" s="633"/>
      <c r="CU44" s="633"/>
      <c r="CV44" s="633"/>
      <c r="CW44" s="633"/>
      <c r="CX44" s="633"/>
      <c r="CY44" s="634"/>
      <c r="CZ44" s="635">
        <v>42.1</v>
      </c>
      <c r="DA44" s="636"/>
      <c r="DB44" s="636"/>
      <c r="DC44" s="637"/>
      <c r="DD44" s="638">
        <v>299001</v>
      </c>
      <c r="DE44" s="633"/>
      <c r="DF44" s="633"/>
      <c r="DG44" s="633"/>
      <c r="DH44" s="633"/>
      <c r="DI44" s="633"/>
      <c r="DJ44" s="633"/>
      <c r="DK44" s="634"/>
      <c r="DL44" s="639"/>
      <c r="DM44" s="640"/>
      <c r="DN44" s="640"/>
      <c r="DO44" s="640"/>
      <c r="DP44" s="640"/>
      <c r="DQ44" s="640"/>
      <c r="DR44" s="640"/>
      <c r="DS44" s="640"/>
      <c r="DT44" s="640"/>
      <c r="DU44" s="640"/>
      <c r="DV44" s="641"/>
      <c r="DW44" s="642"/>
      <c r="DX44" s="643"/>
      <c r="DY44" s="643"/>
      <c r="DZ44" s="643"/>
      <c r="EA44" s="643"/>
      <c r="EB44" s="643"/>
      <c r="EC44" s="644"/>
    </row>
    <row r="45" spans="2:133" ht="11.25" customHeight="1" x14ac:dyDescent="0.15">
      <c r="B45" s="649" t="s">
        <v>345</v>
      </c>
      <c r="C45" s="649"/>
      <c r="D45" s="649"/>
      <c r="E45" s="649"/>
      <c r="F45" s="649"/>
      <c r="G45" s="649"/>
      <c r="H45" s="649"/>
      <c r="I45" s="649"/>
      <c r="J45" s="649"/>
      <c r="K45" s="649"/>
      <c r="L45" s="649"/>
      <c r="M45" s="649"/>
      <c r="N45" s="649"/>
      <c r="O45" s="649"/>
      <c r="P45" s="649"/>
      <c r="Q45" s="649"/>
      <c r="R45" s="649"/>
      <c r="S45" s="649"/>
      <c r="T45" s="649"/>
      <c r="U45" s="649"/>
      <c r="V45" s="649"/>
      <c r="W45" s="649"/>
      <c r="X45" s="649"/>
      <c r="Y45" s="649"/>
      <c r="Z45" s="649"/>
      <c r="AA45" s="649"/>
      <c r="AB45" s="649"/>
      <c r="AC45" s="649"/>
      <c r="AD45" s="649"/>
      <c r="AE45" s="649"/>
      <c r="AF45" s="649"/>
      <c r="AG45" s="649"/>
      <c r="AH45" s="649"/>
      <c r="AI45" s="649"/>
      <c r="AJ45" s="649"/>
      <c r="AK45" s="649"/>
      <c r="AL45" s="649"/>
      <c r="AM45" s="649"/>
      <c r="AN45" s="649"/>
      <c r="AO45" s="649"/>
      <c r="AP45" s="649"/>
      <c r="AQ45" s="649"/>
      <c r="AR45" s="649"/>
      <c r="AS45" s="649"/>
      <c r="AT45" s="649"/>
      <c r="AU45" s="649"/>
      <c r="AV45" s="649"/>
      <c r="AW45" s="649"/>
      <c r="AX45" s="649"/>
      <c r="AY45" s="649"/>
      <c r="AZ45" s="649"/>
      <c r="BA45" s="649"/>
      <c r="BB45" s="649"/>
      <c r="BC45" s="649"/>
      <c r="BD45" s="649"/>
      <c r="BE45" s="649"/>
      <c r="BF45" s="649"/>
      <c r="BG45" s="649"/>
      <c r="BH45" s="649"/>
      <c r="BI45" s="649"/>
      <c r="BJ45" s="649"/>
      <c r="BK45" s="649"/>
      <c r="BL45" s="649"/>
      <c r="BM45" s="649"/>
      <c r="BN45" s="649"/>
      <c r="BO45" s="649"/>
      <c r="BP45" s="649"/>
      <c r="BQ45" s="649"/>
      <c r="BR45" s="649"/>
      <c r="BS45" s="649"/>
      <c r="BT45" s="649"/>
      <c r="BU45" s="649"/>
      <c r="BV45" s="649"/>
      <c r="BW45" s="649"/>
      <c r="BX45" s="649"/>
      <c r="BY45" s="649"/>
      <c r="BZ45" s="649"/>
      <c r="CA45" s="649"/>
      <c r="CB45" s="649"/>
      <c r="CC45" s="650"/>
      <c r="CD45" s="653"/>
      <c r="CE45" s="654"/>
      <c r="CF45" s="629" t="s">
        <v>346</v>
      </c>
      <c r="CG45" s="630"/>
      <c r="CH45" s="630"/>
      <c r="CI45" s="630"/>
      <c r="CJ45" s="630"/>
      <c r="CK45" s="630"/>
      <c r="CL45" s="630"/>
      <c r="CM45" s="630"/>
      <c r="CN45" s="630"/>
      <c r="CO45" s="630"/>
      <c r="CP45" s="630"/>
      <c r="CQ45" s="631"/>
      <c r="CR45" s="632">
        <v>2190945</v>
      </c>
      <c r="CS45" s="645"/>
      <c r="CT45" s="645"/>
      <c r="CU45" s="645"/>
      <c r="CV45" s="645"/>
      <c r="CW45" s="645"/>
      <c r="CX45" s="645"/>
      <c r="CY45" s="646"/>
      <c r="CZ45" s="635">
        <v>20.100000000000001</v>
      </c>
      <c r="DA45" s="647"/>
      <c r="DB45" s="647"/>
      <c r="DC45" s="648"/>
      <c r="DD45" s="638">
        <v>36127</v>
      </c>
      <c r="DE45" s="645"/>
      <c r="DF45" s="645"/>
      <c r="DG45" s="645"/>
      <c r="DH45" s="645"/>
      <c r="DI45" s="645"/>
      <c r="DJ45" s="645"/>
      <c r="DK45" s="646"/>
      <c r="DL45" s="639"/>
      <c r="DM45" s="640"/>
      <c r="DN45" s="640"/>
      <c r="DO45" s="640"/>
      <c r="DP45" s="640"/>
      <c r="DQ45" s="640"/>
      <c r="DR45" s="640"/>
      <c r="DS45" s="640"/>
      <c r="DT45" s="640"/>
      <c r="DU45" s="640"/>
      <c r="DV45" s="641"/>
      <c r="DW45" s="642"/>
      <c r="DX45" s="643"/>
      <c r="DY45" s="643"/>
      <c r="DZ45" s="643"/>
      <c r="EA45" s="643"/>
      <c r="EB45" s="643"/>
      <c r="EC45" s="644"/>
    </row>
    <row r="46" spans="2:133" ht="11.25" customHeight="1" x14ac:dyDescent="0.15">
      <c r="B46" s="207"/>
      <c r="CD46" s="653"/>
      <c r="CE46" s="654"/>
      <c r="CF46" s="629" t="s">
        <v>347</v>
      </c>
      <c r="CG46" s="630"/>
      <c r="CH46" s="630"/>
      <c r="CI46" s="630"/>
      <c r="CJ46" s="630"/>
      <c r="CK46" s="630"/>
      <c r="CL46" s="630"/>
      <c r="CM46" s="630"/>
      <c r="CN46" s="630"/>
      <c r="CO46" s="630"/>
      <c r="CP46" s="630"/>
      <c r="CQ46" s="631"/>
      <c r="CR46" s="632">
        <v>2403134</v>
      </c>
      <c r="CS46" s="633"/>
      <c r="CT46" s="633"/>
      <c r="CU46" s="633"/>
      <c r="CV46" s="633"/>
      <c r="CW46" s="633"/>
      <c r="CX46" s="633"/>
      <c r="CY46" s="634"/>
      <c r="CZ46" s="635">
        <v>22</v>
      </c>
      <c r="DA46" s="636"/>
      <c r="DB46" s="636"/>
      <c r="DC46" s="637"/>
      <c r="DD46" s="638">
        <v>262874</v>
      </c>
      <c r="DE46" s="633"/>
      <c r="DF46" s="633"/>
      <c r="DG46" s="633"/>
      <c r="DH46" s="633"/>
      <c r="DI46" s="633"/>
      <c r="DJ46" s="633"/>
      <c r="DK46" s="634"/>
      <c r="DL46" s="639"/>
      <c r="DM46" s="640"/>
      <c r="DN46" s="640"/>
      <c r="DO46" s="640"/>
      <c r="DP46" s="640"/>
      <c r="DQ46" s="640"/>
      <c r="DR46" s="640"/>
      <c r="DS46" s="640"/>
      <c r="DT46" s="640"/>
      <c r="DU46" s="640"/>
      <c r="DV46" s="641"/>
      <c r="DW46" s="642"/>
      <c r="DX46" s="643"/>
      <c r="DY46" s="643"/>
      <c r="DZ46" s="643"/>
      <c r="EA46" s="643"/>
      <c r="EB46" s="643"/>
      <c r="EC46" s="644"/>
    </row>
    <row r="47" spans="2:133" ht="11.25" customHeight="1" x14ac:dyDescent="0.15">
      <c r="B47" s="207"/>
      <c r="CD47" s="653"/>
      <c r="CE47" s="654"/>
      <c r="CF47" s="629" t="s">
        <v>348</v>
      </c>
      <c r="CG47" s="630"/>
      <c r="CH47" s="630"/>
      <c r="CI47" s="630"/>
      <c r="CJ47" s="630"/>
      <c r="CK47" s="630"/>
      <c r="CL47" s="630"/>
      <c r="CM47" s="630"/>
      <c r="CN47" s="630"/>
      <c r="CO47" s="630"/>
      <c r="CP47" s="630"/>
      <c r="CQ47" s="631"/>
      <c r="CR47" s="632">
        <v>433820</v>
      </c>
      <c r="CS47" s="645"/>
      <c r="CT47" s="645"/>
      <c r="CU47" s="645"/>
      <c r="CV47" s="645"/>
      <c r="CW47" s="645"/>
      <c r="CX47" s="645"/>
      <c r="CY47" s="646"/>
      <c r="CZ47" s="635">
        <v>4</v>
      </c>
      <c r="DA47" s="647"/>
      <c r="DB47" s="647"/>
      <c r="DC47" s="648"/>
      <c r="DD47" s="638">
        <v>29307</v>
      </c>
      <c r="DE47" s="645"/>
      <c r="DF47" s="645"/>
      <c r="DG47" s="645"/>
      <c r="DH47" s="645"/>
      <c r="DI47" s="645"/>
      <c r="DJ47" s="645"/>
      <c r="DK47" s="646"/>
      <c r="DL47" s="639"/>
      <c r="DM47" s="640"/>
      <c r="DN47" s="640"/>
      <c r="DO47" s="640"/>
      <c r="DP47" s="640"/>
      <c r="DQ47" s="640"/>
      <c r="DR47" s="640"/>
      <c r="DS47" s="640"/>
      <c r="DT47" s="640"/>
      <c r="DU47" s="640"/>
      <c r="DV47" s="641"/>
      <c r="DW47" s="642"/>
      <c r="DX47" s="643"/>
      <c r="DY47" s="643"/>
      <c r="DZ47" s="643"/>
      <c r="EA47" s="643"/>
      <c r="EB47" s="643"/>
      <c r="EC47" s="644"/>
    </row>
    <row r="48" spans="2:133" x14ac:dyDescent="0.15">
      <c r="B48" s="207"/>
      <c r="CD48" s="655"/>
      <c r="CE48" s="656"/>
      <c r="CF48" s="629" t="s">
        <v>349</v>
      </c>
      <c r="CG48" s="630"/>
      <c r="CH48" s="630"/>
      <c r="CI48" s="630"/>
      <c r="CJ48" s="630"/>
      <c r="CK48" s="630"/>
      <c r="CL48" s="630"/>
      <c r="CM48" s="630"/>
      <c r="CN48" s="630"/>
      <c r="CO48" s="630"/>
      <c r="CP48" s="630"/>
      <c r="CQ48" s="631"/>
      <c r="CR48" s="632" t="s">
        <v>122</v>
      </c>
      <c r="CS48" s="633"/>
      <c r="CT48" s="633"/>
      <c r="CU48" s="633"/>
      <c r="CV48" s="633"/>
      <c r="CW48" s="633"/>
      <c r="CX48" s="633"/>
      <c r="CY48" s="634"/>
      <c r="CZ48" s="635" t="s">
        <v>122</v>
      </c>
      <c r="DA48" s="636"/>
      <c r="DB48" s="636"/>
      <c r="DC48" s="637"/>
      <c r="DD48" s="638" t="s">
        <v>122</v>
      </c>
      <c r="DE48" s="633"/>
      <c r="DF48" s="633"/>
      <c r="DG48" s="633"/>
      <c r="DH48" s="633"/>
      <c r="DI48" s="633"/>
      <c r="DJ48" s="633"/>
      <c r="DK48" s="634"/>
      <c r="DL48" s="639"/>
      <c r="DM48" s="640"/>
      <c r="DN48" s="640"/>
      <c r="DO48" s="640"/>
      <c r="DP48" s="640"/>
      <c r="DQ48" s="640"/>
      <c r="DR48" s="640"/>
      <c r="DS48" s="640"/>
      <c r="DT48" s="640"/>
      <c r="DU48" s="640"/>
      <c r="DV48" s="641"/>
      <c r="DW48" s="642"/>
      <c r="DX48" s="643"/>
      <c r="DY48" s="643"/>
      <c r="DZ48" s="643"/>
      <c r="EA48" s="643"/>
      <c r="EB48" s="643"/>
      <c r="EC48" s="644"/>
    </row>
    <row r="49" spans="2:133" ht="11.25" customHeight="1" x14ac:dyDescent="0.15">
      <c r="B49" s="207"/>
      <c r="CD49" s="613" t="s">
        <v>350</v>
      </c>
      <c r="CE49" s="614"/>
      <c r="CF49" s="614"/>
      <c r="CG49" s="614"/>
      <c r="CH49" s="614"/>
      <c r="CI49" s="614"/>
      <c r="CJ49" s="614"/>
      <c r="CK49" s="614"/>
      <c r="CL49" s="614"/>
      <c r="CM49" s="614"/>
      <c r="CN49" s="614"/>
      <c r="CO49" s="614"/>
      <c r="CP49" s="614"/>
      <c r="CQ49" s="615"/>
      <c r="CR49" s="616">
        <v>10901258</v>
      </c>
      <c r="CS49" s="617"/>
      <c r="CT49" s="617"/>
      <c r="CU49" s="617"/>
      <c r="CV49" s="617"/>
      <c r="CW49" s="617"/>
      <c r="CX49" s="617"/>
      <c r="CY49" s="618"/>
      <c r="CZ49" s="619">
        <v>100</v>
      </c>
      <c r="DA49" s="620"/>
      <c r="DB49" s="620"/>
      <c r="DC49" s="621"/>
      <c r="DD49" s="622">
        <v>4663285</v>
      </c>
      <c r="DE49" s="617"/>
      <c r="DF49" s="617"/>
      <c r="DG49" s="617"/>
      <c r="DH49" s="617"/>
      <c r="DI49" s="617"/>
      <c r="DJ49" s="617"/>
      <c r="DK49" s="618"/>
      <c r="DL49" s="623"/>
      <c r="DM49" s="624"/>
      <c r="DN49" s="624"/>
      <c r="DO49" s="624"/>
      <c r="DP49" s="624"/>
      <c r="DQ49" s="624"/>
      <c r="DR49" s="624"/>
      <c r="DS49" s="624"/>
      <c r="DT49" s="624"/>
      <c r="DU49" s="624"/>
      <c r="DV49" s="625"/>
      <c r="DW49" s="626"/>
      <c r="DX49" s="627"/>
      <c r="DY49" s="627"/>
      <c r="DZ49" s="627"/>
      <c r="EA49" s="627"/>
      <c r="EB49" s="627"/>
      <c r="EC49" s="628"/>
    </row>
  </sheetData>
  <sheetProtection algorithmName="SHA-512" hashValue="jl8YPyweP9R9Z11Yzxa1eMMZ0boa73S5dNLLzTler5Dpq/IJCCXABPlUxSSUJaDG64iMdXTj4X962xJL2baV9g==" saltValue="4gZAzJQhIHbDPZPviKAj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1" t="s">
        <v>355</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216"/>
    </row>
    <row r="5" spans="1:131" s="217" customFormat="1" ht="26.25" customHeight="1" x14ac:dyDescent="0.15">
      <c r="A5" s="1009" t="s">
        <v>356</v>
      </c>
      <c r="B5" s="1010"/>
      <c r="C5" s="1010"/>
      <c r="D5" s="1010"/>
      <c r="E5" s="1010"/>
      <c r="F5" s="1010"/>
      <c r="G5" s="1010"/>
      <c r="H5" s="1010"/>
      <c r="I5" s="1010"/>
      <c r="J5" s="1010"/>
      <c r="K5" s="1010"/>
      <c r="L5" s="1010"/>
      <c r="M5" s="1010"/>
      <c r="N5" s="1010"/>
      <c r="O5" s="1010"/>
      <c r="P5" s="1011"/>
      <c r="Q5" s="1015" t="s">
        <v>357</v>
      </c>
      <c r="R5" s="1016"/>
      <c r="S5" s="1016"/>
      <c r="T5" s="1016"/>
      <c r="U5" s="1017"/>
      <c r="V5" s="1015" t="s">
        <v>358</v>
      </c>
      <c r="W5" s="1016"/>
      <c r="X5" s="1016"/>
      <c r="Y5" s="1016"/>
      <c r="Z5" s="1017"/>
      <c r="AA5" s="1015" t="s">
        <v>359</v>
      </c>
      <c r="AB5" s="1016"/>
      <c r="AC5" s="1016"/>
      <c r="AD5" s="1016"/>
      <c r="AE5" s="1016"/>
      <c r="AF5" s="1107" t="s">
        <v>360</v>
      </c>
      <c r="AG5" s="1016"/>
      <c r="AH5" s="1016"/>
      <c r="AI5" s="1016"/>
      <c r="AJ5" s="1029"/>
      <c r="AK5" s="1016" t="s">
        <v>361</v>
      </c>
      <c r="AL5" s="1016"/>
      <c r="AM5" s="1016"/>
      <c r="AN5" s="1016"/>
      <c r="AO5" s="1017"/>
      <c r="AP5" s="1015" t="s">
        <v>362</v>
      </c>
      <c r="AQ5" s="1016"/>
      <c r="AR5" s="1016"/>
      <c r="AS5" s="1016"/>
      <c r="AT5" s="1017"/>
      <c r="AU5" s="1015" t="s">
        <v>363</v>
      </c>
      <c r="AV5" s="1016"/>
      <c r="AW5" s="1016"/>
      <c r="AX5" s="1016"/>
      <c r="AY5" s="1029"/>
      <c r="AZ5" s="214"/>
      <c r="BA5" s="214"/>
      <c r="BB5" s="214"/>
      <c r="BC5" s="214"/>
      <c r="BD5" s="214"/>
      <c r="BE5" s="215"/>
      <c r="BF5" s="215"/>
      <c r="BG5" s="215"/>
      <c r="BH5" s="215"/>
      <c r="BI5" s="215"/>
      <c r="BJ5" s="215"/>
      <c r="BK5" s="215"/>
      <c r="BL5" s="215"/>
      <c r="BM5" s="215"/>
      <c r="BN5" s="215"/>
      <c r="BO5" s="215"/>
      <c r="BP5" s="215"/>
      <c r="BQ5" s="1009" t="s">
        <v>364</v>
      </c>
      <c r="BR5" s="1010"/>
      <c r="BS5" s="1010"/>
      <c r="BT5" s="1010"/>
      <c r="BU5" s="1010"/>
      <c r="BV5" s="1010"/>
      <c r="BW5" s="1010"/>
      <c r="BX5" s="1010"/>
      <c r="BY5" s="1010"/>
      <c r="BZ5" s="1010"/>
      <c r="CA5" s="1010"/>
      <c r="CB5" s="1010"/>
      <c r="CC5" s="1010"/>
      <c r="CD5" s="1010"/>
      <c r="CE5" s="1010"/>
      <c r="CF5" s="1010"/>
      <c r="CG5" s="1011"/>
      <c r="CH5" s="1015" t="s">
        <v>365</v>
      </c>
      <c r="CI5" s="1016"/>
      <c r="CJ5" s="1016"/>
      <c r="CK5" s="1016"/>
      <c r="CL5" s="1017"/>
      <c r="CM5" s="1015" t="s">
        <v>366</v>
      </c>
      <c r="CN5" s="1016"/>
      <c r="CO5" s="1016"/>
      <c r="CP5" s="1016"/>
      <c r="CQ5" s="1017"/>
      <c r="CR5" s="1015" t="s">
        <v>367</v>
      </c>
      <c r="CS5" s="1016"/>
      <c r="CT5" s="1016"/>
      <c r="CU5" s="1016"/>
      <c r="CV5" s="1017"/>
      <c r="CW5" s="1015" t="s">
        <v>368</v>
      </c>
      <c r="CX5" s="1016"/>
      <c r="CY5" s="1016"/>
      <c r="CZ5" s="1016"/>
      <c r="DA5" s="1017"/>
      <c r="DB5" s="1015" t="s">
        <v>369</v>
      </c>
      <c r="DC5" s="1016"/>
      <c r="DD5" s="1016"/>
      <c r="DE5" s="1016"/>
      <c r="DF5" s="1017"/>
      <c r="DG5" s="1097" t="s">
        <v>370</v>
      </c>
      <c r="DH5" s="1098"/>
      <c r="DI5" s="1098"/>
      <c r="DJ5" s="1098"/>
      <c r="DK5" s="1099"/>
      <c r="DL5" s="1097" t="s">
        <v>371</v>
      </c>
      <c r="DM5" s="1098"/>
      <c r="DN5" s="1098"/>
      <c r="DO5" s="1098"/>
      <c r="DP5" s="1099"/>
      <c r="DQ5" s="1015" t="s">
        <v>372</v>
      </c>
      <c r="DR5" s="1016"/>
      <c r="DS5" s="1016"/>
      <c r="DT5" s="1016"/>
      <c r="DU5" s="1017"/>
      <c r="DV5" s="1015" t="s">
        <v>363</v>
      </c>
      <c r="DW5" s="1016"/>
      <c r="DX5" s="1016"/>
      <c r="DY5" s="1016"/>
      <c r="DZ5" s="1029"/>
      <c r="EA5" s="216"/>
    </row>
    <row r="6" spans="1:131" s="217" customFormat="1" ht="26.25" customHeight="1" thickBot="1" x14ac:dyDescent="0.2">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08"/>
      <c r="AG6" s="1019"/>
      <c r="AH6" s="1019"/>
      <c r="AI6" s="1019"/>
      <c r="AJ6" s="1030"/>
      <c r="AK6" s="1019"/>
      <c r="AL6" s="1019"/>
      <c r="AM6" s="1019"/>
      <c r="AN6" s="1019"/>
      <c r="AO6" s="1020"/>
      <c r="AP6" s="1018"/>
      <c r="AQ6" s="1019"/>
      <c r="AR6" s="1019"/>
      <c r="AS6" s="1019"/>
      <c r="AT6" s="1020"/>
      <c r="AU6" s="1018"/>
      <c r="AV6" s="1019"/>
      <c r="AW6" s="1019"/>
      <c r="AX6" s="1019"/>
      <c r="AY6" s="1030"/>
      <c r="AZ6" s="214"/>
      <c r="BA6" s="214"/>
      <c r="BB6" s="214"/>
      <c r="BC6" s="214"/>
      <c r="BD6" s="214"/>
      <c r="BE6" s="215"/>
      <c r="BF6" s="215"/>
      <c r="BG6" s="215"/>
      <c r="BH6" s="215"/>
      <c r="BI6" s="215"/>
      <c r="BJ6" s="215"/>
      <c r="BK6" s="215"/>
      <c r="BL6" s="215"/>
      <c r="BM6" s="215"/>
      <c r="BN6" s="215"/>
      <c r="BO6" s="215"/>
      <c r="BP6" s="215"/>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0"/>
      <c r="DH6" s="1101"/>
      <c r="DI6" s="1101"/>
      <c r="DJ6" s="1101"/>
      <c r="DK6" s="1102"/>
      <c r="DL6" s="1100"/>
      <c r="DM6" s="1101"/>
      <c r="DN6" s="1101"/>
      <c r="DO6" s="1101"/>
      <c r="DP6" s="1102"/>
      <c r="DQ6" s="1018"/>
      <c r="DR6" s="1019"/>
      <c r="DS6" s="1019"/>
      <c r="DT6" s="1019"/>
      <c r="DU6" s="1020"/>
      <c r="DV6" s="1018"/>
      <c r="DW6" s="1019"/>
      <c r="DX6" s="1019"/>
      <c r="DY6" s="1019"/>
      <c r="DZ6" s="1030"/>
      <c r="EA6" s="216"/>
    </row>
    <row r="7" spans="1:131" s="217" customFormat="1" ht="26.25" customHeight="1" thickTop="1" x14ac:dyDescent="0.15">
      <c r="A7" s="218">
        <v>1</v>
      </c>
      <c r="B7" s="1060" t="s">
        <v>373</v>
      </c>
      <c r="C7" s="1061"/>
      <c r="D7" s="1061"/>
      <c r="E7" s="1061"/>
      <c r="F7" s="1061"/>
      <c r="G7" s="1061"/>
      <c r="H7" s="1061"/>
      <c r="I7" s="1061"/>
      <c r="J7" s="1061"/>
      <c r="K7" s="1061"/>
      <c r="L7" s="1061"/>
      <c r="M7" s="1061"/>
      <c r="N7" s="1061"/>
      <c r="O7" s="1061"/>
      <c r="P7" s="1062"/>
      <c r="Q7" s="1115">
        <v>11215</v>
      </c>
      <c r="R7" s="1116"/>
      <c r="S7" s="1116"/>
      <c r="T7" s="1116"/>
      <c r="U7" s="1116"/>
      <c r="V7" s="1116">
        <v>10890</v>
      </c>
      <c r="W7" s="1116"/>
      <c r="X7" s="1116"/>
      <c r="Y7" s="1116"/>
      <c r="Z7" s="1116"/>
      <c r="AA7" s="1116">
        <v>325</v>
      </c>
      <c r="AB7" s="1116"/>
      <c r="AC7" s="1116"/>
      <c r="AD7" s="1116"/>
      <c r="AE7" s="1117"/>
      <c r="AF7" s="1118">
        <v>289</v>
      </c>
      <c r="AG7" s="1119"/>
      <c r="AH7" s="1119"/>
      <c r="AI7" s="1119"/>
      <c r="AJ7" s="1120"/>
      <c r="AK7" s="1121">
        <v>257</v>
      </c>
      <c r="AL7" s="1122"/>
      <c r="AM7" s="1122"/>
      <c r="AN7" s="1122"/>
      <c r="AO7" s="1122"/>
      <c r="AP7" s="1122">
        <v>11081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565</v>
      </c>
      <c r="BT7" s="1113"/>
      <c r="BU7" s="1113"/>
      <c r="BV7" s="1113"/>
      <c r="BW7" s="1113"/>
      <c r="BX7" s="1113"/>
      <c r="BY7" s="1113"/>
      <c r="BZ7" s="1113"/>
      <c r="CA7" s="1113"/>
      <c r="CB7" s="1113"/>
      <c r="CC7" s="1113"/>
      <c r="CD7" s="1113"/>
      <c r="CE7" s="1113"/>
      <c r="CF7" s="1113"/>
      <c r="CG7" s="1125"/>
      <c r="CH7" s="1109">
        <v>7</v>
      </c>
      <c r="CI7" s="1110"/>
      <c r="CJ7" s="1110"/>
      <c r="CK7" s="1110"/>
      <c r="CL7" s="1111"/>
      <c r="CM7" s="1109">
        <v>63</v>
      </c>
      <c r="CN7" s="1110"/>
      <c r="CO7" s="1110"/>
      <c r="CP7" s="1110"/>
      <c r="CQ7" s="1111"/>
      <c r="CR7" s="1109">
        <v>1</v>
      </c>
      <c r="CS7" s="1110"/>
      <c r="CT7" s="1110"/>
      <c r="CU7" s="1110"/>
      <c r="CV7" s="1111"/>
      <c r="CW7" s="1109" t="s">
        <v>564</v>
      </c>
      <c r="CX7" s="1110"/>
      <c r="CY7" s="1110"/>
      <c r="CZ7" s="1110"/>
      <c r="DA7" s="1111"/>
      <c r="DB7" s="1109" t="s">
        <v>564</v>
      </c>
      <c r="DC7" s="1110"/>
      <c r="DD7" s="1110"/>
      <c r="DE7" s="1110"/>
      <c r="DF7" s="1111"/>
      <c r="DG7" s="1109" t="s">
        <v>564</v>
      </c>
      <c r="DH7" s="1110"/>
      <c r="DI7" s="1110"/>
      <c r="DJ7" s="1110"/>
      <c r="DK7" s="1111"/>
      <c r="DL7" s="1109" t="s">
        <v>564</v>
      </c>
      <c r="DM7" s="1110"/>
      <c r="DN7" s="1110"/>
      <c r="DO7" s="1110"/>
      <c r="DP7" s="1111"/>
      <c r="DQ7" s="1109" t="s">
        <v>564</v>
      </c>
      <c r="DR7" s="1110"/>
      <c r="DS7" s="1110"/>
      <c r="DT7" s="1110"/>
      <c r="DU7" s="1111"/>
      <c r="DV7" s="1112"/>
      <c r="DW7" s="1113"/>
      <c r="DX7" s="1113"/>
      <c r="DY7" s="1113"/>
      <c r="DZ7" s="1114"/>
      <c r="EA7" s="216"/>
    </row>
    <row r="8" spans="1:131" s="217" customFormat="1" ht="26.25" customHeight="1" x14ac:dyDescent="0.15">
      <c r="A8" s="220">
        <v>2</v>
      </c>
      <c r="B8" s="1044" t="s">
        <v>374</v>
      </c>
      <c r="C8" s="1045"/>
      <c r="D8" s="1045"/>
      <c r="E8" s="1045"/>
      <c r="F8" s="1045"/>
      <c r="G8" s="1045"/>
      <c r="H8" s="1045"/>
      <c r="I8" s="1045"/>
      <c r="J8" s="1045"/>
      <c r="K8" s="1045"/>
      <c r="L8" s="1045"/>
      <c r="M8" s="1045"/>
      <c r="N8" s="1045"/>
      <c r="O8" s="1045"/>
      <c r="P8" s="1046"/>
      <c r="Q8" s="1052">
        <v>21</v>
      </c>
      <c r="R8" s="1053"/>
      <c r="S8" s="1053"/>
      <c r="T8" s="1053"/>
      <c r="U8" s="1053"/>
      <c r="V8" s="1053">
        <v>21</v>
      </c>
      <c r="W8" s="1053"/>
      <c r="X8" s="1053"/>
      <c r="Y8" s="1053"/>
      <c r="Z8" s="1053"/>
      <c r="AA8" s="1053">
        <v>0</v>
      </c>
      <c r="AB8" s="1053"/>
      <c r="AC8" s="1053"/>
      <c r="AD8" s="1053"/>
      <c r="AE8" s="1054"/>
      <c r="AF8" s="1049">
        <v>0</v>
      </c>
      <c r="AG8" s="1050"/>
      <c r="AH8" s="1050"/>
      <c r="AI8" s="1050"/>
      <c r="AJ8" s="1051"/>
      <c r="AK8" s="1093">
        <v>20</v>
      </c>
      <c r="AL8" s="1094"/>
      <c r="AM8" s="1094"/>
      <c r="AN8" s="1094"/>
      <c r="AO8" s="1094"/>
      <c r="AP8" s="1094" t="s">
        <v>564</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6" t="s">
        <v>566</v>
      </c>
      <c r="BT8" s="1007"/>
      <c r="BU8" s="1007"/>
      <c r="BV8" s="1007"/>
      <c r="BW8" s="1007"/>
      <c r="BX8" s="1007"/>
      <c r="BY8" s="1007"/>
      <c r="BZ8" s="1007"/>
      <c r="CA8" s="1007"/>
      <c r="CB8" s="1007"/>
      <c r="CC8" s="1007"/>
      <c r="CD8" s="1007"/>
      <c r="CE8" s="1007"/>
      <c r="CF8" s="1007"/>
      <c r="CG8" s="1028"/>
      <c r="CH8" s="1003">
        <v>0</v>
      </c>
      <c r="CI8" s="1004"/>
      <c r="CJ8" s="1004"/>
      <c r="CK8" s="1004"/>
      <c r="CL8" s="1005"/>
      <c r="CM8" s="1003">
        <v>25</v>
      </c>
      <c r="CN8" s="1004"/>
      <c r="CO8" s="1004"/>
      <c r="CP8" s="1004"/>
      <c r="CQ8" s="1005"/>
      <c r="CR8" s="1003">
        <v>22</v>
      </c>
      <c r="CS8" s="1004"/>
      <c r="CT8" s="1004"/>
      <c r="CU8" s="1004"/>
      <c r="CV8" s="1005"/>
      <c r="CW8" s="1003" t="s">
        <v>564</v>
      </c>
      <c r="CX8" s="1004"/>
      <c r="CY8" s="1004"/>
      <c r="CZ8" s="1004"/>
      <c r="DA8" s="1005"/>
      <c r="DB8" s="1003">
        <v>85</v>
      </c>
      <c r="DC8" s="1004"/>
      <c r="DD8" s="1004"/>
      <c r="DE8" s="1004"/>
      <c r="DF8" s="1005"/>
      <c r="DG8" s="1003" t="s">
        <v>564</v>
      </c>
      <c r="DH8" s="1004"/>
      <c r="DI8" s="1004"/>
      <c r="DJ8" s="1004"/>
      <c r="DK8" s="1005"/>
      <c r="DL8" s="1003" t="s">
        <v>564</v>
      </c>
      <c r="DM8" s="1004"/>
      <c r="DN8" s="1004"/>
      <c r="DO8" s="1004"/>
      <c r="DP8" s="1005"/>
      <c r="DQ8" s="1003" t="s">
        <v>564</v>
      </c>
      <c r="DR8" s="1004"/>
      <c r="DS8" s="1004"/>
      <c r="DT8" s="1004"/>
      <c r="DU8" s="1005"/>
      <c r="DV8" s="1006"/>
      <c r="DW8" s="1007"/>
      <c r="DX8" s="1007"/>
      <c r="DY8" s="1007"/>
      <c r="DZ8" s="1008"/>
      <c r="EA8" s="216"/>
    </row>
    <row r="9" spans="1:131" s="217" customFormat="1" ht="26.25" customHeight="1" x14ac:dyDescent="0.15">
      <c r="A9" s="220">
        <v>3</v>
      </c>
      <c r="B9" s="1044" t="s">
        <v>375</v>
      </c>
      <c r="C9" s="1045"/>
      <c r="D9" s="1045"/>
      <c r="E9" s="1045"/>
      <c r="F9" s="1045"/>
      <c r="G9" s="1045"/>
      <c r="H9" s="1045"/>
      <c r="I9" s="1045"/>
      <c r="J9" s="1045"/>
      <c r="K9" s="1045"/>
      <c r="L9" s="1045"/>
      <c r="M9" s="1045"/>
      <c r="N9" s="1045"/>
      <c r="O9" s="1045"/>
      <c r="P9" s="1046"/>
      <c r="Q9" s="1052">
        <v>11</v>
      </c>
      <c r="R9" s="1053"/>
      <c r="S9" s="1053"/>
      <c r="T9" s="1053"/>
      <c r="U9" s="1053"/>
      <c r="V9" s="1053">
        <v>11</v>
      </c>
      <c r="W9" s="1053"/>
      <c r="X9" s="1053"/>
      <c r="Y9" s="1053"/>
      <c r="Z9" s="1053"/>
      <c r="AA9" s="1053">
        <v>0</v>
      </c>
      <c r="AB9" s="1053"/>
      <c r="AC9" s="1053"/>
      <c r="AD9" s="1053"/>
      <c r="AE9" s="1054"/>
      <c r="AF9" s="1049">
        <v>0</v>
      </c>
      <c r="AG9" s="1050"/>
      <c r="AH9" s="1050"/>
      <c r="AI9" s="1050"/>
      <c r="AJ9" s="1051"/>
      <c r="AK9" s="1093" t="s">
        <v>564</v>
      </c>
      <c r="AL9" s="1094"/>
      <c r="AM9" s="1094"/>
      <c r="AN9" s="1094"/>
      <c r="AO9" s="1094"/>
      <c r="AP9" s="1094" t="s">
        <v>564</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6"/>
      <c r="BT9" s="1007"/>
      <c r="BU9" s="1007"/>
      <c r="BV9" s="1007"/>
      <c r="BW9" s="1007"/>
      <c r="BX9" s="1007"/>
      <c r="BY9" s="1007"/>
      <c r="BZ9" s="1007"/>
      <c r="CA9" s="1007"/>
      <c r="CB9" s="1007"/>
      <c r="CC9" s="1007"/>
      <c r="CD9" s="1007"/>
      <c r="CE9" s="1007"/>
      <c r="CF9" s="1007"/>
      <c r="CG9" s="1028"/>
      <c r="CH9" s="1003"/>
      <c r="CI9" s="1004"/>
      <c r="CJ9" s="1004"/>
      <c r="CK9" s="1004"/>
      <c r="CL9" s="1005"/>
      <c r="CM9" s="1003"/>
      <c r="CN9" s="1004"/>
      <c r="CO9" s="1004"/>
      <c r="CP9" s="1004"/>
      <c r="CQ9" s="1005"/>
      <c r="CR9" s="1003"/>
      <c r="CS9" s="1004"/>
      <c r="CT9" s="1004"/>
      <c r="CU9" s="1004"/>
      <c r="CV9" s="1005"/>
      <c r="CW9" s="1003"/>
      <c r="CX9" s="1004"/>
      <c r="CY9" s="1004"/>
      <c r="CZ9" s="1004"/>
      <c r="DA9" s="1005"/>
      <c r="DB9" s="1003"/>
      <c r="DC9" s="1004"/>
      <c r="DD9" s="1004"/>
      <c r="DE9" s="1004"/>
      <c r="DF9" s="1005"/>
      <c r="DG9" s="1003"/>
      <c r="DH9" s="1004"/>
      <c r="DI9" s="1004"/>
      <c r="DJ9" s="1004"/>
      <c r="DK9" s="1005"/>
      <c r="DL9" s="1003"/>
      <c r="DM9" s="1004"/>
      <c r="DN9" s="1004"/>
      <c r="DO9" s="1004"/>
      <c r="DP9" s="1005"/>
      <c r="DQ9" s="1003"/>
      <c r="DR9" s="1004"/>
      <c r="DS9" s="1004"/>
      <c r="DT9" s="1004"/>
      <c r="DU9" s="1005"/>
      <c r="DV9" s="1006"/>
      <c r="DW9" s="1007"/>
      <c r="DX9" s="1007"/>
      <c r="DY9" s="1007"/>
      <c r="DZ9" s="1008"/>
      <c r="EA9" s="216"/>
    </row>
    <row r="10" spans="1:131" s="217" customFormat="1" ht="26.25" customHeight="1" x14ac:dyDescent="0.15">
      <c r="A10" s="220">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16"/>
    </row>
    <row r="11" spans="1:131" s="217" customFormat="1" ht="26.25" customHeight="1" x14ac:dyDescent="0.15">
      <c r="A11" s="220">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16"/>
    </row>
    <row r="12" spans="1:131" s="217" customFormat="1" ht="26.25" customHeight="1" x14ac:dyDescent="0.15">
      <c r="A12" s="220">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16"/>
    </row>
    <row r="13" spans="1:131" s="217" customFormat="1" ht="26.25" customHeight="1" x14ac:dyDescent="0.15">
      <c r="A13" s="220">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16"/>
    </row>
    <row r="14" spans="1:131" s="217" customFormat="1" ht="26.25" customHeight="1" x14ac:dyDescent="0.15">
      <c r="A14" s="220">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16"/>
    </row>
    <row r="15" spans="1:131" s="217" customFormat="1" ht="26.25" customHeight="1" x14ac:dyDescent="0.15">
      <c r="A15" s="220">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16"/>
    </row>
    <row r="16" spans="1:131" s="217" customFormat="1" ht="26.25" customHeight="1" x14ac:dyDescent="0.15">
      <c r="A16" s="220">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16"/>
    </row>
    <row r="17" spans="1:131" s="217" customFormat="1" ht="26.25" customHeight="1" x14ac:dyDescent="0.15">
      <c r="A17" s="220">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16"/>
    </row>
    <row r="18" spans="1:131" s="217" customFormat="1" ht="26.25" customHeight="1" x14ac:dyDescent="0.15">
      <c r="A18" s="220">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16"/>
    </row>
    <row r="19" spans="1:131" s="217" customFormat="1" ht="26.25" customHeight="1" x14ac:dyDescent="0.15">
      <c r="A19" s="220">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16"/>
    </row>
    <row r="20" spans="1:131" s="217" customFormat="1" ht="26.25" customHeight="1" x14ac:dyDescent="0.15">
      <c r="A20" s="220">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16"/>
    </row>
    <row r="21" spans="1:131" s="217" customFormat="1" ht="26.25" customHeight="1" thickBot="1" x14ac:dyDescent="0.2">
      <c r="A21" s="220">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16"/>
    </row>
    <row r="22" spans="1:131" s="217" customFormat="1" ht="26.25" customHeight="1" x14ac:dyDescent="0.15">
      <c r="A22" s="220">
        <v>16</v>
      </c>
      <c r="B22" s="1044"/>
      <c r="C22" s="1045"/>
      <c r="D22" s="1045"/>
      <c r="E22" s="1045"/>
      <c r="F22" s="1045"/>
      <c r="G22" s="1045"/>
      <c r="H22" s="1045"/>
      <c r="I22" s="1045"/>
      <c r="J22" s="1045"/>
      <c r="K22" s="1045"/>
      <c r="L22" s="1045"/>
      <c r="M22" s="1045"/>
      <c r="N22" s="1045"/>
      <c r="O22" s="1045"/>
      <c r="P22" s="1046"/>
      <c r="Q22" s="1086"/>
      <c r="R22" s="1087"/>
      <c r="S22" s="1087"/>
      <c r="T22" s="1087"/>
      <c r="U22" s="1087"/>
      <c r="V22" s="1087"/>
      <c r="W22" s="1087"/>
      <c r="X22" s="1087"/>
      <c r="Y22" s="1087"/>
      <c r="Z22" s="1087"/>
      <c r="AA22" s="1087"/>
      <c r="AB22" s="1087"/>
      <c r="AC22" s="1087"/>
      <c r="AD22" s="1087"/>
      <c r="AE22" s="1088"/>
      <c r="AF22" s="1049"/>
      <c r="AG22" s="1050"/>
      <c r="AH22" s="1050"/>
      <c r="AI22" s="1050"/>
      <c r="AJ22" s="1051"/>
      <c r="AK22" s="1089"/>
      <c r="AL22" s="1090"/>
      <c r="AM22" s="1090"/>
      <c r="AN22" s="1090"/>
      <c r="AO22" s="1090"/>
      <c r="AP22" s="1090"/>
      <c r="AQ22" s="1090"/>
      <c r="AR22" s="1090"/>
      <c r="AS22" s="1090"/>
      <c r="AT22" s="1090"/>
      <c r="AU22" s="1091"/>
      <c r="AV22" s="1091"/>
      <c r="AW22" s="1091"/>
      <c r="AX22" s="1091"/>
      <c r="AY22" s="1092"/>
      <c r="AZ22" s="1042" t="s">
        <v>376</v>
      </c>
      <c r="BA22" s="1042"/>
      <c r="BB22" s="1042"/>
      <c r="BC22" s="1042"/>
      <c r="BD22" s="1043"/>
      <c r="BE22" s="215"/>
      <c r="BF22" s="215"/>
      <c r="BG22" s="215"/>
      <c r="BH22" s="215"/>
      <c r="BI22" s="215"/>
      <c r="BJ22" s="215"/>
      <c r="BK22" s="215"/>
      <c r="BL22" s="215"/>
      <c r="BM22" s="215"/>
      <c r="BN22" s="215"/>
      <c r="BO22" s="215"/>
      <c r="BP22" s="215"/>
      <c r="BQ22" s="220">
        <v>16</v>
      </c>
      <c r="BR22" s="221"/>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16"/>
    </row>
    <row r="23" spans="1:131" s="217" customFormat="1" ht="26.25" customHeight="1" thickBot="1" x14ac:dyDescent="0.2">
      <c r="A23" s="222" t="s">
        <v>377</v>
      </c>
      <c r="B23" s="948" t="s">
        <v>378</v>
      </c>
      <c r="C23" s="949"/>
      <c r="D23" s="949"/>
      <c r="E23" s="949"/>
      <c r="F23" s="949"/>
      <c r="G23" s="949"/>
      <c r="H23" s="949"/>
      <c r="I23" s="949"/>
      <c r="J23" s="949"/>
      <c r="K23" s="949"/>
      <c r="L23" s="949"/>
      <c r="M23" s="949"/>
      <c r="N23" s="949"/>
      <c r="O23" s="949"/>
      <c r="P23" s="959"/>
      <c r="Q23" s="1080">
        <v>11227</v>
      </c>
      <c r="R23" s="1074"/>
      <c r="S23" s="1074"/>
      <c r="T23" s="1074"/>
      <c r="U23" s="1074"/>
      <c r="V23" s="1074">
        <v>10901</v>
      </c>
      <c r="W23" s="1074"/>
      <c r="X23" s="1074"/>
      <c r="Y23" s="1074"/>
      <c r="Z23" s="1074"/>
      <c r="AA23" s="1074">
        <v>326</v>
      </c>
      <c r="AB23" s="1074"/>
      <c r="AC23" s="1074"/>
      <c r="AD23" s="1074"/>
      <c r="AE23" s="1081"/>
      <c r="AF23" s="1082">
        <v>290</v>
      </c>
      <c r="AG23" s="1074"/>
      <c r="AH23" s="1074"/>
      <c r="AI23" s="1074"/>
      <c r="AJ23" s="1083"/>
      <c r="AK23" s="1084"/>
      <c r="AL23" s="1085"/>
      <c r="AM23" s="1085"/>
      <c r="AN23" s="1085"/>
      <c r="AO23" s="1085"/>
      <c r="AP23" s="1074">
        <v>11081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16"/>
    </row>
    <row r="24" spans="1:131" s="217"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16"/>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12"/>
    </row>
    <row r="26" spans="1:131" ht="26.25" customHeight="1" x14ac:dyDescent="0.15">
      <c r="A26" s="1009" t="s">
        <v>356</v>
      </c>
      <c r="B26" s="1010"/>
      <c r="C26" s="1010"/>
      <c r="D26" s="1010"/>
      <c r="E26" s="1010"/>
      <c r="F26" s="1010"/>
      <c r="G26" s="1010"/>
      <c r="H26" s="1010"/>
      <c r="I26" s="1010"/>
      <c r="J26" s="1010"/>
      <c r="K26" s="1010"/>
      <c r="L26" s="1010"/>
      <c r="M26" s="1010"/>
      <c r="N26" s="1010"/>
      <c r="O26" s="1010"/>
      <c r="P26" s="1011"/>
      <c r="Q26" s="1015" t="s">
        <v>381</v>
      </c>
      <c r="R26" s="1016"/>
      <c r="S26" s="1016"/>
      <c r="T26" s="1016"/>
      <c r="U26" s="1017"/>
      <c r="V26" s="1015" t="s">
        <v>382</v>
      </c>
      <c r="W26" s="1016"/>
      <c r="X26" s="1016"/>
      <c r="Y26" s="1016"/>
      <c r="Z26" s="1017"/>
      <c r="AA26" s="1015" t="s">
        <v>383</v>
      </c>
      <c r="AB26" s="1016"/>
      <c r="AC26" s="1016"/>
      <c r="AD26" s="1016"/>
      <c r="AE26" s="1016"/>
      <c r="AF26" s="1068" t="s">
        <v>384</v>
      </c>
      <c r="AG26" s="1022"/>
      <c r="AH26" s="1022"/>
      <c r="AI26" s="1022"/>
      <c r="AJ26" s="1069"/>
      <c r="AK26" s="1016" t="s">
        <v>385</v>
      </c>
      <c r="AL26" s="1016"/>
      <c r="AM26" s="1016"/>
      <c r="AN26" s="1016"/>
      <c r="AO26" s="1017"/>
      <c r="AP26" s="1015" t="s">
        <v>386</v>
      </c>
      <c r="AQ26" s="1016"/>
      <c r="AR26" s="1016"/>
      <c r="AS26" s="1016"/>
      <c r="AT26" s="1017"/>
      <c r="AU26" s="1015" t="s">
        <v>387</v>
      </c>
      <c r="AV26" s="1016"/>
      <c r="AW26" s="1016"/>
      <c r="AX26" s="1016"/>
      <c r="AY26" s="1017"/>
      <c r="AZ26" s="1015" t="s">
        <v>388</v>
      </c>
      <c r="BA26" s="1016"/>
      <c r="BB26" s="1016"/>
      <c r="BC26" s="1016"/>
      <c r="BD26" s="1017"/>
      <c r="BE26" s="1015" t="s">
        <v>363</v>
      </c>
      <c r="BF26" s="1016"/>
      <c r="BG26" s="1016"/>
      <c r="BH26" s="1016"/>
      <c r="BI26" s="1029"/>
      <c r="BJ26" s="214"/>
      <c r="BK26" s="214"/>
      <c r="BL26" s="214"/>
      <c r="BM26" s="214"/>
      <c r="BN26" s="214"/>
      <c r="BO26" s="223"/>
      <c r="BP26" s="223"/>
      <c r="BQ26" s="220">
        <v>20</v>
      </c>
      <c r="BR26" s="221"/>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12"/>
    </row>
    <row r="27" spans="1:131" ht="26.25" customHeight="1" thickBot="1" x14ac:dyDescent="0.2">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70"/>
      <c r="AG27" s="1025"/>
      <c r="AH27" s="1025"/>
      <c r="AI27" s="1025"/>
      <c r="AJ27" s="1071"/>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14"/>
      <c r="BK27" s="214"/>
      <c r="BL27" s="214"/>
      <c r="BM27" s="214"/>
      <c r="BN27" s="214"/>
      <c r="BO27" s="223"/>
      <c r="BP27" s="223"/>
      <c r="BQ27" s="220">
        <v>21</v>
      </c>
      <c r="BR27" s="221"/>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12"/>
    </row>
    <row r="28" spans="1:131" ht="26.25" customHeight="1" thickTop="1" x14ac:dyDescent="0.15">
      <c r="A28" s="224">
        <v>1</v>
      </c>
      <c r="B28" s="1060" t="s">
        <v>389</v>
      </c>
      <c r="C28" s="1061"/>
      <c r="D28" s="1061"/>
      <c r="E28" s="1061"/>
      <c r="F28" s="1061"/>
      <c r="G28" s="1061"/>
      <c r="H28" s="1061"/>
      <c r="I28" s="1061"/>
      <c r="J28" s="1061"/>
      <c r="K28" s="1061"/>
      <c r="L28" s="1061"/>
      <c r="M28" s="1061"/>
      <c r="N28" s="1061"/>
      <c r="O28" s="1061"/>
      <c r="P28" s="1062"/>
      <c r="Q28" s="1063">
        <v>1182</v>
      </c>
      <c r="R28" s="1064"/>
      <c r="S28" s="1064"/>
      <c r="T28" s="1064"/>
      <c r="U28" s="1064"/>
      <c r="V28" s="1064">
        <v>1021</v>
      </c>
      <c r="W28" s="1064"/>
      <c r="X28" s="1064"/>
      <c r="Y28" s="1064"/>
      <c r="Z28" s="1064"/>
      <c r="AA28" s="1064">
        <v>161</v>
      </c>
      <c r="AB28" s="1064"/>
      <c r="AC28" s="1064"/>
      <c r="AD28" s="1064"/>
      <c r="AE28" s="1065"/>
      <c r="AF28" s="1066">
        <v>161</v>
      </c>
      <c r="AG28" s="1064"/>
      <c r="AH28" s="1064"/>
      <c r="AI28" s="1064"/>
      <c r="AJ28" s="1067"/>
      <c r="AK28" s="1056">
        <v>122</v>
      </c>
      <c r="AL28" s="1057"/>
      <c r="AM28" s="1057"/>
      <c r="AN28" s="1057"/>
      <c r="AO28" s="1057"/>
      <c r="AP28" s="1055" t="s">
        <v>544</v>
      </c>
      <c r="AQ28" s="1055"/>
      <c r="AR28" s="1055"/>
      <c r="AS28" s="1055"/>
      <c r="AT28" s="1055"/>
      <c r="AU28" s="1055" t="s">
        <v>544</v>
      </c>
      <c r="AV28" s="1055"/>
      <c r="AW28" s="1055"/>
      <c r="AX28" s="1055"/>
      <c r="AY28" s="1055"/>
      <c r="AZ28" s="1055" t="s">
        <v>544</v>
      </c>
      <c r="BA28" s="1055"/>
      <c r="BB28" s="1055"/>
      <c r="BC28" s="1055"/>
      <c r="BD28" s="1055"/>
      <c r="BE28" s="1058"/>
      <c r="BF28" s="1058"/>
      <c r="BG28" s="1058"/>
      <c r="BH28" s="1058"/>
      <c r="BI28" s="1059"/>
      <c r="BJ28" s="214"/>
      <c r="BK28" s="214"/>
      <c r="BL28" s="214"/>
      <c r="BM28" s="214"/>
      <c r="BN28" s="214"/>
      <c r="BO28" s="223"/>
      <c r="BP28" s="223"/>
      <c r="BQ28" s="220">
        <v>22</v>
      </c>
      <c r="BR28" s="221"/>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12"/>
    </row>
    <row r="29" spans="1:131" ht="26.25" customHeight="1" x14ac:dyDescent="0.15">
      <c r="A29" s="224">
        <v>2</v>
      </c>
      <c r="B29" s="1044" t="s">
        <v>390</v>
      </c>
      <c r="C29" s="1045"/>
      <c r="D29" s="1045"/>
      <c r="E29" s="1045"/>
      <c r="F29" s="1045"/>
      <c r="G29" s="1045"/>
      <c r="H29" s="1045"/>
      <c r="I29" s="1045"/>
      <c r="J29" s="1045"/>
      <c r="K29" s="1045"/>
      <c r="L29" s="1045"/>
      <c r="M29" s="1045"/>
      <c r="N29" s="1045"/>
      <c r="O29" s="1045"/>
      <c r="P29" s="1046"/>
      <c r="Q29" s="1052">
        <v>201</v>
      </c>
      <c r="R29" s="1053"/>
      <c r="S29" s="1053"/>
      <c r="T29" s="1053"/>
      <c r="U29" s="1053"/>
      <c r="V29" s="1053">
        <v>200</v>
      </c>
      <c r="W29" s="1053"/>
      <c r="X29" s="1053"/>
      <c r="Y29" s="1053"/>
      <c r="Z29" s="1053"/>
      <c r="AA29" s="1053">
        <v>1</v>
      </c>
      <c r="AB29" s="1053"/>
      <c r="AC29" s="1053"/>
      <c r="AD29" s="1053"/>
      <c r="AE29" s="1054"/>
      <c r="AF29" s="1049">
        <v>1</v>
      </c>
      <c r="AG29" s="1050"/>
      <c r="AH29" s="1050"/>
      <c r="AI29" s="1050"/>
      <c r="AJ29" s="1051"/>
      <c r="AK29" s="991">
        <v>62</v>
      </c>
      <c r="AL29" s="982"/>
      <c r="AM29" s="982"/>
      <c r="AN29" s="982"/>
      <c r="AO29" s="982"/>
      <c r="AP29" s="1055" t="s">
        <v>544</v>
      </c>
      <c r="AQ29" s="1055"/>
      <c r="AR29" s="1055"/>
      <c r="AS29" s="1055"/>
      <c r="AT29" s="1055"/>
      <c r="AU29" s="1055" t="s">
        <v>544</v>
      </c>
      <c r="AV29" s="1055"/>
      <c r="AW29" s="1055"/>
      <c r="AX29" s="1055"/>
      <c r="AY29" s="1055"/>
      <c r="AZ29" s="1055" t="s">
        <v>544</v>
      </c>
      <c r="BA29" s="1055"/>
      <c r="BB29" s="1055"/>
      <c r="BC29" s="1055"/>
      <c r="BD29" s="1055"/>
      <c r="BE29" s="983"/>
      <c r="BF29" s="983"/>
      <c r="BG29" s="983"/>
      <c r="BH29" s="983"/>
      <c r="BI29" s="984"/>
      <c r="BJ29" s="214"/>
      <c r="BK29" s="214"/>
      <c r="BL29" s="214"/>
      <c r="BM29" s="214"/>
      <c r="BN29" s="214"/>
      <c r="BO29" s="223"/>
      <c r="BP29" s="223"/>
      <c r="BQ29" s="220">
        <v>23</v>
      </c>
      <c r="BR29" s="221"/>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12"/>
    </row>
    <row r="30" spans="1:131" ht="26.25" customHeight="1" x14ac:dyDescent="0.15">
      <c r="A30" s="224">
        <v>3</v>
      </c>
      <c r="B30" s="1044" t="s">
        <v>391</v>
      </c>
      <c r="C30" s="1045"/>
      <c r="D30" s="1045"/>
      <c r="E30" s="1045"/>
      <c r="F30" s="1045"/>
      <c r="G30" s="1045"/>
      <c r="H30" s="1045"/>
      <c r="I30" s="1045"/>
      <c r="J30" s="1045"/>
      <c r="K30" s="1045"/>
      <c r="L30" s="1045"/>
      <c r="M30" s="1045"/>
      <c r="N30" s="1045"/>
      <c r="O30" s="1045"/>
      <c r="P30" s="1046"/>
      <c r="Q30" s="1052">
        <v>172</v>
      </c>
      <c r="R30" s="1053"/>
      <c r="S30" s="1053"/>
      <c r="T30" s="1053"/>
      <c r="U30" s="1053"/>
      <c r="V30" s="1053">
        <v>183</v>
      </c>
      <c r="W30" s="1053"/>
      <c r="X30" s="1053"/>
      <c r="Y30" s="1053"/>
      <c r="Z30" s="1053"/>
      <c r="AA30" s="1053">
        <v>-11</v>
      </c>
      <c r="AB30" s="1053"/>
      <c r="AC30" s="1053"/>
      <c r="AD30" s="1053"/>
      <c r="AE30" s="1054"/>
      <c r="AF30" s="1049">
        <v>160</v>
      </c>
      <c r="AG30" s="1050"/>
      <c r="AH30" s="1050"/>
      <c r="AI30" s="1050"/>
      <c r="AJ30" s="1051"/>
      <c r="AK30" s="991">
        <v>2</v>
      </c>
      <c r="AL30" s="982"/>
      <c r="AM30" s="982"/>
      <c r="AN30" s="982"/>
      <c r="AO30" s="982"/>
      <c r="AP30" s="982">
        <v>268</v>
      </c>
      <c r="AQ30" s="982"/>
      <c r="AR30" s="982"/>
      <c r="AS30" s="982"/>
      <c r="AT30" s="982"/>
      <c r="AU30" s="982">
        <v>58</v>
      </c>
      <c r="AV30" s="982"/>
      <c r="AW30" s="982"/>
      <c r="AX30" s="982"/>
      <c r="AY30" s="982"/>
      <c r="AZ30" s="1055" t="s">
        <v>544</v>
      </c>
      <c r="BA30" s="1055"/>
      <c r="BB30" s="1055"/>
      <c r="BC30" s="1055"/>
      <c r="BD30" s="1055"/>
      <c r="BE30" s="983" t="s">
        <v>392</v>
      </c>
      <c r="BF30" s="983"/>
      <c r="BG30" s="983"/>
      <c r="BH30" s="983"/>
      <c r="BI30" s="984"/>
      <c r="BJ30" s="214"/>
      <c r="BK30" s="214"/>
      <c r="BL30" s="214"/>
      <c r="BM30" s="214"/>
      <c r="BN30" s="214"/>
      <c r="BO30" s="223"/>
      <c r="BP30" s="223"/>
      <c r="BQ30" s="220">
        <v>24</v>
      </c>
      <c r="BR30" s="221"/>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12"/>
    </row>
    <row r="31" spans="1:131" ht="26.25" customHeight="1" x14ac:dyDescent="0.15">
      <c r="A31" s="224">
        <v>4</v>
      </c>
      <c r="B31" s="1044"/>
      <c r="C31" s="1045"/>
      <c r="D31" s="1045"/>
      <c r="E31" s="1045"/>
      <c r="F31" s="1045"/>
      <c r="G31" s="1045"/>
      <c r="H31" s="1045"/>
      <c r="I31" s="1045"/>
      <c r="J31" s="1045"/>
      <c r="K31" s="1045"/>
      <c r="L31" s="1045"/>
      <c r="M31" s="1045"/>
      <c r="N31" s="1045"/>
      <c r="O31" s="1045"/>
      <c r="P31" s="1046"/>
      <c r="Q31" s="1052"/>
      <c r="R31" s="1053"/>
      <c r="S31" s="1053"/>
      <c r="T31" s="1053"/>
      <c r="U31" s="1053"/>
      <c r="V31" s="1053"/>
      <c r="W31" s="1053"/>
      <c r="X31" s="1053"/>
      <c r="Y31" s="1053"/>
      <c r="Z31" s="1053"/>
      <c r="AA31" s="1053"/>
      <c r="AB31" s="1053"/>
      <c r="AC31" s="1053"/>
      <c r="AD31" s="1053"/>
      <c r="AE31" s="1054"/>
      <c r="AF31" s="1049"/>
      <c r="AG31" s="1050"/>
      <c r="AH31" s="1050"/>
      <c r="AI31" s="1050"/>
      <c r="AJ31" s="1051"/>
      <c r="AK31" s="991"/>
      <c r="AL31" s="982"/>
      <c r="AM31" s="982"/>
      <c r="AN31" s="982"/>
      <c r="AO31" s="982"/>
      <c r="AP31" s="982"/>
      <c r="AQ31" s="982"/>
      <c r="AR31" s="982"/>
      <c r="AS31" s="982"/>
      <c r="AT31" s="982"/>
      <c r="AU31" s="982"/>
      <c r="AV31" s="982"/>
      <c r="AW31" s="982"/>
      <c r="AX31" s="982"/>
      <c r="AY31" s="982"/>
      <c r="AZ31" s="1055"/>
      <c r="BA31" s="1055"/>
      <c r="BB31" s="1055"/>
      <c r="BC31" s="1055"/>
      <c r="BD31" s="1055"/>
      <c r="BE31" s="983"/>
      <c r="BF31" s="983"/>
      <c r="BG31" s="983"/>
      <c r="BH31" s="983"/>
      <c r="BI31" s="984"/>
      <c r="BJ31" s="214"/>
      <c r="BK31" s="214"/>
      <c r="BL31" s="214"/>
      <c r="BM31" s="214"/>
      <c r="BN31" s="214"/>
      <c r="BO31" s="223"/>
      <c r="BP31" s="223"/>
      <c r="BQ31" s="220">
        <v>25</v>
      </c>
      <c r="BR31" s="221"/>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12"/>
    </row>
    <row r="32" spans="1:131" ht="26.25" customHeight="1" x14ac:dyDescent="0.15">
      <c r="A32" s="224">
        <v>5</v>
      </c>
      <c r="B32" s="1044"/>
      <c r="C32" s="1045"/>
      <c r="D32" s="1045"/>
      <c r="E32" s="1045"/>
      <c r="F32" s="1045"/>
      <c r="G32" s="1045"/>
      <c r="H32" s="1045"/>
      <c r="I32" s="1045"/>
      <c r="J32" s="1045"/>
      <c r="K32" s="1045"/>
      <c r="L32" s="1045"/>
      <c r="M32" s="1045"/>
      <c r="N32" s="1045"/>
      <c r="O32" s="1045"/>
      <c r="P32" s="1046"/>
      <c r="Q32" s="1052"/>
      <c r="R32" s="1053"/>
      <c r="S32" s="1053"/>
      <c r="T32" s="1053"/>
      <c r="U32" s="1053"/>
      <c r="V32" s="1053"/>
      <c r="W32" s="1053"/>
      <c r="X32" s="1053"/>
      <c r="Y32" s="1053"/>
      <c r="Z32" s="1053"/>
      <c r="AA32" s="1053"/>
      <c r="AB32" s="1053"/>
      <c r="AC32" s="1053"/>
      <c r="AD32" s="1053"/>
      <c r="AE32" s="1054"/>
      <c r="AF32" s="1049"/>
      <c r="AG32" s="1050"/>
      <c r="AH32" s="1050"/>
      <c r="AI32" s="1050"/>
      <c r="AJ32" s="1051"/>
      <c r="AK32" s="991"/>
      <c r="AL32" s="982"/>
      <c r="AM32" s="982"/>
      <c r="AN32" s="982"/>
      <c r="AO32" s="982"/>
      <c r="AP32" s="982"/>
      <c r="AQ32" s="982"/>
      <c r="AR32" s="982"/>
      <c r="AS32" s="982"/>
      <c r="AT32" s="982"/>
      <c r="AU32" s="982"/>
      <c r="AV32" s="982"/>
      <c r="AW32" s="982"/>
      <c r="AX32" s="982"/>
      <c r="AY32" s="982"/>
      <c r="AZ32" s="1055"/>
      <c r="BA32" s="1055"/>
      <c r="BB32" s="1055"/>
      <c r="BC32" s="1055"/>
      <c r="BD32" s="1055"/>
      <c r="BE32" s="983"/>
      <c r="BF32" s="983"/>
      <c r="BG32" s="983"/>
      <c r="BH32" s="983"/>
      <c r="BI32" s="984"/>
      <c r="BJ32" s="214"/>
      <c r="BK32" s="214"/>
      <c r="BL32" s="214"/>
      <c r="BM32" s="214"/>
      <c r="BN32" s="214"/>
      <c r="BO32" s="223"/>
      <c r="BP32" s="223"/>
      <c r="BQ32" s="220">
        <v>26</v>
      </c>
      <c r="BR32" s="221"/>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12"/>
    </row>
    <row r="33" spans="1:131" ht="26.25" customHeight="1" x14ac:dyDescent="0.15">
      <c r="A33" s="224">
        <v>6</v>
      </c>
      <c r="B33" s="1044"/>
      <c r="C33" s="1045"/>
      <c r="D33" s="1045"/>
      <c r="E33" s="1045"/>
      <c r="F33" s="1045"/>
      <c r="G33" s="1045"/>
      <c r="H33" s="1045"/>
      <c r="I33" s="1045"/>
      <c r="J33" s="1045"/>
      <c r="K33" s="1045"/>
      <c r="L33" s="1045"/>
      <c r="M33" s="1045"/>
      <c r="N33" s="1045"/>
      <c r="O33" s="1045"/>
      <c r="P33" s="1046"/>
      <c r="Q33" s="1052"/>
      <c r="R33" s="1053"/>
      <c r="S33" s="1053"/>
      <c r="T33" s="1053"/>
      <c r="U33" s="1053"/>
      <c r="V33" s="1053"/>
      <c r="W33" s="1053"/>
      <c r="X33" s="1053"/>
      <c r="Y33" s="1053"/>
      <c r="Z33" s="1053"/>
      <c r="AA33" s="1053"/>
      <c r="AB33" s="1053"/>
      <c r="AC33" s="1053"/>
      <c r="AD33" s="1053"/>
      <c r="AE33" s="1054"/>
      <c r="AF33" s="1049"/>
      <c r="AG33" s="1050"/>
      <c r="AH33" s="1050"/>
      <c r="AI33" s="1050"/>
      <c r="AJ33" s="1051"/>
      <c r="AK33" s="991"/>
      <c r="AL33" s="982"/>
      <c r="AM33" s="982"/>
      <c r="AN33" s="982"/>
      <c r="AO33" s="982"/>
      <c r="AP33" s="982"/>
      <c r="AQ33" s="982"/>
      <c r="AR33" s="982"/>
      <c r="AS33" s="982"/>
      <c r="AT33" s="982"/>
      <c r="AU33" s="982"/>
      <c r="AV33" s="982"/>
      <c r="AW33" s="982"/>
      <c r="AX33" s="982"/>
      <c r="AY33" s="982"/>
      <c r="AZ33" s="1055"/>
      <c r="BA33" s="1055"/>
      <c r="BB33" s="1055"/>
      <c r="BC33" s="1055"/>
      <c r="BD33" s="1055"/>
      <c r="BE33" s="983"/>
      <c r="BF33" s="983"/>
      <c r="BG33" s="983"/>
      <c r="BH33" s="983"/>
      <c r="BI33" s="984"/>
      <c r="BJ33" s="214"/>
      <c r="BK33" s="214"/>
      <c r="BL33" s="214"/>
      <c r="BM33" s="214"/>
      <c r="BN33" s="214"/>
      <c r="BO33" s="223"/>
      <c r="BP33" s="223"/>
      <c r="BQ33" s="220">
        <v>27</v>
      </c>
      <c r="BR33" s="221"/>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12"/>
    </row>
    <row r="34" spans="1:131" ht="26.25" customHeight="1" x14ac:dyDescent="0.15">
      <c r="A34" s="224">
        <v>7</v>
      </c>
      <c r="B34" s="1044"/>
      <c r="C34" s="1045"/>
      <c r="D34" s="1045"/>
      <c r="E34" s="1045"/>
      <c r="F34" s="1045"/>
      <c r="G34" s="1045"/>
      <c r="H34" s="1045"/>
      <c r="I34" s="1045"/>
      <c r="J34" s="1045"/>
      <c r="K34" s="1045"/>
      <c r="L34" s="1045"/>
      <c r="M34" s="1045"/>
      <c r="N34" s="1045"/>
      <c r="O34" s="1045"/>
      <c r="P34" s="1046"/>
      <c r="Q34" s="1052"/>
      <c r="R34" s="1053"/>
      <c r="S34" s="1053"/>
      <c r="T34" s="1053"/>
      <c r="U34" s="1053"/>
      <c r="V34" s="1053"/>
      <c r="W34" s="1053"/>
      <c r="X34" s="1053"/>
      <c r="Y34" s="1053"/>
      <c r="Z34" s="1053"/>
      <c r="AA34" s="1053"/>
      <c r="AB34" s="1053"/>
      <c r="AC34" s="1053"/>
      <c r="AD34" s="1053"/>
      <c r="AE34" s="1054"/>
      <c r="AF34" s="1049"/>
      <c r="AG34" s="1050"/>
      <c r="AH34" s="1050"/>
      <c r="AI34" s="1050"/>
      <c r="AJ34" s="1051"/>
      <c r="AK34" s="991"/>
      <c r="AL34" s="982"/>
      <c r="AM34" s="982"/>
      <c r="AN34" s="982"/>
      <c r="AO34" s="982"/>
      <c r="AP34" s="982"/>
      <c r="AQ34" s="982"/>
      <c r="AR34" s="982"/>
      <c r="AS34" s="982"/>
      <c r="AT34" s="982"/>
      <c r="AU34" s="982"/>
      <c r="AV34" s="982"/>
      <c r="AW34" s="982"/>
      <c r="AX34" s="982"/>
      <c r="AY34" s="982"/>
      <c r="AZ34" s="1055"/>
      <c r="BA34" s="1055"/>
      <c r="BB34" s="1055"/>
      <c r="BC34" s="1055"/>
      <c r="BD34" s="1055"/>
      <c r="BE34" s="983"/>
      <c r="BF34" s="983"/>
      <c r="BG34" s="983"/>
      <c r="BH34" s="983"/>
      <c r="BI34" s="984"/>
      <c r="BJ34" s="214"/>
      <c r="BK34" s="214"/>
      <c r="BL34" s="214"/>
      <c r="BM34" s="214"/>
      <c r="BN34" s="214"/>
      <c r="BO34" s="223"/>
      <c r="BP34" s="223"/>
      <c r="BQ34" s="220">
        <v>28</v>
      </c>
      <c r="BR34" s="221"/>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12"/>
    </row>
    <row r="35" spans="1:131" ht="26.25" customHeight="1" x14ac:dyDescent="0.15">
      <c r="A35" s="224">
        <v>8</v>
      </c>
      <c r="B35" s="1044"/>
      <c r="C35" s="1045"/>
      <c r="D35" s="1045"/>
      <c r="E35" s="1045"/>
      <c r="F35" s="1045"/>
      <c r="G35" s="1045"/>
      <c r="H35" s="1045"/>
      <c r="I35" s="1045"/>
      <c r="J35" s="1045"/>
      <c r="K35" s="1045"/>
      <c r="L35" s="1045"/>
      <c r="M35" s="1045"/>
      <c r="N35" s="1045"/>
      <c r="O35" s="1045"/>
      <c r="P35" s="1046"/>
      <c r="Q35" s="1052"/>
      <c r="R35" s="1053"/>
      <c r="S35" s="1053"/>
      <c r="T35" s="1053"/>
      <c r="U35" s="1053"/>
      <c r="V35" s="1053"/>
      <c r="W35" s="1053"/>
      <c r="X35" s="1053"/>
      <c r="Y35" s="1053"/>
      <c r="Z35" s="1053"/>
      <c r="AA35" s="1053"/>
      <c r="AB35" s="1053"/>
      <c r="AC35" s="1053"/>
      <c r="AD35" s="1053"/>
      <c r="AE35" s="1054"/>
      <c r="AF35" s="1049"/>
      <c r="AG35" s="1050"/>
      <c r="AH35" s="1050"/>
      <c r="AI35" s="1050"/>
      <c r="AJ35" s="1051"/>
      <c r="AK35" s="991"/>
      <c r="AL35" s="982"/>
      <c r="AM35" s="982"/>
      <c r="AN35" s="982"/>
      <c r="AO35" s="982"/>
      <c r="AP35" s="982"/>
      <c r="AQ35" s="982"/>
      <c r="AR35" s="982"/>
      <c r="AS35" s="982"/>
      <c r="AT35" s="982"/>
      <c r="AU35" s="982"/>
      <c r="AV35" s="982"/>
      <c r="AW35" s="982"/>
      <c r="AX35" s="982"/>
      <c r="AY35" s="982"/>
      <c r="AZ35" s="1055"/>
      <c r="BA35" s="1055"/>
      <c r="BB35" s="1055"/>
      <c r="BC35" s="1055"/>
      <c r="BD35" s="1055"/>
      <c r="BE35" s="983"/>
      <c r="BF35" s="983"/>
      <c r="BG35" s="983"/>
      <c r="BH35" s="983"/>
      <c r="BI35" s="984"/>
      <c r="BJ35" s="214"/>
      <c r="BK35" s="214"/>
      <c r="BL35" s="214"/>
      <c r="BM35" s="214"/>
      <c r="BN35" s="214"/>
      <c r="BO35" s="223"/>
      <c r="BP35" s="223"/>
      <c r="BQ35" s="220">
        <v>29</v>
      </c>
      <c r="BR35" s="221"/>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12"/>
    </row>
    <row r="36" spans="1:131" ht="26.25" customHeight="1" x14ac:dyDescent="0.15">
      <c r="A36" s="224">
        <v>9</v>
      </c>
      <c r="B36" s="1044"/>
      <c r="C36" s="1045"/>
      <c r="D36" s="1045"/>
      <c r="E36" s="1045"/>
      <c r="F36" s="1045"/>
      <c r="G36" s="1045"/>
      <c r="H36" s="1045"/>
      <c r="I36" s="1045"/>
      <c r="J36" s="1045"/>
      <c r="K36" s="1045"/>
      <c r="L36" s="1045"/>
      <c r="M36" s="1045"/>
      <c r="N36" s="1045"/>
      <c r="O36" s="1045"/>
      <c r="P36" s="1046"/>
      <c r="Q36" s="1052"/>
      <c r="R36" s="1053"/>
      <c r="S36" s="1053"/>
      <c r="T36" s="1053"/>
      <c r="U36" s="1053"/>
      <c r="V36" s="1053"/>
      <c r="W36" s="1053"/>
      <c r="X36" s="1053"/>
      <c r="Y36" s="1053"/>
      <c r="Z36" s="1053"/>
      <c r="AA36" s="1053"/>
      <c r="AB36" s="1053"/>
      <c r="AC36" s="1053"/>
      <c r="AD36" s="1053"/>
      <c r="AE36" s="1054"/>
      <c r="AF36" s="1049"/>
      <c r="AG36" s="1050"/>
      <c r="AH36" s="1050"/>
      <c r="AI36" s="1050"/>
      <c r="AJ36" s="1051"/>
      <c r="AK36" s="991"/>
      <c r="AL36" s="982"/>
      <c r="AM36" s="982"/>
      <c r="AN36" s="982"/>
      <c r="AO36" s="982"/>
      <c r="AP36" s="982"/>
      <c r="AQ36" s="982"/>
      <c r="AR36" s="982"/>
      <c r="AS36" s="982"/>
      <c r="AT36" s="982"/>
      <c r="AU36" s="982"/>
      <c r="AV36" s="982"/>
      <c r="AW36" s="982"/>
      <c r="AX36" s="982"/>
      <c r="AY36" s="982"/>
      <c r="AZ36" s="1055"/>
      <c r="BA36" s="1055"/>
      <c r="BB36" s="1055"/>
      <c r="BC36" s="1055"/>
      <c r="BD36" s="1055"/>
      <c r="BE36" s="983"/>
      <c r="BF36" s="983"/>
      <c r="BG36" s="983"/>
      <c r="BH36" s="983"/>
      <c r="BI36" s="984"/>
      <c r="BJ36" s="214"/>
      <c r="BK36" s="214"/>
      <c r="BL36" s="214"/>
      <c r="BM36" s="214"/>
      <c r="BN36" s="214"/>
      <c r="BO36" s="223"/>
      <c r="BP36" s="223"/>
      <c r="BQ36" s="220">
        <v>30</v>
      </c>
      <c r="BR36" s="221"/>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12"/>
    </row>
    <row r="37" spans="1:131" ht="26.25" customHeight="1" x14ac:dyDescent="0.15">
      <c r="A37" s="224">
        <v>10</v>
      </c>
      <c r="B37" s="1044"/>
      <c r="C37" s="1045"/>
      <c r="D37" s="1045"/>
      <c r="E37" s="1045"/>
      <c r="F37" s="1045"/>
      <c r="G37" s="1045"/>
      <c r="H37" s="1045"/>
      <c r="I37" s="1045"/>
      <c r="J37" s="1045"/>
      <c r="K37" s="1045"/>
      <c r="L37" s="1045"/>
      <c r="M37" s="1045"/>
      <c r="N37" s="1045"/>
      <c r="O37" s="1045"/>
      <c r="P37" s="1046"/>
      <c r="Q37" s="1052"/>
      <c r="R37" s="1053"/>
      <c r="S37" s="1053"/>
      <c r="T37" s="1053"/>
      <c r="U37" s="1053"/>
      <c r="V37" s="1053"/>
      <c r="W37" s="1053"/>
      <c r="X37" s="1053"/>
      <c r="Y37" s="1053"/>
      <c r="Z37" s="1053"/>
      <c r="AA37" s="1053"/>
      <c r="AB37" s="1053"/>
      <c r="AC37" s="1053"/>
      <c r="AD37" s="1053"/>
      <c r="AE37" s="1054"/>
      <c r="AF37" s="1049"/>
      <c r="AG37" s="1050"/>
      <c r="AH37" s="1050"/>
      <c r="AI37" s="1050"/>
      <c r="AJ37" s="1051"/>
      <c r="AK37" s="991"/>
      <c r="AL37" s="982"/>
      <c r="AM37" s="982"/>
      <c r="AN37" s="982"/>
      <c r="AO37" s="982"/>
      <c r="AP37" s="982"/>
      <c r="AQ37" s="982"/>
      <c r="AR37" s="982"/>
      <c r="AS37" s="982"/>
      <c r="AT37" s="982"/>
      <c r="AU37" s="982"/>
      <c r="AV37" s="982"/>
      <c r="AW37" s="982"/>
      <c r="AX37" s="982"/>
      <c r="AY37" s="982"/>
      <c r="AZ37" s="1055"/>
      <c r="BA37" s="1055"/>
      <c r="BB37" s="1055"/>
      <c r="BC37" s="1055"/>
      <c r="BD37" s="1055"/>
      <c r="BE37" s="983"/>
      <c r="BF37" s="983"/>
      <c r="BG37" s="983"/>
      <c r="BH37" s="983"/>
      <c r="BI37" s="984"/>
      <c r="BJ37" s="214"/>
      <c r="BK37" s="214"/>
      <c r="BL37" s="214"/>
      <c r="BM37" s="214"/>
      <c r="BN37" s="214"/>
      <c r="BO37" s="223"/>
      <c r="BP37" s="223"/>
      <c r="BQ37" s="220">
        <v>31</v>
      </c>
      <c r="BR37" s="221"/>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12"/>
    </row>
    <row r="38" spans="1:131" ht="26.25" customHeight="1" x14ac:dyDescent="0.15">
      <c r="A38" s="224">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1"/>
      <c r="AL38" s="982"/>
      <c r="AM38" s="982"/>
      <c r="AN38" s="982"/>
      <c r="AO38" s="982"/>
      <c r="AP38" s="982"/>
      <c r="AQ38" s="982"/>
      <c r="AR38" s="982"/>
      <c r="AS38" s="982"/>
      <c r="AT38" s="982"/>
      <c r="AU38" s="982"/>
      <c r="AV38" s="982"/>
      <c r="AW38" s="982"/>
      <c r="AX38" s="982"/>
      <c r="AY38" s="982"/>
      <c r="AZ38" s="1055"/>
      <c r="BA38" s="1055"/>
      <c r="BB38" s="1055"/>
      <c r="BC38" s="1055"/>
      <c r="BD38" s="1055"/>
      <c r="BE38" s="983"/>
      <c r="BF38" s="983"/>
      <c r="BG38" s="983"/>
      <c r="BH38" s="983"/>
      <c r="BI38" s="984"/>
      <c r="BJ38" s="214"/>
      <c r="BK38" s="214"/>
      <c r="BL38" s="214"/>
      <c r="BM38" s="214"/>
      <c r="BN38" s="214"/>
      <c r="BO38" s="223"/>
      <c r="BP38" s="223"/>
      <c r="BQ38" s="220">
        <v>32</v>
      </c>
      <c r="BR38" s="221"/>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12"/>
    </row>
    <row r="39" spans="1:131" ht="26.25" customHeight="1" x14ac:dyDescent="0.15">
      <c r="A39" s="224">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1"/>
      <c r="AL39" s="982"/>
      <c r="AM39" s="982"/>
      <c r="AN39" s="982"/>
      <c r="AO39" s="982"/>
      <c r="AP39" s="982"/>
      <c r="AQ39" s="982"/>
      <c r="AR39" s="982"/>
      <c r="AS39" s="982"/>
      <c r="AT39" s="982"/>
      <c r="AU39" s="982"/>
      <c r="AV39" s="982"/>
      <c r="AW39" s="982"/>
      <c r="AX39" s="982"/>
      <c r="AY39" s="982"/>
      <c r="AZ39" s="1055"/>
      <c r="BA39" s="1055"/>
      <c r="BB39" s="1055"/>
      <c r="BC39" s="1055"/>
      <c r="BD39" s="1055"/>
      <c r="BE39" s="983"/>
      <c r="BF39" s="983"/>
      <c r="BG39" s="983"/>
      <c r="BH39" s="983"/>
      <c r="BI39" s="984"/>
      <c r="BJ39" s="214"/>
      <c r="BK39" s="214"/>
      <c r="BL39" s="214"/>
      <c r="BM39" s="214"/>
      <c r="BN39" s="214"/>
      <c r="BO39" s="223"/>
      <c r="BP39" s="223"/>
      <c r="BQ39" s="220">
        <v>33</v>
      </c>
      <c r="BR39" s="221"/>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12"/>
    </row>
    <row r="40" spans="1:131" ht="26.25" customHeight="1" x14ac:dyDescent="0.15">
      <c r="A40" s="220">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1"/>
      <c r="AL40" s="982"/>
      <c r="AM40" s="982"/>
      <c r="AN40" s="982"/>
      <c r="AO40" s="982"/>
      <c r="AP40" s="982"/>
      <c r="AQ40" s="982"/>
      <c r="AR40" s="982"/>
      <c r="AS40" s="982"/>
      <c r="AT40" s="982"/>
      <c r="AU40" s="982"/>
      <c r="AV40" s="982"/>
      <c r="AW40" s="982"/>
      <c r="AX40" s="982"/>
      <c r="AY40" s="982"/>
      <c r="AZ40" s="1055"/>
      <c r="BA40" s="1055"/>
      <c r="BB40" s="1055"/>
      <c r="BC40" s="1055"/>
      <c r="BD40" s="1055"/>
      <c r="BE40" s="983"/>
      <c r="BF40" s="983"/>
      <c r="BG40" s="983"/>
      <c r="BH40" s="983"/>
      <c r="BI40" s="984"/>
      <c r="BJ40" s="214"/>
      <c r="BK40" s="214"/>
      <c r="BL40" s="214"/>
      <c r="BM40" s="214"/>
      <c r="BN40" s="214"/>
      <c r="BO40" s="223"/>
      <c r="BP40" s="223"/>
      <c r="BQ40" s="220">
        <v>34</v>
      </c>
      <c r="BR40" s="221"/>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12"/>
    </row>
    <row r="41" spans="1:131" ht="26.25" customHeight="1" x14ac:dyDescent="0.15">
      <c r="A41" s="220">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1"/>
      <c r="AL41" s="982"/>
      <c r="AM41" s="982"/>
      <c r="AN41" s="982"/>
      <c r="AO41" s="982"/>
      <c r="AP41" s="982"/>
      <c r="AQ41" s="982"/>
      <c r="AR41" s="982"/>
      <c r="AS41" s="982"/>
      <c r="AT41" s="982"/>
      <c r="AU41" s="982"/>
      <c r="AV41" s="982"/>
      <c r="AW41" s="982"/>
      <c r="AX41" s="982"/>
      <c r="AY41" s="982"/>
      <c r="AZ41" s="1055"/>
      <c r="BA41" s="1055"/>
      <c r="BB41" s="1055"/>
      <c r="BC41" s="1055"/>
      <c r="BD41" s="1055"/>
      <c r="BE41" s="983"/>
      <c r="BF41" s="983"/>
      <c r="BG41" s="983"/>
      <c r="BH41" s="983"/>
      <c r="BI41" s="984"/>
      <c r="BJ41" s="214"/>
      <c r="BK41" s="214"/>
      <c r="BL41" s="214"/>
      <c r="BM41" s="214"/>
      <c r="BN41" s="214"/>
      <c r="BO41" s="223"/>
      <c r="BP41" s="223"/>
      <c r="BQ41" s="220">
        <v>35</v>
      </c>
      <c r="BR41" s="221"/>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12"/>
    </row>
    <row r="42" spans="1:131" ht="26.25" customHeight="1" x14ac:dyDescent="0.15">
      <c r="A42" s="220">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1"/>
      <c r="AL42" s="982"/>
      <c r="AM42" s="982"/>
      <c r="AN42" s="982"/>
      <c r="AO42" s="982"/>
      <c r="AP42" s="982"/>
      <c r="AQ42" s="982"/>
      <c r="AR42" s="982"/>
      <c r="AS42" s="982"/>
      <c r="AT42" s="982"/>
      <c r="AU42" s="982"/>
      <c r="AV42" s="982"/>
      <c r="AW42" s="982"/>
      <c r="AX42" s="982"/>
      <c r="AY42" s="982"/>
      <c r="AZ42" s="1055"/>
      <c r="BA42" s="1055"/>
      <c r="BB42" s="1055"/>
      <c r="BC42" s="1055"/>
      <c r="BD42" s="1055"/>
      <c r="BE42" s="983"/>
      <c r="BF42" s="983"/>
      <c r="BG42" s="983"/>
      <c r="BH42" s="983"/>
      <c r="BI42" s="984"/>
      <c r="BJ42" s="214"/>
      <c r="BK42" s="214"/>
      <c r="BL42" s="214"/>
      <c r="BM42" s="214"/>
      <c r="BN42" s="214"/>
      <c r="BO42" s="223"/>
      <c r="BP42" s="223"/>
      <c r="BQ42" s="220">
        <v>36</v>
      </c>
      <c r="BR42" s="221"/>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12"/>
    </row>
    <row r="43" spans="1:131" ht="26.25" customHeight="1" x14ac:dyDescent="0.15">
      <c r="A43" s="220">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1"/>
      <c r="AL43" s="982"/>
      <c r="AM43" s="982"/>
      <c r="AN43" s="982"/>
      <c r="AO43" s="982"/>
      <c r="AP43" s="982"/>
      <c r="AQ43" s="982"/>
      <c r="AR43" s="982"/>
      <c r="AS43" s="982"/>
      <c r="AT43" s="982"/>
      <c r="AU43" s="982"/>
      <c r="AV43" s="982"/>
      <c r="AW43" s="982"/>
      <c r="AX43" s="982"/>
      <c r="AY43" s="982"/>
      <c r="AZ43" s="1055"/>
      <c r="BA43" s="1055"/>
      <c r="BB43" s="1055"/>
      <c r="BC43" s="1055"/>
      <c r="BD43" s="1055"/>
      <c r="BE43" s="983"/>
      <c r="BF43" s="983"/>
      <c r="BG43" s="983"/>
      <c r="BH43" s="983"/>
      <c r="BI43" s="984"/>
      <c r="BJ43" s="214"/>
      <c r="BK43" s="214"/>
      <c r="BL43" s="214"/>
      <c r="BM43" s="214"/>
      <c r="BN43" s="214"/>
      <c r="BO43" s="223"/>
      <c r="BP43" s="223"/>
      <c r="BQ43" s="220">
        <v>37</v>
      </c>
      <c r="BR43" s="221"/>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12"/>
    </row>
    <row r="44" spans="1:131" ht="26.25" customHeight="1" x14ac:dyDescent="0.15">
      <c r="A44" s="220">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1"/>
      <c r="AL44" s="982"/>
      <c r="AM44" s="982"/>
      <c r="AN44" s="982"/>
      <c r="AO44" s="982"/>
      <c r="AP44" s="982"/>
      <c r="AQ44" s="982"/>
      <c r="AR44" s="982"/>
      <c r="AS44" s="982"/>
      <c r="AT44" s="982"/>
      <c r="AU44" s="982"/>
      <c r="AV44" s="982"/>
      <c r="AW44" s="982"/>
      <c r="AX44" s="982"/>
      <c r="AY44" s="982"/>
      <c r="AZ44" s="1055"/>
      <c r="BA44" s="1055"/>
      <c r="BB44" s="1055"/>
      <c r="BC44" s="1055"/>
      <c r="BD44" s="1055"/>
      <c r="BE44" s="983"/>
      <c r="BF44" s="983"/>
      <c r="BG44" s="983"/>
      <c r="BH44" s="983"/>
      <c r="BI44" s="984"/>
      <c r="BJ44" s="214"/>
      <c r="BK44" s="214"/>
      <c r="BL44" s="214"/>
      <c r="BM44" s="214"/>
      <c r="BN44" s="214"/>
      <c r="BO44" s="223"/>
      <c r="BP44" s="223"/>
      <c r="BQ44" s="220">
        <v>38</v>
      </c>
      <c r="BR44" s="221"/>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12"/>
    </row>
    <row r="45" spans="1:131" ht="26.25" customHeight="1" x14ac:dyDescent="0.15">
      <c r="A45" s="220">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1"/>
      <c r="AL45" s="982"/>
      <c r="AM45" s="982"/>
      <c r="AN45" s="982"/>
      <c r="AO45" s="982"/>
      <c r="AP45" s="982"/>
      <c r="AQ45" s="982"/>
      <c r="AR45" s="982"/>
      <c r="AS45" s="982"/>
      <c r="AT45" s="982"/>
      <c r="AU45" s="982"/>
      <c r="AV45" s="982"/>
      <c r="AW45" s="982"/>
      <c r="AX45" s="982"/>
      <c r="AY45" s="982"/>
      <c r="AZ45" s="1055"/>
      <c r="BA45" s="1055"/>
      <c r="BB45" s="1055"/>
      <c r="BC45" s="1055"/>
      <c r="BD45" s="1055"/>
      <c r="BE45" s="983"/>
      <c r="BF45" s="983"/>
      <c r="BG45" s="983"/>
      <c r="BH45" s="983"/>
      <c r="BI45" s="984"/>
      <c r="BJ45" s="214"/>
      <c r="BK45" s="214"/>
      <c r="BL45" s="214"/>
      <c r="BM45" s="214"/>
      <c r="BN45" s="214"/>
      <c r="BO45" s="223"/>
      <c r="BP45" s="223"/>
      <c r="BQ45" s="220">
        <v>39</v>
      </c>
      <c r="BR45" s="221"/>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12"/>
    </row>
    <row r="46" spans="1:131" ht="26.25" customHeight="1" x14ac:dyDescent="0.15">
      <c r="A46" s="220">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1"/>
      <c r="AL46" s="982"/>
      <c r="AM46" s="982"/>
      <c r="AN46" s="982"/>
      <c r="AO46" s="982"/>
      <c r="AP46" s="982"/>
      <c r="AQ46" s="982"/>
      <c r="AR46" s="982"/>
      <c r="AS46" s="982"/>
      <c r="AT46" s="982"/>
      <c r="AU46" s="982"/>
      <c r="AV46" s="982"/>
      <c r="AW46" s="982"/>
      <c r="AX46" s="982"/>
      <c r="AY46" s="982"/>
      <c r="AZ46" s="1055"/>
      <c r="BA46" s="1055"/>
      <c r="BB46" s="1055"/>
      <c r="BC46" s="1055"/>
      <c r="BD46" s="1055"/>
      <c r="BE46" s="983"/>
      <c r="BF46" s="983"/>
      <c r="BG46" s="983"/>
      <c r="BH46" s="983"/>
      <c r="BI46" s="984"/>
      <c r="BJ46" s="214"/>
      <c r="BK46" s="214"/>
      <c r="BL46" s="214"/>
      <c r="BM46" s="214"/>
      <c r="BN46" s="214"/>
      <c r="BO46" s="223"/>
      <c r="BP46" s="223"/>
      <c r="BQ46" s="220">
        <v>40</v>
      </c>
      <c r="BR46" s="221"/>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12"/>
    </row>
    <row r="47" spans="1:131" ht="26.25" customHeight="1" x14ac:dyDescent="0.15">
      <c r="A47" s="220">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1"/>
      <c r="AL47" s="982"/>
      <c r="AM47" s="982"/>
      <c r="AN47" s="982"/>
      <c r="AO47" s="982"/>
      <c r="AP47" s="982"/>
      <c r="AQ47" s="982"/>
      <c r="AR47" s="982"/>
      <c r="AS47" s="982"/>
      <c r="AT47" s="982"/>
      <c r="AU47" s="982"/>
      <c r="AV47" s="982"/>
      <c r="AW47" s="982"/>
      <c r="AX47" s="982"/>
      <c r="AY47" s="982"/>
      <c r="AZ47" s="1055"/>
      <c r="BA47" s="1055"/>
      <c r="BB47" s="1055"/>
      <c r="BC47" s="1055"/>
      <c r="BD47" s="1055"/>
      <c r="BE47" s="983"/>
      <c r="BF47" s="983"/>
      <c r="BG47" s="983"/>
      <c r="BH47" s="983"/>
      <c r="BI47" s="984"/>
      <c r="BJ47" s="214"/>
      <c r="BK47" s="214"/>
      <c r="BL47" s="214"/>
      <c r="BM47" s="214"/>
      <c r="BN47" s="214"/>
      <c r="BO47" s="223"/>
      <c r="BP47" s="223"/>
      <c r="BQ47" s="220">
        <v>41</v>
      </c>
      <c r="BR47" s="221"/>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12"/>
    </row>
    <row r="48" spans="1:131" ht="26.25" customHeight="1" x14ac:dyDescent="0.15">
      <c r="A48" s="220">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1"/>
      <c r="AL48" s="982"/>
      <c r="AM48" s="982"/>
      <c r="AN48" s="982"/>
      <c r="AO48" s="982"/>
      <c r="AP48" s="982"/>
      <c r="AQ48" s="982"/>
      <c r="AR48" s="982"/>
      <c r="AS48" s="982"/>
      <c r="AT48" s="982"/>
      <c r="AU48" s="982"/>
      <c r="AV48" s="982"/>
      <c r="AW48" s="982"/>
      <c r="AX48" s="982"/>
      <c r="AY48" s="982"/>
      <c r="AZ48" s="1055"/>
      <c r="BA48" s="1055"/>
      <c r="BB48" s="1055"/>
      <c r="BC48" s="1055"/>
      <c r="BD48" s="1055"/>
      <c r="BE48" s="983"/>
      <c r="BF48" s="983"/>
      <c r="BG48" s="983"/>
      <c r="BH48" s="983"/>
      <c r="BI48" s="984"/>
      <c r="BJ48" s="214"/>
      <c r="BK48" s="214"/>
      <c r="BL48" s="214"/>
      <c r="BM48" s="214"/>
      <c r="BN48" s="214"/>
      <c r="BO48" s="223"/>
      <c r="BP48" s="223"/>
      <c r="BQ48" s="220">
        <v>42</v>
      </c>
      <c r="BR48" s="221"/>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12"/>
    </row>
    <row r="49" spans="1:131" ht="26.25" customHeight="1" x14ac:dyDescent="0.15">
      <c r="A49" s="220">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1"/>
      <c r="AL49" s="982"/>
      <c r="AM49" s="982"/>
      <c r="AN49" s="982"/>
      <c r="AO49" s="982"/>
      <c r="AP49" s="982"/>
      <c r="AQ49" s="982"/>
      <c r="AR49" s="982"/>
      <c r="AS49" s="982"/>
      <c r="AT49" s="982"/>
      <c r="AU49" s="982"/>
      <c r="AV49" s="982"/>
      <c r="AW49" s="982"/>
      <c r="AX49" s="982"/>
      <c r="AY49" s="982"/>
      <c r="AZ49" s="1055"/>
      <c r="BA49" s="1055"/>
      <c r="BB49" s="1055"/>
      <c r="BC49" s="1055"/>
      <c r="BD49" s="1055"/>
      <c r="BE49" s="983"/>
      <c r="BF49" s="983"/>
      <c r="BG49" s="983"/>
      <c r="BH49" s="983"/>
      <c r="BI49" s="984"/>
      <c r="BJ49" s="214"/>
      <c r="BK49" s="214"/>
      <c r="BL49" s="214"/>
      <c r="BM49" s="214"/>
      <c r="BN49" s="214"/>
      <c r="BO49" s="223"/>
      <c r="BP49" s="223"/>
      <c r="BQ49" s="220">
        <v>43</v>
      </c>
      <c r="BR49" s="221"/>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12"/>
    </row>
    <row r="50" spans="1:131" ht="26.25" customHeight="1" x14ac:dyDescent="0.15">
      <c r="A50" s="220">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3"/>
      <c r="BF50" s="983"/>
      <c r="BG50" s="983"/>
      <c r="BH50" s="983"/>
      <c r="BI50" s="984"/>
      <c r="BJ50" s="214"/>
      <c r="BK50" s="214"/>
      <c r="BL50" s="214"/>
      <c r="BM50" s="214"/>
      <c r="BN50" s="214"/>
      <c r="BO50" s="223"/>
      <c r="BP50" s="223"/>
      <c r="BQ50" s="220">
        <v>44</v>
      </c>
      <c r="BR50" s="221"/>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12"/>
    </row>
    <row r="51" spans="1:131" ht="26.25" customHeight="1" x14ac:dyDescent="0.15">
      <c r="A51" s="220">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3"/>
      <c r="BF51" s="983"/>
      <c r="BG51" s="983"/>
      <c r="BH51" s="983"/>
      <c r="BI51" s="984"/>
      <c r="BJ51" s="214"/>
      <c r="BK51" s="214"/>
      <c r="BL51" s="214"/>
      <c r="BM51" s="214"/>
      <c r="BN51" s="214"/>
      <c r="BO51" s="223"/>
      <c r="BP51" s="223"/>
      <c r="BQ51" s="220">
        <v>45</v>
      </c>
      <c r="BR51" s="221"/>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12"/>
    </row>
    <row r="52" spans="1:131" ht="26.25" customHeight="1" x14ac:dyDescent="0.15">
      <c r="A52" s="220">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3"/>
      <c r="BF52" s="983"/>
      <c r="BG52" s="983"/>
      <c r="BH52" s="983"/>
      <c r="BI52" s="984"/>
      <c r="BJ52" s="214"/>
      <c r="BK52" s="214"/>
      <c r="BL52" s="214"/>
      <c r="BM52" s="214"/>
      <c r="BN52" s="214"/>
      <c r="BO52" s="223"/>
      <c r="BP52" s="223"/>
      <c r="BQ52" s="220">
        <v>46</v>
      </c>
      <c r="BR52" s="221"/>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12"/>
    </row>
    <row r="53" spans="1:131" ht="26.25" customHeight="1" x14ac:dyDescent="0.15">
      <c r="A53" s="220">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3"/>
      <c r="BF53" s="983"/>
      <c r="BG53" s="983"/>
      <c r="BH53" s="983"/>
      <c r="BI53" s="984"/>
      <c r="BJ53" s="214"/>
      <c r="BK53" s="214"/>
      <c r="BL53" s="214"/>
      <c r="BM53" s="214"/>
      <c r="BN53" s="214"/>
      <c r="BO53" s="223"/>
      <c r="BP53" s="223"/>
      <c r="BQ53" s="220">
        <v>47</v>
      </c>
      <c r="BR53" s="221"/>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12"/>
    </row>
    <row r="54" spans="1:131" ht="26.25" customHeight="1" x14ac:dyDescent="0.15">
      <c r="A54" s="220">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3"/>
      <c r="BF54" s="983"/>
      <c r="BG54" s="983"/>
      <c r="BH54" s="983"/>
      <c r="BI54" s="984"/>
      <c r="BJ54" s="214"/>
      <c r="BK54" s="214"/>
      <c r="BL54" s="214"/>
      <c r="BM54" s="214"/>
      <c r="BN54" s="214"/>
      <c r="BO54" s="223"/>
      <c r="BP54" s="223"/>
      <c r="BQ54" s="220">
        <v>48</v>
      </c>
      <c r="BR54" s="221"/>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12"/>
    </row>
    <row r="55" spans="1:131" ht="26.25" customHeight="1" x14ac:dyDescent="0.15">
      <c r="A55" s="220">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3"/>
      <c r="BF55" s="983"/>
      <c r="BG55" s="983"/>
      <c r="BH55" s="983"/>
      <c r="BI55" s="984"/>
      <c r="BJ55" s="214"/>
      <c r="BK55" s="214"/>
      <c r="BL55" s="214"/>
      <c r="BM55" s="214"/>
      <c r="BN55" s="214"/>
      <c r="BO55" s="223"/>
      <c r="BP55" s="223"/>
      <c r="BQ55" s="220">
        <v>49</v>
      </c>
      <c r="BR55" s="221"/>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12"/>
    </row>
    <row r="56" spans="1:131" ht="26.25" customHeight="1" x14ac:dyDescent="0.15">
      <c r="A56" s="220">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3"/>
      <c r="BF56" s="983"/>
      <c r="BG56" s="983"/>
      <c r="BH56" s="983"/>
      <c r="BI56" s="984"/>
      <c r="BJ56" s="214"/>
      <c r="BK56" s="214"/>
      <c r="BL56" s="214"/>
      <c r="BM56" s="214"/>
      <c r="BN56" s="214"/>
      <c r="BO56" s="223"/>
      <c r="BP56" s="223"/>
      <c r="BQ56" s="220">
        <v>50</v>
      </c>
      <c r="BR56" s="221"/>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12"/>
    </row>
    <row r="57" spans="1:131" ht="26.25" customHeight="1" x14ac:dyDescent="0.15">
      <c r="A57" s="220">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3"/>
      <c r="BF57" s="983"/>
      <c r="BG57" s="983"/>
      <c r="BH57" s="983"/>
      <c r="BI57" s="984"/>
      <c r="BJ57" s="214"/>
      <c r="BK57" s="214"/>
      <c r="BL57" s="214"/>
      <c r="BM57" s="214"/>
      <c r="BN57" s="214"/>
      <c r="BO57" s="223"/>
      <c r="BP57" s="223"/>
      <c r="BQ57" s="220">
        <v>51</v>
      </c>
      <c r="BR57" s="221"/>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12"/>
    </row>
    <row r="58" spans="1:131" ht="26.25" customHeight="1" x14ac:dyDescent="0.15">
      <c r="A58" s="220">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3"/>
      <c r="BF58" s="983"/>
      <c r="BG58" s="983"/>
      <c r="BH58" s="983"/>
      <c r="BI58" s="984"/>
      <c r="BJ58" s="214"/>
      <c r="BK58" s="214"/>
      <c r="BL58" s="214"/>
      <c r="BM58" s="214"/>
      <c r="BN58" s="214"/>
      <c r="BO58" s="223"/>
      <c r="BP58" s="223"/>
      <c r="BQ58" s="220">
        <v>52</v>
      </c>
      <c r="BR58" s="221"/>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12"/>
    </row>
    <row r="59" spans="1:131" ht="26.25" customHeight="1" x14ac:dyDescent="0.15">
      <c r="A59" s="220">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3"/>
      <c r="BF59" s="983"/>
      <c r="BG59" s="983"/>
      <c r="BH59" s="983"/>
      <c r="BI59" s="984"/>
      <c r="BJ59" s="214"/>
      <c r="BK59" s="214"/>
      <c r="BL59" s="214"/>
      <c r="BM59" s="214"/>
      <c r="BN59" s="214"/>
      <c r="BO59" s="223"/>
      <c r="BP59" s="223"/>
      <c r="BQ59" s="220">
        <v>53</v>
      </c>
      <c r="BR59" s="221"/>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12"/>
    </row>
    <row r="60" spans="1:131" ht="26.25" customHeight="1" x14ac:dyDescent="0.15">
      <c r="A60" s="220">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3"/>
      <c r="BF60" s="983"/>
      <c r="BG60" s="983"/>
      <c r="BH60" s="983"/>
      <c r="BI60" s="984"/>
      <c r="BJ60" s="214"/>
      <c r="BK60" s="214"/>
      <c r="BL60" s="214"/>
      <c r="BM60" s="214"/>
      <c r="BN60" s="214"/>
      <c r="BO60" s="223"/>
      <c r="BP60" s="223"/>
      <c r="BQ60" s="220">
        <v>54</v>
      </c>
      <c r="BR60" s="221"/>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12"/>
    </row>
    <row r="61" spans="1:131" ht="26.25" customHeight="1" thickBot="1" x14ac:dyDescent="0.2">
      <c r="A61" s="220">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3"/>
      <c r="BF61" s="983"/>
      <c r="BG61" s="983"/>
      <c r="BH61" s="983"/>
      <c r="BI61" s="984"/>
      <c r="BJ61" s="214"/>
      <c r="BK61" s="214"/>
      <c r="BL61" s="214"/>
      <c r="BM61" s="214"/>
      <c r="BN61" s="214"/>
      <c r="BO61" s="223"/>
      <c r="BP61" s="223"/>
      <c r="BQ61" s="220">
        <v>55</v>
      </c>
      <c r="BR61" s="221"/>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12"/>
    </row>
    <row r="62" spans="1:131" ht="26.25" customHeight="1" x14ac:dyDescent="0.15">
      <c r="A62" s="220">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3"/>
      <c r="BF62" s="983"/>
      <c r="BG62" s="983"/>
      <c r="BH62" s="983"/>
      <c r="BI62" s="984"/>
      <c r="BJ62" s="1041" t="s">
        <v>393</v>
      </c>
      <c r="BK62" s="1042"/>
      <c r="BL62" s="1042"/>
      <c r="BM62" s="1042"/>
      <c r="BN62" s="1043"/>
      <c r="BO62" s="223"/>
      <c r="BP62" s="223"/>
      <c r="BQ62" s="220">
        <v>56</v>
      </c>
      <c r="BR62" s="221"/>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12"/>
    </row>
    <row r="63" spans="1:131" ht="26.25" customHeight="1" thickBot="1" x14ac:dyDescent="0.2">
      <c r="A63" s="222" t="s">
        <v>377</v>
      </c>
      <c r="B63" s="948" t="s">
        <v>394</v>
      </c>
      <c r="C63" s="949"/>
      <c r="D63" s="949"/>
      <c r="E63" s="949"/>
      <c r="F63" s="949"/>
      <c r="G63" s="949"/>
      <c r="H63" s="949"/>
      <c r="I63" s="949"/>
      <c r="J63" s="949"/>
      <c r="K63" s="949"/>
      <c r="L63" s="949"/>
      <c r="M63" s="949"/>
      <c r="N63" s="949"/>
      <c r="O63" s="949"/>
      <c r="P63" s="959"/>
      <c r="Q63" s="973"/>
      <c r="R63" s="974"/>
      <c r="S63" s="974"/>
      <c r="T63" s="974"/>
      <c r="U63" s="974"/>
      <c r="V63" s="974"/>
      <c r="W63" s="974"/>
      <c r="X63" s="974"/>
      <c r="Y63" s="974"/>
      <c r="Z63" s="974"/>
      <c r="AA63" s="974"/>
      <c r="AB63" s="974"/>
      <c r="AC63" s="974"/>
      <c r="AD63" s="974"/>
      <c r="AE63" s="1034"/>
      <c r="AF63" s="1035">
        <v>322</v>
      </c>
      <c r="AG63" s="970"/>
      <c r="AH63" s="970"/>
      <c r="AI63" s="970"/>
      <c r="AJ63" s="1036"/>
      <c r="AK63" s="1037"/>
      <c r="AL63" s="974"/>
      <c r="AM63" s="974"/>
      <c r="AN63" s="974"/>
      <c r="AO63" s="974"/>
      <c r="AP63" s="970">
        <v>268</v>
      </c>
      <c r="AQ63" s="970"/>
      <c r="AR63" s="970"/>
      <c r="AS63" s="970"/>
      <c r="AT63" s="970"/>
      <c r="AU63" s="970">
        <v>58</v>
      </c>
      <c r="AV63" s="970"/>
      <c r="AW63" s="970"/>
      <c r="AX63" s="970"/>
      <c r="AY63" s="970"/>
      <c r="AZ63" s="1031"/>
      <c r="BA63" s="1031"/>
      <c r="BB63" s="1031"/>
      <c r="BC63" s="1031"/>
      <c r="BD63" s="1031"/>
      <c r="BE63" s="971"/>
      <c r="BF63" s="971"/>
      <c r="BG63" s="971"/>
      <c r="BH63" s="971"/>
      <c r="BI63" s="972"/>
      <c r="BJ63" s="1032" t="s">
        <v>122</v>
      </c>
      <c r="BK63" s="964"/>
      <c r="BL63" s="964"/>
      <c r="BM63" s="964"/>
      <c r="BN63" s="1033"/>
      <c r="BO63" s="223"/>
      <c r="BP63" s="223"/>
      <c r="BQ63" s="220">
        <v>57</v>
      </c>
      <c r="BR63" s="221"/>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12"/>
    </row>
    <row r="66" spans="1:131" ht="26.25" customHeight="1" x14ac:dyDescent="0.15">
      <c r="A66" s="1009" t="s">
        <v>396</v>
      </c>
      <c r="B66" s="1010"/>
      <c r="C66" s="1010"/>
      <c r="D66" s="1010"/>
      <c r="E66" s="1010"/>
      <c r="F66" s="1010"/>
      <c r="G66" s="1010"/>
      <c r="H66" s="1010"/>
      <c r="I66" s="1010"/>
      <c r="J66" s="1010"/>
      <c r="K66" s="1010"/>
      <c r="L66" s="1010"/>
      <c r="M66" s="1010"/>
      <c r="N66" s="1010"/>
      <c r="O66" s="1010"/>
      <c r="P66" s="1011"/>
      <c r="Q66" s="1015" t="s">
        <v>381</v>
      </c>
      <c r="R66" s="1016"/>
      <c r="S66" s="1016"/>
      <c r="T66" s="1016"/>
      <c r="U66" s="1017"/>
      <c r="V66" s="1015" t="s">
        <v>382</v>
      </c>
      <c r="W66" s="1016"/>
      <c r="X66" s="1016"/>
      <c r="Y66" s="1016"/>
      <c r="Z66" s="1017"/>
      <c r="AA66" s="1015" t="s">
        <v>383</v>
      </c>
      <c r="AB66" s="1016"/>
      <c r="AC66" s="1016"/>
      <c r="AD66" s="1016"/>
      <c r="AE66" s="1017"/>
      <c r="AF66" s="1021" t="s">
        <v>384</v>
      </c>
      <c r="AG66" s="1022"/>
      <c r="AH66" s="1022"/>
      <c r="AI66" s="1022"/>
      <c r="AJ66" s="1023"/>
      <c r="AK66" s="1015" t="s">
        <v>385</v>
      </c>
      <c r="AL66" s="1010"/>
      <c r="AM66" s="1010"/>
      <c r="AN66" s="1010"/>
      <c r="AO66" s="1011"/>
      <c r="AP66" s="1015" t="s">
        <v>386</v>
      </c>
      <c r="AQ66" s="1016"/>
      <c r="AR66" s="1016"/>
      <c r="AS66" s="1016"/>
      <c r="AT66" s="1017"/>
      <c r="AU66" s="1015" t="s">
        <v>397</v>
      </c>
      <c r="AV66" s="1016"/>
      <c r="AW66" s="1016"/>
      <c r="AX66" s="1016"/>
      <c r="AY66" s="1017"/>
      <c r="AZ66" s="1015" t="s">
        <v>363</v>
      </c>
      <c r="BA66" s="1016"/>
      <c r="BB66" s="1016"/>
      <c r="BC66" s="1016"/>
      <c r="BD66" s="1029"/>
      <c r="BE66" s="223"/>
      <c r="BF66" s="223"/>
      <c r="BG66" s="223"/>
      <c r="BH66" s="223"/>
      <c r="BI66" s="223"/>
      <c r="BJ66" s="223"/>
      <c r="BK66" s="223"/>
      <c r="BL66" s="223"/>
      <c r="BM66" s="223"/>
      <c r="BN66" s="223"/>
      <c r="BO66" s="223"/>
      <c r="BP66" s="223"/>
      <c r="BQ66" s="220">
        <v>60</v>
      </c>
      <c r="BR66" s="225"/>
      <c r="BS66" s="956"/>
      <c r="BT66" s="957"/>
      <c r="BU66" s="957"/>
      <c r="BV66" s="957"/>
      <c r="BW66" s="957"/>
      <c r="BX66" s="957"/>
      <c r="BY66" s="957"/>
      <c r="BZ66" s="957"/>
      <c r="CA66" s="957"/>
      <c r="CB66" s="957"/>
      <c r="CC66" s="957"/>
      <c r="CD66" s="957"/>
      <c r="CE66" s="957"/>
      <c r="CF66" s="957"/>
      <c r="CG66" s="966"/>
      <c r="CH66" s="967"/>
      <c r="CI66" s="968"/>
      <c r="CJ66" s="968"/>
      <c r="CK66" s="968"/>
      <c r="CL66" s="969"/>
      <c r="CM66" s="967"/>
      <c r="CN66" s="968"/>
      <c r="CO66" s="968"/>
      <c r="CP66" s="968"/>
      <c r="CQ66" s="969"/>
      <c r="CR66" s="967"/>
      <c r="CS66" s="968"/>
      <c r="CT66" s="968"/>
      <c r="CU66" s="968"/>
      <c r="CV66" s="969"/>
      <c r="CW66" s="967"/>
      <c r="CX66" s="968"/>
      <c r="CY66" s="968"/>
      <c r="CZ66" s="968"/>
      <c r="DA66" s="969"/>
      <c r="DB66" s="967"/>
      <c r="DC66" s="968"/>
      <c r="DD66" s="968"/>
      <c r="DE66" s="968"/>
      <c r="DF66" s="969"/>
      <c r="DG66" s="967"/>
      <c r="DH66" s="968"/>
      <c r="DI66" s="968"/>
      <c r="DJ66" s="968"/>
      <c r="DK66" s="969"/>
      <c r="DL66" s="967"/>
      <c r="DM66" s="968"/>
      <c r="DN66" s="968"/>
      <c r="DO66" s="968"/>
      <c r="DP66" s="969"/>
      <c r="DQ66" s="967"/>
      <c r="DR66" s="968"/>
      <c r="DS66" s="968"/>
      <c r="DT66" s="968"/>
      <c r="DU66" s="969"/>
      <c r="DV66" s="956"/>
      <c r="DW66" s="957"/>
      <c r="DX66" s="957"/>
      <c r="DY66" s="957"/>
      <c r="DZ66" s="958"/>
      <c r="EA66" s="212"/>
    </row>
    <row r="67" spans="1:131" ht="26.25" customHeight="1" thickBot="1" x14ac:dyDescent="0.2">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23"/>
      <c r="BF67" s="223"/>
      <c r="BG67" s="223"/>
      <c r="BH67" s="223"/>
      <c r="BI67" s="223"/>
      <c r="BJ67" s="223"/>
      <c r="BK67" s="223"/>
      <c r="BL67" s="223"/>
      <c r="BM67" s="223"/>
      <c r="BN67" s="223"/>
      <c r="BO67" s="223"/>
      <c r="BP67" s="223"/>
      <c r="BQ67" s="220">
        <v>61</v>
      </c>
      <c r="BR67" s="225"/>
      <c r="BS67" s="956"/>
      <c r="BT67" s="957"/>
      <c r="BU67" s="957"/>
      <c r="BV67" s="957"/>
      <c r="BW67" s="957"/>
      <c r="BX67" s="957"/>
      <c r="BY67" s="957"/>
      <c r="BZ67" s="957"/>
      <c r="CA67" s="957"/>
      <c r="CB67" s="957"/>
      <c r="CC67" s="957"/>
      <c r="CD67" s="957"/>
      <c r="CE67" s="957"/>
      <c r="CF67" s="957"/>
      <c r="CG67" s="966"/>
      <c r="CH67" s="967"/>
      <c r="CI67" s="968"/>
      <c r="CJ67" s="968"/>
      <c r="CK67" s="968"/>
      <c r="CL67" s="969"/>
      <c r="CM67" s="967"/>
      <c r="CN67" s="968"/>
      <c r="CO67" s="968"/>
      <c r="CP67" s="968"/>
      <c r="CQ67" s="969"/>
      <c r="CR67" s="967"/>
      <c r="CS67" s="968"/>
      <c r="CT67" s="968"/>
      <c r="CU67" s="968"/>
      <c r="CV67" s="969"/>
      <c r="CW67" s="967"/>
      <c r="CX67" s="968"/>
      <c r="CY67" s="968"/>
      <c r="CZ67" s="968"/>
      <c r="DA67" s="969"/>
      <c r="DB67" s="967"/>
      <c r="DC67" s="968"/>
      <c r="DD67" s="968"/>
      <c r="DE67" s="968"/>
      <c r="DF67" s="969"/>
      <c r="DG67" s="967"/>
      <c r="DH67" s="968"/>
      <c r="DI67" s="968"/>
      <c r="DJ67" s="968"/>
      <c r="DK67" s="969"/>
      <c r="DL67" s="967"/>
      <c r="DM67" s="968"/>
      <c r="DN67" s="968"/>
      <c r="DO67" s="968"/>
      <c r="DP67" s="969"/>
      <c r="DQ67" s="967"/>
      <c r="DR67" s="968"/>
      <c r="DS67" s="968"/>
      <c r="DT67" s="968"/>
      <c r="DU67" s="969"/>
      <c r="DV67" s="956"/>
      <c r="DW67" s="957"/>
      <c r="DX67" s="957"/>
      <c r="DY67" s="957"/>
      <c r="DZ67" s="958"/>
      <c r="EA67" s="212"/>
    </row>
    <row r="68" spans="1:131" ht="26.25" customHeight="1" thickTop="1" x14ac:dyDescent="0.15">
      <c r="A68" s="218">
        <v>1</v>
      </c>
      <c r="B68" s="996" t="s">
        <v>550</v>
      </c>
      <c r="C68" s="997"/>
      <c r="D68" s="997"/>
      <c r="E68" s="997"/>
      <c r="F68" s="997"/>
      <c r="G68" s="997"/>
      <c r="H68" s="997"/>
      <c r="I68" s="997"/>
      <c r="J68" s="997"/>
      <c r="K68" s="997"/>
      <c r="L68" s="997"/>
      <c r="M68" s="997"/>
      <c r="N68" s="997"/>
      <c r="O68" s="997"/>
      <c r="P68" s="998"/>
      <c r="Q68" s="999">
        <v>90</v>
      </c>
      <c r="R68" s="1000"/>
      <c r="S68" s="1000"/>
      <c r="T68" s="1000"/>
      <c r="U68" s="1001"/>
      <c r="V68" s="1002">
        <v>88</v>
      </c>
      <c r="W68" s="1000"/>
      <c r="X68" s="1000"/>
      <c r="Y68" s="1000"/>
      <c r="Z68" s="1001"/>
      <c r="AA68" s="1002">
        <v>1</v>
      </c>
      <c r="AB68" s="1000"/>
      <c r="AC68" s="1000"/>
      <c r="AD68" s="1000"/>
      <c r="AE68" s="1001"/>
      <c r="AF68" s="993">
        <v>1</v>
      </c>
      <c r="AG68" s="993"/>
      <c r="AH68" s="993"/>
      <c r="AI68" s="993"/>
      <c r="AJ68" s="993"/>
      <c r="AK68" s="993" t="s">
        <v>564</v>
      </c>
      <c r="AL68" s="993"/>
      <c r="AM68" s="993"/>
      <c r="AN68" s="993"/>
      <c r="AO68" s="993"/>
      <c r="AP68" s="993" t="s">
        <v>564</v>
      </c>
      <c r="AQ68" s="993"/>
      <c r="AR68" s="993"/>
      <c r="AS68" s="993"/>
      <c r="AT68" s="993"/>
      <c r="AU68" s="993" t="s">
        <v>564</v>
      </c>
      <c r="AV68" s="993"/>
      <c r="AW68" s="993"/>
      <c r="AX68" s="993"/>
      <c r="AY68" s="993"/>
      <c r="AZ68" s="994"/>
      <c r="BA68" s="994"/>
      <c r="BB68" s="994"/>
      <c r="BC68" s="994"/>
      <c r="BD68" s="995"/>
      <c r="BE68" s="223"/>
      <c r="BF68" s="223"/>
      <c r="BG68" s="223"/>
      <c r="BH68" s="223"/>
      <c r="BI68" s="223"/>
      <c r="BJ68" s="223"/>
      <c r="BK68" s="223"/>
      <c r="BL68" s="223"/>
      <c r="BM68" s="223"/>
      <c r="BN68" s="223"/>
      <c r="BO68" s="223"/>
      <c r="BP68" s="223"/>
      <c r="BQ68" s="220">
        <v>62</v>
      </c>
      <c r="BR68" s="225"/>
      <c r="BS68" s="956"/>
      <c r="BT68" s="957"/>
      <c r="BU68" s="957"/>
      <c r="BV68" s="957"/>
      <c r="BW68" s="957"/>
      <c r="BX68" s="957"/>
      <c r="BY68" s="957"/>
      <c r="BZ68" s="957"/>
      <c r="CA68" s="957"/>
      <c r="CB68" s="957"/>
      <c r="CC68" s="957"/>
      <c r="CD68" s="957"/>
      <c r="CE68" s="957"/>
      <c r="CF68" s="957"/>
      <c r="CG68" s="966"/>
      <c r="CH68" s="967"/>
      <c r="CI68" s="968"/>
      <c r="CJ68" s="968"/>
      <c r="CK68" s="968"/>
      <c r="CL68" s="969"/>
      <c r="CM68" s="967"/>
      <c r="CN68" s="968"/>
      <c r="CO68" s="968"/>
      <c r="CP68" s="968"/>
      <c r="CQ68" s="969"/>
      <c r="CR68" s="967"/>
      <c r="CS68" s="968"/>
      <c r="CT68" s="968"/>
      <c r="CU68" s="968"/>
      <c r="CV68" s="969"/>
      <c r="CW68" s="967"/>
      <c r="CX68" s="968"/>
      <c r="CY68" s="968"/>
      <c r="CZ68" s="968"/>
      <c r="DA68" s="969"/>
      <c r="DB68" s="967"/>
      <c r="DC68" s="968"/>
      <c r="DD68" s="968"/>
      <c r="DE68" s="968"/>
      <c r="DF68" s="969"/>
      <c r="DG68" s="967"/>
      <c r="DH68" s="968"/>
      <c r="DI68" s="968"/>
      <c r="DJ68" s="968"/>
      <c r="DK68" s="969"/>
      <c r="DL68" s="967"/>
      <c r="DM68" s="968"/>
      <c r="DN68" s="968"/>
      <c r="DO68" s="968"/>
      <c r="DP68" s="969"/>
      <c r="DQ68" s="967"/>
      <c r="DR68" s="968"/>
      <c r="DS68" s="968"/>
      <c r="DT68" s="968"/>
      <c r="DU68" s="969"/>
      <c r="DV68" s="956"/>
      <c r="DW68" s="957"/>
      <c r="DX68" s="957"/>
      <c r="DY68" s="957"/>
      <c r="DZ68" s="958"/>
      <c r="EA68" s="212"/>
    </row>
    <row r="69" spans="1:131" ht="26.25" customHeight="1" x14ac:dyDescent="0.15">
      <c r="A69" s="220">
        <v>2</v>
      </c>
      <c r="B69" s="985" t="s">
        <v>551</v>
      </c>
      <c r="C69" s="986"/>
      <c r="D69" s="986"/>
      <c r="E69" s="986"/>
      <c r="F69" s="986"/>
      <c r="G69" s="986"/>
      <c r="H69" s="986"/>
      <c r="I69" s="986"/>
      <c r="J69" s="986"/>
      <c r="K69" s="986"/>
      <c r="L69" s="986"/>
      <c r="M69" s="986"/>
      <c r="N69" s="986"/>
      <c r="O69" s="986"/>
      <c r="P69" s="987"/>
      <c r="Q69" s="989">
        <v>7985</v>
      </c>
      <c r="R69" s="990"/>
      <c r="S69" s="990"/>
      <c r="T69" s="990"/>
      <c r="U69" s="991"/>
      <c r="V69" s="992">
        <v>7978</v>
      </c>
      <c r="W69" s="990"/>
      <c r="X69" s="990"/>
      <c r="Y69" s="990"/>
      <c r="Z69" s="991"/>
      <c r="AA69" s="992">
        <v>7</v>
      </c>
      <c r="AB69" s="990"/>
      <c r="AC69" s="990"/>
      <c r="AD69" s="990"/>
      <c r="AE69" s="991"/>
      <c r="AF69" s="982">
        <v>7</v>
      </c>
      <c r="AG69" s="982"/>
      <c r="AH69" s="982"/>
      <c r="AI69" s="982"/>
      <c r="AJ69" s="982"/>
      <c r="AK69" s="982" t="s">
        <v>564</v>
      </c>
      <c r="AL69" s="982"/>
      <c r="AM69" s="982"/>
      <c r="AN69" s="982"/>
      <c r="AO69" s="982"/>
      <c r="AP69" s="982" t="s">
        <v>564</v>
      </c>
      <c r="AQ69" s="982"/>
      <c r="AR69" s="982"/>
      <c r="AS69" s="982"/>
      <c r="AT69" s="982"/>
      <c r="AU69" s="982" t="s">
        <v>564</v>
      </c>
      <c r="AV69" s="982"/>
      <c r="AW69" s="982"/>
      <c r="AX69" s="982"/>
      <c r="AY69" s="982"/>
      <c r="AZ69" s="983"/>
      <c r="BA69" s="983"/>
      <c r="BB69" s="983"/>
      <c r="BC69" s="983"/>
      <c r="BD69" s="984"/>
      <c r="BE69" s="223"/>
      <c r="BF69" s="223"/>
      <c r="BG69" s="223"/>
      <c r="BH69" s="223"/>
      <c r="BI69" s="223"/>
      <c r="BJ69" s="223"/>
      <c r="BK69" s="223"/>
      <c r="BL69" s="223"/>
      <c r="BM69" s="223"/>
      <c r="BN69" s="223"/>
      <c r="BO69" s="223"/>
      <c r="BP69" s="223"/>
      <c r="BQ69" s="220">
        <v>63</v>
      </c>
      <c r="BR69" s="225"/>
      <c r="BS69" s="956"/>
      <c r="BT69" s="957"/>
      <c r="BU69" s="957"/>
      <c r="BV69" s="957"/>
      <c r="BW69" s="957"/>
      <c r="BX69" s="957"/>
      <c r="BY69" s="957"/>
      <c r="BZ69" s="957"/>
      <c r="CA69" s="957"/>
      <c r="CB69" s="957"/>
      <c r="CC69" s="957"/>
      <c r="CD69" s="957"/>
      <c r="CE69" s="957"/>
      <c r="CF69" s="957"/>
      <c r="CG69" s="966"/>
      <c r="CH69" s="967"/>
      <c r="CI69" s="968"/>
      <c r="CJ69" s="968"/>
      <c r="CK69" s="968"/>
      <c r="CL69" s="969"/>
      <c r="CM69" s="967"/>
      <c r="CN69" s="968"/>
      <c r="CO69" s="968"/>
      <c r="CP69" s="968"/>
      <c r="CQ69" s="969"/>
      <c r="CR69" s="967"/>
      <c r="CS69" s="968"/>
      <c r="CT69" s="968"/>
      <c r="CU69" s="968"/>
      <c r="CV69" s="969"/>
      <c r="CW69" s="967"/>
      <c r="CX69" s="968"/>
      <c r="CY69" s="968"/>
      <c r="CZ69" s="968"/>
      <c r="DA69" s="969"/>
      <c r="DB69" s="967"/>
      <c r="DC69" s="968"/>
      <c r="DD69" s="968"/>
      <c r="DE69" s="968"/>
      <c r="DF69" s="969"/>
      <c r="DG69" s="967"/>
      <c r="DH69" s="968"/>
      <c r="DI69" s="968"/>
      <c r="DJ69" s="968"/>
      <c r="DK69" s="969"/>
      <c r="DL69" s="967"/>
      <c r="DM69" s="968"/>
      <c r="DN69" s="968"/>
      <c r="DO69" s="968"/>
      <c r="DP69" s="969"/>
      <c r="DQ69" s="967"/>
      <c r="DR69" s="968"/>
      <c r="DS69" s="968"/>
      <c r="DT69" s="968"/>
      <c r="DU69" s="969"/>
      <c r="DV69" s="956"/>
      <c r="DW69" s="957"/>
      <c r="DX69" s="957"/>
      <c r="DY69" s="957"/>
      <c r="DZ69" s="958"/>
      <c r="EA69" s="212"/>
    </row>
    <row r="70" spans="1:131" ht="26.25" customHeight="1" x14ac:dyDescent="0.15">
      <c r="A70" s="220">
        <v>3</v>
      </c>
      <c r="B70" s="985" t="s">
        <v>552</v>
      </c>
      <c r="C70" s="986"/>
      <c r="D70" s="986"/>
      <c r="E70" s="986"/>
      <c r="F70" s="986"/>
      <c r="G70" s="986"/>
      <c r="H70" s="986"/>
      <c r="I70" s="986"/>
      <c r="J70" s="986"/>
      <c r="K70" s="986"/>
      <c r="L70" s="986"/>
      <c r="M70" s="986"/>
      <c r="N70" s="986"/>
      <c r="O70" s="986"/>
      <c r="P70" s="987"/>
      <c r="Q70" s="989">
        <v>217</v>
      </c>
      <c r="R70" s="990"/>
      <c r="S70" s="990"/>
      <c r="T70" s="990"/>
      <c r="U70" s="991"/>
      <c r="V70" s="992">
        <v>198</v>
      </c>
      <c r="W70" s="990"/>
      <c r="X70" s="990"/>
      <c r="Y70" s="990"/>
      <c r="Z70" s="991"/>
      <c r="AA70" s="992">
        <v>18</v>
      </c>
      <c r="AB70" s="990"/>
      <c r="AC70" s="990"/>
      <c r="AD70" s="990"/>
      <c r="AE70" s="991"/>
      <c r="AF70" s="982">
        <v>18</v>
      </c>
      <c r="AG70" s="982"/>
      <c r="AH70" s="982"/>
      <c r="AI70" s="982"/>
      <c r="AJ70" s="982"/>
      <c r="AK70" s="982" t="s">
        <v>564</v>
      </c>
      <c r="AL70" s="982"/>
      <c r="AM70" s="982"/>
      <c r="AN70" s="982"/>
      <c r="AO70" s="982"/>
      <c r="AP70" s="982" t="s">
        <v>564</v>
      </c>
      <c r="AQ70" s="982"/>
      <c r="AR70" s="982"/>
      <c r="AS70" s="982"/>
      <c r="AT70" s="982"/>
      <c r="AU70" s="982" t="s">
        <v>564</v>
      </c>
      <c r="AV70" s="982"/>
      <c r="AW70" s="982"/>
      <c r="AX70" s="982"/>
      <c r="AY70" s="982"/>
      <c r="AZ70" s="983"/>
      <c r="BA70" s="983"/>
      <c r="BB70" s="983"/>
      <c r="BC70" s="983"/>
      <c r="BD70" s="984"/>
      <c r="BE70" s="223"/>
      <c r="BF70" s="223"/>
      <c r="BG70" s="223"/>
      <c r="BH70" s="223"/>
      <c r="BI70" s="223"/>
      <c r="BJ70" s="223"/>
      <c r="BK70" s="223"/>
      <c r="BL70" s="223"/>
      <c r="BM70" s="223"/>
      <c r="BN70" s="223"/>
      <c r="BO70" s="223"/>
      <c r="BP70" s="223"/>
      <c r="BQ70" s="220">
        <v>64</v>
      </c>
      <c r="BR70" s="225"/>
      <c r="BS70" s="956"/>
      <c r="BT70" s="957"/>
      <c r="BU70" s="957"/>
      <c r="BV70" s="957"/>
      <c r="BW70" s="957"/>
      <c r="BX70" s="957"/>
      <c r="BY70" s="957"/>
      <c r="BZ70" s="957"/>
      <c r="CA70" s="957"/>
      <c r="CB70" s="957"/>
      <c r="CC70" s="957"/>
      <c r="CD70" s="957"/>
      <c r="CE70" s="957"/>
      <c r="CF70" s="957"/>
      <c r="CG70" s="966"/>
      <c r="CH70" s="967"/>
      <c r="CI70" s="968"/>
      <c r="CJ70" s="968"/>
      <c r="CK70" s="968"/>
      <c r="CL70" s="969"/>
      <c r="CM70" s="967"/>
      <c r="CN70" s="968"/>
      <c r="CO70" s="968"/>
      <c r="CP70" s="968"/>
      <c r="CQ70" s="969"/>
      <c r="CR70" s="967"/>
      <c r="CS70" s="968"/>
      <c r="CT70" s="968"/>
      <c r="CU70" s="968"/>
      <c r="CV70" s="969"/>
      <c r="CW70" s="967"/>
      <c r="CX70" s="968"/>
      <c r="CY70" s="968"/>
      <c r="CZ70" s="968"/>
      <c r="DA70" s="969"/>
      <c r="DB70" s="967"/>
      <c r="DC70" s="968"/>
      <c r="DD70" s="968"/>
      <c r="DE70" s="968"/>
      <c r="DF70" s="969"/>
      <c r="DG70" s="967"/>
      <c r="DH70" s="968"/>
      <c r="DI70" s="968"/>
      <c r="DJ70" s="968"/>
      <c r="DK70" s="969"/>
      <c r="DL70" s="967"/>
      <c r="DM70" s="968"/>
      <c r="DN70" s="968"/>
      <c r="DO70" s="968"/>
      <c r="DP70" s="969"/>
      <c r="DQ70" s="967"/>
      <c r="DR70" s="968"/>
      <c r="DS70" s="968"/>
      <c r="DT70" s="968"/>
      <c r="DU70" s="969"/>
      <c r="DV70" s="956"/>
      <c r="DW70" s="957"/>
      <c r="DX70" s="957"/>
      <c r="DY70" s="957"/>
      <c r="DZ70" s="958"/>
      <c r="EA70" s="212"/>
    </row>
    <row r="71" spans="1:131" ht="26.25" customHeight="1" x14ac:dyDescent="0.15">
      <c r="A71" s="220">
        <v>4</v>
      </c>
      <c r="B71" s="985" t="s">
        <v>553</v>
      </c>
      <c r="C71" s="986"/>
      <c r="D71" s="986"/>
      <c r="E71" s="986"/>
      <c r="F71" s="986"/>
      <c r="G71" s="986"/>
      <c r="H71" s="986"/>
      <c r="I71" s="986"/>
      <c r="J71" s="986"/>
      <c r="K71" s="986"/>
      <c r="L71" s="986"/>
      <c r="M71" s="986"/>
      <c r="N71" s="986"/>
      <c r="O71" s="986"/>
      <c r="P71" s="987"/>
      <c r="Q71" s="989">
        <v>2304</v>
      </c>
      <c r="R71" s="990"/>
      <c r="S71" s="990"/>
      <c r="T71" s="990"/>
      <c r="U71" s="991"/>
      <c r="V71" s="992">
        <v>2217</v>
      </c>
      <c r="W71" s="990"/>
      <c r="X71" s="990"/>
      <c r="Y71" s="990"/>
      <c r="Z71" s="991"/>
      <c r="AA71" s="992">
        <v>87</v>
      </c>
      <c r="AB71" s="990"/>
      <c r="AC71" s="990"/>
      <c r="AD71" s="990"/>
      <c r="AE71" s="991"/>
      <c r="AF71" s="982">
        <v>22</v>
      </c>
      <c r="AG71" s="982"/>
      <c r="AH71" s="982"/>
      <c r="AI71" s="982"/>
      <c r="AJ71" s="982"/>
      <c r="AK71" s="982">
        <v>20</v>
      </c>
      <c r="AL71" s="982"/>
      <c r="AM71" s="982"/>
      <c r="AN71" s="982"/>
      <c r="AO71" s="982"/>
      <c r="AP71" s="992">
        <v>1298</v>
      </c>
      <c r="AQ71" s="990"/>
      <c r="AR71" s="990"/>
      <c r="AS71" s="990"/>
      <c r="AT71" s="991"/>
      <c r="AU71" s="992">
        <v>112</v>
      </c>
      <c r="AV71" s="990"/>
      <c r="AW71" s="990"/>
      <c r="AX71" s="990"/>
      <c r="AY71" s="991"/>
      <c r="AZ71" s="983"/>
      <c r="BA71" s="983"/>
      <c r="BB71" s="983"/>
      <c r="BC71" s="983"/>
      <c r="BD71" s="984"/>
      <c r="BE71" s="223"/>
      <c r="BF71" s="223"/>
      <c r="BG71" s="223"/>
      <c r="BH71" s="223"/>
      <c r="BI71" s="223"/>
      <c r="BJ71" s="223"/>
      <c r="BK71" s="223"/>
      <c r="BL71" s="223"/>
      <c r="BM71" s="223"/>
      <c r="BN71" s="223"/>
      <c r="BO71" s="223"/>
      <c r="BP71" s="223"/>
      <c r="BQ71" s="220">
        <v>65</v>
      </c>
      <c r="BR71" s="225"/>
      <c r="BS71" s="956"/>
      <c r="BT71" s="957"/>
      <c r="BU71" s="957"/>
      <c r="BV71" s="957"/>
      <c r="BW71" s="957"/>
      <c r="BX71" s="957"/>
      <c r="BY71" s="957"/>
      <c r="BZ71" s="957"/>
      <c r="CA71" s="957"/>
      <c r="CB71" s="957"/>
      <c r="CC71" s="957"/>
      <c r="CD71" s="957"/>
      <c r="CE71" s="957"/>
      <c r="CF71" s="957"/>
      <c r="CG71" s="966"/>
      <c r="CH71" s="967"/>
      <c r="CI71" s="968"/>
      <c r="CJ71" s="968"/>
      <c r="CK71" s="968"/>
      <c r="CL71" s="969"/>
      <c r="CM71" s="967"/>
      <c r="CN71" s="968"/>
      <c r="CO71" s="968"/>
      <c r="CP71" s="968"/>
      <c r="CQ71" s="969"/>
      <c r="CR71" s="967"/>
      <c r="CS71" s="968"/>
      <c r="CT71" s="968"/>
      <c r="CU71" s="968"/>
      <c r="CV71" s="969"/>
      <c r="CW71" s="967"/>
      <c r="CX71" s="968"/>
      <c r="CY71" s="968"/>
      <c r="CZ71" s="968"/>
      <c r="DA71" s="969"/>
      <c r="DB71" s="967"/>
      <c r="DC71" s="968"/>
      <c r="DD71" s="968"/>
      <c r="DE71" s="968"/>
      <c r="DF71" s="969"/>
      <c r="DG71" s="967"/>
      <c r="DH71" s="968"/>
      <c r="DI71" s="968"/>
      <c r="DJ71" s="968"/>
      <c r="DK71" s="969"/>
      <c r="DL71" s="967"/>
      <c r="DM71" s="968"/>
      <c r="DN71" s="968"/>
      <c r="DO71" s="968"/>
      <c r="DP71" s="969"/>
      <c r="DQ71" s="967"/>
      <c r="DR71" s="968"/>
      <c r="DS71" s="968"/>
      <c r="DT71" s="968"/>
      <c r="DU71" s="969"/>
      <c r="DV71" s="956"/>
      <c r="DW71" s="957"/>
      <c r="DX71" s="957"/>
      <c r="DY71" s="957"/>
      <c r="DZ71" s="958"/>
      <c r="EA71" s="212"/>
    </row>
    <row r="72" spans="1:131" ht="26.25" customHeight="1" x14ac:dyDescent="0.15">
      <c r="A72" s="220">
        <v>5</v>
      </c>
      <c r="B72" s="985" t="s">
        <v>554</v>
      </c>
      <c r="C72" s="986"/>
      <c r="D72" s="986"/>
      <c r="E72" s="986"/>
      <c r="F72" s="986"/>
      <c r="G72" s="986"/>
      <c r="H72" s="986"/>
      <c r="I72" s="986"/>
      <c r="J72" s="986"/>
      <c r="K72" s="986"/>
      <c r="L72" s="986"/>
      <c r="M72" s="986"/>
      <c r="N72" s="986"/>
      <c r="O72" s="986"/>
      <c r="P72" s="987"/>
      <c r="Q72" s="989">
        <v>366</v>
      </c>
      <c r="R72" s="990"/>
      <c r="S72" s="990"/>
      <c r="T72" s="990"/>
      <c r="U72" s="991"/>
      <c r="V72" s="992">
        <v>295</v>
      </c>
      <c r="W72" s="990"/>
      <c r="X72" s="990"/>
      <c r="Y72" s="990"/>
      <c r="Z72" s="991"/>
      <c r="AA72" s="992">
        <v>70</v>
      </c>
      <c r="AB72" s="990"/>
      <c r="AC72" s="990"/>
      <c r="AD72" s="990"/>
      <c r="AE72" s="991"/>
      <c r="AF72" s="982">
        <v>70</v>
      </c>
      <c r="AG72" s="982"/>
      <c r="AH72" s="982"/>
      <c r="AI72" s="982"/>
      <c r="AJ72" s="982"/>
      <c r="AK72" s="982">
        <v>73</v>
      </c>
      <c r="AL72" s="982"/>
      <c r="AM72" s="982"/>
      <c r="AN72" s="982"/>
      <c r="AO72" s="982"/>
      <c r="AP72" s="982" t="s">
        <v>564</v>
      </c>
      <c r="AQ72" s="982"/>
      <c r="AR72" s="982"/>
      <c r="AS72" s="982"/>
      <c r="AT72" s="982"/>
      <c r="AU72" s="982" t="s">
        <v>564</v>
      </c>
      <c r="AV72" s="982"/>
      <c r="AW72" s="982"/>
      <c r="AX72" s="982"/>
      <c r="AY72" s="982"/>
      <c r="AZ72" s="983"/>
      <c r="BA72" s="983"/>
      <c r="BB72" s="983"/>
      <c r="BC72" s="983"/>
      <c r="BD72" s="984"/>
      <c r="BE72" s="223"/>
      <c r="BF72" s="223"/>
      <c r="BG72" s="223"/>
      <c r="BH72" s="223"/>
      <c r="BI72" s="223"/>
      <c r="BJ72" s="223"/>
      <c r="BK72" s="223"/>
      <c r="BL72" s="223"/>
      <c r="BM72" s="223"/>
      <c r="BN72" s="223"/>
      <c r="BO72" s="223"/>
      <c r="BP72" s="223"/>
      <c r="BQ72" s="220">
        <v>66</v>
      </c>
      <c r="BR72" s="225"/>
      <c r="BS72" s="956"/>
      <c r="BT72" s="957"/>
      <c r="BU72" s="957"/>
      <c r="BV72" s="957"/>
      <c r="BW72" s="957"/>
      <c r="BX72" s="957"/>
      <c r="BY72" s="957"/>
      <c r="BZ72" s="957"/>
      <c r="CA72" s="957"/>
      <c r="CB72" s="957"/>
      <c r="CC72" s="957"/>
      <c r="CD72" s="957"/>
      <c r="CE72" s="957"/>
      <c r="CF72" s="957"/>
      <c r="CG72" s="966"/>
      <c r="CH72" s="967"/>
      <c r="CI72" s="968"/>
      <c r="CJ72" s="968"/>
      <c r="CK72" s="968"/>
      <c r="CL72" s="969"/>
      <c r="CM72" s="967"/>
      <c r="CN72" s="968"/>
      <c r="CO72" s="968"/>
      <c r="CP72" s="968"/>
      <c r="CQ72" s="969"/>
      <c r="CR72" s="967"/>
      <c r="CS72" s="968"/>
      <c r="CT72" s="968"/>
      <c r="CU72" s="968"/>
      <c r="CV72" s="969"/>
      <c r="CW72" s="967"/>
      <c r="CX72" s="968"/>
      <c r="CY72" s="968"/>
      <c r="CZ72" s="968"/>
      <c r="DA72" s="969"/>
      <c r="DB72" s="967"/>
      <c r="DC72" s="968"/>
      <c r="DD72" s="968"/>
      <c r="DE72" s="968"/>
      <c r="DF72" s="969"/>
      <c r="DG72" s="967"/>
      <c r="DH72" s="968"/>
      <c r="DI72" s="968"/>
      <c r="DJ72" s="968"/>
      <c r="DK72" s="969"/>
      <c r="DL72" s="967"/>
      <c r="DM72" s="968"/>
      <c r="DN72" s="968"/>
      <c r="DO72" s="968"/>
      <c r="DP72" s="969"/>
      <c r="DQ72" s="967"/>
      <c r="DR72" s="968"/>
      <c r="DS72" s="968"/>
      <c r="DT72" s="968"/>
      <c r="DU72" s="969"/>
      <c r="DV72" s="956"/>
      <c r="DW72" s="957"/>
      <c r="DX72" s="957"/>
      <c r="DY72" s="957"/>
      <c r="DZ72" s="958"/>
      <c r="EA72" s="212"/>
    </row>
    <row r="73" spans="1:131" ht="26.25" customHeight="1" x14ac:dyDescent="0.15">
      <c r="A73" s="220">
        <v>6</v>
      </c>
      <c r="B73" s="985" t="s">
        <v>555</v>
      </c>
      <c r="C73" s="986"/>
      <c r="D73" s="986"/>
      <c r="E73" s="986"/>
      <c r="F73" s="986"/>
      <c r="G73" s="986"/>
      <c r="H73" s="986"/>
      <c r="I73" s="986"/>
      <c r="J73" s="986"/>
      <c r="K73" s="986"/>
      <c r="L73" s="986"/>
      <c r="M73" s="986"/>
      <c r="N73" s="986"/>
      <c r="O73" s="986"/>
      <c r="P73" s="987"/>
      <c r="Q73" s="989">
        <v>220</v>
      </c>
      <c r="R73" s="990"/>
      <c r="S73" s="990"/>
      <c r="T73" s="990"/>
      <c r="U73" s="991"/>
      <c r="V73" s="992">
        <v>202</v>
      </c>
      <c r="W73" s="990"/>
      <c r="X73" s="990"/>
      <c r="Y73" s="990"/>
      <c r="Z73" s="991"/>
      <c r="AA73" s="992">
        <v>18</v>
      </c>
      <c r="AB73" s="990"/>
      <c r="AC73" s="990"/>
      <c r="AD73" s="990"/>
      <c r="AE73" s="991"/>
      <c r="AF73" s="982">
        <v>17</v>
      </c>
      <c r="AG73" s="982"/>
      <c r="AH73" s="982"/>
      <c r="AI73" s="982"/>
      <c r="AJ73" s="982"/>
      <c r="AK73" s="982" t="s">
        <v>564</v>
      </c>
      <c r="AL73" s="982"/>
      <c r="AM73" s="982"/>
      <c r="AN73" s="982"/>
      <c r="AO73" s="982"/>
      <c r="AP73" s="982" t="s">
        <v>564</v>
      </c>
      <c r="AQ73" s="982"/>
      <c r="AR73" s="982"/>
      <c r="AS73" s="982"/>
      <c r="AT73" s="982"/>
      <c r="AU73" s="982" t="s">
        <v>564</v>
      </c>
      <c r="AV73" s="982"/>
      <c r="AW73" s="982"/>
      <c r="AX73" s="982"/>
      <c r="AY73" s="982"/>
      <c r="AZ73" s="983"/>
      <c r="BA73" s="983"/>
      <c r="BB73" s="983"/>
      <c r="BC73" s="983"/>
      <c r="BD73" s="984"/>
      <c r="BE73" s="223"/>
      <c r="BF73" s="223"/>
      <c r="BG73" s="223"/>
      <c r="BH73" s="223"/>
      <c r="BI73" s="223"/>
      <c r="BJ73" s="223"/>
      <c r="BK73" s="223"/>
      <c r="BL73" s="223"/>
      <c r="BM73" s="223"/>
      <c r="BN73" s="223"/>
      <c r="BO73" s="223"/>
      <c r="BP73" s="223"/>
      <c r="BQ73" s="220">
        <v>67</v>
      </c>
      <c r="BR73" s="225"/>
      <c r="BS73" s="956"/>
      <c r="BT73" s="957"/>
      <c r="BU73" s="957"/>
      <c r="BV73" s="957"/>
      <c r="BW73" s="957"/>
      <c r="BX73" s="957"/>
      <c r="BY73" s="957"/>
      <c r="BZ73" s="957"/>
      <c r="CA73" s="957"/>
      <c r="CB73" s="957"/>
      <c r="CC73" s="957"/>
      <c r="CD73" s="957"/>
      <c r="CE73" s="957"/>
      <c r="CF73" s="957"/>
      <c r="CG73" s="966"/>
      <c r="CH73" s="967"/>
      <c r="CI73" s="968"/>
      <c r="CJ73" s="968"/>
      <c r="CK73" s="968"/>
      <c r="CL73" s="969"/>
      <c r="CM73" s="967"/>
      <c r="CN73" s="968"/>
      <c r="CO73" s="968"/>
      <c r="CP73" s="968"/>
      <c r="CQ73" s="969"/>
      <c r="CR73" s="967"/>
      <c r="CS73" s="968"/>
      <c r="CT73" s="968"/>
      <c r="CU73" s="968"/>
      <c r="CV73" s="969"/>
      <c r="CW73" s="967"/>
      <c r="CX73" s="968"/>
      <c r="CY73" s="968"/>
      <c r="CZ73" s="968"/>
      <c r="DA73" s="969"/>
      <c r="DB73" s="967"/>
      <c r="DC73" s="968"/>
      <c r="DD73" s="968"/>
      <c r="DE73" s="968"/>
      <c r="DF73" s="969"/>
      <c r="DG73" s="967"/>
      <c r="DH73" s="968"/>
      <c r="DI73" s="968"/>
      <c r="DJ73" s="968"/>
      <c r="DK73" s="969"/>
      <c r="DL73" s="967"/>
      <c r="DM73" s="968"/>
      <c r="DN73" s="968"/>
      <c r="DO73" s="968"/>
      <c r="DP73" s="969"/>
      <c r="DQ73" s="967"/>
      <c r="DR73" s="968"/>
      <c r="DS73" s="968"/>
      <c r="DT73" s="968"/>
      <c r="DU73" s="969"/>
      <c r="DV73" s="956"/>
      <c r="DW73" s="957"/>
      <c r="DX73" s="957"/>
      <c r="DY73" s="957"/>
      <c r="DZ73" s="958"/>
      <c r="EA73" s="212"/>
    </row>
    <row r="74" spans="1:131" ht="26.25" customHeight="1" x14ac:dyDescent="0.15">
      <c r="A74" s="220">
        <v>7</v>
      </c>
      <c r="B74" s="985" t="s">
        <v>556</v>
      </c>
      <c r="C74" s="986"/>
      <c r="D74" s="986"/>
      <c r="E74" s="986"/>
      <c r="F74" s="986"/>
      <c r="G74" s="986"/>
      <c r="H74" s="986"/>
      <c r="I74" s="986"/>
      <c r="J74" s="986"/>
      <c r="K74" s="986"/>
      <c r="L74" s="986"/>
      <c r="M74" s="986"/>
      <c r="N74" s="986"/>
      <c r="O74" s="986"/>
      <c r="P74" s="987"/>
      <c r="Q74" s="989">
        <v>257</v>
      </c>
      <c r="R74" s="990"/>
      <c r="S74" s="990"/>
      <c r="T74" s="990"/>
      <c r="U74" s="991"/>
      <c r="V74" s="992">
        <v>256</v>
      </c>
      <c r="W74" s="990"/>
      <c r="X74" s="990"/>
      <c r="Y74" s="990"/>
      <c r="Z74" s="991"/>
      <c r="AA74" s="992">
        <v>1</v>
      </c>
      <c r="AB74" s="990"/>
      <c r="AC74" s="990"/>
      <c r="AD74" s="990"/>
      <c r="AE74" s="991"/>
      <c r="AF74" s="982">
        <v>1</v>
      </c>
      <c r="AG74" s="982"/>
      <c r="AH74" s="982"/>
      <c r="AI74" s="982"/>
      <c r="AJ74" s="982"/>
      <c r="AK74" s="982">
        <v>57</v>
      </c>
      <c r="AL74" s="982"/>
      <c r="AM74" s="982"/>
      <c r="AN74" s="982"/>
      <c r="AO74" s="982"/>
      <c r="AP74" s="982" t="s">
        <v>564</v>
      </c>
      <c r="AQ74" s="982"/>
      <c r="AR74" s="982"/>
      <c r="AS74" s="982"/>
      <c r="AT74" s="982"/>
      <c r="AU74" s="982" t="s">
        <v>564</v>
      </c>
      <c r="AV74" s="982"/>
      <c r="AW74" s="982"/>
      <c r="AX74" s="982"/>
      <c r="AY74" s="982"/>
      <c r="AZ74" s="983"/>
      <c r="BA74" s="983"/>
      <c r="BB74" s="983"/>
      <c r="BC74" s="983"/>
      <c r="BD74" s="984"/>
      <c r="BE74" s="223"/>
      <c r="BF74" s="223"/>
      <c r="BG74" s="223"/>
      <c r="BH74" s="223"/>
      <c r="BI74" s="223"/>
      <c r="BJ74" s="223"/>
      <c r="BK74" s="223"/>
      <c r="BL74" s="223"/>
      <c r="BM74" s="223"/>
      <c r="BN74" s="223"/>
      <c r="BO74" s="223"/>
      <c r="BP74" s="223"/>
      <c r="BQ74" s="220">
        <v>68</v>
      </c>
      <c r="BR74" s="225"/>
      <c r="BS74" s="956"/>
      <c r="BT74" s="957"/>
      <c r="BU74" s="957"/>
      <c r="BV74" s="957"/>
      <c r="BW74" s="957"/>
      <c r="BX74" s="957"/>
      <c r="BY74" s="957"/>
      <c r="BZ74" s="957"/>
      <c r="CA74" s="957"/>
      <c r="CB74" s="957"/>
      <c r="CC74" s="957"/>
      <c r="CD74" s="957"/>
      <c r="CE74" s="957"/>
      <c r="CF74" s="957"/>
      <c r="CG74" s="966"/>
      <c r="CH74" s="967"/>
      <c r="CI74" s="968"/>
      <c r="CJ74" s="968"/>
      <c r="CK74" s="968"/>
      <c r="CL74" s="969"/>
      <c r="CM74" s="967"/>
      <c r="CN74" s="968"/>
      <c r="CO74" s="968"/>
      <c r="CP74" s="968"/>
      <c r="CQ74" s="969"/>
      <c r="CR74" s="967"/>
      <c r="CS74" s="968"/>
      <c r="CT74" s="968"/>
      <c r="CU74" s="968"/>
      <c r="CV74" s="969"/>
      <c r="CW74" s="967"/>
      <c r="CX74" s="968"/>
      <c r="CY74" s="968"/>
      <c r="CZ74" s="968"/>
      <c r="DA74" s="969"/>
      <c r="DB74" s="967"/>
      <c r="DC74" s="968"/>
      <c r="DD74" s="968"/>
      <c r="DE74" s="968"/>
      <c r="DF74" s="969"/>
      <c r="DG74" s="967"/>
      <c r="DH74" s="968"/>
      <c r="DI74" s="968"/>
      <c r="DJ74" s="968"/>
      <c r="DK74" s="969"/>
      <c r="DL74" s="967"/>
      <c r="DM74" s="968"/>
      <c r="DN74" s="968"/>
      <c r="DO74" s="968"/>
      <c r="DP74" s="969"/>
      <c r="DQ74" s="967"/>
      <c r="DR74" s="968"/>
      <c r="DS74" s="968"/>
      <c r="DT74" s="968"/>
      <c r="DU74" s="969"/>
      <c r="DV74" s="956"/>
      <c r="DW74" s="957"/>
      <c r="DX74" s="957"/>
      <c r="DY74" s="957"/>
      <c r="DZ74" s="958"/>
      <c r="EA74" s="212"/>
    </row>
    <row r="75" spans="1:131" ht="26.25" customHeight="1" x14ac:dyDescent="0.15">
      <c r="A75" s="220">
        <v>8</v>
      </c>
      <c r="B75" s="985" t="s">
        <v>557</v>
      </c>
      <c r="C75" s="986"/>
      <c r="D75" s="986"/>
      <c r="E75" s="986"/>
      <c r="F75" s="986"/>
      <c r="G75" s="986"/>
      <c r="H75" s="986"/>
      <c r="I75" s="986"/>
      <c r="J75" s="986"/>
      <c r="K75" s="986"/>
      <c r="L75" s="986"/>
      <c r="M75" s="986"/>
      <c r="N75" s="986"/>
      <c r="O75" s="986"/>
      <c r="P75" s="987"/>
      <c r="Q75" s="989">
        <v>1716</v>
      </c>
      <c r="R75" s="990"/>
      <c r="S75" s="990"/>
      <c r="T75" s="990"/>
      <c r="U75" s="991"/>
      <c r="V75" s="992">
        <v>1668</v>
      </c>
      <c r="W75" s="990"/>
      <c r="X75" s="990"/>
      <c r="Y75" s="990"/>
      <c r="Z75" s="991"/>
      <c r="AA75" s="992">
        <v>48</v>
      </c>
      <c r="AB75" s="990"/>
      <c r="AC75" s="990"/>
      <c r="AD75" s="990"/>
      <c r="AE75" s="991"/>
      <c r="AF75" s="992">
        <v>48</v>
      </c>
      <c r="AG75" s="990"/>
      <c r="AH75" s="990"/>
      <c r="AI75" s="990"/>
      <c r="AJ75" s="991"/>
      <c r="AK75" s="992" t="s">
        <v>564</v>
      </c>
      <c r="AL75" s="990"/>
      <c r="AM75" s="990"/>
      <c r="AN75" s="990"/>
      <c r="AO75" s="991"/>
      <c r="AP75" s="992" t="s">
        <v>564</v>
      </c>
      <c r="AQ75" s="990"/>
      <c r="AR75" s="990"/>
      <c r="AS75" s="990"/>
      <c r="AT75" s="991"/>
      <c r="AU75" s="992" t="s">
        <v>564</v>
      </c>
      <c r="AV75" s="990"/>
      <c r="AW75" s="990"/>
      <c r="AX75" s="990"/>
      <c r="AY75" s="991"/>
      <c r="AZ75" s="983"/>
      <c r="BA75" s="983"/>
      <c r="BB75" s="983"/>
      <c r="BC75" s="983"/>
      <c r="BD75" s="984"/>
      <c r="BE75" s="223"/>
      <c r="BF75" s="223"/>
      <c r="BG75" s="223"/>
      <c r="BH75" s="223"/>
      <c r="BI75" s="223"/>
      <c r="BJ75" s="223"/>
      <c r="BK75" s="223"/>
      <c r="BL75" s="223"/>
      <c r="BM75" s="223"/>
      <c r="BN75" s="223"/>
      <c r="BO75" s="223"/>
      <c r="BP75" s="223"/>
      <c r="BQ75" s="220">
        <v>69</v>
      </c>
      <c r="BR75" s="225"/>
      <c r="BS75" s="956"/>
      <c r="BT75" s="957"/>
      <c r="BU75" s="957"/>
      <c r="BV75" s="957"/>
      <c r="BW75" s="957"/>
      <c r="BX75" s="957"/>
      <c r="BY75" s="957"/>
      <c r="BZ75" s="957"/>
      <c r="CA75" s="957"/>
      <c r="CB75" s="957"/>
      <c r="CC75" s="957"/>
      <c r="CD75" s="957"/>
      <c r="CE75" s="957"/>
      <c r="CF75" s="957"/>
      <c r="CG75" s="966"/>
      <c r="CH75" s="967"/>
      <c r="CI75" s="968"/>
      <c r="CJ75" s="968"/>
      <c r="CK75" s="968"/>
      <c r="CL75" s="969"/>
      <c r="CM75" s="967"/>
      <c r="CN75" s="968"/>
      <c r="CO75" s="968"/>
      <c r="CP75" s="968"/>
      <c r="CQ75" s="969"/>
      <c r="CR75" s="967"/>
      <c r="CS75" s="968"/>
      <c r="CT75" s="968"/>
      <c r="CU75" s="968"/>
      <c r="CV75" s="969"/>
      <c r="CW75" s="967"/>
      <c r="CX75" s="968"/>
      <c r="CY75" s="968"/>
      <c r="CZ75" s="968"/>
      <c r="DA75" s="969"/>
      <c r="DB75" s="967"/>
      <c r="DC75" s="968"/>
      <c r="DD75" s="968"/>
      <c r="DE75" s="968"/>
      <c r="DF75" s="969"/>
      <c r="DG75" s="967"/>
      <c r="DH75" s="968"/>
      <c r="DI75" s="968"/>
      <c r="DJ75" s="968"/>
      <c r="DK75" s="969"/>
      <c r="DL75" s="967"/>
      <c r="DM75" s="968"/>
      <c r="DN75" s="968"/>
      <c r="DO75" s="968"/>
      <c r="DP75" s="969"/>
      <c r="DQ75" s="967"/>
      <c r="DR75" s="968"/>
      <c r="DS75" s="968"/>
      <c r="DT75" s="968"/>
      <c r="DU75" s="969"/>
      <c r="DV75" s="956"/>
      <c r="DW75" s="957"/>
      <c r="DX75" s="957"/>
      <c r="DY75" s="957"/>
      <c r="DZ75" s="958"/>
      <c r="EA75" s="212"/>
    </row>
    <row r="76" spans="1:131" ht="26.25" customHeight="1" x14ac:dyDescent="0.15">
      <c r="A76" s="220">
        <v>9</v>
      </c>
      <c r="B76" s="985" t="s">
        <v>558</v>
      </c>
      <c r="C76" s="986"/>
      <c r="D76" s="986"/>
      <c r="E76" s="986"/>
      <c r="F76" s="986"/>
      <c r="G76" s="986"/>
      <c r="H76" s="986"/>
      <c r="I76" s="986"/>
      <c r="J76" s="986"/>
      <c r="K76" s="986"/>
      <c r="L76" s="986"/>
      <c r="M76" s="986"/>
      <c r="N76" s="986"/>
      <c r="O76" s="986"/>
      <c r="P76" s="987"/>
      <c r="Q76" s="989">
        <v>295</v>
      </c>
      <c r="R76" s="990"/>
      <c r="S76" s="990"/>
      <c r="T76" s="990"/>
      <c r="U76" s="991"/>
      <c r="V76" s="992">
        <v>258</v>
      </c>
      <c r="W76" s="990"/>
      <c r="X76" s="990"/>
      <c r="Y76" s="990"/>
      <c r="Z76" s="991"/>
      <c r="AA76" s="992">
        <v>37</v>
      </c>
      <c r="AB76" s="990"/>
      <c r="AC76" s="990"/>
      <c r="AD76" s="990"/>
      <c r="AE76" s="991"/>
      <c r="AF76" s="992">
        <v>37</v>
      </c>
      <c r="AG76" s="990"/>
      <c r="AH76" s="990"/>
      <c r="AI76" s="990"/>
      <c r="AJ76" s="991"/>
      <c r="AK76" s="992" t="s">
        <v>564</v>
      </c>
      <c r="AL76" s="990"/>
      <c r="AM76" s="990"/>
      <c r="AN76" s="990"/>
      <c r="AO76" s="991"/>
      <c r="AP76" s="992" t="s">
        <v>564</v>
      </c>
      <c r="AQ76" s="990"/>
      <c r="AR76" s="990"/>
      <c r="AS76" s="990"/>
      <c r="AT76" s="991"/>
      <c r="AU76" s="992" t="s">
        <v>564</v>
      </c>
      <c r="AV76" s="990"/>
      <c r="AW76" s="990"/>
      <c r="AX76" s="990"/>
      <c r="AY76" s="991"/>
      <c r="AZ76" s="983"/>
      <c r="BA76" s="983"/>
      <c r="BB76" s="983"/>
      <c r="BC76" s="983"/>
      <c r="BD76" s="984"/>
      <c r="BE76" s="223"/>
      <c r="BF76" s="223"/>
      <c r="BG76" s="223"/>
      <c r="BH76" s="223"/>
      <c r="BI76" s="223"/>
      <c r="BJ76" s="223"/>
      <c r="BK76" s="223"/>
      <c r="BL76" s="223"/>
      <c r="BM76" s="223"/>
      <c r="BN76" s="223"/>
      <c r="BO76" s="223"/>
      <c r="BP76" s="223"/>
      <c r="BQ76" s="220">
        <v>70</v>
      </c>
      <c r="BR76" s="225"/>
      <c r="BS76" s="956"/>
      <c r="BT76" s="957"/>
      <c r="BU76" s="957"/>
      <c r="BV76" s="957"/>
      <c r="BW76" s="957"/>
      <c r="BX76" s="957"/>
      <c r="BY76" s="957"/>
      <c r="BZ76" s="957"/>
      <c r="CA76" s="957"/>
      <c r="CB76" s="957"/>
      <c r="CC76" s="957"/>
      <c r="CD76" s="957"/>
      <c r="CE76" s="957"/>
      <c r="CF76" s="957"/>
      <c r="CG76" s="966"/>
      <c r="CH76" s="967"/>
      <c r="CI76" s="968"/>
      <c r="CJ76" s="968"/>
      <c r="CK76" s="968"/>
      <c r="CL76" s="969"/>
      <c r="CM76" s="967"/>
      <c r="CN76" s="968"/>
      <c r="CO76" s="968"/>
      <c r="CP76" s="968"/>
      <c r="CQ76" s="969"/>
      <c r="CR76" s="967"/>
      <c r="CS76" s="968"/>
      <c r="CT76" s="968"/>
      <c r="CU76" s="968"/>
      <c r="CV76" s="969"/>
      <c r="CW76" s="967"/>
      <c r="CX76" s="968"/>
      <c r="CY76" s="968"/>
      <c r="CZ76" s="968"/>
      <c r="DA76" s="969"/>
      <c r="DB76" s="967"/>
      <c r="DC76" s="968"/>
      <c r="DD76" s="968"/>
      <c r="DE76" s="968"/>
      <c r="DF76" s="969"/>
      <c r="DG76" s="967"/>
      <c r="DH76" s="968"/>
      <c r="DI76" s="968"/>
      <c r="DJ76" s="968"/>
      <c r="DK76" s="969"/>
      <c r="DL76" s="967"/>
      <c r="DM76" s="968"/>
      <c r="DN76" s="968"/>
      <c r="DO76" s="968"/>
      <c r="DP76" s="969"/>
      <c r="DQ76" s="967"/>
      <c r="DR76" s="968"/>
      <c r="DS76" s="968"/>
      <c r="DT76" s="968"/>
      <c r="DU76" s="969"/>
      <c r="DV76" s="956"/>
      <c r="DW76" s="957"/>
      <c r="DX76" s="957"/>
      <c r="DY76" s="957"/>
      <c r="DZ76" s="958"/>
      <c r="EA76" s="212"/>
    </row>
    <row r="77" spans="1:131" ht="26.25" customHeight="1" x14ac:dyDescent="0.15">
      <c r="A77" s="220">
        <v>10</v>
      </c>
      <c r="B77" s="985" t="s">
        <v>559</v>
      </c>
      <c r="C77" s="986"/>
      <c r="D77" s="986"/>
      <c r="E77" s="986"/>
      <c r="F77" s="986"/>
      <c r="G77" s="986"/>
      <c r="H77" s="986"/>
      <c r="I77" s="986"/>
      <c r="J77" s="986"/>
      <c r="K77" s="986"/>
      <c r="L77" s="986"/>
      <c r="M77" s="986"/>
      <c r="N77" s="986"/>
      <c r="O77" s="986"/>
      <c r="P77" s="987"/>
      <c r="Q77" s="989">
        <v>502</v>
      </c>
      <c r="R77" s="990"/>
      <c r="S77" s="990"/>
      <c r="T77" s="990"/>
      <c r="U77" s="991"/>
      <c r="V77" s="992">
        <v>398</v>
      </c>
      <c r="W77" s="990"/>
      <c r="X77" s="990"/>
      <c r="Y77" s="990"/>
      <c r="Z77" s="991"/>
      <c r="AA77" s="992">
        <v>104</v>
      </c>
      <c r="AB77" s="990"/>
      <c r="AC77" s="990"/>
      <c r="AD77" s="990"/>
      <c r="AE77" s="991"/>
      <c r="AF77" s="992">
        <v>104</v>
      </c>
      <c r="AG77" s="990"/>
      <c r="AH77" s="990"/>
      <c r="AI77" s="990"/>
      <c r="AJ77" s="991"/>
      <c r="AK77" s="992" t="s">
        <v>564</v>
      </c>
      <c r="AL77" s="990"/>
      <c r="AM77" s="990"/>
      <c r="AN77" s="990"/>
      <c r="AO77" s="991"/>
      <c r="AP77" s="992" t="s">
        <v>564</v>
      </c>
      <c r="AQ77" s="990"/>
      <c r="AR77" s="990"/>
      <c r="AS77" s="990"/>
      <c r="AT77" s="991"/>
      <c r="AU77" s="992" t="s">
        <v>564</v>
      </c>
      <c r="AV77" s="990"/>
      <c r="AW77" s="990"/>
      <c r="AX77" s="990"/>
      <c r="AY77" s="991"/>
      <c r="AZ77" s="983"/>
      <c r="BA77" s="983"/>
      <c r="BB77" s="983"/>
      <c r="BC77" s="983"/>
      <c r="BD77" s="984"/>
      <c r="BE77" s="223"/>
      <c r="BF77" s="223"/>
      <c r="BG77" s="223"/>
      <c r="BH77" s="223"/>
      <c r="BI77" s="223"/>
      <c r="BJ77" s="223"/>
      <c r="BK77" s="223"/>
      <c r="BL77" s="223"/>
      <c r="BM77" s="223"/>
      <c r="BN77" s="223"/>
      <c r="BO77" s="223"/>
      <c r="BP77" s="223"/>
      <c r="BQ77" s="220">
        <v>71</v>
      </c>
      <c r="BR77" s="225"/>
      <c r="BS77" s="956"/>
      <c r="BT77" s="957"/>
      <c r="BU77" s="957"/>
      <c r="BV77" s="957"/>
      <c r="BW77" s="957"/>
      <c r="BX77" s="957"/>
      <c r="BY77" s="957"/>
      <c r="BZ77" s="957"/>
      <c r="CA77" s="957"/>
      <c r="CB77" s="957"/>
      <c r="CC77" s="957"/>
      <c r="CD77" s="957"/>
      <c r="CE77" s="957"/>
      <c r="CF77" s="957"/>
      <c r="CG77" s="966"/>
      <c r="CH77" s="967"/>
      <c r="CI77" s="968"/>
      <c r="CJ77" s="968"/>
      <c r="CK77" s="968"/>
      <c r="CL77" s="969"/>
      <c r="CM77" s="967"/>
      <c r="CN77" s="968"/>
      <c r="CO77" s="968"/>
      <c r="CP77" s="968"/>
      <c r="CQ77" s="969"/>
      <c r="CR77" s="967"/>
      <c r="CS77" s="968"/>
      <c r="CT77" s="968"/>
      <c r="CU77" s="968"/>
      <c r="CV77" s="969"/>
      <c r="CW77" s="967"/>
      <c r="CX77" s="968"/>
      <c r="CY77" s="968"/>
      <c r="CZ77" s="968"/>
      <c r="DA77" s="969"/>
      <c r="DB77" s="967"/>
      <c r="DC77" s="968"/>
      <c r="DD77" s="968"/>
      <c r="DE77" s="968"/>
      <c r="DF77" s="969"/>
      <c r="DG77" s="967"/>
      <c r="DH77" s="968"/>
      <c r="DI77" s="968"/>
      <c r="DJ77" s="968"/>
      <c r="DK77" s="969"/>
      <c r="DL77" s="967"/>
      <c r="DM77" s="968"/>
      <c r="DN77" s="968"/>
      <c r="DO77" s="968"/>
      <c r="DP77" s="969"/>
      <c r="DQ77" s="967"/>
      <c r="DR77" s="968"/>
      <c r="DS77" s="968"/>
      <c r="DT77" s="968"/>
      <c r="DU77" s="969"/>
      <c r="DV77" s="956"/>
      <c r="DW77" s="957"/>
      <c r="DX77" s="957"/>
      <c r="DY77" s="957"/>
      <c r="DZ77" s="958"/>
      <c r="EA77" s="212"/>
    </row>
    <row r="78" spans="1:131" ht="26.25" customHeight="1" x14ac:dyDescent="0.15">
      <c r="A78" s="220">
        <v>11</v>
      </c>
      <c r="B78" s="985" t="s">
        <v>560</v>
      </c>
      <c r="C78" s="986"/>
      <c r="D78" s="986"/>
      <c r="E78" s="986"/>
      <c r="F78" s="986"/>
      <c r="G78" s="986"/>
      <c r="H78" s="986"/>
      <c r="I78" s="986"/>
      <c r="J78" s="986"/>
      <c r="K78" s="986"/>
      <c r="L78" s="986"/>
      <c r="M78" s="986"/>
      <c r="N78" s="986"/>
      <c r="O78" s="986"/>
      <c r="P78" s="987"/>
      <c r="Q78" s="989">
        <v>196</v>
      </c>
      <c r="R78" s="990"/>
      <c r="S78" s="990"/>
      <c r="T78" s="990"/>
      <c r="U78" s="991"/>
      <c r="V78" s="992">
        <v>196</v>
      </c>
      <c r="W78" s="990"/>
      <c r="X78" s="990"/>
      <c r="Y78" s="990"/>
      <c r="Z78" s="991"/>
      <c r="AA78" s="992" t="s">
        <v>567</v>
      </c>
      <c r="AB78" s="990"/>
      <c r="AC78" s="990"/>
      <c r="AD78" s="990"/>
      <c r="AE78" s="991"/>
      <c r="AF78" s="982" t="s">
        <v>564</v>
      </c>
      <c r="AG78" s="982"/>
      <c r="AH78" s="982"/>
      <c r="AI78" s="982"/>
      <c r="AJ78" s="982"/>
      <c r="AK78" s="982" t="s">
        <v>564</v>
      </c>
      <c r="AL78" s="982"/>
      <c r="AM78" s="982"/>
      <c r="AN78" s="982"/>
      <c r="AO78" s="982"/>
      <c r="AP78" s="982" t="s">
        <v>564</v>
      </c>
      <c r="AQ78" s="982"/>
      <c r="AR78" s="982"/>
      <c r="AS78" s="982"/>
      <c r="AT78" s="982"/>
      <c r="AU78" s="982" t="s">
        <v>564</v>
      </c>
      <c r="AV78" s="982"/>
      <c r="AW78" s="982"/>
      <c r="AX78" s="982"/>
      <c r="AY78" s="982"/>
      <c r="AZ78" s="983"/>
      <c r="BA78" s="983"/>
      <c r="BB78" s="983"/>
      <c r="BC78" s="983"/>
      <c r="BD78" s="984"/>
      <c r="BE78" s="223"/>
      <c r="BF78" s="223"/>
      <c r="BG78" s="223"/>
      <c r="BH78" s="223"/>
      <c r="BI78" s="223"/>
      <c r="BJ78" s="212"/>
      <c r="BK78" s="212"/>
      <c r="BL78" s="212"/>
      <c r="BM78" s="212"/>
      <c r="BN78" s="212"/>
      <c r="BO78" s="223"/>
      <c r="BP78" s="223"/>
      <c r="BQ78" s="220">
        <v>72</v>
      </c>
      <c r="BR78" s="225"/>
      <c r="BS78" s="956"/>
      <c r="BT78" s="957"/>
      <c r="BU78" s="957"/>
      <c r="BV78" s="957"/>
      <c r="BW78" s="957"/>
      <c r="BX78" s="957"/>
      <c r="BY78" s="957"/>
      <c r="BZ78" s="957"/>
      <c r="CA78" s="957"/>
      <c r="CB78" s="957"/>
      <c r="CC78" s="957"/>
      <c r="CD78" s="957"/>
      <c r="CE78" s="957"/>
      <c r="CF78" s="957"/>
      <c r="CG78" s="966"/>
      <c r="CH78" s="967"/>
      <c r="CI78" s="968"/>
      <c r="CJ78" s="968"/>
      <c r="CK78" s="968"/>
      <c r="CL78" s="969"/>
      <c r="CM78" s="967"/>
      <c r="CN78" s="968"/>
      <c r="CO78" s="968"/>
      <c r="CP78" s="968"/>
      <c r="CQ78" s="969"/>
      <c r="CR78" s="967"/>
      <c r="CS78" s="968"/>
      <c r="CT78" s="968"/>
      <c r="CU78" s="968"/>
      <c r="CV78" s="969"/>
      <c r="CW78" s="967"/>
      <c r="CX78" s="968"/>
      <c r="CY78" s="968"/>
      <c r="CZ78" s="968"/>
      <c r="DA78" s="969"/>
      <c r="DB78" s="967"/>
      <c r="DC78" s="968"/>
      <c r="DD78" s="968"/>
      <c r="DE78" s="968"/>
      <c r="DF78" s="969"/>
      <c r="DG78" s="967"/>
      <c r="DH78" s="968"/>
      <c r="DI78" s="968"/>
      <c r="DJ78" s="968"/>
      <c r="DK78" s="969"/>
      <c r="DL78" s="967"/>
      <c r="DM78" s="968"/>
      <c r="DN78" s="968"/>
      <c r="DO78" s="968"/>
      <c r="DP78" s="969"/>
      <c r="DQ78" s="967"/>
      <c r="DR78" s="968"/>
      <c r="DS78" s="968"/>
      <c r="DT78" s="968"/>
      <c r="DU78" s="969"/>
      <c r="DV78" s="956"/>
      <c r="DW78" s="957"/>
      <c r="DX78" s="957"/>
      <c r="DY78" s="957"/>
      <c r="DZ78" s="958"/>
      <c r="EA78" s="212"/>
    </row>
    <row r="79" spans="1:131" ht="26.25" customHeight="1" x14ac:dyDescent="0.15">
      <c r="A79" s="220">
        <v>12</v>
      </c>
      <c r="B79" s="985" t="s">
        <v>561</v>
      </c>
      <c r="C79" s="986"/>
      <c r="D79" s="986"/>
      <c r="E79" s="986"/>
      <c r="F79" s="986"/>
      <c r="G79" s="986"/>
      <c r="H79" s="986"/>
      <c r="I79" s="986"/>
      <c r="J79" s="986"/>
      <c r="K79" s="986"/>
      <c r="L79" s="986"/>
      <c r="M79" s="986"/>
      <c r="N79" s="986"/>
      <c r="O79" s="986"/>
      <c r="P79" s="987"/>
      <c r="Q79" s="989">
        <v>73</v>
      </c>
      <c r="R79" s="990"/>
      <c r="S79" s="990"/>
      <c r="T79" s="990"/>
      <c r="U79" s="991"/>
      <c r="V79" s="992">
        <v>73</v>
      </c>
      <c r="W79" s="990"/>
      <c r="X79" s="990"/>
      <c r="Y79" s="990"/>
      <c r="Z79" s="991"/>
      <c r="AA79" s="992">
        <v>0</v>
      </c>
      <c r="AB79" s="990"/>
      <c r="AC79" s="990"/>
      <c r="AD79" s="990"/>
      <c r="AE79" s="991"/>
      <c r="AF79" s="982" t="s">
        <v>564</v>
      </c>
      <c r="AG79" s="982"/>
      <c r="AH79" s="982"/>
      <c r="AI79" s="982"/>
      <c r="AJ79" s="982"/>
      <c r="AK79" s="982" t="s">
        <v>564</v>
      </c>
      <c r="AL79" s="982"/>
      <c r="AM79" s="982"/>
      <c r="AN79" s="982"/>
      <c r="AO79" s="982"/>
      <c r="AP79" s="982" t="s">
        <v>564</v>
      </c>
      <c r="AQ79" s="982"/>
      <c r="AR79" s="982"/>
      <c r="AS79" s="982"/>
      <c r="AT79" s="982"/>
      <c r="AU79" s="982" t="s">
        <v>564</v>
      </c>
      <c r="AV79" s="982"/>
      <c r="AW79" s="982"/>
      <c r="AX79" s="982"/>
      <c r="AY79" s="982"/>
      <c r="AZ79" s="983"/>
      <c r="BA79" s="983"/>
      <c r="BB79" s="983"/>
      <c r="BC79" s="983"/>
      <c r="BD79" s="984"/>
      <c r="BE79" s="223"/>
      <c r="BF79" s="223"/>
      <c r="BG79" s="223"/>
      <c r="BH79" s="223"/>
      <c r="BI79" s="223"/>
      <c r="BJ79" s="212"/>
      <c r="BK79" s="212"/>
      <c r="BL79" s="212"/>
      <c r="BM79" s="212"/>
      <c r="BN79" s="212"/>
      <c r="BO79" s="223"/>
      <c r="BP79" s="223"/>
      <c r="BQ79" s="220">
        <v>73</v>
      </c>
      <c r="BR79" s="225"/>
      <c r="BS79" s="956"/>
      <c r="BT79" s="957"/>
      <c r="BU79" s="957"/>
      <c r="BV79" s="957"/>
      <c r="BW79" s="957"/>
      <c r="BX79" s="957"/>
      <c r="BY79" s="957"/>
      <c r="BZ79" s="957"/>
      <c r="CA79" s="957"/>
      <c r="CB79" s="957"/>
      <c r="CC79" s="957"/>
      <c r="CD79" s="957"/>
      <c r="CE79" s="957"/>
      <c r="CF79" s="957"/>
      <c r="CG79" s="966"/>
      <c r="CH79" s="967"/>
      <c r="CI79" s="968"/>
      <c r="CJ79" s="968"/>
      <c r="CK79" s="968"/>
      <c r="CL79" s="969"/>
      <c r="CM79" s="967"/>
      <c r="CN79" s="968"/>
      <c r="CO79" s="968"/>
      <c r="CP79" s="968"/>
      <c r="CQ79" s="969"/>
      <c r="CR79" s="967"/>
      <c r="CS79" s="968"/>
      <c r="CT79" s="968"/>
      <c r="CU79" s="968"/>
      <c r="CV79" s="969"/>
      <c r="CW79" s="967"/>
      <c r="CX79" s="968"/>
      <c r="CY79" s="968"/>
      <c r="CZ79" s="968"/>
      <c r="DA79" s="969"/>
      <c r="DB79" s="967"/>
      <c r="DC79" s="968"/>
      <c r="DD79" s="968"/>
      <c r="DE79" s="968"/>
      <c r="DF79" s="969"/>
      <c r="DG79" s="967"/>
      <c r="DH79" s="968"/>
      <c r="DI79" s="968"/>
      <c r="DJ79" s="968"/>
      <c r="DK79" s="969"/>
      <c r="DL79" s="967"/>
      <c r="DM79" s="968"/>
      <c r="DN79" s="968"/>
      <c r="DO79" s="968"/>
      <c r="DP79" s="969"/>
      <c r="DQ79" s="967"/>
      <c r="DR79" s="968"/>
      <c r="DS79" s="968"/>
      <c r="DT79" s="968"/>
      <c r="DU79" s="969"/>
      <c r="DV79" s="956"/>
      <c r="DW79" s="957"/>
      <c r="DX79" s="957"/>
      <c r="DY79" s="957"/>
      <c r="DZ79" s="958"/>
      <c r="EA79" s="212"/>
    </row>
    <row r="80" spans="1:131" ht="26.25" customHeight="1" x14ac:dyDescent="0.15">
      <c r="A80" s="220">
        <v>13</v>
      </c>
      <c r="B80" s="985" t="s">
        <v>562</v>
      </c>
      <c r="C80" s="986"/>
      <c r="D80" s="986"/>
      <c r="E80" s="986"/>
      <c r="F80" s="986"/>
      <c r="G80" s="986"/>
      <c r="H80" s="986"/>
      <c r="I80" s="986"/>
      <c r="J80" s="986"/>
      <c r="K80" s="986"/>
      <c r="L80" s="986"/>
      <c r="M80" s="986"/>
      <c r="N80" s="986"/>
      <c r="O80" s="986"/>
      <c r="P80" s="987"/>
      <c r="Q80" s="989">
        <v>75239</v>
      </c>
      <c r="R80" s="990"/>
      <c r="S80" s="990"/>
      <c r="T80" s="990"/>
      <c r="U80" s="991"/>
      <c r="V80" s="992">
        <v>72711</v>
      </c>
      <c r="W80" s="990"/>
      <c r="X80" s="990"/>
      <c r="Y80" s="990"/>
      <c r="Z80" s="991"/>
      <c r="AA80" s="992">
        <v>2528</v>
      </c>
      <c r="AB80" s="990"/>
      <c r="AC80" s="990"/>
      <c r="AD80" s="990"/>
      <c r="AE80" s="991"/>
      <c r="AF80" s="982">
        <v>2528</v>
      </c>
      <c r="AG80" s="982"/>
      <c r="AH80" s="982"/>
      <c r="AI80" s="982"/>
      <c r="AJ80" s="982"/>
      <c r="AK80" s="982">
        <v>2373</v>
      </c>
      <c r="AL80" s="982"/>
      <c r="AM80" s="982"/>
      <c r="AN80" s="982"/>
      <c r="AO80" s="982"/>
      <c r="AP80" s="982" t="s">
        <v>564</v>
      </c>
      <c r="AQ80" s="982"/>
      <c r="AR80" s="982"/>
      <c r="AS80" s="982"/>
      <c r="AT80" s="982"/>
      <c r="AU80" s="982" t="s">
        <v>564</v>
      </c>
      <c r="AV80" s="982"/>
      <c r="AW80" s="982"/>
      <c r="AX80" s="982"/>
      <c r="AY80" s="982"/>
      <c r="AZ80" s="983"/>
      <c r="BA80" s="983"/>
      <c r="BB80" s="983"/>
      <c r="BC80" s="983"/>
      <c r="BD80" s="984"/>
      <c r="BE80" s="223"/>
      <c r="BF80" s="223"/>
      <c r="BG80" s="223"/>
      <c r="BH80" s="223"/>
      <c r="BI80" s="223"/>
      <c r="BJ80" s="223"/>
      <c r="BK80" s="223"/>
      <c r="BL80" s="223"/>
      <c r="BM80" s="223"/>
      <c r="BN80" s="223"/>
      <c r="BO80" s="223"/>
      <c r="BP80" s="223"/>
      <c r="BQ80" s="220">
        <v>74</v>
      </c>
      <c r="BR80" s="225"/>
      <c r="BS80" s="956"/>
      <c r="BT80" s="957"/>
      <c r="BU80" s="957"/>
      <c r="BV80" s="957"/>
      <c r="BW80" s="957"/>
      <c r="BX80" s="957"/>
      <c r="BY80" s="957"/>
      <c r="BZ80" s="957"/>
      <c r="CA80" s="957"/>
      <c r="CB80" s="957"/>
      <c r="CC80" s="957"/>
      <c r="CD80" s="957"/>
      <c r="CE80" s="957"/>
      <c r="CF80" s="957"/>
      <c r="CG80" s="966"/>
      <c r="CH80" s="967"/>
      <c r="CI80" s="968"/>
      <c r="CJ80" s="968"/>
      <c r="CK80" s="968"/>
      <c r="CL80" s="969"/>
      <c r="CM80" s="967"/>
      <c r="CN80" s="968"/>
      <c r="CO80" s="968"/>
      <c r="CP80" s="968"/>
      <c r="CQ80" s="969"/>
      <c r="CR80" s="967"/>
      <c r="CS80" s="968"/>
      <c r="CT80" s="968"/>
      <c r="CU80" s="968"/>
      <c r="CV80" s="969"/>
      <c r="CW80" s="967"/>
      <c r="CX80" s="968"/>
      <c r="CY80" s="968"/>
      <c r="CZ80" s="968"/>
      <c r="DA80" s="969"/>
      <c r="DB80" s="967"/>
      <c r="DC80" s="968"/>
      <c r="DD80" s="968"/>
      <c r="DE80" s="968"/>
      <c r="DF80" s="969"/>
      <c r="DG80" s="967"/>
      <c r="DH80" s="968"/>
      <c r="DI80" s="968"/>
      <c r="DJ80" s="968"/>
      <c r="DK80" s="969"/>
      <c r="DL80" s="967"/>
      <c r="DM80" s="968"/>
      <c r="DN80" s="968"/>
      <c r="DO80" s="968"/>
      <c r="DP80" s="969"/>
      <c r="DQ80" s="967"/>
      <c r="DR80" s="968"/>
      <c r="DS80" s="968"/>
      <c r="DT80" s="968"/>
      <c r="DU80" s="969"/>
      <c r="DV80" s="956"/>
      <c r="DW80" s="957"/>
      <c r="DX80" s="957"/>
      <c r="DY80" s="957"/>
      <c r="DZ80" s="958"/>
      <c r="EA80" s="212"/>
    </row>
    <row r="81" spans="1:131" ht="26.25" customHeight="1" x14ac:dyDescent="0.15">
      <c r="A81" s="220">
        <v>14</v>
      </c>
      <c r="B81" s="985" t="s">
        <v>563</v>
      </c>
      <c r="C81" s="986"/>
      <c r="D81" s="986"/>
      <c r="E81" s="986"/>
      <c r="F81" s="986"/>
      <c r="G81" s="986"/>
      <c r="H81" s="986"/>
      <c r="I81" s="986"/>
      <c r="J81" s="986"/>
      <c r="K81" s="986"/>
      <c r="L81" s="986"/>
      <c r="M81" s="986"/>
      <c r="N81" s="986"/>
      <c r="O81" s="986"/>
      <c r="P81" s="987"/>
      <c r="Q81" s="989">
        <v>881857</v>
      </c>
      <c r="R81" s="990"/>
      <c r="S81" s="990"/>
      <c r="T81" s="990"/>
      <c r="U81" s="991"/>
      <c r="V81" s="992">
        <v>868577</v>
      </c>
      <c r="W81" s="990"/>
      <c r="X81" s="990"/>
      <c r="Y81" s="990"/>
      <c r="Z81" s="991"/>
      <c r="AA81" s="992">
        <v>13281</v>
      </c>
      <c r="AB81" s="990"/>
      <c r="AC81" s="990"/>
      <c r="AD81" s="990"/>
      <c r="AE81" s="991"/>
      <c r="AF81" s="982">
        <v>13281</v>
      </c>
      <c r="AG81" s="982"/>
      <c r="AH81" s="982"/>
      <c r="AI81" s="982"/>
      <c r="AJ81" s="982"/>
      <c r="AK81" s="982" t="s">
        <v>564</v>
      </c>
      <c r="AL81" s="982"/>
      <c r="AM81" s="982"/>
      <c r="AN81" s="982"/>
      <c r="AO81" s="982"/>
      <c r="AP81" s="982" t="s">
        <v>564</v>
      </c>
      <c r="AQ81" s="982"/>
      <c r="AR81" s="982"/>
      <c r="AS81" s="982"/>
      <c r="AT81" s="982"/>
      <c r="AU81" s="982" t="s">
        <v>564</v>
      </c>
      <c r="AV81" s="982"/>
      <c r="AW81" s="982"/>
      <c r="AX81" s="982"/>
      <c r="AY81" s="982"/>
      <c r="AZ81" s="983"/>
      <c r="BA81" s="983"/>
      <c r="BB81" s="983"/>
      <c r="BC81" s="983"/>
      <c r="BD81" s="984"/>
      <c r="BE81" s="223"/>
      <c r="BF81" s="223"/>
      <c r="BG81" s="223"/>
      <c r="BH81" s="223"/>
      <c r="BI81" s="223"/>
      <c r="BJ81" s="223"/>
      <c r="BK81" s="223"/>
      <c r="BL81" s="223"/>
      <c r="BM81" s="223"/>
      <c r="BN81" s="223"/>
      <c r="BO81" s="223"/>
      <c r="BP81" s="223"/>
      <c r="BQ81" s="220">
        <v>75</v>
      </c>
      <c r="BR81" s="225"/>
      <c r="BS81" s="956"/>
      <c r="BT81" s="957"/>
      <c r="BU81" s="957"/>
      <c r="BV81" s="957"/>
      <c r="BW81" s="957"/>
      <c r="BX81" s="957"/>
      <c r="BY81" s="957"/>
      <c r="BZ81" s="957"/>
      <c r="CA81" s="957"/>
      <c r="CB81" s="957"/>
      <c r="CC81" s="957"/>
      <c r="CD81" s="957"/>
      <c r="CE81" s="957"/>
      <c r="CF81" s="957"/>
      <c r="CG81" s="966"/>
      <c r="CH81" s="967"/>
      <c r="CI81" s="968"/>
      <c r="CJ81" s="968"/>
      <c r="CK81" s="968"/>
      <c r="CL81" s="969"/>
      <c r="CM81" s="967"/>
      <c r="CN81" s="968"/>
      <c r="CO81" s="968"/>
      <c r="CP81" s="968"/>
      <c r="CQ81" s="969"/>
      <c r="CR81" s="967"/>
      <c r="CS81" s="968"/>
      <c r="CT81" s="968"/>
      <c r="CU81" s="968"/>
      <c r="CV81" s="969"/>
      <c r="CW81" s="967"/>
      <c r="CX81" s="968"/>
      <c r="CY81" s="968"/>
      <c r="CZ81" s="968"/>
      <c r="DA81" s="969"/>
      <c r="DB81" s="967"/>
      <c r="DC81" s="968"/>
      <c r="DD81" s="968"/>
      <c r="DE81" s="968"/>
      <c r="DF81" s="969"/>
      <c r="DG81" s="967"/>
      <c r="DH81" s="968"/>
      <c r="DI81" s="968"/>
      <c r="DJ81" s="968"/>
      <c r="DK81" s="969"/>
      <c r="DL81" s="967"/>
      <c r="DM81" s="968"/>
      <c r="DN81" s="968"/>
      <c r="DO81" s="968"/>
      <c r="DP81" s="969"/>
      <c r="DQ81" s="967"/>
      <c r="DR81" s="968"/>
      <c r="DS81" s="968"/>
      <c r="DT81" s="968"/>
      <c r="DU81" s="969"/>
      <c r="DV81" s="956"/>
      <c r="DW81" s="957"/>
      <c r="DX81" s="957"/>
      <c r="DY81" s="957"/>
      <c r="DZ81" s="958"/>
      <c r="EA81" s="212"/>
    </row>
    <row r="82" spans="1:131" ht="26.25" customHeight="1" x14ac:dyDescent="0.15">
      <c r="A82" s="220">
        <v>15</v>
      </c>
      <c r="B82" s="985"/>
      <c r="C82" s="986"/>
      <c r="D82" s="986"/>
      <c r="E82" s="986"/>
      <c r="F82" s="986"/>
      <c r="G82" s="986"/>
      <c r="H82" s="986"/>
      <c r="I82" s="986"/>
      <c r="J82" s="986"/>
      <c r="K82" s="986"/>
      <c r="L82" s="986"/>
      <c r="M82" s="986"/>
      <c r="N82" s="986"/>
      <c r="O82" s="986"/>
      <c r="P82" s="987"/>
      <c r="Q82" s="988"/>
      <c r="R82" s="982"/>
      <c r="S82" s="982"/>
      <c r="T82" s="982"/>
      <c r="U82" s="982"/>
      <c r="V82" s="982"/>
      <c r="W82" s="982"/>
      <c r="X82" s="982"/>
      <c r="Y82" s="982"/>
      <c r="Z82" s="982"/>
      <c r="AA82" s="982"/>
      <c r="AB82" s="982"/>
      <c r="AC82" s="982"/>
      <c r="AD82" s="982"/>
      <c r="AE82" s="982"/>
      <c r="AF82" s="982"/>
      <c r="AG82" s="982"/>
      <c r="AH82" s="982"/>
      <c r="AI82" s="982"/>
      <c r="AJ82" s="982"/>
      <c r="AK82" s="982"/>
      <c r="AL82" s="982"/>
      <c r="AM82" s="982"/>
      <c r="AN82" s="982"/>
      <c r="AO82" s="982"/>
      <c r="AP82" s="982"/>
      <c r="AQ82" s="982"/>
      <c r="AR82" s="982"/>
      <c r="AS82" s="982"/>
      <c r="AT82" s="982"/>
      <c r="AU82" s="982"/>
      <c r="AV82" s="982"/>
      <c r="AW82" s="982"/>
      <c r="AX82" s="982"/>
      <c r="AY82" s="982"/>
      <c r="AZ82" s="983"/>
      <c r="BA82" s="983"/>
      <c r="BB82" s="983"/>
      <c r="BC82" s="983"/>
      <c r="BD82" s="984"/>
      <c r="BE82" s="223"/>
      <c r="BF82" s="223"/>
      <c r="BG82" s="223"/>
      <c r="BH82" s="223"/>
      <c r="BI82" s="223"/>
      <c r="BJ82" s="223"/>
      <c r="BK82" s="223"/>
      <c r="BL82" s="223"/>
      <c r="BM82" s="223"/>
      <c r="BN82" s="223"/>
      <c r="BO82" s="223"/>
      <c r="BP82" s="223"/>
      <c r="BQ82" s="220">
        <v>76</v>
      </c>
      <c r="BR82" s="225"/>
      <c r="BS82" s="956"/>
      <c r="BT82" s="957"/>
      <c r="BU82" s="957"/>
      <c r="BV82" s="957"/>
      <c r="BW82" s="957"/>
      <c r="BX82" s="957"/>
      <c r="BY82" s="957"/>
      <c r="BZ82" s="957"/>
      <c r="CA82" s="957"/>
      <c r="CB82" s="957"/>
      <c r="CC82" s="957"/>
      <c r="CD82" s="957"/>
      <c r="CE82" s="957"/>
      <c r="CF82" s="957"/>
      <c r="CG82" s="966"/>
      <c r="CH82" s="967"/>
      <c r="CI82" s="968"/>
      <c r="CJ82" s="968"/>
      <c r="CK82" s="968"/>
      <c r="CL82" s="969"/>
      <c r="CM82" s="967"/>
      <c r="CN82" s="968"/>
      <c r="CO82" s="968"/>
      <c r="CP82" s="968"/>
      <c r="CQ82" s="969"/>
      <c r="CR82" s="967"/>
      <c r="CS82" s="968"/>
      <c r="CT82" s="968"/>
      <c r="CU82" s="968"/>
      <c r="CV82" s="969"/>
      <c r="CW82" s="967"/>
      <c r="CX82" s="968"/>
      <c r="CY82" s="968"/>
      <c r="CZ82" s="968"/>
      <c r="DA82" s="969"/>
      <c r="DB82" s="967"/>
      <c r="DC82" s="968"/>
      <c r="DD82" s="968"/>
      <c r="DE82" s="968"/>
      <c r="DF82" s="969"/>
      <c r="DG82" s="967"/>
      <c r="DH82" s="968"/>
      <c r="DI82" s="968"/>
      <c r="DJ82" s="968"/>
      <c r="DK82" s="969"/>
      <c r="DL82" s="967"/>
      <c r="DM82" s="968"/>
      <c r="DN82" s="968"/>
      <c r="DO82" s="968"/>
      <c r="DP82" s="969"/>
      <c r="DQ82" s="967"/>
      <c r="DR82" s="968"/>
      <c r="DS82" s="968"/>
      <c r="DT82" s="968"/>
      <c r="DU82" s="969"/>
      <c r="DV82" s="956"/>
      <c r="DW82" s="957"/>
      <c r="DX82" s="957"/>
      <c r="DY82" s="957"/>
      <c r="DZ82" s="958"/>
      <c r="EA82" s="212"/>
    </row>
    <row r="83" spans="1:131" ht="26.25" customHeight="1" x14ac:dyDescent="0.15">
      <c r="A83" s="220">
        <v>16</v>
      </c>
      <c r="B83" s="985"/>
      <c r="C83" s="986"/>
      <c r="D83" s="986"/>
      <c r="E83" s="986"/>
      <c r="F83" s="986"/>
      <c r="G83" s="986"/>
      <c r="H83" s="986"/>
      <c r="I83" s="986"/>
      <c r="J83" s="986"/>
      <c r="K83" s="986"/>
      <c r="L83" s="986"/>
      <c r="M83" s="986"/>
      <c r="N83" s="986"/>
      <c r="O83" s="986"/>
      <c r="P83" s="987"/>
      <c r="Q83" s="988"/>
      <c r="R83" s="982"/>
      <c r="S83" s="982"/>
      <c r="T83" s="982"/>
      <c r="U83" s="982"/>
      <c r="V83" s="982"/>
      <c r="W83" s="982"/>
      <c r="X83" s="982"/>
      <c r="Y83" s="982"/>
      <c r="Z83" s="982"/>
      <c r="AA83" s="982"/>
      <c r="AB83" s="982"/>
      <c r="AC83" s="982"/>
      <c r="AD83" s="982"/>
      <c r="AE83" s="982"/>
      <c r="AF83" s="982"/>
      <c r="AG83" s="982"/>
      <c r="AH83" s="982"/>
      <c r="AI83" s="982"/>
      <c r="AJ83" s="982"/>
      <c r="AK83" s="982"/>
      <c r="AL83" s="982"/>
      <c r="AM83" s="982"/>
      <c r="AN83" s="982"/>
      <c r="AO83" s="982"/>
      <c r="AP83" s="982"/>
      <c r="AQ83" s="982"/>
      <c r="AR83" s="982"/>
      <c r="AS83" s="982"/>
      <c r="AT83" s="982"/>
      <c r="AU83" s="982"/>
      <c r="AV83" s="982"/>
      <c r="AW83" s="982"/>
      <c r="AX83" s="982"/>
      <c r="AY83" s="982"/>
      <c r="AZ83" s="983"/>
      <c r="BA83" s="983"/>
      <c r="BB83" s="983"/>
      <c r="BC83" s="983"/>
      <c r="BD83" s="984"/>
      <c r="BE83" s="223"/>
      <c r="BF83" s="223"/>
      <c r="BG83" s="223"/>
      <c r="BH83" s="223"/>
      <c r="BI83" s="223"/>
      <c r="BJ83" s="223"/>
      <c r="BK83" s="223"/>
      <c r="BL83" s="223"/>
      <c r="BM83" s="223"/>
      <c r="BN83" s="223"/>
      <c r="BO83" s="223"/>
      <c r="BP83" s="223"/>
      <c r="BQ83" s="220">
        <v>77</v>
      </c>
      <c r="BR83" s="225"/>
      <c r="BS83" s="956"/>
      <c r="BT83" s="957"/>
      <c r="BU83" s="957"/>
      <c r="BV83" s="957"/>
      <c r="BW83" s="957"/>
      <c r="BX83" s="957"/>
      <c r="BY83" s="957"/>
      <c r="BZ83" s="957"/>
      <c r="CA83" s="957"/>
      <c r="CB83" s="957"/>
      <c r="CC83" s="957"/>
      <c r="CD83" s="957"/>
      <c r="CE83" s="957"/>
      <c r="CF83" s="957"/>
      <c r="CG83" s="966"/>
      <c r="CH83" s="967"/>
      <c r="CI83" s="968"/>
      <c r="CJ83" s="968"/>
      <c r="CK83" s="968"/>
      <c r="CL83" s="969"/>
      <c r="CM83" s="967"/>
      <c r="CN83" s="968"/>
      <c r="CO83" s="968"/>
      <c r="CP83" s="968"/>
      <c r="CQ83" s="969"/>
      <c r="CR83" s="967"/>
      <c r="CS83" s="968"/>
      <c r="CT83" s="968"/>
      <c r="CU83" s="968"/>
      <c r="CV83" s="969"/>
      <c r="CW83" s="967"/>
      <c r="CX83" s="968"/>
      <c r="CY83" s="968"/>
      <c r="CZ83" s="968"/>
      <c r="DA83" s="969"/>
      <c r="DB83" s="967"/>
      <c r="DC83" s="968"/>
      <c r="DD83" s="968"/>
      <c r="DE83" s="968"/>
      <c r="DF83" s="969"/>
      <c r="DG83" s="967"/>
      <c r="DH83" s="968"/>
      <c r="DI83" s="968"/>
      <c r="DJ83" s="968"/>
      <c r="DK83" s="969"/>
      <c r="DL83" s="967"/>
      <c r="DM83" s="968"/>
      <c r="DN83" s="968"/>
      <c r="DO83" s="968"/>
      <c r="DP83" s="969"/>
      <c r="DQ83" s="967"/>
      <c r="DR83" s="968"/>
      <c r="DS83" s="968"/>
      <c r="DT83" s="968"/>
      <c r="DU83" s="969"/>
      <c r="DV83" s="956"/>
      <c r="DW83" s="957"/>
      <c r="DX83" s="957"/>
      <c r="DY83" s="957"/>
      <c r="DZ83" s="958"/>
      <c r="EA83" s="212"/>
    </row>
    <row r="84" spans="1:131" ht="26.25" customHeight="1" x14ac:dyDescent="0.15">
      <c r="A84" s="220">
        <v>17</v>
      </c>
      <c r="B84" s="985"/>
      <c r="C84" s="986"/>
      <c r="D84" s="986"/>
      <c r="E84" s="986"/>
      <c r="F84" s="986"/>
      <c r="G84" s="986"/>
      <c r="H84" s="986"/>
      <c r="I84" s="986"/>
      <c r="J84" s="986"/>
      <c r="K84" s="986"/>
      <c r="L84" s="986"/>
      <c r="M84" s="986"/>
      <c r="N84" s="986"/>
      <c r="O84" s="986"/>
      <c r="P84" s="987"/>
      <c r="Q84" s="988"/>
      <c r="R84" s="982"/>
      <c r="S84" s="982"/>
      <c r="T84" s="982"/>
      <c r="U84" s="982"/>
      <c r="V84" s="982"/>
      <c r="W84" s="982"/>
      <c r="X84" s="982"/>
      <c r="Y84" s="982"/>
      <c r="Z84" s="982"/>
      <c r="AA84" s="982"/>
      <c r="AB84" s="982"/>
      <c r="AC84" s="982"/>
      <c r="AD84" s="982"/>
      <c r="AE84" s="982"/>
      <c r="AF84" s="982"/>
      <c r="AG84" s="982"/>
      <c r="AH84" s="982"/>
      <c r="AI84" s="982"/>
      <c r="AJ84" s="982"/>
      <c r="AK84" s="982"/>
      <c r="AL84" s="982"/>
      <c r="AM84" s="982"/>
      <c r="AN84" s="982"/>
      <c r="AO84" s="982"/>
      <c r="AP84" s="982"/>
      <c r="AQ84" s="982"/>
      <c r="AR84" s="982"/>
      <c r="AS84" s="982"/>
      <c r="AT84" s="982"/>
      <c r="AU84" s="982"/>
      <c r="AV84" s="982"/>
      <c r="AW84" s="982"/>
      <c r="AX84" s="982"/>
      <c r="AY84" s="982"/>
      <c r="AZ84" s="983"/>
      <c r="BA84" s="983"/>
      <c r="BB84" s="983"/>
      <c r="BC84" s="983"/>
      <c r="BD84" s="984"/>
      <c r="BE84" s="223"/>
      <c r="BF84" s="223"/>
      <c r="BG84" s="223"/>
      <c r="BH84" s="223"/>
      <c r="BI84" s="223"/>
      <c r="BJ84" s="223"/>
      <c r="BK84" s="223"/>
      <c r="BL84" s="223"/>
      <c r="BM84" s="223"/>
      <c r="BN84" s="223"/>
      <c r="BO84" s="223"/>
      <c r="BP84" s="223"/>
      <c r="BQ84" s="220">
        <v>78</v>
      </c>
      <c r="BR84" s="225"/>
      <c r="BS84" s="956"/>
      <c r="BT84" s="957"/>
      <c r="BU84" s="957"/>
      <c r="BV84" s="957"/>
      <c r="BW84" s="957"/>
      <c r="BX84" s="957"/>
      <c r="BY84" s="957"/>
      <c r="BZ84" s="957"/>
      <c r="CA84" s="957"/>
      <c r="CB84" s="957"/>
      <c r="CC84" s="957"/>
      <c r="CD84" s="957"/>
      <c r="CE84" s="957"/>
      <c r="CF84" s="957"/>
      <c r="CG84" s="966"/>
      <c r="CH84" s="967"/>
      <c r="CI84" s="968"/>
      <c r="CJ84" s="968"/>
      <c r="CK84" s="968"/>
      <c r="CL84" s="969"/>
      <c r="CM84" s="967"/>
      <c r="CN84" s="968"/>
      <c r="CO84" s="968"/>
      <c r="CP84" s="968"/>
      <c r="CQ84" s="969"/>
      <c r="CR84" s="967"/>
      <c r="CS84" s="968"/>
      <c r="CT84" s="968"/>
      <c r="CU84" s="968"/>
      <c r="CV84" s="969"/>
      <c r="CW84" s="967"/>
      <c r="CX84" s="968"/>
      <c r="CY84" s="968"/>
      <c r="CZ84" s="968"/>
      <c r="DA84" s="969"/>
      <c r="DB84" s="967"/>
      <c r="DC84" s="968"/>
      <c r="DD84" s="968"/>
      <c r="DE84" s="968"/>
      <c r="DF84" s="969"/>
      <c r="DG84" s="967"/>
      <c r="DH84" s="968"/>
      <c r="DI84" s="968"/>
      <c r="DJ84" s="968"/>
      <c r="DK84" s="969"/>
      <c r="DL84" s="967"/>
      <c r="DM84" s="968"/>
      <c r="DN84" s="968"/>
      <c r="DO84" s="968"/>
      <c r="DP84" s="969"/>
      <c r="DQ84" s="967"/>
      <c r="DR84" s="968"/>
      <c r="DS84" s="968"/>
      <c r="DT84" s="968"/>
      <c r="DU84" s="969"/>
      <c r="DV84" s="956"/>
      <c r="DW84" s="957"/>
      <c r="DX84" s="957"/>
      <c r="DY84" s="957"/>
      <c r="DZ84" s="958"/>
      <c r="EA84" s="212"/>
    </row>
    <row r="85" spans="1:131" ht="26.25" customHeight="1" x14ac:dyDescent="0.15">
      <c r="A85" s="220">
        <v>18</v>
      </c>
      <c r="B85" s="985"/>
      <c r="C85" s="986"/>
      <c r="D85" s="986"/>
      <c r="E85" s="986"/>
      <c r="F85" s="986"/>
      <c r="G85" s="986"/>
      <c r="H85" s="986"/>
      <c r="I85" s="986"/>
      <c r="J85" s="986"/>
      <c r="K85" s="986"/>
      <c r="L85" s="986"/>
      <c r="M85" s="986"/>
      <c r="N85" s="986"/>
      <c r="O85" s="986"/>
      <c r="P85" s="987"/>
      <c r="Q85" s="988"/>
      <c r="R85" s="982"/>
      <c r="S85" s="982"/>
      <c r="T85" s="982"/>
      <c r="U85" s="982"/>
      <c r="V85" s="982"/>
      <c r="W85" s="982"/>
      <c r="X85" s="982"/>
      <c r="Y85" s="982"/>
      <c r="Z85" s="982"/>
      <c r="AA85" s="982"/>
      <c r="AB85" s="982"/>
      <c r="AC85" s="982"/>
      <c r="AD85" s="982"/>
      <c r="AE85" s="982"/>
      <c r="AF85" s="982"/>
      <c r="AG85" s="982"/>
      <c r="AH85" s="982"/>
      <c r="AI85" s="982"/>
      <c r="AJ85" s="982"/>
      <c r="AK85" s="982"/>
      <c r="AL85" s="982"/>
      <c r="AM85" s="982"/>
      <c r="AN85" s="982"/>
      <c r="AO85" s="982"/>
      <c r="AP85" s="982"/>
      <c r="AQ85" s="982"/>
      <c r="AR85" s="982"/>
      <c r="AS85" s="982"/>
      <c r="AT85" s="982"/>
      <c r="AU85" s="982"/>
      <c r="AV85" s="982"/>
      <c r="AW85" s="982"/>
      <c r="AX85" s="982"/>
      <c r="AY85" s="982"/>
      <c r="AZ85" s="983"/>
      <c r="BA85" s="983"/>
      <c r="BB85" s="983"/>
      <c r="BC85" s="983"/>
      <c r="BD85" s="984"/>
      <c r="BE85" s="223"/>
      <c r="BF85" s="223"/>
      <c r="BG85" s="223"/>
      <c r="BH85" s="223"/>
      <c r="BI85" s="223"/>
      <c r="BJ85" s="223"/>
      <c r="BK85" s="223"/>
      <c r="BL85" s="223"/>
      <c r="BM85" s="223"/>
      <c r="BN85" s="223"/>
      <c r="BO85" s="223"/>
      <c r="BP85" s="223"/>
      <c r="BQ85" s="220">
        <v>79</v>
      </c>
      <c r="BR85" s="225"/>
      <c r="BS85" s="956"/>
      <c r="BT85" s="957"/>
      <c r="BU85" s="957"/>
      <c r="BV85" s="957"/>
      <c r="BW85" s="957"/>
      <c r="BX85" s="957"/>
      <c r="BY85" s="957"/>
      <c r="BZ85" s="957"/>
      <c r="CA85" s="957"/>
      <c r="CB85" s="957"/>
      <c r="CC85" s="957"/>
      <c r="CD85" s="957"/>
      <c r="CE85" s="957"/>
      <c r="CF85" s="957"/>
      <c r="CG85" s="966"/>
      <c r="CH85" s="967"/>
      <c r="CI85" s="968"/>
      <c r="CJ85" s="968"/>
      <c r="CK85" s="968"/>
      <c r="CL85" s="969"/>
      <c r="CM85" s="967"/>
      <c r="CN85" s="968"/>
      <c r="CO85" s="968"/>
      <c r="CP85" s="968"/>
      <c r="CQ85" s="969"/>
      <c r="CR85" s="967"/>
      <c r="CS85" s="968"/>
      <c r="CT85" s="968"/>
      <c r="CU85" s="968"/>
      <c r="CV85" s="969"/>
      <c r="CW85" s="967"/>
      <c r="CX85" s="968"/>
      <c r="CY85" s="968"/>
      <c r="CZ85" s="968"/>
      <c r="DA85" s="969"/>
      <c r="DB85" s="967"/>
      <c r="DC85" s="968"/>
      <c r="DD85" s="968"/>
      <c r="DE85" s="968"/>
      <c r="DF85" s="969"/>
      <c r="DG85" s="967"/>
      <c r="DH85" s="968"/>
      <c r="DI85" s="968"/>
      <c r="DJ85" s="968"/>
      <c r="DK85" s="969"/>
      <c r="DL85" s="967"/>
      <c r="DM85" s="968"/>
      <c r="DN85" s="968"/>
      <c r="DO85" s="968"/>
      <c r="DP85" s="969"/>
      <c r="DQ85" s="967"/>
      <c r="DR85" s="968"/>
      <c r="DS85" s="968"/>
      <c r="DT85" s="968"/>
      <c r="DU85" s="969"/>
      <c r="DV85" s="956"/>
      <c r="DW85" s="957"/>
      <c r="DX85" s="957"/>
      <c r="DY85" s="957"/>
      <c r="DZ85" s="958"/>
      <c r="EA85" s="212"/>
    </row>
    <row r="86" spans="1:131" ht="26.25" customHeight="1" x14ac:dyDescent="0.15">
      <c r="A86" s="220">
        <v>19</v>
      </c>
      <c r="B86" s="985"/>
      <c r="C86" s="986"/>
      <c r="D86" s="986"/>
      <c r="E86" s="986"/>
      <c r="F86" s="986"/>
      <c r="G86" s="986"/>
      <c r="H86" s="986"/>
      <c r="I86" s="986"/>
      <c r="J86" s="986"/>
      <c r="K86" s="986"/>
      <c r="L86" s="986"/>
      <c r="M86" s="986"/>
      <c r="N86" s="986"/>
      <c r="O86" s="986"/>
      <c r="P86" s="987"/>
      <c r="Q86" s="988"/>
      <c r="R86" s="982"/>
      <c r="S86" s="982"/>
      <c r="T86" s="982"/>
      <c r="U86" s="982"/>
      <c r="V86" s="982"/>
      <c r="W86" s="982"/>
      <c r="X86" s="982"/>
      <c r="Y86" s="982"/>
      <c r="Z86" s="982"/>
      <c r="AA86" s="982"/>
      <c r="AB86" s="982"/>
      <c r="AC86" s="982"/>
      <c r="AD86" s="982"/>
      <c r="AE86" s="982"/>
      <c r="AF86" s="982"/>
      <c r="AG86" s="982"/>
      <c r="AH86" s="982"/>
      <c r="AI86" s="982"/>
      <c r="AJ86" s="982"/>
      <c r="AK86" s="982"/>
      <c r="AL86" s="982"/>
      <c r="AM86" s="982"/>
      <c r="AN86" s="982"/>
      <c r="AO86" s="982"/>
      <c r="AP86" s="982"/>
      <c r="AQ86" s="982"/>
      <c r="AR86" s="982"/>
      <c r="AS86" s="982"/>
      <c r="AT86" s="982"/>
      <c r="AU86" s="982"/>
      <c r="AV86" s="982"/>
      <c r="AW86" s="982"/>
      <c r="AX86" s="982"/>
      <c r="AY86" s="982"/>
      <c r="AZ86" s="983"/>
      <c r="BA86" s="983"/>
      <c r="BB86" s="983"/>
      <c r="BC86" s="983"/>
      <c r="BD86" s="984"/>
      <c r="BE86" s="223"/>
      <c r="BF86" s="223"/>
      <c r="BG86" s="223"/>
      <c r="BH86" s="223"/>
      <c r="BI86" s="223"/>
      <c r="BJ86" s="223"/>
      <c r="BK86" s="223"/>
      <c r="BL86" s="223"/>
      <c r="BM86" s="223"/>
      <c r="BN86" s="223"/>
      <c r="BO86" s="223"/>
      <c r="BP86" s="223"/>
      <c r="BQ86" s="220">
        <v>80</v>
      </c>
      <c r="BR86" s="225"/>
      <c r="BS86" s="956"/>
      <c r="BT86" s="957"/>
      <c r="BU86" s="957"/>
      <c r="BV86" s="957"/>
      <c r="BW86" s="957"/>
      <c r="BX86" s="957"/>
      <c r="BY86" s="957"/>
      <c r="BZ86" s="957"/>
      <c r="CA86" s="957"/>
      <c r="CB86" s="957"/>
      <c r="CC86" s="957"/>
      <c r="CD86" s="957"/>
      <c r="CE86" s="957"/>
      <c r="CF86" s="957"/>
      <c r="CG86" s="966"/>
      <c r="CH86" s="967"/>
      <c r="CI86" s="968"/>
      <c r="CJ86" s="968"/>
      <c r="CK86" s="968"/>
      <c r="CL86" s="969"/>
      <c r="CM86" s="967"/>
      <c r="CN86" s="968"/>
      <c r="CO86" s="968"/>
      <c r="CP86" s="968"/>
      <c r="CQ86" s="969"/>
      <c r="CR86" s="967"/>
      <c r="CS86" s="968"/>
      <c r="CT86" s="968"/>
      <c r="CU86" s="968"/>
      <c r="CV86" s="969"/>
      <c r="CW86" s="967"/>
      <c r="CX86" s="968"/>
      <c r="CY86" s="968"/>
      <c r="CZ86" s="968"/>
      <c r="DA86" s="969"/>
      <c r="DB86" s="967"/>
      <c r="DC86" s="968"/>
      <c r="DD86" s="968"/>
      <c r="DE86" s="968"/>
      <c r="DF86" s="969"/>
      <c r="DG86" s="967"/>
      <c r="DH86" s="968"/>
      <c r="DI86" s="968"/>
      <c r="DJ86" s="968"/>
      <c r="DK86" s="969"/>
      <c r="DL86" s="967"/>
      <c r="DM86" s="968"/>
      <c r="DN86" s="968"/>
      <c r="DO86" s="968"/>
      <c r="DP86" s="969"/>
      <c r="DQ86" s="967"/>
      <c r="DR86" s="968"/>
      <c r="DS86" s="968"/>
      <c r="DT86" s="968"/>
      <c r="DU86" s="969"/>
      <c r="DV86" s="956"/>
      <c r="DW86" s="957"/>
      <c r="DX86" s="957"/>
      <c r="DY86" s="957"/>
      <c r="DZ86" s="958"/>
      <c r="EA86" s="212"/>
    </row>
    <row r="87" spans="1:131" ht="26.25" customHeight="1" x14ac:dyDescent="0.15">
      <c r="A87" s="226">
        <v>20</v>
      </c>
      <c r="B87" s="975"/>
      <c r="C87" s="976"/>
      <c r="D87" s="976"/>
      <c r="E87" s="976"/>
      <c r="F87" s="976"/>
      <c r="G87" s="976"/>
      <c r="H87" s="976"/>
      <c r="I87" s="976"/>
      <c r="J87" s="976"/>
      <c r="K87" s="976"/>
      <c r="L87" s="976"/>
      <c r="M87" s="976"/>
      <c r="N87" s="976"/>
      <c r="O87" s="976"/>
      <c r="P87" s="977"/>
      <c r="Q87" s="978"/>
      <c r="R87" s="979"/>
      <c r="S87" s="979"/>
      <c r="T87" s="979"/>
      <c r="U87" s="979"/>
      <c r="V87" s="979"/>
      <c r="W87" s="979"/>
      <c r="X87" s="979"/>
      <c r="Y87" s="979"/>
      <c r="Z87" s="979"/>
      <c r="AA87" s="979"/>
      <c r="AB87" s="979"/>
      <c r="AC87" s="979"/>
      <c r="AD87" s="979"/>
      <c r="AE87" s="979"/>
      <c r="AF87" s="979"/>
      <c r="AG87" s="979"/>
      <c r="AH87" s="979"/>
      <c r="AI87" s="979"/>
      <c r="AJ87" s="979"/>
      <c r="AK87" s="979"/>
      <c r="AL87" s="979"/>
      <c r="AM87" s="979"/>
      <c r="AN87" s="979"/>
      <c r="AO87" s="979"/>
      <c r="AP87" s="979"/>
      <c r="AQ87" s="979"/>
      <c r="AR87" s="979"/>
      <c r="AS87" s="979"/>
      <c r="AT87" s="979"/>
      <c r="AU87" s="979"/>
      <c r="AV87" s="979"/>
      <c r="AW87" s="979"/>
      <c r="AX87" s="979"/>
      <c r="AY87" s="979"/>
      <c r="AZ87" s="980"/>
      <c r="BA87" s="980"/>
      <c r="BB87" s="980"/>
      <c r="BC87" s="980"/>
      <c r="BD87" s="981"/>
      <c r="BE87" s="223"/>
      <c r="BF87" s="223"/>
      <c r="BG87" s="223"/>
      <c r="BH87" s="223"/>
      <c r="BI87" s="223"/>
      <c r="BJ87" s="223"/>
      <c r="BK87" s="223"/>
      <c r="BL87" s="223"/>
      <c r="BM87" s="223"/>
      <c r="BN87" s="223"/>
      <c r="BO87" s="223"/>
      <c r="BP87" s="223"/>
      <c r="BQ87" s="220">
        <v>81</v>
      </c>
      <c r="BR87" s="225"/>
      <c r="BS87" s="956"/>
      <c r="BT87" s="957"/>
      <c r="BU87" s="957"/>
      <c r="BV87" s="957"/>
      <c r="BW87" s="957"/>
      <c r="BX87" s="957"/>
      <c r="BY87" s="957"/>
      <c r="BZ87" s="957"/>
      <c r="CA87" s="957"/>
      <c r="CB87" s="957"/>
      <c r="CC87" s="957"/>
      <c r="CD87" s="957"/>
      <c r="CE87" s="957"/>
      <c r="CF87" s="957"/>
      <c r="CG87" s="966"/>
      <c r="CH87" s="967"/>
      <c r="CI87" s="968"/>
      <c r="CJ87" s="968"/>
      <c r="CK87" s="968"/>
      <c r="CL87" s="969"/>
      <c r="CM87" s="967"/>
      <c r="CN87" s="968"/>
      <c r="CO87" s="968"/>
      <c r="CP87" s="968"/>
      <c r="CQ87" s="969"/>
      <c r="CR87" s="967"/>
      <c r="CS87" s="968"/>
      <c r="CT87" s="968"/>
      <c r="CU87" s="968"/>
      <c r="CV87" s="969"/>
      <c r="CW87" s="967"/>
      <c r="CX87" s="968"/>
      <c r="CY87" s="968"/>
      <c r="CZ87" s="968"/>
      <c r="DA87" s="969"/>
      <c r="DB87" s="967"/>
      <c r="DC87" s="968"/>
      <c r="DD87" s="968"/>
      <c r="DE87" s="968"/>
      <c r="DF87" s="969"/>
      <c r="DG87" s="967"/>
      <c r="DH87" s="968"/>
      <c r="DI87" s="968"/>
      <c r="DJ87" s="968"/>
      <c r="DK87" s="969"/>
      <c r="DL87" s="967"/>
      <c r="DM87" s="968"/>
      <c r="DN87" s="968"/>
      <c r="DO87" s="968"/>
      <c r="DP87" s="969"/>
      <c r="DQ87" s="967"/>
      <c r="DR87" s="968"/>
      <c r="DS87" s="968"/>
      <c r="DT87" s="968"/>
      <c r="DU87" s="969"/>
      <c r="DV87" s="956"/>
      <c r="DW87" s="957"/>
      <c r="DX87" s="957"/>
      <c r="DY87" s="957"/>
      <c r="DZ87" s="958"/>
      <c r="EA87" s="212"/>
    </row>
    <row r="88" spans="1:131" ht="26.25" customHeight="1" thickBot="1" x14ac:dyDescent="0.2">
      <c r="A88" s="222" t="s">
        <v>377</v>
      </c>
      <c r="B88" s="948" t="s">
        <v>398</v>
      </c>
      <c r="C88" s="949"/>
      <c r="D88" s="949"/>
      <c r="E88" s="949"/>
      <c r="F88" s="949"/>
      <c r="G88" s="949"/>
      <c r="H88" s="949"/>
      <c r="I88" s="949"/>
      <c r="J88" s="949"/>
      <c r="K88" s="949"/>
      <c r="L88" s="949"/>
      <c r="M88" s="949"/>
      <c r="N88" s="949"/>
      <c r="O88" s="949"/>
      <c r="P88" s="959"/>
      <c r="Q88" s="973"/>
      <c r="R88" s="974"/>
      <c r="S88" s="974"/>
      <c r="T88" s="974"/>
      <c r="U88" s="974"/>
      <c r="V88" s="974"/>
      <c r="W88" s="974"/>
      <c r="X88" s="974"/>
      <c r="Y88" s="974"/>
      <c r="Z88" s="974"/>
      <c r="AA88" s="974"/>
      <c r="AB88" s="974"/>
      <c r="AC88" s="974"/>
      <c r="AD88" s="974"/>
      <c r="AE88" s="974"/>
      <c r="AF88" s="970">
        <v>16134</v>
      </c>
      <c r="AG88" s="970"/>
      <c r="AH88" s="970"/>
      <c r="AI88" s="970"/>
      <c r="AJ88" s="970"/>
      <c r="AK88" s="974"/>
      <c r="AL88" s="974"/>
      <c r="AM88" s="974"/>
      <c r="AN88" s="974"/>
      <c r="AO88" s="974"/>
      <c r="AP88" s="970">
        <v>1298</v>
      </c>
      <c r="AQ88" s="970"/>
      <c r="AR88" s="970"/>
      <c r="AS88" s="970"/>
      <c r="AT88" s="970"/>
      <c r="AU88" s="970">
        <v>112</v>
      </c>
      <c r="AV88" s="970"/>
      <c r="AW88" s="970"/>
      <c r="AX88" s="970"/>
      <c r="AY88" s="970"/>
      <c r="AZ88" s="971"/>
      <c r="BA88" s="971"/>
      <c r="BB88" s="971"/>
      <c r="BC88" s="971"/>
      <c r="BD88" s="972"/>
      <c r="BE88" s="223"/>
      <c r="BF88" s="223"/>
      <c r="BG88" s="223"/>
      <c r="BH88" s="223"/>
      <c r="BI88" s="223"/>
      <c r="BJ88" s="223"/>
      <c r="BK88" s="223"/>
      <c r="BL88" s="223"/>
      <c r="BM88" s="223"/>
      <c r="BN88" s="223"/>
      <c r="BO88" s="223"/>
      <c r="BP88" s="223"/>
      <c r="BQ88" s="220">
        <v>82</v>
      </c>
      <c r="BR88" s="225"/>
      <c r="BS88" s="956"/>
      <c r="BT88" s="957"/>
      <c r="BU88" s="957"/>
      <c r="BV88" s="957"/>
      <c r="BW88" s="957"/>
      <c r="BX88" s="957"/>
      <c r="BY88" s="957"/>
      <c r="BZ88" s="957"/>
      <c r="CA88" s="957"/>
      <c r="CB88" s="957"/>
      <c r="CC88" s="957"/>
      <c r="CD88" s="957"/>
      <c r="CE88" s="957"/>
      <c r="CF88" s="957"/>
      <c r="CG88" s="966"/>
      <c r="CH88" s="967"/>
      <c r="CI88" s="968"/>
      <c r="CJ88" s="968"/>
      <c r="CK88" s="968"/>
      <c r="CL88" s="969"/>
      <c r="CM88" s="967"/>
      <c r="CN88" s="968"/>
      <c r="CO88" s="968"/>
      <c r="CP88" s="968"/>
      <c r="CQ88" s="969"/>
      <c r="CR88" s="967"/>
      <c r="CS88" s="968"/>
      <c r="CT88" s="968"/>
      <c r="CU88" s="968"/>
      <c r="CV88" s="969"/>
      <c r="CW88" s="967"/>
      <c r="CX88" s="968"/>
      <c r="CY88" s="968"/>
      <c r="CZ88" s="968"/>
      <c r="DA88" s="969"/>
      <c r="DB88" s="967"/>
      <c r="DC88" s="968"/>
      <c r="DD88" s="968"/>
      <c r="DE88" s="968"/>
      <c r="DF88" s="969"/>
      <c r="DG88" s="967"/>
      <c r="DH88" s="968"/>
      <c r="DI88" s="968"/>
      <c r="DJ88" s="968"/>
      <c r="DK88" s="969"/>
      <c r="DL88" s="967"/>
      <c r="DM88" s="968"/>
      <c r="DN88" s="968"/>
      <c r="DO88" s="968"/>
      <c r="DP88" s="969"/>
      <c r="DQ88" s="967"/>
      <c r="DR88" s="968"/>
      <c r="DS88" s="968"/>
      <c r="DT88" s="968"/>
      <c r="DU88" s="969"/>
      <c r="DV88" s="956"/>
      <c r="DW88" s="957"/>
      <c r="DX88" s="957"/>
      <c r="DY88" s="957"/>
      <c r="DZ88" s="95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6"/>
      <c r="BT89" s="957"/>
      <c r="BU89" s="957"/>
      <c r="BV89" s="957"/>
      <c r="BW89" s="957"/>
      <c r="BX89" s="957"/>
      <c r="BY89" s="957"/>
      <c r="BZ89" s="957"/>
      <c r="CA89" s="957"/>
      <c r="CB89" s="957"/>
      <c r="CC89" s="957"/>
      <c r="CD89" s="957"/>
      <c r="CE89" s="957"/>
      <c r="CF89" s="957"/>
      <c r="CG89" s="966"/>
      <c r="CH89" s="967"/>
      <c r="CI89" s="968"/>
      <c r="CJ89" s="968"/>
      <c r="CK89" s="968"/>
      <c r="CL89" s="969"/>
      <c r="CM89" s="967"/>
      <c r="CN89" s="968"/>
      <c r="CO89" s="968"/>
      <c r="CP89" s="968"/>
      <c r="CQ89" s="969"/>
      <c r="CR89" s="967"/>
      <c r="CS89" s="968"/>
      <c r="CT89" s="968"/>
      <c r="CU89" s="968"/>
      <c r="CV89" s="969"/>
      <c r="CW89" s="967"/>
      <c r="CX89" s="968"/>
      <c r="CY89" s="968"/>
      <c r="CZ89" s="968"/>
      <c r="DA89" s="969"/>
      <c r="DB89" s="967"/>
      <c r="DC89" s="968"/>
      <c r="DD89" s="968"/>
      <c r="DE89" s="968"/>
      <c r="DF89" s="969"/>
      <c r="DG89" s="967"/>
      <c r="DH89" s="968"/>
      <c r="DI89" s="968"/>
      <c r="DJ89" s="968"/>
      <c r="DK89" s="969"/>
      <c r="DL89" s="967"/>
      <c r="DM89" s="968"/>
      <c r="DN89" s="968"/>
      <c r="DO89" s="968"/>
      <c r="DP89" s="969"/>
      <c r="DQ89" s="967"/>
      <c r="DR89" s="968"/>
      <c r="DS89" s="968"/>
      <c r="DT89" s="968"/>
      <c r="DU89" s="969"/>
      <c r="DV89" s="956"/>
      <c r="DW89" s="957"/>
      <c r="DX89" s="957"/>
      <c r="DY89" s="957"/>
      <c r="DZ89" s="95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6"/>
      <c r="BT90" s="957"/>
      <c r="BU90" s="957"/>
      <c r="BV90" s="957"/>
      <c r="BW90" s="957"/>
      <c r="BX90" s="957"/>
      <c r="BY90" s="957"/>
      <c r="BZ90" s="957"/>
      <c r="CA90" s="957"/>
      <c r="CB90" s="957"/>
      <c r="CC90" s="957"/>
      <c r="CD90" s="957"/>
      <c r="CE90" s="957"/>
      <c r="CF90" s="957"/>
      <c r="CG90" s="966"/>
      <c r="CH90" s="967"/>
      <c r="CI90" s="968"/>
      <c r="CJ90" s="968"/>
      <c r="CK90" s="968"/>
      <c r="CL90" s="969"/>
      <c r="CM90" s="967"/>
      <c r="CN90" s="968"/>
      <c r="CO90" s="968"/>
      <c r="CP90" s="968"/>
      <c r="CQ90" s="969"/>
      <c r="CR90" s="967"/>
      <c r="CS90" s="968"/>
      <c r="CT90" s="968"/>
      <c r="CU90" s="968"/>
      <c r="CV90" s="969"/>
      <c r="CW90" s="967"/>
      <c r="CX90" s="968"/>
      <c r="CY90" s="968"/>
      <c r="CZ90" s="968"/>
      <c r="DA90" s="969"/>
      <c r="DB90" s="967"/>
      <c r="DC90" s="968"/>
      <c r="DD90" s="968"/>
      <c r="DE90" s="968"/>
      <c r="DF90" s="969"/>
      <c r="DG90" s="967"/>
      <c r="DH90" s="968"/>
      <c r="DI90" s="968"/>
      <c r="DJ90" s="968"/>
      <c r="DK90" s="969"/>
      <c r="DL90" s="967"/>
      <c r="DM90" s="968"/>
      <c r="DN90" s="968"/>
      <c r="DO90" s="968"/>
      <c r="DP90" s="969"/>
      <c r="DQ90" s="967"/>
      <c r="DR90" s="968"/>
      <c r="DS90" s="968"/>
      <c r="DT90" s="968"/>
      <c r="DU90" s="969"/>
      <c r="DV90" s="956"/>
      <c r="DW90" s="957"/>
      <c r="DX90" s="957"/>
      <c r="DY90" s="957"/>
      <c r="DZ90" s="95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6"/>
      <c r="BT91" s="957"/>
      <c r="BU91" s="957"/>
      <c r="BV91" s="957"/>
      <c r="BW91" s="957"/>
      <c r="BX91" s="957"/>
      <c r="BY91" s="957"/>
      <c r="BZ91" s="957"/>
      <c r="CA91" s="957"/>
      <c r="CB91" s="957"/>
      <c r="CC91" s="957"/>
      <c r="CD91" s="957"/>
      <c r="CE91" s="957"/>
      <c r="CF91" s="957"/>
      <c r="CG91" s="966"/>
      <c r="CH91" s="967"/>
      <c r="CI91" s="968"/>
      <c r="CJ91" s="968"/>
      <c r="CK91" s="968"/>
      <c r="CL91" s="969"/>
      <c r="CM91" s="967"/>
      <c r="CN91" s="968"/>
      <c r="CO91" s="968"/>
      <c r="CP91" s="968"/>
      <c r="CQ91" s="969"/>
      <c r="CR91" s="967"/>
      <c r="CS91" s="968"/>
      <c r="CT91" s="968"/>
      <c r="CU91" s="968"/>
      <c r="CV91" s="969"/>
      <c r="CW91" s="967"/>
      <c r="CX91" s="968"/>
      <c r="CY91" s="968"/>
      <c r="CZ91" s="968"/>
      <c r="DA91" s="969"/>
      <c r="DB91" s="967"/>
      <c r="DC91" s="968"/>
      <c r="DD91" s="968"/>
      <c r="DE91" s="968"/>
      <c r="DF91" s="969"/>
      <c r="DG91" s="967"/>
      <c r="DH91" s="968"/>
      <c r="DI91" s="968"/>
      <c r="DJ91" s="968"/>
      <c r="DK91" s="969"/>
      <c r="DL91" s="967"/>
      <c r="DM91" s="968"/>
      <c r="DN91" s="968"/>
      <c r="DO91" s="968"/>
      <c r="DP91" s="969"/>
      <c r="DQ91" s="967"/>
      <c r="DR91" s="968"/>
      <c r="DS91" s="968"/>
      <c r="DT91" s="968"/>
      <c r="DU91" s="969"/>
      <c r="DV91" s="956"/>
      <c r="DW91" s="957"/>
      <c r="DX91" s="957"/>
      <c r="DY91" s="957"/>
      <c r="DZ91" s="95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6"/>
      <c r="BT92" s="957"/>
      <c r="BU92" s="957"/>
      <c r="BV92" s="957"/>
      <c r="BW92" s="957"/>
      <c r="BX92" s="957"/>
      <c r="BY92" s="957"/>
      <c r="BZ92" s="957"/>
      <c r="CA92" s="957"/>
      <c r="CB92" s="957"/>
      <c r="CC92" s="957"/>
      <c r="CD92" s="957"/>
      <c r="CE92" s="957"/>
      <c r="CF92" s="957"/>
      <c r="CG92" s="966"/>
      <c r="CH92" s="967"/>
      <c r="CI92" s="968"/>
      <c r="CJ92" s="968"/>
      <c r="CK92" s="968"/>
      <c r="CL92" s="969"/>
      <c r="CM92" s="967"/>
      <c r="CN92" s="968"/>
      <c r="CO92" s="968"/>
      <c r="CP92" s="968"/>
      <c r="CQ92" s="969"/>
      <c r="CR92" s="967"/>
      <c r="CS92" s="968"/>
      <c r="CT92" s="968"/>
      <c r="CU92" s="968"/>
      <c r="CV92" s="969"/>
      <c r="CW92" s="967"/>
      <c r="CX92" s="968"/>
      <c r="CY92" s="968"/>
      <c r="CZ92" s="968"/>
      <c r="DA92" s="969"/>
      <c r="DB92" s="967"/>
      <c r="DC92" s="968"/>
      <c r="DD92" s="968"/>
      <c r="DE92" s="968"/>
      <c r="DF92" s="969"/>
      <c r="DG92" s="967"/>
      <c r="DH92" s="968"/>
      <c r="DI92" s="968"/>
      <c r="DJ92" s="968"/>
      <c r="DK92" s="969"/>
      <c r="DL92" s="967"/>
      <c r="DM92" s="968"/>
      <c r="DN92" s="968"/>
      <c r="DO92" s="968"/>
      <c r="DP92" s="969"/>
      <c r="DQ92" s="967"/>
      <c r="DR92" s="968"/>
      <c r="DS92" s="968"/>
      <c r="DT92" s="968"/>
      <c r="DU92" s="969"/>
      <c r="DV92" s="956"/>
      <c r="DW92" s="957"/>
      <c r="DX92" s="957"/>
      <c r="DY92" s="957"/>
      <c r="DZ92" s="95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6"/>
      <c r="BT93" s="957"/>
      <c r="BU93" s="957"/>
      <c r="BV93" s="957"/>
      <c r="BW93" s="957"/>
      <c r="BX93" s="957"/>
      <c r="BY93" s="957"/>
      <c r="BZ93" s="957"/>
      <c r="CA93" s="957"/>
      <c r="CB93" s="957"/>
      <c r="CC93" s="957"/>
      <c r="CD93" s="957"/>
      <c r="CE93" s="957"/>
      <c r="CF93" s="957"/>
      <c r="CG93" s="966"/>
      <c r="CH93" s="967"/>
      <c r="CI93" s="968"/>
      <c r="CJ93" s="968"/>
      <c r="CK93" s="968"/>
      <c r="CL93" s="969"/>
      <c r="CM93" s="967"/>
      <c r="CN93" s="968"/>
      <c r="CO93" s="968"/>
      <c r="CP93" s="968"/>
      <c r="CQ93" s="969"/>
      <c r="CR93" s="967"/>
      <c r="CS93" s="968"/>
      <c r="CT93" s="968"/>
      <c r="CU93" s="968"/>
      <c r="CV93" s="969"/>
      <c r="CW93" s="967"/>
      <c r="CX93" s="968"/>
      <c r="CY93" s="968"/>
      <c r="CZ93" s="968"/>
      <c r="DA93" s="969"/>
      <c r="DB93" s="967"/>
      <c r="DC93" s="968"/>
      <c r="DD93" s="968"/>
      <c r="DE93" s="968"/>
      <c r="DF93" s="969"/>
      <c r="DG93" s="967"/>
      <c r="DH93" s="968"/>
      <c r="DI93" s="968"/>
      <c r="DJ93" s="968"/>
      <c r="DK93" s="969"/>
      <c r="DL93" s="967"/>
      <c r="DM93" s="968"/>
      <c r="DN93" s="968"/>
      <c r="DO93" s="968"/>
      <c r="DP93" s="969"/>
      <c r="DQ93" s="967"/>
      <c r="DR93" s="968"/>
      <c r="DS93" s="968"/>
      <c r="DT93" s="968"/>
      <c r="DU93" s="969"/>
      <c r="DV93" s="956"/>
      <c r="DW93" s="957"/>
      <c r="DX93" s="957"/>
      <c r="DY93" s="957"/>
      <c r="DZ93" s="95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6"/>
      <c r="BT94" s="957"/>
      <c r="BU94" s="957"/>
      <c r="BV94" s="957"/>
      <c r="BW94" s="957"/>
      <c r="BX94" s="957"/>
      <c r="BY94" s="957"/>
      <c r="BZ94" s="957"/>
      <c r="CA94" s="957"/>
      <c r="CB94" s="957"/>
      <c r="CC94" s="957"/>
      <c r="CD94" s="957"/>
      <c r="CE94" s="957"/>
      <c r="CF94" s="957"/>
      <c r="CG94" s="966"/>
      <c r="CH94" s="967"/>
      <c r="CI94" s="968"/>
      <c r="CJ94" s="968"/>
      <c r="CK94" s="968"/>
      <c r="CL94" s="969"/>
      <c r="CM94" s="967"/>
      <c r="CN94" s="968"/>
      <c r="CO94" s="968"/>
      <c r="CP94" s="968"/>
      <c r="CQ94" s="969"/>
      <c r="CR94" s="967"/>
      <c r="CS94" s="968"/>
      <c r="CT94" s="968"/>
      <c r="CU94" s="968"/>
      <c r="CV94" s="969"/>
      <c r="CW94" s="967"/>
      <c r="CX94" s="968"/>
      <c r="CY94" s="968"/>
      <c r="CZ94" s="968"/>
      <c r="DA94" s="969"/>
      <c r="DB94" s="967"/>
      <c r="DC94" s="968"/>
      <c r="DD94" s="968"/>
      <c r="DE94" s="968"/>
      <c r="DF94" s="969"/>
      <c r="DG94" s="967"/>
      <c r="DH94" s="968"/>
      <c r="DI94" s="968"/>
      <c r="DJ94" s="968"/>
      <c r="DK94" s="969"/>
      <c r="DL94" s="967"/>
      <c r="DM94" s="968"/>
      <c r="DN94" s="968"/>
      <c r="DO94" s="968"/>
      <c r="DP94" s="969"/>
      <c r="DQ94" s="967"/>
      <c r="DR94" s="968"/>
      <c r="DS94" s="968"/>
      <c r="DT94" s="968"/>
      <c r="DU94" s="969"/>
      <c r="DV94" s="956"/>
      <c r="DW94" s="957"/>
      <c r="DX94" s="957"/>
      <c r="DY94" s="957"/>
      <c r="DZ94" s="95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6"/>
      <c r="BT95" s="957"/>
      <c r="BU95" s="957"/>
      <c r="BV95" s="957"/>
      <c r="BW95" s="957"/>
      <c r="BX95" s="957"/>
      <c r="BY95" s="957"/>
      <c r="BZ95" s="957"/>
      <c r="CA95" s="957"/>
      <c r="CB95" s="957"/>
      <c r="CC95" s="957"/>
      <c r="CD95" s="957"/>
      <c r="CE95" s="957"/>
      <c r="CF95" s="957"/>
      <c r="CG95" s="966"/>
      <c r="CH95" s="967"/>
      <c r="CI95" s="968"/>
      <c r="CJ95" s="968"/>
      <c r="CK95" s="968"/>
      <c r="CL95" s="969"/>
      <c r="CM95" s="967"/>
      <c r="CN95" s="968"/>
      <c r="CO95" s="968"/>
      <c r="CP95" s="968"/>
      <c r="CQ95" s="969"/>
      <c r="CR95" s="967"/>
      <c r="CS95" s="968"/>
      <c r="CT95" s="968"/>
      <c r="CU95" s="968"/>
      <c r="CV95" s="969"/>
      <c r="CW95" s="967"/>
      <c r="CX95" s="968"/>
      <c r="CY95" s="968"/>
      <c r="CZ95" s="968"/>
      <c r="DA95" s="969"/>
      <c r="DB95" s="967"/>
      <c r="DC95" s="968"/>
      <c r="DD95" s="968"/>
      <c r="DE95" s="968"/>
      <c r="DF95" s="969"/>
      <c r="DG95" s="967"/>
      <c r="DH95" s="968"/>
      <c r="DI95" s="968"/>
      <c r="DJ95" s="968"/>
      <c r="DK95" s="969"/>
      <c r="DL95" s="967"/>
      <c r="DM95" s="968"/>
      <c r="DN95" s="968"/>
      <c r="DO95" s="968"/>
      <c r="DP95" s="969"/>
      <c r="DQ95" s="967"/>
      <c r="DR95" s="968"/>
      <c r="DS95" s="968"/>
      <c r="DT95" s="968"/>
      <c r="DU95" s="969"/>
      <c r="DV95" s="956"/>
      <c r="DW95" s="957"/>
      <c r="DX95" s="957"/>
      <c r="DY95" s="957"/>
      <c r="DZ95" s="95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6"/>
      <c r="BT96" s="957"/>
      <c r="BU96" s="957"/>
      <c r="BV96" s="957"/>
      <c r="BW96" s="957"/>
      <c r="BX96" s="957"/>
      <c r="BY96" s="957"/>
      <c r="BZ96" s="957"/>
      <c r="CA96" s="957"/>
      <c r="CB96" s="957"/>
      <c r="CC96" s="957"/>
      <c r="CD96" s="957"/>
      <c r="CE96" s="957"/>
      <c r="CF96" s="957"/>
      <c r="CG96" s="966"/>
      <c r="CH96" s="967"/>
      <c r="CI96" s="968"/>
      <c r="CJ96" s="968"/>
      <c r="CK96" s="968"/>
      <c r="CL96" s="969"/>
      <c r="CM96" s="967"/>
      <c r="CN96" s="968"/>
      <c r="CO96" s="968"/>
      <c r="CP96" s="968"/>
      <c r="CQ96" s="969"/>
      <c r="CR96" s="967"/>
      <c r="CS96" s="968"/>
      <c r="CT96" s="968"/>
      <c r="CU96" s="968"/>
      <c r="CV96" s="969"/>
      <c r="CW96" s="967"/>
      <c r="CX96" s="968"/>
      <c r="CY96" s="968"/>
      <c r="CZ96" s="968"/>
      <c r="DA96" s="969"/>
      <c r="DB96" s="967"/>
      <c r="DC96" s="968"/>
      <c r="DD96" s="968"/>
      <c r="DE96" s="968"/>
      <c r="DF96" s="969"/>
      <c r="DG96" s="967"/>
      <c r="DH96" s="968"/>
      <c r="DI96" s="968"/>
      <c r="DJ96" s="968"/>
      <c r="DK96" s="969"/>
      <c r="DL96" s="967"/>
      <c r="DM96" s="968"/>
      <c r="DN96" s="968"/>
      <c r="DO96" s="968"/>
      <c r="DP96" s="969"/>
      <c r="DQ96" s="967"/>
      <c r="DR96" s="968"/>
      <c r="DS96" s="968"/>
      <c r="DT96" s="968"/>
      <c r="DU96" s="969"/>
      <c r="DV96" s="956"/>
      <c r="DW96" s="957"/>
      <c r="DX96" s="957"/>
      <c r="DY96" s="957"/>
      <c r="DZ96" s="95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6"/>
      <c r="BT97" s="957"/>
      <c r="BU97" s="957"/>
      <c r="BV97" s="957"/>
      <c r="BW97" s="957"/>
      <c r="BX97" s="957"/>
      <c r="BY97" s="957"/>
      <c r="BZ97" s="957"/>
      <c r="CA97" s="957"/>
      <c r="CB97" s="957"/>
      <c r="CC97" s="957"/>
      <c r="CD97" s="957"/>
      <c r="CE97" s="957"/>
      <c r="CF97" s="957"/>
      <c r="CG97" s="966"/>
      <c r="CH97" s="967"/>
      <c r="CI97" s="968"/>
      <c r="CJ97" s="968"/>
      <c r="CK97" s="968"/>
      <c r="CL97" s="969"/>
      <c r="CM97" s="967"/>
      <c r="CN97" s="968"/>
      <c r="CO97" s="968"/>
      <c r="CP97" s="968"/>
      <c r="CQ97" s="969"/>
      <c r="CR97" s="967"/>
      <c r="CS97" s="968"/>
      <c r="CT97" s="968"/>
      <c r="CU97" s="968"/>
      <c r="CV97" s="969"/>
      <c r="CW97" s="967"/>
      <c r="CX97" s="968"/>
      <c r="CY97" s="968"/>
      <c r="CZ97" s="968"/>
      <c r="DA97" s="969"/>
      <c r="DB97" s="967"/>
      <c r="DC97" s="968"/>
      <c r="DD97" s="968"/>
      <c r="DE97" s="968"/>
      <c r="DF97" s="969"/>
      <c r="DG97" s="967"/>
      <c r="DH97" s="968"/>
      <c r="DI97" s="968"/>
      <c r="DJ97" s="968"/>
      <c r="DK97" s="969"/>
      <c r="DL97" s="967"/>
      <c r="DM97" s="968"/>
      <c r="DN97" s="968"/>
      <c r="DO97" s="968"/>
      <c r="DP97" s="969"/>
      <c r="DQ97" s="967"/>
      <c r="DR97" s="968"/>
      <c r="DS97" s="968"/>
      <c r="DT97" s="968"/>
      <c r="DU97" s="969"/>
      <c r="DV97" s="956"/>
      <c r="DW97" s="957"/>
      <c r="DX97" s="957"/>
      <c r="DY97" s="957"/>
      <c r="DZ97" s="95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6"/>
      <c r="BT98" s="957"/>
      <c r="BU98" s="957"/>
      <c r="BV98" s="957"/>
      <c r="BW98" s="957"/>
      <c r="BX98" s="957"/>
      <c r="BY98" s="957"/>
      <c r="BZ98" s="957"/>
      <c r="CA98" s="957"/>
      <c r="CB98" s="957"/>
      <c r="CC98" s="957"/>
      <c r="CD98" s="957"/>
      <c r="CE98" s="957"/>
      <c r="CF98" s="957"/>
      <c r="CG98" s="966"/>
      <c r="CH98" s="967"/>
      <c r="CI98" s="968"/>
      <c r="CJ98" s="968"/>
      <c r="CK98" s="968"/>
      <c r="CL98" s="969"/>
      <c r="CM98" s="967"/>
      <c r="CN98" s="968"/>
      <c r="CO98" s="968"/>
      <c r="CP98" s="968"/>
      <c r="CQ98" s="969"/>
      <c r="CR98" s="967"/>
      <c r="CS98" s="968"/>
      <c r="CT98" s="968"/>
      <c r="CU98" s="968"/>
      <c r="CV98" s="969"/>
      <c r="CW98" s="967"/>
      <c r="CX98" s="968"/>
      <c r="CY98" s="968"/>
      <c r="CZ98" s="968"/>
      <c r="DA98" s="969"/>
      <c r="DB98" s="967"/>
      <c r="DC98" s="968"/>
      <c r="DD98" s="968"/>
      <c r="DE98" s="968"/>
      <c r="DF98" s="969"/>
      <c r="DG98" s="967"/>
      <c r="DH98" s="968"/>
      <c r="DI98" s="968"/>
      <c r="DJ98" s="968"/>
      <c r="DK98" s="969"/>
      <c r="DL98" s="967"/>
      <c r="DM98" s="968"/>
      <c r="DN98" s="968"/>
      <c r="DO98" s="968"/>
      <c r="DP98" s="969"/>
      <c r="DQ98" s="967"/>
      <c r="DR98" s="968"/>
      <c r="DS98" s="968"/>
      <c r="DT98" s="968"/>
      <c r="DU98" s="969"/>
      <c r="DV98" s="956"/>
      <c r="DW98" s="957"/>
      <c r="DX98" s="957"/>
      <c r="DY98" s="957"/>
      <c r="DZ98" s="95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6"/>
      <c r="BT99" s="957"/>
      <c r="BU99" s="957"/>
      <c r="BV99" s="957"/>
      <c r="BW99" s="957"/>
      <c r="BX99" s="957"/>
      <c r="BY99" s="957"/>
      <c r="BZ99" s="957"/>
      <c r="CA99" s="957"/>
      <c r="CB99" s="957"/>
      <c r="CC99" s="957"/>
      <c r="CD99" s="957"/>
      <c r="CE99" s="957"/>
      <c r="CF99" s="957"/>
      <c r="CG99" s="966"/>
      <c r="CH99" s="967"/>
      <c r="CI99" s="968"/>
      <c r="CJ99" s="968"/>
      <c r="CK99" s="968"/>
      <c r="CL99" s="969"/>
      <c r="CM99" s="967"/>
      <c r="CN99" s="968"/>
      <c r="CO99" s="968"/>
      <c r="CP99" s="968"/>
      <c r="CQ99" s="969"/>
      <c r="CR99" s="967"/>
      <c r="CS99" s="968"/>
      <c r="CT99" s="968"/>
      <c r="CU99" s="968"/>
      <c r="CV99" s="969"/>
      <c r="CW99" s="967"/>
      <c r="CX99" s="968"/>
      <c r="CY99" s="968"/>
      <c r="CZ99" s="968"/>
      <c r="DA99" s="969"/>
      <c r="DB99" s="967"/>
      <c r="DC99" s="968"/>
      <c r="DD99" s="968"/>
      <c r="DE99" s="968"/>
      <c r="DF99" s="969"/>
      <c r="DG99" s="967"/>
      <c r="DH99" s="968"/>
      <c r="DI99" s="968"/>
      <c r="DJ99" s="968"/>
      <c r="DK99" s="969"/>
      <c r="DL99" s="967"/>
      <c r="DM99" s="968"/>
      <c r="DN99" s="968"/>
      <c r="DO99" s="968"/>
      <c r="DP99" s="969"/>
      <c r="DQ99" s="967"/>
      <c r="DR99" s="968"/>
      <c r="DS99" s="968"/>
      <c r="DT99" s="968"/>
      <c r="DU99" s="969"/>
      <c r="DV99" s="956"/>
      <c r="DW99" s="957"/>
      <c r="DX99" s="957"/>
      <c r="DY99" s="957"/>
      <c r="DZ99" s="95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6"/>
      <c r="BT100" s="957"/>
      <c r="BU100" s="957"/>
      <c r="BV100" s="957"/>
      <c r="BW100" s="957"/>
      <c r="BX100" s="957"/>
      <c r="BY100" s="957"/>
      <c r="BZ100" s="957"/>
      <c r="CA100" s="957"/>
      <c r="CB100" s="957"/>
      <c r="CC100" s="957"/>
      <c r="CD100" s="957"/>
      <c r="CE100" s="957"/>
      <c r="CF100" s="957"/>
      <c r="CG100" s="966"/>
      <c r="CH100" s="967"/>
      <c r="CI100" s="968"/>
      <c r="CJ100" s="968"/>
      <c r="CK100" s="968"/>
      <c r="CL100" s="969"/>
      <c r="CM100" s="967"/>
      <c r="CN100" s="968"/>
      <c r="CO100" s="968"/>
      <c r="CP100" s="968"/>
      <c r="CQ100" s="969"/>
      <c r="CR100" s="967"/>
      <c r="CS100" s="968"/>
      <c r="CT100" s="968"/>
      <c r="CU100" s="968"/>
      <c r="CV100" s="969"/>
      <c r="CW100" s="967"/>
      <c r="CX100" s="968"/>
      <c r="CY100" s="968"/>
      <c r="CZ100" s="968"/>
      <c r="DA100" s="969"/>
      <c r="DB100" s="967"/>
      <c r="DC100" s="968"/>
      <c r="DD100" s="968"/>
      <c r="DE100" s="968"/>
      <c r="DF100" s="969"/>
      <c r="DG100" s="967"/>
      <c r="DH100" s="968"/>
      <c r="DI100" s="968"/>
      <c r="DJ100" s="968"/>
      <c r="DK100" s="969"/>
      <c r="DL100" s="967"/>
      <c r="DM100" s="968"/>
      <c r="DN100" s="968"/>
      <c r="DO100" s="968"/>
      <c r="DP100" s="969"/>
      <c r="DQ100" s="967"/>
      <c r="DR100" s="968"/>
      <c r="DS100" s="968"/>
      <c r="DT100" s="968"/>
      <c r="DU100" s="969"/>
      <c r="DV100" s="956"/>
      <c r="DW100" s="957"/>
      <c r="DX100" s="957"/>
      <c r="DY100" s="957"/>
      <c r="DZ100" s="95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6"/>
      <c r="BT101" s="957"/>
      <c r="BU101" s="957"/>
      <c r="BV101" s="957"/>
      <c r="BW101" s="957"/>
      <c r="BX101" s="957"/>
      <c r="BY101" s="957"/>
      <c r="BZ101" s="957"/>
      <c r="CA101" s="957"/>
      <c r="CB101" s="957"/>
      <c r="CC101" s="957"/>
      <c r="CD101" s="957"/>
      <c r="CE101" s="957"/>
      <c r="CF101" s="957"/>
      <c r="CG101" s="966"/>
      <c r="CH101" s="967"/>
      <c r="CI101" s="968"/>
      <c r="CJ101" s="968"/>
      <c r="CK101" s="968"/>
      <c r="CL101" s="969"/>
      <c r="CM101" s="967"/>
      <c r="CN101" s="968"/>
      <c r="CO101" s="968"/>
      <c r="CP101" s="968"/>
      <c r="CQ101" s="969"/>
      <c r="CR101" s="967"/>
      <c r="CS101" s="968"/>
      <c r="CT101" s="968"/>
      <c r="CU101" s="968"/>
      <c r="CV101" s="969"/>
      <c r="CW101" s="967"/>
      <c r="CX101" s="968"/>
      <c r="CY101" s="968"/>
      <c r="CZ101" s="968"/>
      <c r="DA101" s="969"/>
      <c r="DB101" s="967"/>
      <c r="DC101" s="968"/>
      <c r="DD101" s="968"/>
      <c r="DE101" s="968"/>
      <c r="DF101" s="969"/>
      <c r="DG101" s="967"/>
      <c r="DH101" s="968"/>
      <c r="DI101" s="968"/>
      <c r="DJ101" s="968"/>
      <c r="DK101" s="969"/>
      <c r="DL101" s="967"/>
      <c r="DM101" s="968"/>
      <c r="DN101" s="968"/>
      <c r="DO101" s="968"/>
      <c r="DP101" s="969"/>
      <c r="DQ101" s="967"/>
      <c r="DR101" s="968"/>
      <c r="DS101" s="968"/>
      <c r="DT101" s="968"/>
      <c r="DU101" s="969"/>
      <c r="DV101" s="956"/>
      <c r="DW101" s="957"/>
      <c r="DX101" s="957"/>
      <c r="DY101" s="957"/>
      <c r="DZ101" s="95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48" t="s">
        <v>399</v>
      </c>
      <c r="BS102" s="949"/>
      <c r="BT102" s="949"/>
      <c r="BU102" s="949"/>
      <c r="BV102" s="949"/>
      <c r="BW102" s="949"/>
      <c r="BX102" s="949"/>
      <c r="BY102" s="949"/>
      <c r="BZ102" s="949"/>
      <c r="CA102" s="949"/>
      <c r="CB102" s="949"/>
      <c r="CC102" s="949"/>
      <c r="CD102" s="949"/>
      <c r="CE102" s="949"/>
      <c r="CF102" s="949"/>
      <c r="CG102" s="959"/>
      <c r="CH102" s="960"/>
      <c r="CI102" s="961"/>
      <c r="CJ102" s="961"/>
      <c r="CK102" s="961"/>
      <c r="CL102" s="962"/>
      <c r="CM102" s="960"/>
      <c r="CN102" s="961"/>
      <c r="CO102" s="961"/>
      <c r="CP102" s="961"/>
      <c r="CQ102" s="962"/>
      <c r="CR102" s="963">
        <v>23</v>
      </c>
      <c r="CS102" s="964"/>
      <c r="CT102" s="964"/>
      <c r="CU102" s="964"/>
      <c r="CV102" s="965"/>
      <c r="CW102" s="963" t="s">
        <v>564</v>
      </c>
      <c r="CX102" s="964"/>
      <c r="CY102" s="964"/>
      <c r="CZ102" s="964"/>
      <c r="DA102" s="965"/>
      <c r="DB102" s="963">
        <v>85</v>
      </c>
      <c r="DC102" s="964"/>
      <c r="DD102" s="964"/>
      <c r="DE102" s="964"/>
      <c r="DF102" s="965"/>
      <c r="DG102" s="963" t="s">
        <v>564</v>
      </c>
      <c r="DH102" s="964"/>
      <c r="DI102" s="964"/>
      <c r="DJ102" s="964"/>
      <c r="DK102" s="965"/>
      <c r="DL102" s="963" t="s">
        <v>564</v>
      </c>
      <c r="DM102" s="964"/>
      <c r="DN102" s="964"/>
      <c r="DO102" s="964"/>
      <c r="DP102" s="965"/>
      <c r="DQ102" s="963" t="s">
        <v>564</v>
      </c>
      <c r="DR102" s="964"/>
      <c r="DS102" s="964"/>
      <c r="DT102" s="964"/>
      <c r="DU102" s="965"/>
      <c r="DV102" s="948"/>
      <c r="DW102" s="949"/>
      <c r="DX102" s="949"/>
      <c r="DY102" s="949"/>
      <c r="DZ102" s="950"/>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15">
      <c r="A109" s="906" t="s">
        <v>406</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9" t="s">
        <v>407</v>
      </c>
      <c r="AB109" s="907"/>
      <c r="AC109" s="907"/>
      <c r="AD109" s="907"/>
      <c r="AE109" s="908"/>
      <c r="AF109" s="909" t="s">
        <v>408</v>
      </c>
      <c r="AG109" s="907"/>
      <c r="AH109" s="907"/>
      <c r="AI109" s="907"/>
      <c r="AJ109" s="908"/>
      <c r="AK109" s="909" t="s">
        <v>293</v>
      </c>
      <c r="AL109" s="907"/>
      <c r="AM109" s="907"/>
      <c r="AN109" s="907"/>
      <c r="AO109" s="908"/>
      <c r="AP109" s="909" t="s">
        <v>409</v>
      </c>
      <c r="AQ109" s="907"/>
      <c r="AR109" s="907"/>
      <c r="AS109" s="907"/>
      <c r="AT109" s="940"/>
      <c r="AU109" s="906" t="s">
        <v>406</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9" t="s">
        <v>407</v>
      </c>
      <c r="BR109" s="907"/>
      <c r="BS109" s="907"/>
      <c r="BT109" s="907"/>
      <c r="BU109" s="908"/>
      <c r="BV109" s="909" t="s">
        <v>408</v>
      </c>
      <c r="BW109" s="907"/>
      <c r="BX109" s="907"/>
      <c r="BY109" s="907"/>
      <c r="BZ109" s="908"/>
      <c r="CA109" s="909" t="s">
        <v>293</v>
      </c>
      <c r="CB109" s="907"/>
      <c r="CC109" s="907"/>
      <c r="CD109" s="907"/>
      <c r="CE109" s="908"/>
      <c r="CF109" s="947" t="s">
        <v>409</v>
      </c>
      <c r="CG109" s="947"/>
      <c r="CH109" s="947"/>
      <c r="CI109" s="947"/>
      <c r="CJ109" s="947"/>
      <c r="CK109" s="909" t="s">
        <v>410</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9" t="s">
        <v>407</v>
      </c>
      <c r="DH109" s="907"/>
      <c r="DI109" s="907"/>
      <c r="DJ109" s="907"/>
      <c r="DK109" s="908"/>
      <c r="DL109" s="909" t="s">
        <v>408</v>
      </c>
      <c r="DM109" s="907"/>
      <c r="DN109" s="907"/>
      <c r="DO109" s="907"/>
      <c r="DP109" s="908"/>
      <c r="DQ109" s="909" t="s">
        <v>293</v>
      </c>
      <c r="DR109" s="907"/>
      <c r="DS109" s="907"/>
      <c r="DT109" s="907"/>
      <c r="DU109" s="908"/>
      <c r="DV109" s="909" t="s">
        <v>409</v>
      </c>
      <c r="DW109" s="907"/>
      <c r="DX109" s="907"/>
      <c r="DY109" s="907"/>
      <c r="DZ109" s="940"/>
    </row>
    <row r="110" spans="1:131" s="212" customFormat="1" ht="26.25" customHeight="1" x14ac:dyDescent="0.15">
      <c r="A110" s="818" t="s">
        <v>411</v>
      </c>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20"/>
      <c r="AA110" s="899">
        <v>737374</v>
      </c>
      <c r="AB110" s="900"/>
      <c r="AC110" s="900"/>
      <c r="AD110" s="900"/>
      <c r="AE110" s="901"/>
      <c r="AF110" s="902">
        <v>744776</v>
      </c>
      <c r="AG110" s="900"/>
      <c r="AH110" s="900"/>
      <c r="AI110" s="900"/>
      <c r="AJ110" s="901"/>
      <c r="AK110" s="902">
        <v>711439</v>
      </c>
      <c r="AL110" s="900"/>
      <c r="AM110" s="900"/>
      <c r="AN110" s="900"/>
      <c r="AO110" s="901"/>
      <c r="AP110" s="903">
        <v>21.9</v>
      </c>
      <c r="AQ110" s="904"/>
      <c r="AR110" s="904"/>
      <c r="AS110" s="904"/>
      <c r="AT110" s="905"/>
      <c r="AU110" s="941" t="s">
        <v>69</v>
      </c>
      <c r="AV110" s="942"/>
      <c r="AW110" s="942"/>
      <c r="AX110" s="942"/>
      <c r="AY110" s="942"/>
      <c r="AZ110" s="871" t="s">
        <v>412</v>
      </c>
      <c r="BA110" s="819"/>
      <c r="BB110" s="819"/>
      <c r="BC110" s="819"/>
      <c r="BD110" s="819"/>
      <c r="BE110" s="819"/>
      <c r="BF110" s="819"/>
      <c r="BG110" s="819"/>
      <c r="BH110" s="819"/>
      <c r="BI110" s="819"/>
      <c r="BJ110" s="819"/>
      <c r="BK110" s="819"/>
      <c r="BL110" s="819"/>
      <c r="BM110" s="819"/>
      <c r="BN110" s="819"/>
      <c r="BO110" s="819"/>
      <c r="BP110" s="820"/>
      <c r="BQ110" s="872">
        <v>6392667</v>
      </c>
      <c r="BR110" s="853"/>
      <c r="BS110" s="853"/>
      <c r="BT110" s="853"/>
      <c r="BU110" s="853"/>
      <c r="BV110" s="853">
        <v>8517703</v>
      </c>
      <c r="BW110" s="853"/>
      <c r="BX110" s="853"/>
      <c r="BY110" s="853"/>
      <c r="BZ110" s="853"/>
      <c r="CA110" s="853">
        <v>11080768</v>
      </c>
      <c r="CB110" s="853"/>
      <c r="CC110" s="853"/>
      <c r="CD110" s="853"/>
      <c r="CE110" s="853"/>
      <c r="CF110" s="877">
        <v>341.4</v>
      </c>
      <c r="CG110" s="878"/>
      <c r="CH110" s="878"/>
      <c r="CI110" s="878"/>
      <c r="CJ110" s="878"/>
      <c r="CK110" s="937" t="s">
        <v>413</v>
      </c>
      <c r="CL110" s="830"/>
      <c r="CM110" s="871" t="s">
        <v>414</v>
      </c>
      <c r="CN110" s="819"/>
      <c r="CO110" s="819"/>
      <c r="CP110" s="819"/>
      <c r="CQ110" s="819"/>
      <c r="CR110" s="819"/>
      <c r="CS110" s="819"/>
      <c r="CT110" s="819"/>
      <c r="CU110" s="819"/>
      <c r="CV110" s="819"/>
      <c r="CW110" s="819"/>
      <c r="CX110" s="819"/>
      <c r="CY110" s="819"/>
      <c r="CZ110" s="819"/>
      <c r="DA110" s="819"/>
      <c r="DB110" s="819"/>
      <c r="DC110" s="819"/>
      <c r="DD110" s="819"/>
      <c r="DE110" s="819"/>
      <c r="DF110" s="820"/>
      <c r="DG110" s="872" t="s">
        <v>122</v>
      </c>
      <c r="DH110" s="853"/>
      <c r="DI110" s="853"/>
      <c r="DJ110" s="853"/>
      <c r="DK110" s="853"/>
      <c r="DL110" s="853" t="s">
        <v>122</v>
      </c>
      <c r="DM110" s="853"/>
      <c r="DN110" s="853"/>
      <c r="DO110" s="853"/>
      <c r="DP110" s="853"/>
      <c r="DQ110" s="853" t="s">
        <v>122</v>
      </c>
      <c r="DR110" s="853"/>
      <c r="DS110" s="853"/>
      <c r="DT110" s="853"/>
      <c r="DU110" s="853"/>
      <c r="DV110" s="854" t="s">
        <v>122</v>
      </c>
      <c r="DW110" s="854"/>
      <c r="DX110" s="854"/>
      <c r="DY110" s="854"/>
      <c r="DZ110" s="855"/>
    </row>
    <row r="111" spans="1:131" s="212" customFormat="1" ht="26.25" customHeight="1" x14ac:dyDescent="0.15">
      <c r="A111" s="785" t="s">
        <v>415</v>
      </c>
      <c r="B111" s="786"/>
      <c r="C111" s="786"/>
      <c r="D111" s="786"/>
      <c r="E111" s="786"/>
      <c r="F111" s="786"/>
      <c r="G111" s="786"/>
      <c r="H111" s="786"/>
      <c r="I111" s="786"/>
      <c r="J111" s="786"/>
      <c r="K111" s="786"/>
      <c r="L111" s="786"/>
      <c r="M111" s="786"/>
      <c r="N111" s="786"/>
      <c r="O111" s="786"/>
      <c r="P111" s="786"/>
      <c r="Q111" s="786"/>
      <c r="R111" s="786"/>
      <c r="S111" s="786"/>
      <c r="T111" s="786"/>
      <c r="U111" s="786"/>
      <c r="V111" s="786"/>
      <c r="W111" s="786"/>
      <c r="X111" s="786"/>
      <c r="Y111" s="786"/>
      <c r="Z111" s="936"/>
      <c r="AA111" s="929" t="s">
        <v>122</v>
      </c>
      <c r="AB111" s="930"/>
      <c r="AC111" s="930"/>
      <c r="AD111" s="930"/>
      <c r="AE111" s="931"/>
      <c r="AF111" s="932" t="s">
        <v>122</v>
      </c>
      <c r="AG111" s="930"/>
      <c r="AH111" s="930"/>
      <c r="AI111" s="930"/>
      <c r="AJ111" s="931"/>
      <c r="AK111" s="932" t="s">
        <v>122</v>
      </c>
      <c r="AL111" s="930"/>
      <c r="AM111" s="930"/>
      <c r="AN111" s="930"/>
      <c r="AO111" s="931"/>
      <c r="AP111" s="933" t="s">
        <v>122</v>
      </c>
      <c r="AQ111" s="934"/>
      <c r="AR111" s="934"/>
      <c r="AS111" s="934"/>
      <c r="AT111" s="935"/>
      <c r="AU111" s="943"/>
      <c r="AV111" s="944"/>
      <c r="AW111" s="944"/>
      <c r="AX111" s="944"/>
      <c r="AY111" s="944"/>
      <c r="AZ111" s="826" t="s">
        <v>416</v>
      </c>
      <c r="BA111" s="763"/>
      <c r="BB111" s="763"/>
      <c r="BC111" s="763"/>
      <c r="BD111" s="763"/>
      <c r="BE111" s="763"/>
      <c r="BF111" s="763"/>
      <c r="BG111" s="763"/>
      <c r="BH111" s="763"/>
      <c r="BI111" s="763"/>
      <c r="BJ111" s="763"/>
      <c r="BK111" s="763"/>
      <c r="BL111" s="763"/>
      <c r="BM111" s="763"/>
      <c r="BN111" s="763"/>
      <c r="BO111" s="763"/>
      <c r="BP111" s="764"/>
      <c r="BQ111" s="827" t="s">
        <v>122</v>
      </c>
      <c r="BR111" s="828"/>
      <c r="BS111" s="828"/>
      <c r="BT111" s="828"/>
      <c r="BU111" s="828"/>
      <c r="BV111" s="828" t="s">
        <v>122</v>
      </c>
      <c r="BW111" s="828"/>
      <c r="BX111" s="828"/>
      <c r="BY111" s="828"/>
      <c r="BZ111" s="828"/>
      <c r="CA111" s="828" t="s">
        <v>122</v>
      </c>
      <c r="CB111" s="828"/>
      <c r="CC111" s="828"/>
      <c r="CD111" s="828"/>
      <c r="CE111" s="828"/>
      <c r="CF111" s="886" t="s">
        <v>122</v>
      </c>
      <c r="CG111" s="887"/>
      <c r="CH111" s="887"/>
      <c r="CI111" s="887"/>
      <c r="CJ111" s="887"/>
      <c r="CK111" s="938"/>
      <c r="CL111" s="832"/>
      <c r="CM111" s="826" t="s">
        <v>417</v>
      </c>
      <c r="CN111" s="763"/>
      <c r="CO111" s="763"/>
      <c r="CP111" s="763"/>
      <c r="CQ111" s="763"/>
      <c r="CR111" s="763"/>
      <c r="CS111" s="763"/>
      <c r="CT111" s="763"/>
      <c r="CU111" s="763"/>
      <c r="CV111" s="763"/>
      <c r="CW111" s="763"/>
      <c r="CX111" s="763"/>
      <c r="CY111" s="763"/>
      <c r="CZ111" s="763"/>
      <c r="DA111" s="763"/>
      <c r="DB111" s="763"/>
      <c r="DC111" s="763"/>
      <c r="DD111" s="763"/>
      <c r="DE111" s="763"/>
      <c r="DF111" s="764"/>
      <c r="DG111" s="827" t="s">
        <v>122</v>
      </c>
      <c r="DH111" s="828"/>
      <c r="DI111" s="828"/>
      <c r="DJ111" s="828"/>
      <c r="DK111" s="828"/>
      <c r="DL111" s="828" t="s">
        <v>122</v>
      </c>
      <c r="DM111" s="828"/>
      <c r="DN111" s="828"/>
      <c r="DO111" s="828"/>
      <c r="DP111" s="828"/>
      <c r="DQ111" s="828" t="s">
        <v>122</v>
      </c>
      <c r="DR111" s="828"/>
      <c r="DS111" s="828"/>
      <c r="DT111" s="828"/>
      <c r="DU111" s="828"/>
      <c r="DV111" s="805" t="s">
        <v>122</v>
      </c>
      <c r="DW111" s="805"/>
      <c r="DX111" s="805"/>
      <c r="DY111" s="805"/>
      <c r="DZ111" s="806"/>
    </row>
    <row r="112" spans="1:131" s="212" customFormat="1" ht="26.25" customHeight="1" x14ac:dyDescent="0.15">
      <c r="A112" s="923" t="s">
        <v>418</v>
      </c>
      <c r="B112" s="924"/>
      <c r="C112" s="763" t="s">
        <v>419</v>
      </c>
      <c r="D112" s="763"/>
      <c r="E112" s="763"/>
      <c r="F112" s="763"/>
      <c r="G112" s="763"/>
      <c r="H112" s="763"/>
      <c r="I112" s="763"/>
      <c r="J112" s="763"/>
      <c r="K112" s="763"/>
      <c r="L112" s="763"/>
      <c r="M112" s="763"/>
      <c r="N112" s="763"/>
      <c r="O112" s="763"/>
      <c r="P112" s="763"/>
      <c r="Q112" s="763"/>
      <c r="R112" s="763"/>
      <c r="S112" s="763"/>
      <c r="T112" s="763"/>
      <c r="U112" s="763"/>
      <c r="V112" s="763"/>
      <c r="W112" s="763"/>
      <c r="X112" s="763"/>
      <c r="Y112" s="763"/>
      <c r="Z112" s="764"/>
      <c r="AA112" s="790" t="s">
        <v>122</v>
      </c>
      <c r="AB112" s="791"/>
      <c r="AC112" s="791"/>
      <c r="AD112" s="791"/>
      <c r="AE112" s="792"/>
      <c r="AF112" s="793" t="s">
        <v>122</v>
      </c>
      <c r="AG112" s="791"/>
      <c r="AH112" s="791"/>
      <c r="AI112" s="791"/>
      <c r="AJ112" s="792"/>
      <c r="AK112" s="793" t="s">
        <v>122</v>
      </c>
      <c r="AL112" s="791"/>
      <c r="AM112" s="791"/>
      <c r="AN112" s="791"/>
      <c r="AO112" s="792"/>
      <c r="AP112" s="835" t="s">
        <v>122</v>
      </c>
      <c r="AQ112" s="836"/>
      <c r="AR112" s="836"/>
      <c r="AS112" s="836"/>
      <c r="AT112" s="837"/>
      <c r="AU112" s="943"/>
      <c r="AV112" s="944"/>
      <c r="AW112" s="944"/>
      <c r="AX112" s="944"/>
      <c r="AY112" s="944"/>
      <c r="AZ112" s="826" t="s">
        <v>420</v>
      </c>
      <c r="BA112" s="763"/>
      <c r="BB112" s="763"/>
      <c r="BC112" s="763"/>
      <c r="BD112" s="763"/>
      <c r="BE112" s="763"/>
      <c r="BF112" s="763"/>
      <c r="BG112" s="763"/>
      <c r="BH112" s="763"/>
      <c r="BI112" s="763"/>
      <c r="BJ112" s="763"/>
      <c r="BK112" s="763"/>
      <c r="BL112" s="763"/>
      <c r="BM112" s="763"/>
      <c r="BN112" s="763"/>
      <c r="BO112" s="763"/>
      <c r="BP112" s="764"/>
      <c r="BQ112" s="827">
        <v>63374</v>
      </c>
      <c r="BR112" s="828"/>
      <c r="BS112" s="828"/>
      <c r="BT112" s="828"/>
      <c r="BU112" s="828"/>
      <c r="BV112" s="828">
        <v>60702</v>
      </c>
      <c r="BW112" s="828"/>
      <c r="BX112" s="828"/>
      <c r="BY112" s="828"/>
      <c r="BZ112" s="828"/>
      <c r="CA112" s="828">
        <v>57989</v>
      </c>
      <c r="CB112" s="828"/>
      <c r="CC112" s="828"/>
      <c r="CD112" s="828"/>
      <c r="CE112" s="828"/>
      <c r="CF112" s="886">
        <v>1.8</v>
      </c>
      <c r="CG112" s="887"/>
      <c r="CH112" s="887"/>
      <c r="CI112" s="887"/>
      <c r="CJ112" s="887"/>
      <c r="CK112" s="938"/>
      <c r="CL112" s="832"/>
      <c r="CM112" s="826" t="s">
        <v>421</v>
      </c>
      <c r="CN112" s="763"/>
      <c r="CO112" s="763"/>
      <c r="CP112" s="763"/>
      <c r="CQ112" s="763"/>
      <c r="CR112" s="763"/>
      <c r="CS112" s="763"/>
      <c r="CT112" s="763"/>
      <c r="CU112" s="763"/>
      <c r="CV112" s="763"/>
      <c r="CW112" s="763"/>
      <c r="CX112" s="763"/>
      <c r="CY112" s="763"/>
      <c r="CZ112" s="763"/>
      <c r="DA112" s="763"/>
      <c r="DB112" s="763"/>
      <c r="DC112" s="763"/>
      <c r="DD112" s="763"/>
      <c r="DE112" s="763"/>
      <c r="DF112" s="764"/>
      <c r="DG112" s="827" t="s">
        <v>122</v>
      </c>
      <c r="DH112" s="828"/>
      <c r="DI112" s="828"/>
      <c r="DJ112" s="828"/>
      <c r="DK112" s="828"/>
      <c r="DL112" s="828" t="s">
        <v>122</v>
      </c>
      <c r="DM112" s="828"/>
      <c r="DN112" s="828"/>
      <c r="DO112" s="828"/>
      <c r="DP112" s="828"/>
      <c r="DQ112" s="828" t="s">
        <v>122</v>
      </c>
      <c r="DR112" s="828"/>
      <c r="DS112" s="828"/>
      <c r="DT112" s="828"/>
      <c r="DU112" s="828"/>
      <c r="DV112" s="805" t="s">
        <v>122</v>
      </c>
      <c r="DW112" s="805"/>
      <c r="DX112" s="805"/>
      <c r="DY112" s="805"/>
      <c r="DZ112" s="806"/>
    </row>
    <row r="113" spans="1:130" s="212" customFormat="1" ht="26.25" customHeight="1" x14ac:dyDescent="0.15">
      <c r="A113" s="925"/>
      <c r="B113" s="926"/>
      <c r="C113" s="763" t="s">
        <v>422</v>
      </c>
      <c r="D113" s="763"/>
      <c r="E113" s="763"/>
      <c r="F113" s="763"/>
      <c r="G113" s="763"/>
      <c r="H113" s="763"/>
      <c r="I113" s="763"/>
      <c r="J113" s="763"/>
      <c r="K113" s="763"/>
      <c r="L113" s="763"/>
      <c r="M113" s="763"/>
      <c r="N113" s="763"/>
      <c r="O113" s="763"/>
      <c r="P113" s="763"/>
      <c r="Q113" s="763"/>
      <c r="R113" s="763"/>
      <c r="S113" s="763"/>
      <c r="T113" s="763"/>
      <c r="U113" s="763"/>
      <c r="V113" s="763"/>
      <c r="W113" s="763"/>
      <c r="X113" s="763"/>
      <c r="Y113" s="763"/>
      <c r="Z113" s="764"/>
      <c r="AA113" s="929">
        <v>178</v>
      </c>
      <c r="AB113" s="930"/>
      <c r="AC113" s="930"/>
      <c r="AD113" s="930"/>
      <c r="AE113" s="931"/>
      <c r="AF113" s="932">
        <v>202</v>
      </c>
      <c r="AG113" s="930"/>
      <c r="AH113" s="930"/>
      <c r="AI113" s="930"/>
      <c r="AJ113" s="931"/>
      <c r="AK113" s="932">
        <v>276</v>
      </c>
      <c r="AL113" s="930"/>
      <c r="AM113" s="930"/>
      <c r="AN113" s="930"/>
      <c r="AO113" s="931"/>
      <c r="AP113" s="933">
        <v>0</v>
      </c>
      <c r="AQ113" s="934"/>
      <c r="AR113" s="934"/>
      <c r="AS113" s="934"/>
      <c r="AT113" s="935"/>
      <c r="AU113" s="943"/>
      <c r="AV113" s="944"/>
      <c r="AW113" s="944"/>
      <c r="AX113" s="944"/>
      <c r="AY113" s="944"/>
      <c r="AZ113" s="826" t="s">
        <v>423</v>
      </c>
      <c r="BA113" s="763"/>
      <c r="BB113" s="763"/>
      <c r="BC113" s="763"/>
      <c r="BD113" s="763"/>
      <c r="BE113" s="763"/>
      <c r="BF113" s="763"/>
      <c r="BG113" s="763"/>
      <c r="BH113" s="763"/>
      <c r="BI113" s="763"/>
      <c r="BJ113" s="763"/>
      <c r="BK113" s="763"/>
      <c r="BL113" s="763"/>
      <c r="BM113" s="763"/>
      <c r="BN113" s="763"/>
      <c r="BO113" s="763"/>
      <c r="BP113" s="764"/>
      <c r="BQ113" s="827">
        <v>110179</v>
      </c>
      <c r="BR113" s="828"/>
      <c r="BS113" s="828"/>
      <c r="BT113" s="828"/>
      <c r="BU113" s="828"/>
      <c r="BV113" s="828">
        <v>94911</v>
      </c>
      <c r="BW113" s="828"/>
      <c r="BX113" s="828"/>
      <c r="BY113" s="828"/>
      <c r="BZ113" s="828"/>
      <c r="CA113" s="828">
        <v>111593</v>
      </c>
      <c r="CB113" s="828"/>
      <c r="CC113" s="828"/>
      <c r="CD113" s="828"/>
      <c r="CE113" s="828"/>
      <c r="CF113" s="886">
        <v>3.4</v>
      </c>
      <c r="CG113" s="887"/>
      <c r="CH113" s="887"/>
      <c r="CI113" s="887"/>
      <c r="CJ113" s="887"/>
      <c r="CK113" s="938"/>
      <c r="CL113" s="832"/>
      <c r="CM113" s="826" t="s">
        <v>424</v>
      </c>
      <c r="CN113" s="763"/>
      <c r="CO113" s="763"/>
      <c r="CP113" s="763"/>
      <c r="CQ113" s="763"/>
      <c r="CR113" s="763"/>
      <c r="CS113" s="763"/>
      <c r="CT113" s="763"/>
      <c r="CU113" s="763"/>
      <c r="CV113" s="763"/>
      <c r="CW113" s="763"/>
      <c r="CX113" s="763"/>
      <c r="CY113" s="763"/>
      <c r="CZ113" s="763"/>
      <c r="DA113" s="763"/>
      <c r="DB113" s="763"/>
      <c r="DC113" s="763"/>
      <c r="DD113" s="763"/>
      <c r="DE113" s="763"/>
      <c r="DF113" s="764"/>
      <c r="DG113" s="790" t="s">
        <v>122</v>
      </c>
      <c r="DH113" s="791"/>
      <c r="DI113" s="791"/>
      <c r="DJ113" s="791"/>
      <c r="DK113" s="792"/>
      <c r="DL113" s="793" t="s">
        <v>122</v>
      </c>
      <c r="DM113" s="791"/>
      <c r="DN113" s="791"/>
      <c r="DO113" s="791"/>
      <c r="DP113" s="792"/>
      <c r="DQ113" s="793" t="s">
        <v>122</v>
      </c>
      <c r="DR113" s="791"/>
      <c r="DS113" s="791"/>
      <c r="DT113" s="791"/>
      <c r="DU113" s="792"/>
      <c r="DV113" s="835" t="s">
        <v>122</v>
      </c>
      <c r="DW113" s="836"/>
      <c r="DX113" s="836"/>
      <c r="DY113" s="836"/>
      <c r="DZ113" s="837"/>
    </row>
    <row r="114" spans="1:130" s="212" customFormat="1" ht="26.25" customHeight="1" x14ac:dyDescent="0.15">
      <c r="A114" s="925"/>
      <c r="B114" s="926"/>
      <c r="C114" s="763" t="s">
        <v>425</v>
      </c>
      <c r="D114" s="763"/>
      <c r="E114" s="763"/>
      <c r="F114" s="763"/>
      <c r="G114" s="763"/>
      <c r="H114" s="763"/>
      <c r="I114" s="763"/>
      <c r="J114" s="763"/>
      <c r="K114" s="763"/>
      <c r="L114" s="763"/>
      <c r="M114" s="763"/>
      <c r="N114" s="763"/>
      <c r="O114" s="763"/>
      <c r="P114" s="763"/>
      <c r="Q114" s="763"/>
      <c r="R114" s="763"/>
      <c r="S114" s="763"/>
      <c r="T114" s="763"/>
      <c r="U114" s="763"/>
      <c r="V114" s="763"/>
      <c r="W114" s="763"/>
      <c r="X114" s="763"/>
      <c r="Y114" s="763"/>
      <c r="Z114" s="764"/>
      <c r="AA114" s="790">
        <v>25774</v>
      </c>
      <c r="AB114" s="791"/>
      <c r="AC114" s="791"/>
      <c r="AD114" s="791"/>
      <c r="AE114" s="792"/>
      <c r="AF114" s="793">
        <v>23133</v>
      </c>
      <c r="AG114" s="791"/>
      <c r="AH114" s="791"/>
      <c r="AI114" s="791"/>
      <c r="AJ114" s="792"/>
      <c r="AK114" s="793">
        <v>11319</v>
      </c>
      <c r="AL114" s="791"/>
      <c r="AM114" s="791"/>
      <c r="AN114" s="791"/>
      <c r="AO114" s="792"/>
      <c r="AP114" s="835">
        <v>0.3</v>
      </c>
      <c r="AQ114" s="836"/>
      <c r="AR114" s="836"/>
      <c r="AS114" s="836"/>
      <c r="AT114" s="837"/>
      <c r="AU114" s="943"/>
      <c r="AV114" s="944"/>
      <c r="AW114" s="944"/>
      <c r="AX114" s="944"/>
      <c r="AY114" s="944"/>
      <c r="AZ114" s="826" t="s">
        <v>426</v>
      </c>
      <c r="BA114" s="763"/>
      <c r="BB114" s="763"/>
      <c r="BC114" s="763"/>
      <c r="BD114" s="763"/>
      <c r="BE114" s="763"/>
      <c r="BF114" s="763"/>
      <c r="BG114" s="763"/>
      <c r="BH114" s="763"/>
      <c r="BI114" s="763"/>
      <c r="BJ114" s="763"/>
      <c r="BK114" s="763"/>
      <c r="BL114" s="763"/>
      <c r="BM114" s="763"/>
      <c r="BN114" s="763"/>
      <c r="BO114" s="763"/>
      <c r="BP114" s="764"/>
      <c r="BQ114" s="827">
        <v>1612853</v>
      </c>
      <c r="BR114" s="828"/>
      <c r="BS114" s="828"/>
      <c r="BT114" s="828"/>
      <c r="BU114" s="828"/>
      <c r="BV114" s="828">
        <v>1660940</v>
      </c>
      <c r="BW114" s="828"/>
      <c r="BX114" s="828"/>
      <c r="BY114" s="828"/>
      <c r="BZ114" s="828"/>
      <c r="CA114" s="828">
        <v>1668818</v>
      </c>
      <c r="CB114" s="828"/>
      <c r="CC114" s="828"/>
      <c r="CD114" s="828"/>
      <c r="CE114" s="828"/>
      <c r="CF114" s="886">
        <v>51.4</v>
      </c>
      <c r="CG114" s="887"/>
      <c r="CH114" s="887"/>
      <c r="CI114" s="887"/>
      <c r="CJ114" s="887"/>
      <c r="CK114" s="938"/>
      <c r="CL114" s="832"/>
      <c r="CM114" s="826" t="s">
        <v>427</v>
      </c>
      <c r="CN114" s="763"/>
      <c r="CO114" s="763"/>
      <c r="CP114" s="763"/>
      <c r="CQ114" s="763"/>
      <c r="CR114" s="763"/>
      <c r="CS114" s="763"/>
      <c r="CT114" s="763"/>
      <c r="CU114" s="763"/>
      <c r="CV114" s="763"/>
      <c r="CW114" s="763"/>
      <c r="CX114" s="763"/>
      <c r="CY114" s="763"/>
      <c r="CZ114" s="763"/>
      <c r="DA114" s="763"/>
      <c r="DB114" s="763"/>
      <c r="DC114" s="763"/>
      <c r="DD114" s="763"/>
      <c r="DE114" s="763"/>
      <c r="DF114" s="764"/>
      <c r="DG114" s="790" t="s">
        <v>122</v>
      </c>
      <c r="DH114" s="791"/>
      <c r="DI114" s="791"/>
      <c r="DJ114" s="791"/>
      <c r="DK114" s="792"/>
      <c r="DL114" s="793" t="s">
        <v>122</v>
      </c>
      <c r="DM114" s="791"/>
      <c r="DN114" s="791"/>
      <c r="DO114" s="791"/>
      <c r="DP114" s="792"/>
      <c r="DQ114" s="793" t="s">
        <v>122</v>
      </c>
      <c r="DR114" s="791"/>
      <c r="DS114" s="791"/>
      <c r="DT114" s="791"/>
      <c r="DU114" s="792"/>
      <c r="DV114" s="835" t="s">
        <v>122</v>
      </c>
      <c r="DW114" s="836"/>
      <c r="DX114" s="836"/>
      <c r="DY114" s="836"/>
      <c r="DZ114" s="837"/>
    </row>
    <row r="115" spans="1:130" s="212" customFormat="1" ht="26.25" customHeight="1" x14ac:dyDescent="0.15">
      <c r="A115" s="925"/>
      <c r="B115" s="926"/>
      <c r="C115" s="763" t="s">
        <v>428</v>
      </c>
      <c r="D115" s="763"/>
      <c r="E115" s="763"/>
      <c r="F115" s="763"/>
      <c r="G115" s="763"/>
      <c r="H115" s="763"/>
      <c r="I115" s="763"/>
      <c r="J115" s="763"/>
      <c r="K115" s="763"/>
      <c r="L115" s="763"/>
      <c r="M115" s="763"/>
      <c r="N115" s="763"/>
      <c r="O115" s="763"/>
      <c r="P115" s="763"/>
      <c r="Q115" s="763"/>
      <c r="R115" s="763"/>
      <c r="S115" s="763"/>
      <c r="T115" s="763"/>
      <c r="U115" s="763"/>
      <c r="V115" s="763"/>
      <c r="W115" s="763"/>
      <c r="X115" s="763"/>
      <c r="Y115" s="763"/>
      <c r="Z115" s="764"/>
      <c r="AA115" s="929" t="s">
        <v>122</v>
      </c>
      <c r="AB115" s="930"/>
      <c r="AC115" s="930"/>
      <c r="AD115" s="930"/>
      <c r="AE115" s="931"/>
      <c r="AF115" s="932" t="s">
        <v>122</v>
      </c>
      <c r="AG115" s="930"/>
      <c r="AH115" s="930"/>
      <c r="AI115" s="930"/>
      <c r="AJ115" s="931"/>
      <c r="AK115" s="932" t="s">
        <v>122</v>
      </c>
      <c r="AL115" s="930"/>
      <c r="AM115" s="930"/>
      <c r="AN115" s="930"/>
      <c r="AO115" s="931"/>
      <c r="AP115" s="933" t="s">
        <v>122</v>
      </c>
      <c r="AQ115" s="934"/>
      <c r="AR115" s="934"/>
      <c r="AS115" s="934"/>
      <c r="AT115" s="935"/>
      <c r="AU115" s="943"/>
      <c r="AV115" s="944"/>
      <c r="AW115" s="944"/>
      <c r="AX115" s="944"/>
      <c r="AY115" s="944"/>
      <c r="AZ115" s="826" t="s">
        <v>429</v>
      </c>
      <c r="BA115" s="763"/>
      <c r="BB115" s="763"/>
      <c r="BC115" s="763"/>
      <c r="BD115" s="763"/>
      <c r="BE115" s="763"/>
      <c r="BF115" s="763"/>
      <c r="BG115" s="763"/>
      <c r="BH115" s="763"/>
      <c r="BI115" s="763"/>
      <c r="BJ115" s="763"/>
      <c r="BK115" s="763"/>
      <c r="BL115" s="763"/>
      <c r="BM115" s="763"/>
      <c r="BN115" s="763"/>
      <c r="BO115" s="763"/>
      <c r="BP115" s="764"/>
      <c r="BQ115" s="827" t="s">
        <v>122</v>
      </c>
      <c r="BR115" s="828"/>
      <c r="BS115" s="828"/>
      <c r="BT115" s="828"/>
      <c r="BU115" s="828"/>
      <c r="BV115" s="828" t="s">
        <v>122</v>
      </c>
      <c r="BW115" s="828"/>
      <c r="BX115" s="828"/>
      <c r="BY115" s="828"/>
      <c r="BZ115" s="828"/>
      <c r="CA115" s="828" t="s">
        <v>122</v>
      </c>
      <c r="CB115" s="828"/>
      <c r="CC115" s="828"/>
      <c r="CD115" s="828"/>
      <c r="CE115" s="828"/>
      <c r="CF115" s="886" t="s">
        <v>122</v>
      </c>
      <c r="CG115" s="887"/>
      <c r="CH115" s="887"/>
      <c r="CI115" s="887"/>
      <c r="CJ115" s="887"/>
      <c r="CK115" s="938"/>
      <c r="CL115" s="832"/>
      <c r="CM115" s="826" t="s">
        <v>430</v>
      </c>
      <c r="CN115" s="763"/>
      <c r="CO115" s="763"/>
      <c r="CP115" s="763"/>
      <c r="CQ115" s="763"/>
      <c r="CR115" s="763"/>
      <c r="CS115" s="763"/>
      <c r="CT115" s="763"/>
      <c r="CU115" s="763"/>
      <c r="CV115" s="763"/>
      <c r="CW115" s="763"/>
      <c r="CX115" s="763"/>
      <c r="CY115" s="763"/>
      <c r="CZ115" s="763"/>
      <c r="DA115" s="763"/>
      <c r="DB115" s="763"/>
      <c r="DC115" s="763"/>
      <c r="DD115" s="763"/>
      <c r="DE115" s="763"/>
      <c r="DF115" s="764"/>
      <c r="DG115" s="790" t="s">
        <v>122</v>
      </c>
      <c r="DH115" s="791"/>
      <c r="DI115" s="791"/>
      <c r="DJ115" s="791"/>
      <c r="DK115" s="792"/>
      <c r="DL115" s="793" t="s">
        <v>122</v>
      </c>
      <c r="DM115" s="791"/>
      <c r="DN115" s="791"/>
      <c r="DO115" s="791"/>
      <c r="DP115" s="792"/>
      <c r="DQ115" s="793" t="s">
        <v>122</v>
      </c>
      <c r="DR115" s="791"/>
      <c r="DS115" s="791"/>
      <c r="DT115" s="791"/>
      <c r="DU115" s="792"/>
      <c r="DV115" s="835" t="s">
        <v>122</v>
      </c>
      <c r="DW115" s="836"/>
      <c r="DX115" s="836"/>
      <c r="DY115" s="836"/>
      <c r="DZ115" s="837"/>
    </row>
    <row r="116" spans="1:130" s="212" customFormat="1" ht="26.25" customHeight="1" x14ac:dyDescent="0.15">
      <c r="A116" s="927"/>
      <c r="B116" s="928"/>
      <c r="C116" s="850" t="s">
        <v>431</v>
      </c>
      <c r="D116" s="850"/>
      <c r="E116" s="850"/>
      <c r="F116" s="850"/>
      <c r="G116" s="850"/>
      <c r="H116" s="850"/>
      <c r="I116" s="850"/>
      <c r="J116" s="850"/>
      <c r="K116" s="850"/>
      <c r="L116" s="850"/>
      <c r="M116" s="850"/>
      <c r="N116" s="850"/>
      <c r="O116" s="850"/>
      <c r="P116" s="850"/>
      <c r="Q116" s="850"/>
      <c r="R116" s="850"/>
      <c r="S116" s="850"/>
      <c r="T116" s="850"/>
      <c r="U116" s="850"/>
      <c r="V116" s="850"/>
      <c r="W116" s="850"/>
      <c r="X116" s="850"/>
      <c r="Y116" s="850"/>
      <c r="Z116" s="851"/>
      <c r="AA116" s="790" t="s">
        <v>122</v>
      </c>
      <c r="AB116" s="791"/>
      <c r="AC116" s="791"/>
      <c r="AD116" s="791"/>
      <c r="AE116" s="792"/>
      <c r="AF116" s="793" t="s">
        <v>122</v>
      </c>
      <c r="AG116" s="791"/>
      <c r="AH116" s="791"/>
      <c r="AI116" s="791"/>
      <c r="AJ116" s="792"/>
      <c r="AK116" s="793" t="s">
        <v>122</v>
      </c>
      <c r="AL116" s="791"/>
      <c r="AM116" s="791"/>
      <c r="AN116" s="791"/>
      <c r="AO116" s="792"/>
      <c r="AP116" s="835" t="s">
        <v>122</v>
      </c>
      <c r="AQ116" s="836"/>
      <c r="AR116" s="836"/>
      <c r="AS116" s="836"/>
      <c r="AT116" s="837"/>
      <c r="AU116" s="943"/>
      <c r="AV116" s="944"/>
      <c r="AW116" s="944"/>
      <c r="AX116" s="944"/>
      <c r="AY116" s="944"/>
      <c r="AZ116" s="920" t="s">
        <v>432</v>
      </c>
      <c r="BA116" s="921"/>
      <c r="BB116" s="921"/>
      <c r="BC116" s="921"/>
      <c r="BD116" s="921"/>
      <c r="BE116" s="921"/>
      <c r="BF116" s="921"/>
      <c r="BG116" s="921"/>
      <c r="BH116" s="921"/>
      <c r="BI116" s="921"/>
      <c r="BJ116" s="921"/>
      <c r="BK116" s="921"/>
      <c r="BL116" s="921"/>
      <c r="BM116" s="921"/>
      <c r="BN116" s="921"/>
      <c r="BO116" s="921"/>
      <c r="BP116" s="922"/>
      <c r="BQ116" s="827" t="s">
        <v>122</v>
      </c>
      <c r="BR116" s="828"/>
      <c r="BS116" s="828"/>
      <c r="BT116" s="828"/>
      <c r="BU116" s="828"/>
      <c r="BV116" s="828" t="s">
        <v>122</v>
      </c>
      <c r="BW116" s="828"/>
      <c r="BX116" s="828"/>
      <c r="BY116" s="828"/>
      <c r="BZ116" s="828"/>
      <c r="CA116" s="828" t="s">
        <v>122</v>
      </c>
      <c r="CB116" s="828"/>
      <c r="CC116" s="828"/>
      <c r="CD116" s="828"/>
      <c r="CE116" s="828"/>
      <c r="CF116" s="886" t="s">
        <v>122</v>
      </c>
      <c r="CG116" s="887"/>
      <c r="CH116" s="887"/>
      <c r="CI116" s="887"/>
      <c r="CJ116" s="887"/>
      <c r="CK116" s="938"/>
      <c r="CL116" s="832"/>
      <c r="CM116" s="826" t="s">
        <v>433</v>
      </c>
      <c r="CN116" s="763"/>
      <c r="CO116" s="763"/>
      <c r="CP116" s="763"/>
      <c r="CQ116" s="763"/>
      <c r="CR116" s="763"/>
      <c r="CS116" s="763"/>
      <c r="CT116" s="763"/>
      <c r="CU116" s="763"/>
      <c r="CV116" s="763"/>
      <c r="CW116" s="763"/>
      <c r="CX116" s="763"/>
      <c r="CY116" s="763"/>
      <c r="CZ116" s="763"/>
      <c r="DA116" s="763"/>
      <c r="DB116" s="763"/>
      <c r="DC116" s="763"/>
      <c r="DD116" s="763"/>
      <c r="DE116" s="763"/>
      <c r="DF116" s="764"/>
      <c r="DG116" s="790" t="s">
        <v>122</v>
      </c>
      <c r="DH116" s="791"/>
      <c r="DI116" s="791"/>
      <c r="DJ116" s="791"/>
      <c r="DK116" s="792"/>
      <c r="DL116" s="793" t="s">
        <v>122</v>
      </c>
      <c r="DM116" s="791"/>
      <c r="DN116" s="791"/>
      <c r="DO116" s="791"/>
      <c r="DP116" s="792"/>
      <c r="DQ116" s="793" t="s">
        <v>122</v>
      </c>
      <c r="DR116" s="791"/>
      <c r="DS116" s="791"/>
      <c r="DT116" s="791"/>
      <c r="DU116" s="792"/>
      <c r="DV116" s="835" t="s">
        <v>122</v>
      </c>
      <c r="DW116" s="836"/>
      <c r="DX116" s="836"/>
      <c r="DY116" s="836"/>
      <c r="DZ116" s="837"/>
    </row>
    <row r="117" spans="1:130" s="212" customFormat="1" ht="26.25" customHeight="1" x14ac:dyDescent="0.15">
      <c r="A117" s="906" t="s">
        <v>176</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888" t="s">
        <v>434</v>
      </c>
      <c r="Z117" s="908"/>
      <c r="AA117" s="913">
        <v>763326</v>
      </c>
      <c r="AB117" s="914"/>
      <c r="AC117" s="914"/>
      <c r="AD117" s="914"/>
      <c r="AE117" s="915"/>
      <c r="AF117" s="916">
        <v>768111</v>
      </c>
      <c r="AG117" s="914"/>
      <c r="AH117" s="914"/>
      <c r="AI117" s="914"/>
      <c r="AJ117" s="915"/>
      <c r="AK117" s="916">
        <v>723034</v>
      </c>
      <c r="AL117" s="914"/>
      <c r="AM117" s="914"/>
      <c r="AN117" s="914"/>
      <c r="AO117" s="915"/>
      <c r="AP117" s="917"/>
      <c r="AQ117" s="918"/>
      <c r="AR117" s="918"/>
      <c r="AS117" s="918"/>
      <c r="AT117" s="919"/>
      <c r="AU117" s="943"/>
      <c r="AV117" s="944"/>
      <c r="AW117" s="944"/>
      <c r="AX117" s="944"/>
      <c r="AY117" s="944"/>
      <c r="AZ117" s="874" t="s">
        <v>435</v>
      </c>
      <c r="BA117" s="875"/>
      <c r="BB117" s="875"/>
      <c r="BC117" s="875"/>
      <c r="BD117" s="875"/>
      <c r="BE117" s="875"/>
      <c r="BF117" s="875"/>
      <c r="BG117" s="875"/>
      <c r="BH117" s="875"/>
      <c r="BI117" s="875"/>
      <c r="BJ117" s="875"/>
      <c r="BK117" s="875"/>
      <c r="BL117" s="875"/>
      <c r="BM117" s="875"/>
      <c r="BN117" s="875"/>
      <c r="BO117" s="875"/>
      <c r="BP117" s="876"/>
      <c r="BQ117" s="827" t="s">
        <v>122</v>
      </c>
      <c r="BR117" s="828"/>
      <c r="BS117" s="828"/>
      <c r="BT117" s="828"/>
      <c r="BU117" s="828"/>
      <c r="BV117" s="828" t="s">
        <v>122</v>
      </c>
      <c r="BW117" s="828"/>
      <c r="BX117" s="828"/>
      <c r="BY117" s="828"/>
      <c r="BZ117" s="828"/>
      <c r="CA117" s="828" t="s">
        <v>122</v>
      </c>
      <c r="CB117" s="828"/>
      <c r="CC117" s="828"/>
      <c r="CD117" s="828"/>
      <c r="CE117" s="828"/>
      <c r="CF117" s="886" t="s">
        <v>122</v>
      </c>
      <c r="CG117" s="887"/>
      <c r="CH117" s="887"/>
      <c r="CI117" s="887"/>
      <c r="CJ117" s="887"/>
      <c r="CK117" s="938"/>
      <c r="CL117" s="832"/>
      <c r="CM117" s="826" t="s">
        <v>436</v>
      </c>
      <c r="CN117" s="763"/>
      <c r="CO117" s="763"/>
      <c r="CP117" s="763"/>
      <c r="CQ117" s="763"/>
      <c r="CR117" s="763"/>
      <c r="CS117" s="763"/>
      <c r="CT117" s="763"/>
      <c r="CU117" s="763"/>
      <c r="CV117" s="763"/>
      <c r="CW117" s="763"/>
      <c r="CX117" s="763"/>
      <c r="CY117" s="763"/>
      <c r="CZ117" s="763"/>
      <c r="DA117" s="763"/>
      <c r="DB117" s="763"/>
      <c r="DC117" s="763"/>
      <c r="DD117" s="763"/>
      <c r="DE117" s="763"/>
      <c r="DF117" s="764"/>
      <c r="DG117" s="790" t="s">
        <v>122</v>
      </c>
      <c r="DH117" s="791"/>
      <c r="DI117" s="791"/>
      <c r="DJ117" s="791"/>
      <c r="DK117" s="792"/>
      <c r="DL117" s="793" t="s">
        <v>122</v>
      </c>
      <c r="DM117" s="791"/>
      <c r="DN117" s="791"/>
      <c r="DO117" s="791"/>
      <c r="DP117" s="792"/>
      <c r="DQ117" s="793" t="s">
        <v>122</v>
      </c>
      <c r="DR117" s="791"/>
      <c r="DS117" s="791"/>
      <c r="DT117" s="791"/>
      <c r="DU117" s="792"/>
      <c r="DV117" s="835" t="s">
        <v>122</v>
      </c>
      <c r="DW117" s="836"/>
      <c r="DX117" s="836"/>
      <c r="DY117" s="836"/>
      <c r="DZ117" s="837"/>
    </row>
    <row r="118" spans="1:130" s="212" customFormat="1" ht="26.25" customHeight="1" x14ac:dyDescent="0.15">
      <c r="A118" s="906" t="s">
        <v>410</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9" t="s">
        <v>407</v>
      </c>
      <c r="AB118" s="907"/>
      <c r="AC118" s="907"/>
      <c r="AD118" s="907"/>
      <c r="AE118" s="908"/>
      <c r="AF118" s="909" t="s">
        <v>408</v>
      </c>
      <c r="AG118" s="907"/>
      <c r="AH118" s="907"/>
      <c r="AI118" s="907"/>
      <c r="AJ118" s="908"/>
      <c r="AK118" s="909" t="s">
        <v>293</v>
      </c>
      <c r="AL118" s="907"/>
      <c r="AM118" s="907"/>
      <c r="AN118" s="907"/>
      <c r="AO118" s="908"/>
      <c r="AP118" s="910" t="s">
        <v>409</v>
      </c>
      <c r="AQ118" s="911"/>
      <c r="AR118" s="911"/>
      <c r="AS118" s="911"/>
      <c r="AT118" s="912"/>
      <c r="AU118" s="943"/>
      <c r="AV118" s="944"/>
      <c r="AW118" s="944"/>
      <c r="AX118" s="944"/>
      <c r="AY118" s="944"/>
      <c r="AZ118" s="849" t="s">
        <v>437</v>
      </c>
      <c r="BA118" s="850"/>
      <c r="BB118" s="850"/>
      <c r="BC118" s="850"/>
      <c r="BD118" s="850"/>
      <c r="BE118" s="850"/>
      <c r="BF118" s="850"/>
      <c r="BG118" s="850"/>
      <c r="BH118" s="850"/>
      <c r="BI118" s="850"/>
      <c r="BJ118" s="850"/>
      <c r="BK118" s="850"/>
      <c r="BL118" s="850"/>
      <c r="BM118" s="850"/>
      <c r="BN118" s="850"/>
      <c r="BO118" s="850"/>
      <c r="BP118" s="851"/>
      <c r="BQ118" s="890" t="s">
        <v>122</v>
      </c>
      <c r="BR118" s="856"/>
      <c r="BS118" s="856"/>
      <c r="BT118" s="856"/>
      <c r="BU118" s="856"/>
      <c r="BV118" s="856" t="s">
        <v>122</v>
      </c>
      <c r="BW118" s="856"/>
      <c r="BX118" s="856"/>
      <c r="BY118" s="856"/>
      <c r="BZ118" s="856"/>
      <c r="CA118" s="856" t="s">
        <v>122</v>
      </c>
      <c r="CB118" s="856"/>
      <c r="CC118" s="856"/>
      <c r="CD118" s="856"/>
      <c r="CE118" s="856"/>
      <c r="CF118" s="886" t="s">
        <v>122</v>
      </c>
      <c r="CG118" s="887"/>
      <c r="CH118" s="887"/>
      <c r="CI118" s="887"/>
      <c r="CJ118" s="887"/>
      <c r="CK118" s="938"/>
      <c r="CL118" s="832"/>
      <c r="CM118" s="826" t="s">
        <v>438</v>
      </c>
      <c r="CN118" s="763"/>
      <c r="CO118" s="763"/>
      <c r="CP118" s="763"/>
      <c r="CQ118" s="763"/>
      <c r="CR118" s="763"/>
      <c r="CS118" s="763"/>
      <c r="CT118" s="763"/>
      <c r="CU118" s="763"/>
      <c r="CV118" s="763"/>
      <c r="CW118" s="763"/>
      <c r="CX118" s="763"/>
      <c r="CY118" s="763"/>
      <c r="CZ118" s="763"/>
      <c r="DA118" s="763"/>
      <c r="DB118" s="763"/>
      <c r="DC118" s="763"/>
      <c r="DD118" s="763"/>
      <c r="DE118" s="763"/>
      <c r="DF118" s="764"/>
      <c r="DG118" s="790" t="s">
        <v>122</v>
      </c>
      <c r="DH118" s="791"/>
      <c r="DI118" s="791"/>
      <c r="DJ118" s="791"/>
      <c r="DK118" s="792"/>
      <c r="DL118" s="793" t="s">
        <v>122</v>
      </c>
      <c r="DM118" s="791"/>
      <c r="DN118" s="791"/>
      <c r="DO118" s="791"/>
      <c r="DP118" s="792"/>
      <c r="DQ118" s="793" t="s">
        <v>122</v>
      </c>
      <c r="DR118" s="791"/>
      <c r="DS118" s="791"/>
      <c r="DT118" s="791"/>
      <c r="DU118" s="792"/>
      <c r="DV118" s="835" t="s">
        <v>122</v>
      </c>
      <c r="DW118" s="836"/>
      <c r="DX118" s="836"/>
      <c r="DY118" s="836"/>
      <c r="DZ118" s="837"/>
    </row>
    <row r="119" spans="1:130" s="212" customFormat="1" ht="26.25" customHeight="1" x14ac:dyDescent="0.15">
      <c r="A119" s="829" t="s">
        <v>413</v>
      </c>
      <c r="B119" s="830"/>
      <c r="C119" s="871" t="s">
        <v>414</v>
      </c>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20"/>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45"/>
      <c r="AV119" s="946"/>
      <c r="AW119" s="946"/>
      <c r="AX119" s="946"/>
      <c r="AY119" s="946"/>
      <c r="AZ119" s="233" t="s">
        <v>176</v>
      </c>
      <c r="BA119" s="233"/>
      <c r="BB119" s="233"/>
      <c r="BC119" s="233"/>
      <c r="BD119" s="233"/>
      <c r="BE119" s="233"/>
      <c r="BF119" s="233"/>
      <c r="BG119" s="233"/>
      <c r="BH119" s="233"/>
      <c r="BI119" s="233"/>
      <c r="BJ119" s="233"/>
      <c r="BK119" s="233"/>
      <c r="BL119" s="233"/>
      <c r="BM119" s="233"/>
      <c r="BN119" s="233"/>
      <c r="BO119" s="888" t="s">
        <v>439</v>
      </c>
      <c r="BP119" s="889"/>
      <c r="BQ119" s="890">
        <v>8179073</v>
      </c>
      <c r="BR119" s="856"/>
      <c r="BS119" s="856"/>
      <c r="BT119" s="856"/>
      <c r="BU119" s="856"/>
      <c r="BV119" s="856">
        <v>10334256</v>
      </c>
      <c r="BW119" s="856"/>
      <c r="BX119" s="856"/>
      <c r="BY119" s="856"/>
      <c r="BZ119" s="856"/>
      <c r="CA119" s="856">
        <v>12919168</v>
      </c>
      <c r="CB119" s="856"/>
      <c r="CC119" s="856"/>
      <c r="CD119" s="856"/>
      <c r="CE119" s="856"/>
      <c r="CF119" s="759"/>
      <c r="CG119" s="760"/>
      <c r="CH119" s="760"/>
      <c r="CI119" s="760"/>
      <c r="CJ119" s="845"/>
      <c r="CK119" s="939"/>
      <c r="CL119" s="834"/>
      <c r="CM119" s="849" t="s">
        <v>440</v>
      </c>
      <c r="CN119" s="850"/>
      <c r="CO119" s="850"/>
      <c r="CP119" s="850"/>
      <c r="CQ119" s="850"/>
      <c r="CR119" s="850"/>
      <c r="CS119" s="850"/>
      <c r="CT119" s="850"/>
      <c r="CU119" s="850"/>
      <c r="CV119" s="850"/>
      <c r="CW119" s="850"/>
      <c r="CX119" s="850"/>
      <c r="CY119" s="850"/>
      <c r="CZ119" s="850"/>
      <c r="DA119" s="850"/>
      <c r="DB119" s="850"/>
      <c r="DC119" s="850"/>
      <c r="DD119" s="850"/>
      <c r="DE119" s="850"/>
      <c r="DF119" s="851"/>
      <c r="DG119" s="774" t="s">
        <v>122</v>
      </c>
      <c r="DH119" s="775"/>
      <c r="DI119" s="775"/>
      <c r="DJ119" s="775"/>
      <c r="DK119" s="776"/>
      <c r="DL119" s="777" t="s">
        <v>122</v>
      </c>
      <c r="DM119" s="775"/>
      <c r="DN119" s="775"/>
      <c r="DO119" s="775"/>
      <c r="DP119" s="776"/>
      <c r="DQ119" s="777" t="s">
        <v>122</v>
      </c>
      <c r="DR119" s="775"/>
      <c r="DS119" s="775"/>
      <c r="DT119" s="775"/>
      <c r="DU119" s="776"/>
      <c r="DV119" s="859" t="s">
        <v>122</v>
      </c>
      <c r="DW119" s="860"/>
      <c r="DX119" s="860"/>
      <c r="DY119" s="860"/>
      <c r="DZ119" s="861"/>
    </row>
    <row r="120" spans="1:130" s="212" customFormat="1" ht="26.25" customHeight="1" x14ac:dyDescent="0.15">
      <c r="A120" s="831"/>
      <c r="B120" s="832"/>
      <c r="C120" s="826" t="s">
        <v>417</v>
      </c>
      <c r="D120" s="763"/>
      <c r="E120" s="763"/>
      <c r="F120" s="763"/>
      <c r="G120" s="763"/>
      <c r="H120" s="763"/>
      <c r="I120" s="763"/>
      <c r="J120" s="763"/>
      <c r="K120" s="763"/>
      <c r="L120" s="763"/>
      <c r="M120" s="763"/>
      <c r="N120" s="763"/>
      <c r="O120" s="763"/>
      <c r="P120" s="763"/>
      <c r="Q120" s="763"/>
      <c r="R120" s="763"/>
      <c r="S120" s="763"/>
      <c r="T120" s="763"/>
      <c r="U120" s="763"/>
      <c r="V120" s="763"/>
      <c r="W120" s="763"/>
      <c r="X120" s="763"/>
      <c r="Y120" s="763"/>
      <c r="Z120" s="764"/>
      <c r="AA120" s="790" t="s">
        <v>122</v>
      </c>
      <c r="AB120" s="791"/>
      <c r="AC120" s="791"/>
      <c r="AD120" s="791"/>
      <c r="AE120" s="792"/>
      <c r="AF120" s="793" t="s">
        <v>122</v>
      </c>
      <c r="AG120" s="791"/>
      <c r="AH120" s="791"/>
      <c r="AI120" s="791"/>
      <c r="AJ120" s="792"/>
      <c r="AK120" s="793" t="s">
        <v>122</v>
      </c>
      <c r="AL120" s="791"/>
      <c r="AM120" s="791"/>
      <c r="AN120" s="791"/>
      <c r="AO120" s="792"/>
      <c r="AP120" s="835" t="s">
        <v>122</v>
      </c>
      <c r="AQ120" s="836"/>
      <c r="AR120" s="836"/>
      <c r="AS120" s="836"/>
      <c r="AT120" s="837"/>
      <c r="AU120" s="891" t="s">
        <v>441</v>
      </c>
      <c r="AV120" s="892"/>
      <c r="AW120" s="892"/>
      <c r="AX120" s="892"/>
      <c r="AY120" s="893"/>
      <c r="AZ120" s="871" t="s">
        <v>442</v>
      </c>
      <c r="BA120" s="819"/>
      <c r="BB120" s="819"/>
      <c r="BC120" s="819"/>
      <c r="BD120" s="819"/>
      <c r="BE120" s="819"/>
      <c r="BF120" s="819"/>
      <c r="BG120" s="819"/>
      <c r="BH120" s="819"/>
      <c r="BI120" s="819"/>
      <c r="BJ120" s="819"/>
      <c r="BK120" s="819"/>
      <c r="BL120" s="819"/>
      <c r="BM120" s="819"/>
      <c r="BN120" s="819"/>
      <c r="BO120" s="819"/>
      <c r="BP120" s="820"/>
      <c r="BQ120" s="872">
        <v>5714693</v>
      </c>
      <c r="BR120" s="853"/>
      <c r="BS120" s="853"/>
      <c r="BT120" s="853"/>
      <c r="BU120" s="853"/>
      <c r="BV120" s="853">
        <v>6014627</v>
      </c>
      <c r="BW120" s="853"/>
      <c r="BX120" s="853"/>
      <c r="BY120" s="853"/>
      <c r="BZ120" s="853"/>
      <c r="CA120" s="853">
        <v>6044946</v>
      </c>
      <c r="CB120" s="853"/>
      <c r="CC120" s="853"/>
      <c r="CD120" s="853"/>
      <c r="CE120" s="853"/>
      <c r="CF120" s="877">
        <v>186.3</v>
      </c>
      <c r="CG120" s="878"/>
      <c r="CH120" s="878"/>
      <c r="CI120" s="878"/>
      <c r="CJ120" s="878"/>
      <c r="CK120" s="879" t="s">
        <v>443</v>
      </c>
      <c r="CL120" s="863"/>
      <c r="CM120" s="863"/>
      <c r="CN120" s="863"/>
      <c r="CO120" s="864"/>
      <c r="CP120" s="883" t="s">
        <v>391</v>
      </c>
      <c r="CQ120" s="884"/>
      <c r="CR120" s="884"/>
      <c r="CS120" s="884"/>
      <c r="CT120" s="884"/>
      <c r="CU120" s="884"/>
      <c r="CV120" s="884"/>
      <c r="CW120" s="884"/>
      <c r="CX120" s="884"/>
      <c r="CY120" s="884"/>
      <c r="CZ120" s="884"/>
      <c r="DA120" s="884"/>
      <c r="DB120" s="884"/>
      <c r="DC120" s="884"/>
      <c r="DD120" s="884"/>
      <c r="DE120" s="884"/>
      <c r="DF120" s="885"/>
      <c r="DG120" s="872">
        <v>63374</v>
      </c>
      <c r="DH120" s="853"/>
      <c r="DI120" s="853"/>
      <c r="DJ120" s="853"/>
      <c r="DK120" s="853"/>
      <c r="DL120" s="853">
        <v>60702</v>
      </c>
      <c r="DM120" s="853"/>
      <c r="DN120" s="853"/>
      <c r="DO120" s="853"/>
      <c r="DP120" s="853"/>
      <c r="DQ120" s="853">
        <v>57989</v>
      </c>
      <c r="DR120" s="853"/>
      <c r="DS120" s="853"/>
      <c r="DT120" s="853"/>
      <c r="DU120" s="853"/>
      <c r="DV120" s="854">
        <v>1.8</v>
      </c>
      <c r="DW120" s="854"/>
      <c r="DX120" s="854"/>
      <c r="DY120" s="854"/>
      <c r="DZ120" s="855"/>
    </row>
    <row r="121" spans="1:130" s="212" customFormat="1" ht="26.25" customHeight="1" x14ac:dyDescent="0.15">
      <c r="A121" s="831"/>
      <c r="B121" s="832"/>
      <c r="C121" s="874" t="s">
        <v>444</v>
      </c>
      <c r="D121" s="875"/>
      <c r="E121" s="875"/>
      <c r="F121" s="875"/>
      <c r="G121" s="875"/>
      <c r="H121" s="875"/>
      <c r="I121" s="875"/>
      <c r="J121" s="875"/>
      <c r="K121" s="875"/>
      <c r="L121" s="875"/>
      <c r="M121" s="875"/>
      <c r="N121" s="875"/>
      <c r="O121" s="875"/>
      <c r="P121" s="875"/>
      <c r="Q121" s="875"/>
      <c r="R121" s="875"/>
      <c r="S121" s="875"/>
      <c r="T121" s="875"/>
      <c r="U121" s="875"/>
      <c r="V121" s="875"/>
      <c r="W121" s="875"/>
      <c r="X121" s="875"/>
      <c r="Y121" s="875"/>
      <c r="Z121" s="876"/>
      <c r="AA121" s="790" t="s">
        <v>122</v>
      </c>
      <c r="AB121" s="791"/>
      <c r="AC121" s="791"/>
      <c r="AD121" s="791"/>
      <c r="AE121" s="792"/>
      <c r="AF121" s="793" t="s">
        <v>122</v>
      </c>
      <c r="AG121" s="791"/>
      <c r="AH121" s="791"/>
      <c r="AI121" s="791"/>
      <c r="AJ121" s="792"/>
      <c r="AK121" s="793" t="s">
        <v>122</v>
      </c>
      <c r="AL121" s="791"/>
      <c r="AM121" s="791"/>
      <c r="AN121" s="791"/>
      <c r="AO121" s="792"/>
      <c r="AP121" s="835" t="s">
        <v>122</v>
      </c>
      <c r="AQ121" s="836"/>
      <c r="AR121" s="836"/>
      <c r="AS121" s="836"/>
      <c r="AT121" s="837"/>
      <c r="AU121" s="894"/>
      <c r="AV121" s="895"/>
      <c r="AW121" s="895"/>
      <c r="AX121" s="895"/>
      <c r="AY121" s="896"/>
      <c r="AZ121" s="826" t="s">
        <v>445</v>
      </c>
      <c r="BA121" s="763"/>
      <c r="BB121" s="763"/>
      <c r="BC121" s="763"/>
      <c r="BD121" s="763"/>
      <c r="BE121" s="763"/>
      <c r="BF121" s="763"/>
      <c r="BG121" s="763"/>
      <c r="BH121" s="763"/>
      <c r="BI121" s="763"/>
      <c r="BJ121" s="763"/>
      <c r="BK121" s="763"/>
      <c r="BL121" s="763"/>
      <c r="BM121" s="763"/>
      <c r="BN121" s="763"/>
      <c r="BO121" s="763"/>
      <c r="BP121" s="764"/>
      <c r="BQ121" s="827">
        <v>1105970</v>
      </c>
      <c r="BR121" s="828"/>
      <c r="BS121" s="828"/>
      <c r="BT121" s="828"/>
      <c r="BU121" s="828"/>
      <c r="BV121" s="828">
        <v>1237365</v>
      </c>
      <c r="BW121" s="828"/>
      <c r="BX121" s="828"/>
      <c r="BY121" s="828"/>
      <c r="BZ121" s="828"/>
      <c r="CA121" s="828">
        <v>1354284</v>
      </c>
      <c r="CB121" s="828"/>
      <c r="CC121" s="828"/>
      <c r="CD121" s="828"/>
      <c r="CE121" s="828"/>
      <c r="CF121" s="886">
        <v>41.7</v>
      </c>
      <c r="CG121" s="887"/>
      <c r="CH121" s="887"/>
      <c r="CI121" s="887"/>
      <c r="CJ121" s="887"/>
      <c r="CK121" s="880"/>
      <c r="CL121" s="866"/>
      <c r="CM121" s="866"/>
      <c r="CN121" s="866"/>
      <c r="CO121" s="867"/>
      <c r="CP121" s="846"/>
      <c r="CQ121" s="847"/>
      <c r="CR121" s="847"/>
      <c r="CS121" s="847"/>
      <c r="CT121" s="847"/>
      <c r="CU121" s="847"/>
      <c r="CV121" s="847"/>
      <c r="CW121" s="847"/>
      <c r="CX121" s="847"/>
      <c r="CY121" s="847"/>
      <c r="CZ121" s="847"/>
      <c r="DA121" s="847"/>
      <c r="DB121" s="847"/>
      <c r="DC121" s="847"/>
      <c r="DD121" s="847"/>
      <c r="DE121" s="847"/>
      <c r="DF121" s="848"/>
      <c r="DG121" s="827"/>
      <c r="DH121" s="828"/>
      <c r="DI121" s="828"/>
      <c r="DJ121" s="828"/>
      <c r="DK121" s="828"/>
      <c r="DL121" s="828"/>
      <c r="DM121" s="828"/>
      <c r="DN121" s="828"/>
      <c r="DO121" s="828"/>
      <c r="DP121" s="828"/>
      <c r="DQ121" s="828"/>
      <c r="DR121" s="828"/>
      <c r="DS121" s="828"/>
      <c r="DT121" s="828"/>
      <c r="DU121" s="828"/>
      <c r="DV121" s="805"/>
      <c r="DW121" s="805"/>
      <c r="DX121" s="805"/>
      <c r="DY121" s="805"/>
      <c r="DZ121" s="806"/>
    </row>
    <row r="122" spans="1:130" s="212" customFormat="1" ht="26.25" customHeight="1" x14ac:dyDescent="0.15">
      <c r="A122" s="831"/>
      <c r="B122" s="832"/>
      <c r="C122" s="826" t="s">
        <v>427</v>
      </c>
      <c r="D122" s="763"/>
      <c r="E122" s="763"/>
      <c r="F122" s="763"/>
      <c r="G122" s="763"/>
      <c r="H122" s="763"/>
      <c r="I122" s="763"/>
      <c r="J122" s="763"/>
      <c r="K122" s="763"/>
      <c r="L122" s="763"/>
      <c r="M122" s="763"/>
      <c r="N122" s="763"/>
      <c r="O122" s="763"/>
      <c r="P122" s="763"/>
      <c r="Q122" s="763"/>
      <c r="R122" s="763"/>
      <c r="S122" s="763"/>
      <c r="T122" s="763"/>
      <c r="U122" s="763"/>
      <c r="V122" s="763"/>
      <c r="W122" s="763"/>
      <c r="X122" s="763"/>
      <c r="Y122" s="763"/>
      <c r="Z122" s="764"/>
      <c r="AA122" s="790" t="s">
        <v>122</v>
      </c>
      <c r="AB122" s="791"/>
      <c r="AC122" s="791"/>
      <c r="AD122" s="791"/>
      <c r="AE122" s="792"/>
      <c r="AF122" s="793" t="s">
        <v>122</v>
      </c>
      <c r="AG122" s="791"/>
      <c r="AH122" s="791"/>
      <c r="AI122" s="791"/>
      <c r="AJ122" s="792"/>
      <c r="AK122" s="793" t="s">
        <v>122</v>
      </c>
      <c r="AL122" s="791"/>
      <c r="AM122" s="791"/>
      <c r="AN122" s="791"/>
      <c r="AO122" s="792"/>
      <c r="AP122" s="835" t="s">
        <v>122</v>
      </c>
      <c r="AQ122" s="836"/>
      <c r="AR122" s="836"/>
      <c r="AS122" s="836"/>
      <c r="AT122" s="837"/>
      <c r="AU122" s="894"/>
      <c r="AV122" s="895"/>
      <c r="AW122" s="895"/>
      <c r="AX122" s="895"/>
      <c r="AY122" s="896"/>
      <c r="AZ122" s="849" t="s">
        <v>446</v>
      </c>
      <c r="BA122" s="850"/>
      <c r="BB122" s="850"/>
      <c r="BC122" s="850"/>
      <c r="BD122" s="850"/>
      <c r="BE122" s="850"/>
      <c r="BF122" s="850"/>
      <c r="BG122" s="850"/>
      <c r="BH122" s="850"/>
      <c r="BI122" s="850"/>
      <c r="BJ122" s="850"/>
      <c r="BK122" s="850"/>
      <c r="BL122" s="850"/>
      <c r="BM122" s="850"/>
      <c r="BN122" s="850"/>
      <c r="BO122" s="850"/>
      <c r="BP122" s="851"/>
      <c r="BQ122" s="890">
        <v>4625522</v>
      </c>
      <c r="BR122" s="856"/>
      <c r="BS122" s="856"/>
      <c r="BT122" s="856"/>
      <c r="BU122" s="856"/>
      <c r="BV122" s="856">
        <v>6036671</v>
      </c>
      <c r="BW122" s="856"/>
      <c r="BX122" s="856"/>
      <c r="BY122" s="856"/>
      <c r="BZ122" s="856"/>
      <c r="CA122" s="856">
        <v>7712138</v>
      </c>
      <c r="CB122" s="856"/>
      <c r="CC122" s="856"/>
      <c r="CD122" s="856"/>
      <c r="CE122" s="856"/>
      <c r="CF122" s="857">
        <v>237.6</v>
      </c>
      <c r="CG122" s="858"/>
      <c r="CH122" s="858"/>
      <c r="CI122" s="858"/>
      <c r="CJ122" s="858"/>
      <c r="CK122" s="880"/>
      <c r="CL122" s="866"/>
      <c r="CM122" s="866"/>
      <c r="CN122" s="866"/>
      <c r="CO122" s="867"/>
      <c r="CP122" s="846"/>
      <c r="CQ122" s="847"/>
      <c r="CR122" s="847"/>
      <c r="CS122" s="847"/>
      <c r="CT122" s="847"/>
      <c r="CU122" s="847"/>
      <c r="CV122" s="847"/>
      <c r="CW122" s="847"/>
      <c r="CX122" s="847"/>
      <c r="CY122" s="847"/>
      <c r="CZ122" s="847"/>
      <c r="DA122" s="847"/>
      <c r="DB122" s="847"/>
      <c r="DC122" s="847"/>
      <c r="DD122" s="847"/>
      <c r="DE122" s="847"/>
      <c r="DF122" s="848"/>
      <c r="DG122" s="827"/>
      <c r="DH122" s="828"/>
      <c r="DI122" s="828"/>
      <c r="DJ122" s="828"/>
      <c r="DK122" s="828"/>
      <c r="DL122" s="828"/>
      <c r="DM122" s="828"/>
      <c r="DN122" s="828"/>
      <c r="DO122" s="828"/>
      <c r="DP122" s="828"/>
      <c r="DQ122" s="828"/>
      <c r="DR122" s="828"/>
      <c r="DS122" s="828"/>
      <c r="DT122" s="828"/>
      <c r="DU122" s="828"/>
      <c r="DV122" s="805"/>
      <c r="DW122" s="805"/>
      <c r="DX122" s="805"/>
      <c r="DY122" s="805"/>
      <c r="DZ122" s="806"/>
    </row>
    <row r="123" spans="1:130" s="212" customFormat="1" ht="26.25" customHeight="1" x14ac:dyDescent="0.15">
      <c r="A123" s="831"/>
      <c r="B123" s="832"/>
      <c r="C123" s="826" t="s">
        <v>433</v>
      </c>
      <c r="D123" s="763"/>
      <c r="E123" s="763"/>
      <c r="F123" s="763"/>
      <c r="G123" s="763"/>
      <c r="H123" s="763"/>
      <c r="I123" s="763"/>
      <c r="J123" s="763"/>
      <c r="K123" s="763"/>
      <c r="L123" s="763"/>
      <c r="M123" s="763"/>
      <c r="N123" s="763"/>
      <c r="O123" s="763"/>
      <c r="P123" s="763"/>
      <c r="Q123" s="763"/>
      <c r="R123" s="763"/>
      <c r="S123" s="763"/>
      <c r="T123" s="763"/>
      <c r="U123" s="763"/>
      <c r="V123" s="763"/>
      <c r="W123" s="763"/>
      <c r="X123" s="763"/>
      <c r="Y123" s="763"/>
      <c r="Z123" s="764"/>
      <c r="AA123" s="790" t="s">
        <v>122</v>
      </c>
      <c r="AB123" s="791"/>
      <c r="AC123" s="791"/>
      <c r="AD123" s="791"/>
      <c r="AE123" s="792"/>
      <c r="AF123" s="793" t="s">
        <v>122</v>
      </c>
      <c r="AG123" s="791"/>
      <c r="AH123" s="791"/>
      <c r="AI123" s="791"/>
      <c r="AJ123" s="792"/>
      <c r="AK123" s="793" t="s">
        <v>122</v>
      </c>
      <c r="AL123" s="791"/>
      <c r="AM123" s="791"/>
      <c r="AN123" s="791"/>
      <c r="AO123" s="792"/>
      <c r="AP123" s="835" t="s">
        <v>122</v>
      </c>
      <c r="AQ123" s="836"/>
      <c r="AR123" s="836"/>
      <c r="AS123" s="836"/>
      <c r="AT123" s="837"/>
      <c r="AU123" s="897"/>
      <c r="AV123" s="898"/>
      <c r="AW123" s="898"/>
      <c r="AX123" s="898"/>
      <c r="AY123" s="898"/>
      <c r="AZ123" s="233" t="s">
        <v>176</v>
      </c>
      <c r="BA123" s="233"/>
      <c r="BB123" s="233"/>
      <c r="BC123" s="233"/>
      <c r="BD123" s="233"/>
      <c r="BE123" s="233"/>
      <c r="BF123" s="233"/>
      <c r="BG123" s="233"/>
      <c r="BH123" s="233"/>
      <c r="BI123" s="233"/>
      <c r="BJ123" s="233"/>
      <c r="BK123" s="233"/>
      <c r="BL123" s="233"/>
      <c r="BM123" s="233"/>
      <c r="BN123" s="233"/>
      <c r="BO123" s="888" t="s">
        <v>447</v>
      </c>
      <c r="BP123" s="889"/>
      <c r="BQ123" s="843">
        <v>11446185</v>
      </c>
      <c r="BR123" s="844"/>
      <c r="BS123" s="844"/>
      <c r="BT123" s="844"/>
      <c r="BU123" s="844"/>
      <c r="BV123" s="844">
        <v>13288663</v>
      </c>
      <c r="BW123" s="844"/>
      <c r="BX123" s="844"/>
      <c r="BY123" s="844"/>
      <c r="BZ123" s="844"/>
      <c r="CA123" s="844">
        <v>15111368</v>
      </c>
      <c r="CB123" s="844"/>
      <c r="CC123" s="844"/>
      <c r="CD123" s="844"/>
      <c r="CE123" s="844"/>
      <c r="CF123" s="759"/>
      <c r="CG123" s="760"/>
      <c r="CH123" s="760"/>
      <c r="CI123" s="760"/>
      <c r="CJ123" s="845"/>
      <c r="CK123" s="880"/>
      <c r="CL123" s="866"/>
      <c r="CM123" s="866"/>
      <c r="CN123" s="866"/>
      <c r="CO123" s="867"/>
      <c r="CP123" s="846"/>
      <c r="CQ123" s="847"/>
      <c r="CR123" s="847"/>
      <c r="CS123" s="847"/>
      <c r="CT123" s="847"/>
      <c r="CU123" s="847"/>
      <c r="CV123" s="847"/>
      <c r="CW123" s="847"/>
      <c r="CX123" s="847"/>
      <c r="CY123" s="847"/>
      <c r="CZ123" s="847"/>
      <c r="DA123" s="847"/>
      <c r="DB123" s="847"/>
      <c r="DC123" s="847"/>
      <c r="DD123" s="847"/>
      <c r="DE123" s="847"/>
      <c r="DF123" s="848"/>
      <c r="DG123" s="790"/>
      <c r="DH123" s="791"/>
      <c r="DI123" s="791"/>
      <c r="DJ123" s="791"/>
      <c r="DK123" s="792"/>
      <c r="DL123" s="793"/>
      <c r="DM123" s="791"/>
      <c r="DN123" s="791"/>
      <c r="DO123" s="791"/>
      <c r="DP123" s="792"/>
      <c r="DQ123" s="793"/>
      <c r="DR123" s="791"/>
      <c r="DS123" s="791"/>
      <c r="DT123" s="791"/>
      <c r="DU123" s="792"/>
      <c r="DV123" s="835"/>
      <c r="DW123" s="836"/>
      <c r="DX123" s="836"/>
      <c r="DY123" s="836"/>
      <c r="DZ123" s="837"/>
    </row>
    <row r="124" spans="1:130" s="212" customFormat="1" ht="26.25" customHeight="1" thickBot="1" x14ac:dyDescent="0.2">
      <c r="A124" s="831"/>
      <c r="B124" s="832"/>
      <c r="C124" s="826" t="s">
        <v>436</v>
      </c>
      <c r="D124" s="763"/>
      <c r="E124" s="763"/>
      <c r="F124" s="763"/>
      <c r="G124" s="763"/>
      <c r="H124" s="763"/>
      <c r="I124" s="763"/>
      <c r="J124" s="763"/>
      <c r="K124" s="763"/>
      <c r="L124" s="763"/>
      <c r="M124" s="763"/>
      <c r="N124" s="763"/>
      <c r="O124" s="763"/>
      <c r="P124" s="763"/>
      <c r="Q124" s="763"/>
      <c r="R124" s="763"/>
      <c r="S124" s="763"/>
      <c r="T124" s="763"/>
      <c r="U124" s="763"/>
      <c r="V124" s="763"/>
      <c r="W124" s="763"/>
      <c r="X124" s="763"/>
      <c r="Y124" s="763"/>
      <c r="Z124" s="764"/>
      <c r="AA124" s="790" t="s">
        <v>122</v>
      </c>
      <c r="AB124" s="791"/>
      <c r="AC124" s="791"/>
      <c r="AD124" s="791"/>
      <c r="AE124" s="792"/>
      <c r="AF124" s="793" t="s">
        <v>122</v>
      </c>
      <c r="AG124" s="791"/>
      <c r="AH124" s="791"/>
      <c r="AI124" s="791"/>
      <c r="AJ124" s="792"/>
      <c r="AK124" s="793" t="s">
        <v>122</v>
      </c>
      <c r="AL124" s="791"/>
      <c r="AM124" s="791"/>
      <c r="AN124" s="791"/>
      <c r="AO124" s="792"/>
      <c r="AP124" s="835" t="s">
        <v>122</v>
      </c>
      <c r="AQ124" s="836"/>
      <c r="AR124" s="836"/>
      <c r="AS124" s="836"/>
      <c r="AT124" s="837"/>
      <c r="AU124" s="838" t="s">
        <v>448</v>
      </c>
      <c r="AV124" s="839"/>
      <c r="AW124" s="839"/>
      <c r="AX124" s="839"/>
      <c r="AY124" s="839"/>
      <c r="AZ124" s="839"/>
      <c r="BA124" s="839"/>
      <c r="BB124" s="839"/>
      <c r="BC124" s="839"/>
      <c r="BD124" s="839"/>
      <c r="BE124" s="839"/>
      <c r="BF124" s="839"/>
      <c r="BG124" s="839"/>
      <c r="BH124" s="839"/>
      <c r="BI124" s="839"/>
      <c r="BJ124" s="839"/>
      <c r="BK124" s="839"/>
      <c r="BL124" s="839"/>
      <c r="BM124" s="839"/>
      <c r="BN124" s="839"/>
      <c r="BO124" s="839"/>
      <c r="BP124" s="840"/>
      <c r="BQ124" s="841" t="s">
        <v>122</v>
      </c>
      <c r="BR124" s="842"/>
      <c r="BS124" s="842"/>
      <c r="BT124" s="842"/>
      <c r="BU124" s="842"/>
      <c r="BV124" s="842" t="s">
        <v>122</v>
      </c>
      <c r="BW124" s="842"/>
      <c r="BX124" s="842"/>
      <c r="BY124" s="842"/>
      <c r="BZ124" s="842"/>
      <c r="CA124" s="842" t="s">
        <v>122</v>
      </c>
      <c r="CB124" s="842"/>
      <c r="CC124" s="842"/>
      <c r="CD124" s="842"/>
      <c r="CE124" s="842"/>
      <c r="CF124" s="737"/>
      <c r="CG124" s="738"/>
      <c r="CH124" s="738"/>
      <c r="CI124" s="738"/>
      <c r="CJ124" s="873"/>
      <c r="CK124" s="881"/>
      <c r="CL124" s="881"/>
      <c r="CM124" s="881"/>
      <c r="CN124" s="881"/>
      <c r="CO124" s="882"/>
      <c r="CP124" s="846" t="s">
        <v>449</v>
      </c>
      <c r="CQ124" s="847"/>
      <c r="CR124" s="847"/>
      <c r="CS124" s="847"/>
      <c r="CT124" s="847"/>
      <c r="CU124" s="847"/>
      <c r="CV124" s="847"/>
      <c r="CW124" s="847"/>
      <c r="CX124" s="847"/>
      <c r="CY124" s="847"/>
      <c r="CZ124" s="847"/>
      <c r="DA124" s="847"/>
      <c r="DB124" s="847"/>
      <c r="DC124" s="847"/>
      <c r="DD124" s="847"/>
      <c r="DE124" s="847"/>
      <c r="DF124" s="848"/>
      <c r="DG124" s="774" t="s">
        <v>122</v>
      </c>
      <c r="DH124" s="775"/>
      <c r="DI124" s="775"/>
      <c r="DJ124" s="775"/>
      <c r="DK124" s="776"/>
      <c r="DL124" s="777" t="s">
        <v>122</v>
      </c>
      <c r="DM124" s="775"/>
      <c r="DN124" s="775"/>
      <c r="DO124" s="775"/>
      <c r="DP124" s="776"/>
      <c r="DQ124" s="777" t="s">
        <v>122</v>
      </c>
      <c r="DR124" s="775"/>
      <c r="DS124" s="775"/>
      <c r="DT124" s="775"/>
      <c r="DU124" s="776"/>
      <c r="DV124" s="859" t="s">
        <v>122</v>
      </c>
      <c r="DW124" s="860"/>
      <c r="DX124" s="860"/>
      <c r="DY124" s="860"/>
      <c r="DZ124" s="861"/>
    </row>
    <row r="125" spans="1:130" s="212" customFormat="1" ht="26.25" customHeight="1" x14ac:dyDescent="0.15">
      <c r="A125" s="831"/>
      <c r="B125" s="832"/>
      <c r="C125" s="826" t="s">
        <v>438</v>
      </c>
      <c r="D125" s="763"/>
      <c r="E125" s="763"/>
      <c r="F125" s="763"/>
      <c r="G125" s="763"/>
      <c r="H125" s="763"/>
      <c r="I125" s="763"/>
      <c r="J125" s="763"/>
      <c r="K125" s="763"/>
      <c r="L125" s="763"/>
      <c r="M125" s="763"/>
      <c r="N125" s="763"/>
      <c r="O125" s="763"/>
      <c r="P125" s="763"/>
      <c r="Q125" s="763"/>
      <c r="R125" s="763"/>
      <c r="S125" s="763"/>
      <c r="T125" s="763"/>
      <c r="U125" s="763"/>
      <c r="V125" s="763"/>
      <c r="W125" s="763"/>
      <c r="X125" s="763"/>
      <c r="Y125" s="763"/>
      <c r="Z125" s="764"/>
      <c r="AA125" s="790" t="s">
        <v>122</v>
      </c>
      <c r="AB125" s="791"/>
      <c r="AC125" s="791"/>
      <c r="AD125" s="791"/>
      <c r="AE125" s="792"/>
      <c r="AF125" s="793" t="s">
        <v>122</v>
      </c>
      <c r="AG125" s="791"/>
      <c r="AH125" s="791"/>
      <c r="AI125" s="791"/>
      <c r="AJ125" s="792"/>
      <c r="AK125" s="793" t="s">
        <v>122</v>
      </c>
      <c r="AL125" s="791"/>
      <c r="AM125" s="791"/>
      <c r="AN125" s="791"/>
      <c r="AO125" s="792"/>
      <c r="AP125" s="835" t="s">
        <v>122</v>
      </c>
      <c r="AQ125" s="836"/>
      <c r="AR125" s="836"/>
      <c r="AS125" s="836"/>
      <c r="AT125" s="83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2" t="s">
        <v>450</v>
      </c>
      <c r="CL125" s="863"/>
      <c r="CM125" s="863"/>
      <c r="CN125" s="863"/>
      <c r="CO125" s="864"/>
      <c r="CP125" s="871" t="s">
        <v>451</v>
      </c>
      <c r="CQ125" s="819"/>
      <c r="CR125" s="819"/>
      <c r="CS125" s="819"/>
      <c r="CT125" s="819"/>
      <c r="CU125" s="819"/>
      <c r="CV125" s="819"/>
      <c r="CW125" s="819"/>
      <c r="CX125" s="819"/>
      <c r="CY125" s="819"/>
      <c r="CZ125" s="819"/>
      <c r="DA125" s="819"/>
      <c r="DB125" s="819"/>
      <c r="DC125" s="819"/>
      <c r="DD125" s="819"/>
      <c r="DE125" s="819"/>
      <c r="DF125" s="820"/>
      <c r="DG125" s="872" t="s">
        <v>122</v>
      </c>
      <c r="DH125" s="853"/>
      <c r="DI125" s="853"/>
      <c r="DJ125" s="853"/>
      <c r="DK125" s="853"/>
      <c r="DL125" s="853" t="s">
        <v>122</v>
      </c>
      <c r="DM125" s="853"/>
      <c r="DN125" s="853"/>
      <c r="DO125" s="853"/>
      <c r="DP125" s="853"/>
      <c r="DQ125" s="853" t="s">
        <v>122</v>
      </c>
      <c r="DR125" s="853"/>
      <c r="DS125" s="853"/>
      <c r="DT125" s="853"/>
      <c r="DU125" s="853"/>
      <c r="DV125" s="854" t="s">
        <v>122</v>
      </c>
      <c r="DW125" s="854"/>
      <c r="DX125" s="854"/>
      <c r="DY125" s="854"/>
      <c r="DZ125" s="855"/>
    </row>
    <row r="126" spans="1:130" s="212" customFormat="1" ht="26.25" customHeight="1" thickBot="1" x14ac:dyDescent="0.2">
      <c r="A126" s="831"/>
      <c r="B126" s="832"/>
      <c r="C126" s="826" t="s">
        <v>440</v>
      </c>
      <c r="D126" s="763"/>
      <c r="E126" s="763"/>
      <c r="F126" s="763"/>
      <c r="G126" s="763"/>
      <c r="H126" s="763"/>
      <c r="I126" s="763"/>
      <c r="J126" s="763"/>
      <c r="K126" s="763"/>
      <c r="L126" s="763"/>
      <c r="M126" s="763"/>
      <c r="N126" s="763"/>
      <c r="O126" s="763"/>
      <c r="P126" s="763"/>
      <c r="Q126" s="763"/>
      <c r="R126" s="763"/>
      <c r="S126" s="763"/>
      <c r="T126" s="763"/>
      <c r="U126" s="763"/>
      <c r="V126" s="763"/>
      <c r="W126" s="763"/>
      <c r="X126" s="763"/>
      <c r="Y126" s="763"/>
      <c r="Z126" s="764"/>
      <c r="AA126" s="790" t="s">
        <v>122</v>
      </c>
      <c r="AB126" s="791"/>
      <c r="AC126" s="791"/>
      <c r="AD126" s="791"/>
      <c r="AE126" s="792"/>
      <c r="AF126" s="793" t="s">
        <v>122</v>
      </c>
      <c r="AG126" s="791"/>
      <c r="AH126" s="791"/>
      <c r="AI126" s="791"/>
      <c r="AJ126" s="792"/>
      <c r="AK126" s="793" t="s">
        <v>122</v>
      </c>
      <c r="AL126" s="791"/>
      <c r="AM126" s="791"/>
      <c r="AN126" s="791"/>
      <c r="AO126" s="792"/>
      <c r="AP126" s="835" t="s">
        <v>122</v>
      </c>
      <c r="AQ126" s="836"/>
      <c r="AR126" s="836"/>
      <c r="AS126" s="836"/>
      <c r="AT126" s="83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5"/>
      <c r="CL126" s="866"/>
      <c r="CM126" s="866"/>
      <c r="CN126" s="866"/>
      <c r="CO126" s="867"/>
      <c r="CP126" s="826" t="s">
        <v>452</v>
      </c>
      <c r="CQ126" s="763"/>
      <c r="CR126" s="763"/>
      <c r="CS126" s="763"/>
      <c r="CT126" s="763"/>
      <c r="CU126" s="763"/>
      <c r="CV126" s="763"/>
      <c r="CW126" s="763"/>
      <c r="CX126" s="763"/>
      <c r="CY126" s="763"/>
      <c r="CZ126" s="763"/>
      <c r="DA126" s="763"/>
      <c r="DB126" s="763"/>
      <c r="DC126" s="763"/>
      <c r="DD126" s="763"/>
      <c r="DE126" s="763"/>
      <c r="DF126" s="764"/>
      <c r="DG126" s="827" t="s">
        <v>122</v>
      </c>
      <c r="DH126" s="828"/>
      <c r="DI126" s="828"/>
      <c r="DJ126" s="828"/>
      <c r="DK126" s="828"/>
      <c r="DL126" s="828" t="s">
        <v>122</v>
      </c>
      <c r="DM126" s="828"/>
      <c r="DN126" s="828"/>
      <c r="DO126" s="828"/>
      <c r="DP126" s="828"/>
      <c r="DQ126" s="828" t="s">
        <v>122</v>
      </c>
      <c r="DR126" s="828"/>
      <c r="DS126" s="828"/>
      <c r="DT126" s="828"/>
      <c r="DU126" s="828"/>
      <c r="DV126" s="805" t="s">
        <v>122</v>
      </c>
      <c r="DW126" s="805"/>
      <c r="DX126" s="805"/>
      <c r="DY126" s="805"/>
      <c r="DZ126" s="806"/>
    </row>
    <row r="127" spans="1:130" s="212" customFormat="1" ht="26.25" customHeight="1" x14ac:dyDescent="0.15">
      <c r="A127" s="833"/>
      <c r="B127" s="834"/>
      <c r="C127" s="849" t="s">
        <v>453</v>
      </c>
      <c r="D127" s="850"/>
      <c r="E127" s="850"/>
      <c r="F127" s="850"/>
      <c r="G127" s="850"/>
      <c r="H127" s="850"/>
      <c r="I127" s="850"/>
      <c r="J127" s="850"/>
      <c r="K127" s="850"/>
      <c r="L127" s="850"/>
      <c r="M127" s="850"/>
      <c r="N127" s="850"/>
      <c r="O127" s="850"/>
      <c r="P127" s="850"/>
      <c r="Q127" s="850"/>
      <c r="R127" s="850"/>
      <c r="S127" s="850"/>
      <c r="T127" s="850"/>
      <c r="U127" s="850"/>
      <c r="V127" s="850"/>
      <c r="W127" s="850"/>
      <c r="X127" s="850"/>
      <c r="Y127" s="850"/>
      <c r="Z127" s="851"/>
      <c r="AA127" s="790" t="s">
        <v>122</v>
      </c>
      <c r="AB127" s="791"/>
      <c r="AC127" s="791"/>
      <c r="AD127" s="791"/>
      <c r="AE127" s="792"/>
      <c r="AF127" s="793" t="s">
        <v>122</v>
      </c>
      <c r="AG127" s="791"/>
      <c r="AH127" s="791"/>
      <c r="AI127" s="791"/>
      <c r="AJ127" s="792"/>
      <c r="AK127" s="793" t="s">
        <v>122</v>
      </c>
      <c r="AL127" s="791"/>
      <c r="AM127" s="791"/>
      <c r="AN127" s="791"/>
      <c r="AO127" s="792"/>
      <c r="AP127" s="835" t="s">
        <v>122</v>
      </c>
      <c r="AQ127" s="836"/>
      <c r="AR127" s="836"/>
      <c r="AS127" s="836"/>
      <c r="AT127" s="837"/>
      <c r="AU127" s="214"/>
      <c r="AV127" s="214"/>
      <c r="AW127" s="214"/>
      <c r="AX127" s="852" t="s">
        <v>454</v>
      </c>
      <c r="AY127" s="823"/>
      <c r="AZ127" s="823"/>
      <c r="BA127" s="823"/>
      <c r="BB127" s="823"/>
      <c r="BC127" s="823"/>
      <c r="BD127" s="823"/>
      <c r="BE127" s="824"/>
      <c r="BF127" s="822" t="s">
        <v>455</v>
      </c>
      <c r="BG127" s="823"/>
      <c r="BH127" s="823"/>
      <c r="BI127" s="823"/>
      <c r="BJ127" s="823"/>
      <c r="BK127" s="823"/>
      <c r="BL127" s="824"/>
      <c r="BM127" s="822" t="s">
        <v>456</v>
      </c>
      <c r="BN127" s="823"/>
      <c r="BO127" s="823"/>
      <c r="BP127" s="823"/>
      <c r="BQ127" s="823"/>
      <c r="BR127" s="823"/>
      <c r="BS127" s="824"/>
      <c r="BT127" s="822" t="s">
        <v>457</v>
      </c>
      <c r="BU127" s="823"/>
      <c r="BV127" s="823"/>
      <c r="BW127" s="823"/>
      <c r="BX127" s="823"/>
      <c r="BY127" s="823"/>
      <c r="BZ127" s="825"/>
      <c r="CA127" s="214"/>
      <c r="CB127" s="214"/>
      <c r="CC127" s="214"/>
      <c r="CD127" s="237"/>
      <c r="CE127" s="237"/>
      <c r="CF127" s="237"/>
      <c r="CG127" s="214"/>
      <c r="CH127" s="214"/>
      <c r="CI127" s="214"/>
      <c r="CJ127" s="236"/>
      <c r="CK127" s="865"/>
      <c r="CL127" s="866"/>
      <c r="CM127" s="866"/>
      <c r="CN127" s="866"/>
      <c r="CO127" s="867"/>
      <c r="CP127" s="826" t="s">
        <v>458</v>
      </c>
      <c r="CQ127" s="763"/>
      <c r="CR127" s="763"/>
      <c r="CS127" s="763"/>
      <c r="CT127" s="763"/>
      <c r="CU127" s="763"/>
      <c r="CV127" s="763"/>
      <c r="CW127" s="763"/>
      <c r="CX127" s="763"/>
      <c r="CY127" s="763"/>
      <c r="CZ127" s="763"/>
      <c r="DA127" s="763"/>
      <c r="DB127" s="763"/>
      <c r="DC127" s="763"/>
      <c r="DD127" s="763"/>
      <c r="DE127" s="763"/>
      <c r="DF127" s="764"/>
      <c r="DG127" s="827" t="s">
        <v>122</v>
      </c>
      <c r="DH127" s="828"/>
      <c r="DI127" s="828"/>
      <c r="DJ127" s="828"/>
      <c r="DK127" s="828"/>
      <c r="DL127" s="828" t="s">
        <v>122</v>
      </c>
      <c r="DM127" s="828"/>
      <c r="DN127" s="828"/>
      <c r="DO127" s="828"/>
      <c r="DP127" s="828"/>
      <c r="DQ127" s="828" t="s">
        <v>122</v>
      </c>
      <c r="DR127" s="828"/>
      <c r="DS127" s="828"/>
      <c r="DT127" s="828"/>
      <c r="DU127" s="828"/>
      <c r="DV127" s="805" t="s">
        <v>122</v>
      </c>
      <c r="DW127" s="805"/>
      <c r="DX127" s="805"/>
      <c r="DY127" s="805"/>
      <c r="DZ127" s="806"/>
    </row>
    <row r="128" spans="1:130" s="212" customFormat="1" ht="26.25" customHeight="1" thickBot="1" x14ac:dyDescent="0.2">
      <c r="A128" s="807" t="s">
        <v>459</v>
      </c>
      <c r="B128" s="808"/>
      <c r="C128" s="808"/>
      <c r="D128" s="808"/>
      <c r="E128" s="808"/>
      <c r="F128" s="808"/>
      <c r="G128" s="808"/>
      <c r="H128" s="808"/>
      <c r="I128" s="808"/>
      <c r="J128" s="808"/>
      <c r="K128" s="808"/>
      <c r="L128" s="808"/>
      <c r="M128" s="808"/>
      <c r="N128" s="808"/>
      <c r="O128" s="808"/>
      <c r="P128" s="808"/>
      <c r="Q128" s="808"/>
      <c r="R128" s="808"/>
      <c r="S128" s="808"/>
      <c r="T128" s="808"/>
      <c r="U128" s="808"/>
      <c r="V128" s="808"/>
      <c r="W128" s="809" t="s">
        <v>460</v>
      </c>
      <c r="X128" s="809"/>
      <c r="Y128" s="809"/>
      <c r="Z128" s="810"/>
      <c r="AA128" s="811">
        <v>39269</v>
      </c>
      <c r="AB128" s="812"/>
      <c r="AC128" s="812"/>
      <c r="AD128" s="812"/>
      <c r="AE128" s="813"/>
      <c r="AF128" s="814">
        <v>52940</v>
      </c>
      <c r="AG128" s="812"/>
      <c r="AH128" s="812"/>
      <c r="AI128" s="812"/>
      <c r="AJ128" s="813"/>
      <c r="AK128" s="814">
        <v>77974</v>
      </c>
      <c r="AL128" s="812"/>
      <c r="AM128" s="812"/>
      <c r="AN128" s="812"/>
      <c r="AO128" s="813"/>
      <c r="AP128" s="815"/>
      <c r="AQ128" s="816"/>
      <c r="AR128" s="816"/>
      <c r="AS128" s="816"/>
      <c r="AT128" s="817"/>
      <c r="AU128" s="214"/>
      <c r="AV128" s="214"/>
      <c r="AW128" s="214"/>
      <c r="AX128" s="818" t="s">
        <v>461</v>
      </c>
      <c r="AY128" s="819"/>
      <c r="AZ128" s="819"/>
      <c r="BA128" s="819"/>
      <c r="BB128" s="819"/>
      <c r="BC128" s="819"/>
      <c r="BD128" s="819"/>
      <c r="BE128" s="820"/>
      <c r="BF128" s="797" t="s">
        <v>122</v>
      </c>
      <c r="BG128" s="798"/>
      <c r="BH128" s="798"/>
      <c r="BI128" s="798"/>
      <c r="BJ128" s="798"/>
      <c r="BK128" s="798"/>
      <c r="BL128" s="821"/>
      <c r="BM128" s="797">
        <v>15</v>
      </c>
      <c r="BN128" s="798"/>
      <c r="BO128" s="798"/>
      <c r="BP128" s="798"/>
      <c r="BQ128" s="798"/>
      <c r="BR128" s="798"/>
      <c r="BS128" s="821"/>
      <c r="BT128" s="797">
        <v>20</v>
      </c>
      <c r="BU128" s="798"/>
      <c r="BV128" s="798"/>
      <c r="BW128" s="798"/>
      <c r="BX128" s="798"/>
      <c r="BY128" s="798"/>
      <c r="BZ128" s="799"/>
      <c r="CA128" s="237"/>
      <c r="CB128" s="237"/>
      <c r="CC128" s="237"/>
      <c r="CD128" s="237"/>
      <c r="CE128" s="237"/>
      <c r="CF128" s="237"/>
      <c r="CG128" s="214"/>
      <c r="CH128" s="214"/>
      <c r="CI128" s="214"/>
      <c r="CJ128" s="236"/>
      <c r="CK128" s="868"/>
      <c r="CL128" s="869"/>
      <c r="CM128" s="869"/>
      <c r="CN128" s="869"/>
      <c r="CO128" s="870"/>
      <c r="CP128" s="800" t="s">
        <v>462</v>
      </c>
      <c r="CQ128" s="741"/>
      <c r="CR128" s="741"/>
      <c r="CS128" s="741"/>
      <c r="CT128" s="741"/>
      <c r="CU128" s="741"/>
      <c r="CV128" s="741"/>
      <c r="CW128" s="741"/>
      <c r="CX128" s="741"/>
      <c r="CY128" s="741"/>
      <c r="CZ128" s="741"/>
      <c r="DA128" s="741"/>
      <c r="DB128" s="741"/>
      <c r="DC128" s="741"/>
      <c r="DD128" s="741"/>
      <c r="DE128" s="741"/>
      <c r="DF128" s="742"/>
      <c r="DG128" s="801" t="s">
        <v>122</v>
      </c>
      <c r="DH128" s="802"/>
      <c r="DI128" s="802"/>
      <c r="DJ128" s="802"/>
      <c r="DK128" s="802"/>
      <c r="DL128" s="802" t="s">
        <v>122</v>
      </c>
      <c r="DM128" s="802"/>
      <c r="DN128" s="802"/>
      <c r="DO128" s="802"/>
      <c r="DP128" s="802"/>
      <c r="DQ128" s="802" t="s">
        <v>122</v>
      </c>
      <c r="DR128" s="802"/>
      <c r="DS128" s="802"/>
      <c r="DT128" s="802"/>
      <c r="DU128" s="802"/>
      <c r="DV128" s="803" t="s">
        <v>122</v>
      </c>
      <c r="DW128" s="803"/>
      <c r="DX128" s="803"/>
      <c r="DY128" s="803"/>
      <c r="DZ128" s="804"/>
    </row>
    <row r="129" spans="1:131" s="212" customFormat="1" ht="26.25" customHeight="1" x14ac:dyDescent="0.15">
      <c r="A129" s="785" t="s">
        <v>102</v>
      </c>
      <c r="B129" s="786"/>
      <c r="C129" s="786"/>
      <c r="D129" s="786"/>
      <c r="E129" s="786"/>
      <c r="F129" s="786"/>
      <c r="G129" s="786"/>
      <c r="H129" s="786"/>
      <c r="I129" s="786"/>
      <c r="J129" s="786"/>
      <c r="K129" s="786"/>
      <c r="L129" s="786"/>
      <c r="M129" s="786"/>
      <c r="N129" s="786"/>
      <c r="O129" s="786"/>
      <c r="P129" s="786"/>
      <c r="Q129" s="786"/>
      <c r="R129" s="786"/>
      <c r="S129" s="786"/>
      <c r="T129" s="786"/>
      <c r="U129" s="786"/>
      <c r="V129" s="786"/>
      <c r="W129" s="787" t="s">
        <v>463</v>
      </c>
      <c r="X129" s="788"/>
      <c r="Y129" s="788"/>
      <c r="Z129" s="789"/>
      <c r="AA129" s="790">
        <v>3696187</v>
      </c>
      <c r="AB129" s="791"/>
      <c r="AC129" s="791"/>
      <c r="AD129" s="791"/>
      <c r="AE129" s="792"/>
      <c r="AF129" s="793">
        <v>3656585</v>
      </c>
      <c r="AG129" s="791"/>
      <c r="AH129" s="791"/>
      <c r="AI129" s="791"/>
      <c r="AJ129" s="792"/>
      <c r="AK129" s="793">
        <v>3717536</v>
      </c>
      <c r="AL129" s="791"/>
      <c r="AM129" s="791"/>
      <c r="AN129" s="791"/>
      <c r="AO129" s="792"/>
      <c r="AP129" s="794"/>
      <c r="AQ129" s="795"/>
      <c r="AR129" s="795"/>
      <c r="AS129" s="795"/>
      <c r="AT129" s="796"/>
      <c r="AU129" s="215"/>
      <c r="AV129" s="215"/>
      <c r="AW129" s="215"/>
      <c r="AX129" s="762" t="s">
        <v>464</v>
      </c>
      <c r="AY129" s="763"/>
      <c r="AZ129" s="763"/>
      <c r="BA129" s="763"/>
      <c r="BB129" s="763"/>
      <c r="BC129" s="763"/>
      <c r="BD129" s="763"/>
      <c r="BE129" s="764"/>
      <c r="BF129" s="781" t="s">
        <v>122</v>
      </c>
      <c r="BG129" s="782"/>
      <c r="BH129" s="782"/>
      <c r="BI129" s="782"/>
      <c r="BJ129" s="782"/>
      <c r="BK129" s="782"/>
      <c r="BL129" s="783"/>
      <c r="BM129" s="781">
        <v>20</v>
      </c>
      <c r="BN129" s="782"/>
      <c r="BO129" s="782"/>
      <c r="BP129" s="782"/>
      <c r="BQ129" s="782"/>
      <c r="BR129" s="782"/>
      <c r="BS129" s="783"/>
      <c r="BT129" s="781">
        <v>30</v>
      </c>
      <c r="BU129" s="782"/>
      <c r="BV129" s="782"/>
      <c r="BW129" s="782"/>
      <c r="BX129" s="782"/>
      <c r="BY129" s="782"/>
      <c r="BZ129" s="78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5" t="s">
        <v>465</v>
      </c>
      <c r="B130" s="786"/>
      <c r="C130" s="786"/>
      <c r="D130" s="786"/>
      <c r="E130" s="786"/>
      <c r="F130" s="786"/>
      <c r="G130" s="786"/>
      <c r="H130" s="786"/>
      <c r="I130" s="786"/>
      <c r="J130" s="786"/>
      <c r="K130" s="786"/>
      <c r="L130" s="786"/>
      <c r="M130" s="786"/>
      <c r="N130" s="786"/>
      <c r="O130" s="786"/>
      <c r="P130" s="786"/>
      <c r="Q130" s="786"/>
      <c r="R130" s="786"/>
      <c r="S130" s="786"/>
      <c r="T130" s="786"/>
      <c r="U130" s="786"/>
      <c r="V130" s="786"/>
      <c r="W130" s="787" t="s">
        <v>466</v>
      </c>
      <c r="X130" s="788"/>
      <c r="Y130" s="788"/>
      <c r="Z130" s="789"/>
      <c r="AA130" s="790">
        <v>523191</v>
      </c>
      <c r="AB130" s="791"/>
      <c r="AC130" s="791"/>
      <c r="AD130" s="791"/>
      <c r="AE130" s="792"/>
      <c r="AF130" s="793">
        <v>490747</v>
      </c>
      <c r="AG130" s="791"/>
      <c r="AH130" s="791"/>
      <c r="AI130" s="791"/>
      <c r="AJ130" s="792"/>
      <c r="AK130" s="793">
        <v>472109</v>
      </c>
      <c r="AL130" s="791"/>
      <c r="AM130" s="791"/>
      <c r="AN130" s="791"/>
      <c r="AO130" s="792"/>
      <c r="AP130" s="794"/>
      <c r="AQ130" s="795"/>
      <c r="AR130" s="795"/>
      <c r="AS130" s="795"/>
      <c r="AT130" s="796"/>
      <c r="AU130" s="215"/>
      <c r="AV130" s="215"/>
      <c r="AW130" s="215"/>
      <c r="AX130" s="762" t="s">
        <v>467</v>
      </c>
      <c r="AY130" s="763"/>
      <c r="AZ130" s="763"/>
      <c r="BA130" s="763"/>
      <c r="BB130" s="763"/>
      <c r="BC130" s="763"/>
      <c r="BD130" s="763"/>
      <c r="BE130" s="764"/>
      <c r="BF130" s="765">
        <v>6.2</v>
      </c>
      <c r="BG130" s="766"/>
      <c r="BH130" s="766"/>
      <c r="BI130" s="766"/>
      <c r="BJ130" s="766"/>
      <c r="BK130" s="766"/>
      <c r="BL130" s="767"/>
      <c r="BM130" s="765">
        <v>25</v>
      </c>
      <c r="BN130" s="766"/>
      <c r="BO130" s="766"/>
      <c r="BP130" s="766"/>
      <c r="BQ130" s="766"/>
      <c r="BR130" s="766"/>
      <c r="BS130" s="767"/>
      <c r="BT130" s="765">
        <v>35</v>
      </c>
      <c r="BU130" s="766"/>
      <c r="BV130" s="766"/>
      <c r="BW130" s="766"/>
      <c r="BX130" s="766"/>
      <c r="BY130" s="766"/>
      <c r="BZ130" s="76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69"/>
      <c r="B131" s="770"/>
      <c r="C131" s="770"/>
      <c r="D131" s="770"/>
      <c r="E131" s="770"/>
      <c r="F131" s="770"/>
      <c r="G131" s="770"/>
      <c r="H131" s="770"/>
      <c r="I131" s="770"/>
      <c r="J131" s="770"/>
      <c r="K131" s="770"/>
      <c r="L131" s="770"/>
      <c r="M131" s="770"/>
      <c r="N131" s="770"/>
      <c r="O131" s="770"/>
      <c r="P131" s="770"/>
      <c r="Q131" s="770"/>
      <c r="R131" s="770"/>
      <c r="S131" s="770"/>
      <c r="T131" s="770"/>
      <c r="U131" s="770"/>
      <c r="V131" s="770"/>
      <c r="W131" s="771" t="s">
        <v>468</v>
      </c>
      <c r="X131" s="772"/>
      <c r="Y131" s="772"/>
      <c r="Z131" s="773"/>
      <c r="AA131" s="774">
        <v>3172996</v>
      </c>
      <c r="AB131" s="775"/>
      <c r="AC131" s="775"/>
      <c r="AD131" s="775"/>
      <c r="AE131" s="776"/>
      <c r="AF131" s="777">
        <v>3165838</v>
      </c>
      <c r="AG131" s="775"/>
      <c r="AH131" s="775"/>
      <c r="AI131" s="775"/>
      <c r="AJ131" s="776"/>
      <c r="AK131" s="777">
        <v>3245427</v>
      </c>
      <c r="AL131" s="775"/>
      <c r="AM131" s="775"/>
      <c r="AN131" s="775"/>
      <c r="AO131" s="776"/>
      <c r="AP131" s="778"/>
      <c r="AQ131" s="779"/>
      <c r="AR131" s="779"/>
      <c r="AS131" s="779"/>
      <c r="AT131" s="780"/>
      <c r="AU131" s="215"/>
      <c r="AV131" s="215"/>
      <c r="AW131" s="215"/>
      <c r="AX131" s="740" t="s">
        <v>469</v>
      </c>
      <c r="AY131" s="741"/>
      <c r="AZ131" s="741"/>
      <c r="BA131" s="741"/>
      <c r="BB131" s="741"/>
      <c r="BC131" s="741"/>
      <c r="BD131" s="741"/>
      <c r="BE131" s="742"/>
      <c r="BF131" s="743" t="s">
        <v>122</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49" t="s">
        <v>470</v>
      </c>
      <c r="B132" s="750"/>
      <c r="C132" s="750"/>
      <c r="D132" s="750"/>
      <c r="E132" s="750"/>
      <c r="F132" s="750"/>
      <c r="G132" s="750"/>
      <c r="H132" s="750"/>
      <c r="I132" s="750"/>
      <c r="J132" s="750"/>
      <c r="K132" s="750"/>
      <c r="L132" s="750"/>
      <c r="M132" s="750"/>
      <c r="N132" s="750"/>
      <c r="O132" s="750"/>
      <c r="P132" s="750"/>
      <c r="Q132" s="750"/>
      <c r="R132" s="750"/>
      <c r="S132" s="750"/>
      <c r="T132" s="750"/>
      <c r="U132" s="750"/>
      <c r="V132" s="753" t="s">
        <v>471</v>
      </c>
      <c r="W132" s="753"/>
      <c r="X132" s="753"/>
      <c r="Y132" s="753"/>
      <c r="Z132" s="754"/>
      <c r="AA132" s="755">
        <v>6.3304838710000002</v>
      </c>
      <c r="AB132" s="756"/>
      <c r="AC132" s="756"/>
      <c r="AD132" s="756"/>
      <c r="AE132" s="757"/>
      <c r="AF132" s="758">
        <v>7.0889287449999996</v>
      </c>
      <c r="AG132" s="756"/>
      <c r="AH132" s="756"/>
      <c r="AI132" s="756"/>
      <c r="AJ132" s="757"/>
      <c r="AK132" s="758">
        <v>5.3290676389999998</v>
      </c>
      <c r="AL132" s="756"/>
      <c r="AM132" s="756"/>
      <c r="AN132" s="756"/>
      <c r="AO132" s="757"/>
      <c r="AP132" s="759"/>
      <c r="AQ132" s="760"/>
      <c r="AR132" s="760"/>
      <c r="AS132" s="760"/>
      <c r="AT132" s="76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1"/>
      <c r="B133" s="752"/>
      <c r="C133" s="752"/>
      <c r="D133" s="752"/>
      <c r="E133" s="752"/>
      <c r="F133" s="752"/>
      <c r="G133" s="752"/>
      <c r="H133" s="752"/>
      <c r="I133" s="752"/>
      <c r="J133" s="752"/>
      <c r="K133" s="752"/>
      <c r="L133" s="752"/>
      <c r="M133" s="752"/>
      <c r="N133" s="752"/>
      <c r="O133" s="752"/>
      <c r="P133" s="752"/>
      <c r="Q133" s="752"/>
      <c r="R133" s="752"/>
      <c r="S133" s="752"/>
      <c r="T133" s="752"/>
      <c r="U133" s="752"/>
      <c r="V133" s="732" t="s">
        <v>472</v>
      </c>
      <c r="W133" s="732"/>
      <c r="X133" s="732"/>
      <c r="Y133" s="732"/>
      <c r="Z133" s="733"/>
      <c r="AA133" s="734">
        <v>4.8</v>
      </c>
      <c r="AB133" s="735"/>
      <c r="AC133" s="735"/>
      <c r="AD133" s="735"/>
      <c r="AE133" s="736"/>
      <c r="AF133" s="734">
        <v>5.9</v>
      </c>
      <c r="AG133" s="735"/>
      <c r="AH133" s="735"/>
      <c r="AI133" s="735"/>
      <c r="AJ133" s="736"/>
      <c r="AK133" s="734">
        <v>6.2</v>
      </c>
      <c r="AL133" s="735"/>
      <c r="AM133" s="735"/>
      <c r="AN133" s="735"/>
      <c r="AO133" s="736"/>
      <c r="AP133" s="737"/>
      <c r="AQ133" s="738"/>
      <c r="AR133" s="738"/>
      <c r="AS133" s="738"/>
      <c r="AT133" s="73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tfZpCXXBJ5Jcco6iaNsu1GTSq51se/0Bj4+Vzyi/QpKxbbVu4VxgGBVFeIwoxLcCjNRuoxvgKKRA8ecbATJRw==" saltValue="+pdfvk1DFIw3B15Z2LUQv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6levlNBq3QRF79c7fhRDxno84KJbfFsIJ+8JbSbx2hbJR1NwnQbAxeYoiRi39MqeeZUwJ/tXNWBBJIE4gLfJnA==" saltValue="W9Jw2QDd+RD6wHvYMgNq9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rwiAS+XrZz6YYK2fApz37o+c0EBBXP6EJovD+p+hhcrHpbbjgEaMRtXNS0h/0yWHICbpyGUqKv/uh11i898zQ==" saltValue="kRzOcdSvrALY05JfWuhfY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1115298</v>
      </c>
      <c r="AP9" s="262">
        <v>134195</v>
      </c>
      <c r="AQ9" s="263">
        <v>156369</v>
      </c>
      <c r="AR9" s="264">
        <v>-14.2</v>
      </c>
    </row>
    <row r="10" spans="1:46" ht="13.5" customHeight="1" x14ac:dyDescent="0.15">
      <c r="A10" s="247"/>
      <c r="AK10" s="1143" t="s">
        <v>482</v>
      </c>
      <c r="AL10" s="1144"/>
      <c r="AM10" s="1144"/>
      <c r="AN10" s="1145"/>
      <c r="AO10" s="265">
        <v>124423</v>
      </c>
      <c r="AP10" s="265">
        <v>14971</v>
      </c>
      <c r="AQ10" s="266">
        <v>21449</v>
      </c>
      <c r="AR10" s="267">
        <v>-30.2</v>
      </c>
    </row>
    <row r="11" spans="1:46" ht="13.5" customHeight="1" x14ac:dyDescent="0.15">
      <c r="A11" s="247"/>
      <c r="AK11" s="1143" t="s">
        <v>483</v>
      </c>
      <c r="AL11" s="1144"/>
      <c r="AM11" s="1144"/>
      <c r="AN11" s="1145"/>
      <c r="AO11" s="265" t="s">
        <v>484</v>
      </c>
      <c r="AP11" s="265" t="s">
        <v>484</v>
      </c>
      <c r="AQ11" s="266">
        <v>1663</v>
      </c>
      <c r="AR11" s="267" t="s">
        <v>484</v>
      </c>
    </row>
    <row r="12" spans="1:46" ht="13.5" customHeight="1" x14ac:dyDescent="0.15">
      <c r="A12" s="247"/>
      <c r="AK12" s="1143" t="s">
        <v>485</v>
      </c>
      <c r="AL12" s="1144"/>
      <c r="AM12" s="1144"/>
      <c r="AN12" s="1145"/>
      <c r="AO12" s="265" t="s">
        <v>484</v>
      </c>
      <c r="AP12" s="265" t="s">
        <v>484</v>
      </c>
      <c r="AQ12" s="266">
        <v>34</v>
      </c>
      <c r="AR12" s="267" t="s">
        <v>484</v>
      </c>
    </row>
    <row r="13" spans="1:46" ht="13.5" customHeight="1" x14ac:dyDescent="0.15">
      <c r="A13" s="247"/>
      <c r="AK13" s="1143" t="s">
        <v>486</v>
      </c>
      <c r="AL13" s="1144"/>
      <c r="AM13" s="1144"/>
      <c r="AN13" s="1145"/>
      <c r="AO13" s="265">
        <v>24216</v>
      </c>
      <c r="AP13" s="265">
        <v>2914</v>
      </c>
      <c r="AQ13" s="266">
        <v>5566</v>
      </c>
      <c r="AR13" s="267">
        <v>-47.6</v>
      </c>
    </row>
    <row r="14" spans="1:46" ht="13.5" customHeight="1" x14ac:dyDescent="0.15">
      <c r="A14" s="247"/>
      <c r="AK14" s="1143" t="s">
        <v>487</v>
      </c>
      <c r="AL14" s="1144"/>
      <c r="AM14" s="1144"/>
      <c r="AN14" s="1145"/>
      <c r="AO14" s="265">
        <v>68497</v>
      </c>
      <c r="AP14" s="265">
        <v>8242</v>
      </c>
      <c r="AQ14" s="266">
        <v>3589</v>
      </c>
      <c r="AR14" s="267">
        <v>129.6</v>
      </c>
    </row>
    <row r="15" spans="1:46" ht="13.5" customHeight="1" x14ac:dyDescent="0.15">
      <c r="A15" s="247"/>
      <c r="AK15" s="1146" t="s">
        <v>488</v>
      </c>
      <c r="AL15" s="1147"/>
      <c r="AM15" s="1147"/>
      <c r="AN15" s="1148"/>
      <c r="AO15" s="265">
        <v>-66077</v>
      </c>
      <c r="AP15" s="265">
        <v>-7951</v>
      </c>
      <c r="AQ15" s="266">
        <v>-10547</v>
      </c>
      <c r="AR15" s="267">
        <v>-24.6</v>
      </c>
    </row>
    <row r="16" spans="1:46" x14ac:dyDescent="0.15">
      <c r="A16" s="247"/>
      <c r="AK16" s="1146" t="s">
        <v>176</v>
      </c>
      <c r="AL16" s="1147"/>
      <c r="AM16" s="1147"/>
      <c r="AN16" s="1148"/>
      <c r="AO16" s="265">
        <v>1266357</v>
      </c>
      <c r="AP16" s="265">
        <v>152371</v>
      </c>
      <c r="AQ16" s="266">
        <v>178125</v>
      </c>
      <c r="AR16" s="267">
        <v>-14.5</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14.32</v>
      </c>
      <c r="AP21" s="278">
        <v>14.51</v>
      </c>
      <c r="AQ21" s="279">
        <v>-0.19</v>
      </c>
      <c r="AS21" s="280"/>
      <c r="AT21" s="276"/>
    </row>
    <row r="22" spans="1:46" s="248" customFormat="1" x14ac:dyDescent="0.15">
      <c r="A22" s="276"/>
      <c r="AK22" s="1149" t="s">
        <v>494</v>
      </c>
      <c r="AL22" s="1150"/>
      <c r="AM22" s="1150"/>
      <c r="AN22" s="1151"/>
      <c r="AO22" s="281">
        <v>96.1</v>
      </c>
      <c r="AP22" s="282">
        <v>95.5</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711439</v>
      </c>
      <c r="AP32" s="291">
        <v>85602</v>
      </c>
      <c r="AQ32" s="292">
        <v>89268</v>
      </c>
      <c r="AR32" s="293">
        <v>-4.0999999999999996</v>
      </c>
    </row>
    <row r="33" spans="1:46" ht="13.5" customHeight="1" x14ac:dyDescent="0.15">
      <c r="A33" s="247"/>
      <c r="AK33" s="1133" t="s">
        <v>499</v>
      </c>
      <c r="AL33" s="1134"/>
      <c r="AM33" s="1134"/>
      <c r="AN33" s="1135"/>
      <c r="AO33" s="291" t="s">
        <v>484</v>
      </c>
      <c r="AP33" s="291" t="s">
        <v>484</v>
      </c>
      <c r="AQ33" s="292" t="s">
        <v>484</v>
      </c>
      <c r="AR33" s="293" t="s">
        <v>484</v>
      </c>
    </row>
    <row r="34" spans="1:46" ht="27" customHeight="1" x14ac:dyDescent="0.15">
      <c r="A34" s="247"/>
      <c r="AK34" s="1133" t="s">
        <v>500</v>
      </c>
      <c r="AL34" s="1134"/>
      <c r="AM34" s="1134"/>
      <c r="AN34" s="1135"/>
      <c r="AO34" s="291" t="s">
        <v>484</v>
      </c>
      <c r="AP34" s="291" t="s">
        <v>484</v>
      </c>
      <c r="AQ34" s="292" t="s">
        <v>484</v>
      </c>
      <c r="AR34" s="293" t="s">
        <v>484</v>
      </c>
    </row>
    <row r="35" spans="1:46" ht="27" customHeight="1" x14ac:dyDescent="0.15">
      <c r="A35" s="247"/>
      <c r="AK35" s="1133" t="s">
        <v>501</v>
      </c>
      <c r="AL35" s="1134"/>
      <c r="AM35" s="1134"/>
      <c r="AN35" s="1135"/>
      <c r="AO35" s="291">
        <v>276</v>
      </c>
      <c r="AP35" s="291">
        <v>33</v>
      </c>
      <c r="AQ35" s="292">
        <v>17003</v>
      </c>
      <c r="AR35" s="293">
        <v>-99.8</v>
      </c>
    </row>
    <row r="36" spans="1:46" ht="27" customHeight="1" x14ac:dyDescent="0.15">
      <c r="A36" s="247"/>
      <c r="AK36" s="1133" t="s">
        <v>502</v>
      </c>
      <c r="AL36" s="1134"/>
      <c r="AM36" s="1134"/>
      <c r="AN36" s="1135"/>
      <c r="AO36" s="291">
        <v>11319</v>
      </c>
      <c r="AP36" s="291">
        <v>1362</v>
      </c>
      <c r="AQ36" s="292">
        <v>5039</v>
      </c>
      <c r="AR36" s="293">
        <v>-73</v>
      </c>
    </row>
    <row r="37" spans="1:46" ht="13.5" customHeight="1" x14ac:dyDescent="0.15">
      <c r="A37" s="247"/>
      <c r="AK37" s="1133" t="s">
        <v>503</v>
      </c>
      <c r="AL37" s="1134"/>
      <c r="AM37" s="1134"/>
      <c r="AN37" s="1135"/>
      <c r="AO37" s="291" t="s">
        <v>484</v>
      </c>
      <c r="AP37" s="291" t="s">
        <v>484</v>
      </c>
      <c r="AQ37" s="292">
        <v>909</v>
      </c>
      <c r="AR37" s="293" t="s">
        <v>484</v>
      </c>
    </row>
    <row r="38" spans="1:46" ht="27" customHeight="1" x14ac:dyDescent="0.15">
      <c r="A38" s="247"/>
      <c r="AK38" s="1136" t="s">
        <v>504</v>
      </c>
      <c r="AL38" s="1137"/>
      <c r="AM38" s="1137"/>
      <c r="AN38" s="1138"/>
      <c r="AO38" s="294" t="s">
        <v>484</v>
      </c>
      <c r="AP38" s="294" t="s">
        <v>484</v>
      </c>
      <c r="AQ38" s="295">
        <v>25</v>
      </c>
      <c r="AR38" s="283" t="s">
        <v>484</v>
      </c>
      <c r="AS38" s="290"/>
    </row>
    <row r="39" spans="1:46" x14ac:dyDescent="0.15">
      <c r="A39" s="247"/>
      <c r="AK39" s="1136" t="s">
        <v>505</v>
      </c>
      <c r="AL39" s="1137"/>
      <c r="AM39" s="1137"/>
      <c r="AN39" s="1138"/>
      <c r="AO39" s="291">
        <v>-77974</v>
      </c>
      <c r="AP39" s="291">
        <v>-9382</v>
      </c>
      <c r="AQ39" s="292">
        <v>-4913</v>
      </c>
      <c r="AR39" s="293">
        <v>91</v>
      </c>
      <c r="AS39" s="290"/>
    </row>
    <row r="40" spans="1:46" ht="27" customHeight="1" x14ac:dyDescent="0.15">
      <c r="A40" s="247"/>
      <c r="AK40" s="1133" t="s">
        <v>506</v>
      </c>
      <c r="AL40" s="1134"/>
      <c r="AM40" s="1134"/>
      <c r="AN40" s="1135"/>
      <c r="AO40" s="291">
        <v>-472109</v>
      </c>
      <c r="AP40" s="291">
        <v>-56805</v>
      </c>
      <c r="AQ40" s="292">
        <v>-72657</v>
      </c>
      <c r="AR40" s="293">
        <v>-21.8</v>
      </c>
      <c r="AS40" s="290"/>
    </row>
    <row r="41" spans="1:46" x14ac:dyDescent="0.15">
      <c r="A41" s="247"/>
      <c r="AK41" s="1139" t="s">
        <v>286</v>
      </c>
      <c r="AL41" s="1140"/>
      <c r="AM41" s="1140"/>
      <c r="AN41" s="1141"/>
      <c r="AO41" s="291">
        <v>172951</v>
      </c>
      <c r="AP41" s="291">
        <v>20810</v>
      </c>
      <c r="AQ41" s="292">
        <v>34674</v>
      </c>
      <c r="AR41" s="293">
        <v>-40</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1039258</v>
      </c>
      <c r="AN51" s="313">
        <v>111032</v>
      </c>
      <c r="AO51" s="314">
        <v>-20.100000000000001</v>
      </c>
      <c r="AP51" s="315">
        <v>125391</v>
      </c>
      <c r="AQ51" s="316">
        <v>-13.6</v>
      </c>
      <c r="AR51" s="317">
        <v>-6.5</v>
      </c>
    </row>
    <row r="52" spans="1:44" x14ac:dyDescent="0.15">
      <c r="A52" s="247"/>
      <c r="AK52" s="318"/>
      <c r="AL52" s="319" t="s">
        <v>516</v>
      </c>
      <c r="AM52" s="320">
        <v>487973</v>
      </c>
      <c r="AN52" s="321">
        <v>52134</v>
      </c>
      <c r="AO52" s="322">
        <v>-16</v>
      </c>
      <c r="AP52" s="323">
        <v>68516</v>
      </c>
      <c r="AQ52" s="324">
        <v>-18.2</v>
      </c>
      <c r="AR52" s="325">
        <v>2.2000000000000002</v>
      </c>
    </row>
    <row r="53" spans="1:44" x14ac:dyDescent="0.15">
      <c r="A53" s="247"/>
      <c r="AK53" s="303" t="s">
        <v>517</v>
      </c>
      <c r="AL53" s="304"/>
      <c r="AM53" s="312">
        <v>1414971</v>
      </c>
      <c r="AN53" s="313">
        <v>156402</v>
      </c>
      <c r="AO53" s="314">
        <v>40.9</v>
      </c>
      <c r="AP53" s="315">
        <v>138402</v>
      </c>
      <c r="AQ53" s="316">
        <v>10.4</v>
      </c>
      <c r="AR53" s="317">
        <v>30.5</v>
      </c>
    </row>
    <row r="54" spans="1:44" x14ac:dyDescent="0.15">
      <c r="A54" s="247"/>
      <c r="AK54" s="318"/>
      <c r="AL54" s="319" t="s">
        <v>516</v>
      </c>
      <c r="AM54" s="320">
        <v>733466</v>
      </c>
      <c r="AN54" s="321">
        <v>81073</v>
      </c>
      <c r="AO54" s="322">
        <v>55.5</v>
      </c>
      <c r="AP54" s="323">
        <v>70652</v>
      </c>
      <c r="AQ54" s="324">
        <v>3.1</v>
      </c>
      <c r="AR54" s="325">
        <v>52.4</v>
      </c>
    </row>
    <row r="55" spans="1:44" x14ac:dyDescent="0.15">
      <c r="A55" s="247"/>
      <c r="AK55" s="303" t="s">
        <v>518</v>
      </c>
      <c r="AL55" s="304"/>
      <c r="AM55" s="312">
        <v>1424875</v>
      </c>
      <c r="AN55" s="313">
        <v>161404</v>
      </c>
      <c r="AO55" s="314">
        <v>3.2</v>
      </c>
      <c r="AP55" s="315">
        <v>146367</v>
      </c>
      <c r="AQ55" s="316">
        <v>5.8</v>
      </c>
      <c r="AR55" s="317">
        <v>-2.6</v>
      </c>
    </row>
    <row r="56" spans="1:44" x14ac:dyDescent="0.15">
      <c r="A56" s="247"/>
      <c r="AK56" s="318"/>
      <c r="AL56" s="319" t="s">
        <v>516</v>
      </c>
      <c r="AM56" s="320">
        <v>977095</v>
      </c>
      <c r="AN56" s="321">
        <v>110681</v>
      </c>
      <c r="AO56" s="322">
        <v>36.5</v>
      </c>
      <c r="AP56" s="323">
        <v>79441</v>
      </c>
      <c r="AQ56" s="324">
        <v>12.4</v>
      </c>
      <c r="AR56" s="325">
        <v>24.1</v>
      </c>
    </row>
    <row r="57" spans="1:44" x14ac:dyDescent="0.15">
      <c r="A57" s="247"/>
      <c r="AK57" s="303" t="s">
        <v>519</v>
      </c>
      <c r="AL57" s="304"/>
      <c r="AM57" s="312">
        <v>3608951</v>
      </c>
      <c r="AN57" s="313">
        <v>423984</v>
      </c>
      <c r="AO57" s="314">
        <v>162.69999999999999</v>
      </c>
      <c r="AP57" s="315">
        <v>165181</v>
      </c>
      <c r="AQ57" s="316">
        <v>12.9</v>
      </c>
      <c r="AR57" s="317">
        <v>149.80000000000001</v>
      </c>
    </row>
    <row r="58" spans="1:44" x14ac:dyDescent="0.15">
      <c r="A58" s="247"/>
      <c r="AK58" s="318"/>
      <c r="AL58" s="319" t="s">
        <v>516</v>
      </c>
      <c r="AM58" s="320">
        <v>1233575</v>
      </c>
      <c r="AN58" s="321">
        <v>144922</v>
      </c>
      <c r="AO58" s="322">
        <v>30.9</v>
      </c>
      <c r="AP58" s="323">
        <v>82246</v>
      </c>
      <c r="AQ58" s="324">
        <v>3.5</v>
      </c>
      <c r="AR58" s="325">
        <v>27.4</v>
      </c>
    </row>
    <row r="59" spans="1:44" x14ac:dyDescent="0.15">
      <c r="A59" s="247"/>
      <c r="AK59" s="303" t="s">
        <v>520</v>
      </c>
      <c r="AL59" s="304"/>
      <c r="AM59" s="312">
        <v>4594079</v>
      </c>
      <c r="AN59" s="313">
        <v>552771</v>
      </c>
      <c r="AO59" s="314">
        <v>30.4</v>
      </c>
      <c r="AP59" s="315">
        <v>166234</v>
      </c>
      <c r="AQ59" s="316">
        <v>0.6</v>
      </c>
      <c r="AR59" s="317">
        <v>29.8</v>
      </c>
    </row>
    <row r="60" spans="1:44" x14ac:dyDescent="0.15">
      <c r="A60" s="247"/>
      <c r="AK60" s="318"/>
      <c r="AL60" s="319" t="s">
        <v>516</v>
      </c>
      <c r="AM60" s="320">
        <v>2403134</v>
      </c>
      <c r="AN60" s="321">
        <v>289151</v>
      </c>
      <c r="AO60" s="322">
        <v>99.5</v>
      </c>
      <c r="AP60" s="323">
        <v>89789</v>
      </c>
      <c r="AQ60" s="324">
        <v>9.1999999999999993</v>
      </c>
      <c r="AR60" s="325">
        <v>90.3</v>
      </c>
    </row>
    <row r="61" spans="1:44" x14ac:dyDescent="0.15">
      <c r="A61" s="247"/>
      <c r="AK61" s="303" t="s">
        <v>521</v>
      </c>
      <c r="AL61" s="326"/>
      <c r="AM61" s="312">
        <v>2416427</v>
      </c>
      <c r="AN61" s="313">
        <v>281119</v>
      </c>
      <c r="AO61" s="314">
        <v>43.4</v>
      </c>
      <c r="AP61" s="315">
        <v>148315</v>
      </c>
      <c r="AQ61" s="327">
        <v>3.2</v>
      </c>
      <c r="AR61" s="317">
        <v>40.200000000000003</v>
      </c>
    </row>
    <row r="62" spans="1:44" x14ac:dyDescent="0.15">
      <c r="A62" s="247"/>
      <c r="AK62" s="318"/>
      <c r="AL62" s="319" t="s">
        <v>516</v>
      </c>
      <c r="AM62" s="320">
        <v>1167049</v>
      </c>
      <c r="AN62" s="321">
        <v>135592</v>
      </c>
      <c r="AO62" s="322">
        <v>41.3</v>
      </c>
      <c r="AP62" s="323">
        <v>78129</v>
      </c>
      <c r="AQ62" s="324">
        <v>2</v>
      </c>
      <c r="AR62" s="325">
        <v>39.299999999999997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FRoU/MiEK7h8/ORipRrAoeP44l5pRxZGlACtjMG2S+m4YRb2wzLJ2M2T58FI56vSU9Px1odq3mltAgbwIZocRQ==" saltValue="FWm9/8oM2CvSfaSCN4MRk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CSDmJkCIJmbMV9FfaofubCe6y6pcQ9nW0R1Ad84Q51MoHz1fIxcJHkTKZaMshLDPQr7T327toa1VHyvKu+uDJw==" saltValue="vRl5pMAmD3pv8+acREhy5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lLulS5oW0OI1d+TMz1vSGwsS367+wF5gx18fFDW1dKOZxxRajBoBaBGgGPLOcA36zcvXukLYabwl2S7QRoHdnQ==" saltValue="57aVvVgz2HRRsgmouiu0S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94.62</v>
      </c>
      <c r="G47" s="12">
        <v>97.33</v>
      </c>
      <c r="H47" s="12">
        <v>112.04</v>
      </c>
      <c r="I47" s="12">
        <v>117.62</v>
      </c>
      <c r="J47" s="13">
        <v>114.68</v>
      </c>
    </row>
    <row r="48" spans="2:10" ht="57.75" customHeight="1" x14ac:dyDescent="0.15">
      <c r="B48" s="14"/>
      <c r="C48" s="1154" t="s">
        <v>4</v>
      </c>
      <c r="D48" s="1154"/>
      <c r="E48" s="1155"/>
      <c r="F48" s="15">
        <v>8.75</v>
      </c>
      <c r="G48" s="16">
        <v>13</v>
      </c>
      <c r="H48" s="16">
        <v>10.44</v>
      </c>
      <c r="I48" s="16">
        <v>4.82</v>
      </c>
      <c r="J48" s="17">
        <v>7.8</v>
      </c>
    </row>
    <row r="49" spans="2:10" ht="57.75" customHeight="1" thickBot="1" x14ac:dyDescent="0.2">
      <c r="B49" s="18"/>
      <c r="C49" s="1156" t="s">
        <v>5</v>
      </c>
      <c r="D49" s="1156"/>
      <c r="E49" s="1157"/>
      <c r="F49" s="19">
        <v>0.5</v>
      </c>
      <c r="G49" s="20">
        <v>7.85</v>
      </c>
      <c r="H49" s="20" t="s">
        <v>528</v>
      </c>
      <c r="I49" s="20" t="s">
        <v>529</v>
      </c>
      <c r="J49" s="21" t="s">
        <v>530</v>
      </c>
    </row>
    <row r="50" spans="2:10" x14ac:dyDescent="0.15"/>
  </sheetData>
  <sheetProtection algorithmName="SHA-512" hashValue="LKe5Q9ASl6gTOw4UxywznFpsHTiyWYBPVRcD2xXCyVugT6FfZDsx7DvDHdJRIjwVMuBfRhf7EuUMomYvnAaWrQ==" saltValue="MMBvhJhI9icmnhdbp59J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531</v>
      </c>
      <c r="D34" s="1162"/>
      <c r="E34" s="1163"/>
      <c r="F34" s="32">
        <v>8.73</v>
      </c>
      <c r="G34" s="33">
        <v>12.99</v>
      </c>
      <c r="H34" s="33">
        <v>10.42</v>
      </c>
      <c r="I34" s="33">
        <v>4.79</v>
      </c>
      <c r="J34" s="34">
        <v>7.78</v>
      </c>
      <c r="K34" s="22"/>
      <c r="L34" s="22"/>
      <c r="M34" s="22"/>
      <c r="N34" s="22"/>
      <c r="O34" s="22"/>
      <c r="P34" s="22"/>
    </row>
    <row r="35" spans="1:16" ht="39" customHeight="1" x14ac:dyDescent="0.15">
      <c r="A35" s="22"/>
      <c r="B35" s="35"/>
      <c r="C35" s="1158" t="s">
        <v>532</v>
      </c>
      <c r="D35" s="1158"/>
      <c r="E35" s="1159"/>
      <c r="F35" s="36">
        <v>1.26</v>
      </c>
      <c r="G35" s="37">
        <v>1.6</v>
      </c>
      <c r="H35" s="37">
        <v>2.2999999999999998</v>
      </c>
      <c r="I35" s="37">
        <v>1.96</v>
      </c>
      <c r="J35" s="38">
        <v>4.33</v>
      </c>
      <c r="K35" s="22"/>
      <c r="L35" s="22"/>
      <c r="M35" s="22"/>
      <c r="N35" s="22"/>
      <c r="O35" s="22"/>
      <c r="P35" s="22"/>
    </row>
    <row r="36" spans="1:16" ht="39" customHeight="1" x14ac:dyDescent="0.15">
      <c r="A36" s="22"/>
      <c r="B36" s="35"/>
      <c r="C36" s="1158" t="s">
        <v>533</v>
      </c>
      <c r="D36" s="1158"/>
      <c r="E36" s="1159"/>
      <c r="F36" s="36">
        <v>9.4499999999999993</v>
      </c>
      <c r="G36" s="37">
        <v>7.75</v>
      </c>
      <c r="H36" s="37">
        <v>6.87</v>
      </c>
      <c r="I36" s="37">
        <v>5.57</v>
      </c>
      <c r="J36" s="38">
        <v>4.3</v>
      </c>
      <c r="K36" s="22"/>
      <c r="L36" s="22"/>
      <c r="M36" s="22"/>
      <c r="N36" s="22"/>
      <c r="O36" s="22"/>
      <c r="P36" s="22"/>
    </row>
    <row r="37" spans="1:16" ht="39" customHeight="1" x14ac:dyDescent="0.15">
      <c r="A37" s="22"/>
      <c r="B37" s="35"/>
      <c r="C37" s="1158" t="s">
        <v>534</v>
      </c>
      <c r="D37" s="1158"/>
      <c r="E37" s="1159"/>
      <c r="F37" s="36">
        <v>0.01</v>
      </c>
      <c r="G37" s="37">
        <v>0.02</v>
      </c>
      <c r="H37" s="37">
        <v>0.03</v>
      </c>
      <c r="I37" s="37">
        <v>0.02</v>
      </c>
      <c r="J37" s="38">
        <v>0.02</v>
      </c>
      <c r="K37" s="22"/>
      <c r="L37" s="22"/>
      <c r="M37" s="22"/>
      <c r="N37" s="22"/>
      <c r="O37" s="22"/>
      <c r="P37" s="22"/>
    </row>
    <row r="38" spans="1:16" ht="39" customHeight="1" x14ac:dyDescent="0.15">
      <c r="A38" s="22"/>
      <c r="B38" s="35"/>
      <c r="C38" s="1158" t="s">
        <v>535</v>
      </c>
      <c r="D38" s="1158"/>
      <c r="E38" s="1159"/>
      <c r="F38" s="36">
        <v>0</v>
      </c>
      <c r="G38" s="37">
        <v>0</v>
      </c>
      <c r="H38" s="37">
        <v>0</v>
      </c>
      <c r="I38" s="37">
        <v>0.01</v>
      </c>
      <c r="J38" s="38">
        <v>0</v>
      </c>
      <c r="K38" s="22"/>
      <c r="L38" s="22"/>
      <c r="M38" s="22"/>
      <c r="N38" s="22"/>
      <c r="O38" s="22"/>
      <c r="P38" s="22"/>
    </row>
    <row r="39" spans="1:16" ht="39" customHeight="1" x14ac:dyDescent="0.15">
      <c r="A39" s="22"/>
      <c r="B39" s="35"/>
      <c r="C39" s="1158" t="s">
        <v>536</v>
      </c>
      <c r="D39" s="1158"/>
      <c r="E39" s="1159"/>
      <c r="F39" s="36">
        <v>0</v>
      </c>
      <c r="G39" s="37">
        <v>0</v>
      </c>
      <c r="H39" s="37">
        <v>0</v>
      </c>
      <c r="I39" s="37">
        <v>0</v>
      </c>
      <c r="J39" s="38">
        <v>0</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484</v>
      </c>
      <c r="G42" s="37" t="s">
        <v>484</v>
      </c>
      <c r="H42" s="37" t="s">
        <v>484</v>
      </c>
      <c r="I42" s="37" t="s">
        <v>484</v>
      </c>
      <c r="J42" s="38" t="s">
        <v>484</v>
      </c>
      <c r="K42" s="22"/>
      <c r="L42" s="22"/>
      <c r="M42" s="22"/>
      <c r="N42" s="22"/>
      <c r="O42" s="22"/>
      <c r="P42" s="22"/>
    </row>
    <row r="43" spans="1:16" ht="39" customHeight="1" thickBot="1" x14ac:dyDescent="0.2">
      <c r="A43" s="22"/>
      <c r="B43" s="40"/>
      <c r="C43" s="1160" t="s">
        <v>538</v>
      </c>
      <c r="D43" s="1160"/>
      <c r="E43" s="1161"/>
      <c r="F43" s="41" t="s">
        <v>484</v>
      </c>
      <c r="G43" s="42" t="s">
        <v>484</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7AmGkDLg77osxTayEoDxgI+LolSSNSXS4SeC17O3SiYpqjTCz0GJT1MppA+H4c7sRROt4K0hhBMA+uqRx3I/A==" saltValue="iSvVSuhszaw9GBrjxf/l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674</v>
      </c>
      <c r="L45" s="58">
        <v>699</v>
      </c>
      <c r="M45" s="58">
        <v>737</v>
      </c>
      <c r="N45" s="58">
        <v>745</v>
      </c>
      <c r="O45" s="59">
        <v>711</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484</v>
      </c>
      <c r="L46" s="62" t="s">
        <v>484</v>
      </c>
      <c r="M46" s="62" t="s">
        <v>484</v>
      </c>
      <c r="N46" s="62" t="s">
        <v>484</v>
      </c>
      <c r="O46" s="63" t="s">
        <v>484</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484</v>
      </c>
      <c r="L47" s="62" t="s">
        <v>484</v>
      </c>
      <c r="M47" s="62" t="s">
        <v>484</v>
      </c>
      <c r="N47" s="62" t="s">
        <v>484</v>
      </c>
      <c r="O47" s="63" t="s">
        <v>484</v>
      </c>
      <c r="P47" s="46"/>
      <c r="Q47" s="46"/>
      <c r="R47" s="46"/>
      <c r="S47" s="46"/>
      <c r="T47" s="46"/>
      <c r="U47" s="46"/>
    </row>
    <row r="48" spans="1:21" ht="30.75" customHeight="1" x14ac:dyDescent="0.15">
      <c r="A48" s="46"/>
      <c r="B48" s="1189"/>
      <c r="C48" s="1190"/>
      <c r="D48" s="60"/>
      <c r="E48" s="1166" t="s">
        <v>13</v>
      </c>
      <c r="F48" s="1166"/>
      <c r="G48" s="1166"/>
      <c r="H48" s="1166"/>
      <c r="I48" s="1166"/>
      <c r="J48" s="1167"/>
      <c r="K48" s="61">
        <v>0</v>
      </c>
      <c r="L48" s="62">
        <v>0</v>
      </c>
      <c r="M48" s="62">
        <v>0</v>
      </c>
      <c r="N48" s="62">
        <v>0</v>
      </c>
      <c r="O48" s="63">
        <v>0</v>
      </c>
      <c r="P48" s="46"/>
      <c r="Q48" s="46"/>
      <c r="R48" s="46"/>
      <c r="S48" s="46"/>
      <c r="T48" s="46"/>
      <c r="U48" s="46"/>
    </row>
    <row r="49" spans="1:21" ht="30.75" customHeight="1" x14ac:dyDescent="0.15">
      <c r="A49" s="46"/>
      <c r="B49" s="1189"/>
      <c r="C49" s="1190"/>
      <c r="D49" s="60"/>
      <c r="E49" s="1166" t="s">
        <v>14</v>
      </c>
      <c r="F49" s="1166"/>
      <c r="G49" s="1166"/>
      <c r="H49" s="1166"/>
      <c r="I49" s="1166"/>
      <c r="J49" s="1167"/>
      <c r="K49" s="61">
        <v>21</v>
      </c>
      <c r="L49" s="62">
        <v>22</v>
      </c>
      <c r="M49" s="62">
        <v>26</v>
      </c>
      <c r="N49" s="62">
        <v>23</v>
      </c>
      <c r="O49" s="63">
        <v>11</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484</v>
      </c>
      <c r="L50" s="62" t="s">
        <v>484</v>
      </c>
      <c r="M50" s="62" t="s">
        <v>484</v>
      </c>
      <c r="N50" s="62" t="s">
        <v>484</v>
      </c>
      <c r="O50" s="63" t="s">
        <v>484</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t="s">
        <v>484</v>
      </c>
      <c r="M51" s="62" t="s">
        <v>484</v>
      </c>
      <c r="N51" s="62" t="s">
        <v>484</v>
      </c>
      <c r="O51" s="63" t="s">
        <v>484</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574</v>
      </c>
      <c r="L52" s="62">
        <v>575</v>
      </c>
      <c r="M52" s="62">
        <v>562</v>
      </c>
      <c r="N52" s="62">
        <v>544</v>
      </c>
      <c r="O52" s="63">
        <v>551</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121</v>
      </c>
      <c r="L53" s="67">
        <v>146</v>
      </c>
      <c r="M53" s="67">
        <v>201</v>
      </c>
      <c r="N53" s="67">
        <v>224</v>
      </c>
      <c r="O53" s="68">
        <v>171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8855rfL2DZ9n1TJSfNCFuslQFihRa9KaeKOnn3ZxI9K7z1qLRcn8wy5fEiDdzjltR04xNXlXcQT3PoAnPSyrw==" saltValue="yKjpSrti3axolqSMSvSh8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6099</v>
      </c>
      <c r="J41" s="331">
        <v>6329</v>
      </c>
      <c r="K41" s="331">
        <v>6393</v>
      </c>
      <c r="L41" s="331">
        <v>8518</v>
      </c>
      <c r="M41" s="332">
        <v>11081</v>
      </c>
    </row>
    <row r="42" spans="2:13" ht="27.75" customHeight="1" x14ac:dyDescent="0.15">
      <c r="B42" s="1197"/>
      <c r="C42" s="1198"/>
      <c r="D42" s="104"/>
      <c r="E42" s="1201" t="s">
        <v>32</v>
      </c>
      <c r="F42" s="1201"/>
      <c r="G42" s="1201"/>
      <c r="H42" s="1202"/>
      <c r="I42" s="333" t="s">
        <v>484</v>
      </c>
      <c r="J42" s="334" t="s">
        <v>484</v>
      </c>
      <c r="K42" s="334" t="s">
        <v>484</v>
      </c>
      <c r="L42" s="334" t="s">
        <v>484</v>
      </c>
      <c r="M42" s="335" t="s">
        <v>484</v>
      </c>
    </row>
    <row r="43" spans="2:13" ht="27.75" customHeight="1" x14ac:dyDescent="0.15">
      <c r="B43" s="1197"/>
      <c r="C43" s="1198"/>
      <c r="D43" s="104"/>
      <c r="E43" s="1201" t="s">
        <v>33</v>
      </c>
      <c r="F43" s="1201"/>
      <c r="G43" s="1201"/>
      <c r="H43" s="1202"/>
      <c r="I43" s="333">
        <v>5</v>
      </c>
      <c r="J43" s="334">
        <v>66</v>
      </c>
      <c r="K43" s="334">
        <v>63</v>
      </c>
      <c r="L43" s="334">
        <v>61</v>
      </c>
      <c r="M43" s="335">
        <v>58</v>
      </c>
    </row>
    <row r="44" spans="2:13" ht="27.75" customHeight="1" x14ac:dyDescent="0.15">
      <c r="B44" s="1197"/>
      <c r="C44" s="1198"/>
      <c r="D44" s="104"/>
      <c r="E44" s="1201" t="s">
        <v>34</v>
      </c>
      <c r="F44" s="1201"/>
      <c r="G44" s="1201"/>
      <c r="H44" s="1202"/>
      <c r="I44" s="333">
        <v>156</v>
      </c>
      <c r="J44" s="334">
        <v>132</v>
      </c>
      <c r="K44" s="334">
        <v>110</v>
      </c>
      <c r="L44" s="334">
        <v>95</v>
      </c>
      <c r="M44" s="335">
        <v>112</v>
      </c>
    </row>
    <row r="45" spans="2:13" ht="27.75" customHeight="1" x14ac:dyDescent="0.15">
      <c r="B45" s="1197"/>
      <c r="C45" s="1198"/>
      <c r="D45" s="104"/>
      <c r="E45" s="1201" t="s">
        <v>35</v>
      </c>
      <c r="F45" s="1201"/>
      <c r="G45" s="1201"/>
      <c r="H45" s="1202"/>
      <c r="I45" s="333">
        <v>1606</v>
      </c>
      <c r="J45" s="334">
        <v>1592</v>
      </c>
      <c r="K45" s="334">
        <v>1613</v>
      </c>
      <c r="L45" s="334">
        <v>1661</v>
      </c>
      <c r="M45" s="335">
        <v>1669</v>
      </c>
    </row>
    <row r="46" spans="2:13" ht="27.75" customHeight="1" x14ac:dyDescent="0.15">
      <c r="B46" s="1197"/>
      <c r="C46" s="1198"/>
      <c r="D46" s="105"/>
      <c r="E46" s="1201" t="s">
        <v>36</v>
      </c>
      <c r="F46" s="1201"/>
      <c r="G46" s="1201"/>
      <c r="H46" s="1202"/>
      <c r="I46" s="333" t="s">
        <v>484</v>
      </c>
      <c r="J46" s="334" t="s">
        <v>484</v>
      </c>
      <c r="K46" s="334" t="s">
        <v>484</v>
      </c>
      <c r="L46" s="334" t="s">
        <v>484</v>
      </c>
      <c r="M46" s="335" t="s">
        <v>484</v>
      </c>
    </row>
    <row r="47" spans="2:13" ht="27.75" customHeight="1" x14ac:dyDescent="0.15">
      <c r="B47" s="1197"/>
      <c r="C47" s="1198"/>
      <c r="D47" s="106"/>
      <c r="E47" s="1211" t="s">
        <v>37</v>
      </c>
      <c r="F47" s="1212"/>
      <c r="G47" s="1212"/>
      <c r="H47" s="1213"/>
      <c r="I47" s="333" t="s">
        <v>484</v>
      </c>
      <c r="J47" s="334" t="s">
        <v>484</v>
      </c>
      <c r="K47" s="334" t="s">
        <v>484</v>
      </c>
      <c r="L47" s="334" t="s">
        <v>484</v>
      </c>
      <c r="M47" s="335" t="s">
        <v>484</v>
      </c>
    </row>
    <row r="48" spans="2:13" ht="27.75" customHeight="1" x14ac:dyDescent="0.15">
      <c r="B48" s="1197"/>
      <c r="C48" s="1198"/>
      <c r="D48" s="104"/>
      <c r="E48" s="1201" t="s">
        <v>38</v>
      </c>
      <c r="F48" s="1201"/>
      <c r="G48" s="1201"/>
      <c r="H48" s="1202"/>
      <c r="I48" s="333" t="s">
        <v>484</v>
      </c>
      <c r="J48" s="334" t="s">
        <v>484</v>
      </c>
      <c r="K48" s="334" t="s">
        <v>484</v>
      </c>
      <c r="L48" s="334" t="s">
        <v>484</v>
      </c>
      <c r="M48" s="335" t="s">
        <v>484</v>
      </c>
    </row>
    <row r="49" spans="2:13" ht="27.75" customHeight="1" x14ac:dyDescent="0.15">
      <c r="B49" s="1199"/>
      <c r="C49" s="1200"/>
      <c r="D49" s="104"/>
      <c r="E49" s="1201" t="s">
        <v>39</v>
      </c>
      <c r="F49" s="1201"/>
      <c r="G49" s="1201"/>
      <c r="H49" s="1202"/>
      <c r="I49" s="333" t="s">
        <v>484</v>
      </c>
      <c r="J49" s="334" t="s">
        <v>484</v>
      </c>
      <c r="K49" s="334" t="s">
        <v>484</v>
      </c>
      <c r="L49" s="334" t="s">
        <v>484</v>
      </c>
      <c r="M49" s="335" t="s">
        <v>484</v>
      </c>
    </row>
    <row r="50" spans="2:13" ht="27.75" customHeight="1" x14ac:dyDescent="0.15">
      <c r="B50" s="1195" t="s">
        <v>40</v>
      </c>
      <c r="C50" s="1196"/>
      <c r="D50" s="107"/>
      <c r="E50" s="1201" t="s">
        <v>41</v>
      </c>
      <c r="F50" s="1201"/>
      <c r="G50" s="1201"/>
      <c r="H50" s="1202"/>
      <c r="I50" s="333">
        <v>4627</v>
      </c>
      <c r="J50" s="334">
        <v>5200</v>
      </c>
      <c r="K50" s="334">
        <v>5715</v>
      </c>
      <c r="L50" s="334">
        <v>6015</v>
      </c>
      <c r="M50" s="335">
        <v>6045</v>
      </c>
    </row>
    <row r="51" spans="2:13" ht="27.75" customHeight="1" x14ac:dyDescent="0.15">
      <c r="B51" s="1197"/>
      <c r="C51" s="1198"/>
      <c r="D51" s="104"/>
      <c r="E51" s="1201" t="s">
        <v>42</v>
      </c>
      <c r="F51" s="1201"/>
      <c r="G51" s="1201"/>
      <c r="H51" s="1202"/>
      <c r="I51" s="333">
        <v>1018</v>
      </c>
      <c r="J51" s="334">
        <v>1208</v>
      </c>
      <c r="K51" s="334">
        <v>1106</v>
      </c>
      <c r="L51" s="334">
        <v>1237</v>
      </c>
      <c r="M51" s="335">
        <v>1354</v>
      </c>
    </row>
    <row r="52" spans="2:13" ht="27.75" customHeight="1" x14ac:dyDescent="0.15">
      <c r="B52" s="1199"/>
      <c r="C52" s="1200"/>
      <c r="D52" s="104"/>
      <c r="E52" s="1201" t="s">
        <v>43</v>
      </c>
      <c r="F52" s="1201"/>
      <c r="G52" s="1201"/>
      <c r="H52" s="1202"/>
      <c r="I52" s="333">
        <v>4692</v>
      </c>
      <c r="J52" s="334">
        <v>4565</v>
      </c>
      <c r="K52" s="334">
        <v>4626</v>
      </c>
      <c r="L52" s="334">
        <v>6037</v>
      </c>
      <c r="M52" s="335">
        <v>7712</v>
      </c>
    </row>
    <row r="53" spans="2:13" ht="27.75" customHeight="1" thickBot="1" x14ac:dyDescent="0.2">
      <c r="B53" s="1203" t="s">
        <v>19</v>
      </c>
      <c r="C53" s="1204"/>
      <c r="D53" s="108"/>
      <c r="E53" s="1205" t="s">
        <v>44</v>
      </c>
      <c r="F53" s="1205"/>
      <c r="G53" s="1205"/>
      <c r="H53" s="1206"/>
      <c r="I53" s="336">
        <v>-2472</v>
      </c>
      <c r="J53" s="337">
        <v>-2854</v>
      </c>
      <c r="K53" s="337">
        <v>-3267</v>
      </c>
      <c r="L53" s="337">
        <v>-2954</v>
      </c>
      <c r="M53" s="338">
        <v>-2192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mpfGO9BWOZusGdhWeJjdakUtS8OgI0drBhn7dEdMBGa2ROTPAEBip7GF5cHfRiw0BiJ9L8AlpJ0VVdhfNvJCQ==" saltValue="jCI0p624Ejuowfnk4/Kk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19" t="s">
        <v>46</v>
      </c>
      <c r="D55" s="1219"/>
      <c r="E55" s="1220"/>
      <c r="F55" s="339">
        <v>4141</v>
      </c>
      <c r="G55" s="339">
        <v>4301</v>
      </c>
      <c r="H55" s="340">
        <v>4263</v>
      </c>
    </row>
    <row r="56" spans="2:8" ht="52.5" customHeight="1" x14ac:dyDescent="0.15">
      <c r="B56" s="120"/>
      <c r="C56" s="1221" t="s">
        <v>47</v>
      </c>
      <c r="D56" s="1221"/>
      <c r="E56" s="1222"/>
      <c r="F56" s="341">
        <v>665</v>
      </c>
      <c r="G56" s="341">
        <v>679</v>
      </c>
      <c r="H56" s="342">
        <v>690</v>
      </c>
    </row>
    <row r="57" spans="2:8" ht="53.25" customHeight="1" x14ac:dyDescent="0.15">
      <c r="B57" s="120"/>
      <c r="C57" s="1223" t="s">
        <v>48</v>
      </c>
      <c r="D57" s="1223"/>
      <c r="E57" s="1224"/>
      <c r="F57" s="343">
        <v>1119</v>
      </c>
      <c r="G57" s="343">
        <v>1270</v>
      </c>
      <c r="H57" s="344">
        <v>1261</v>
      </c>
    </row>
    <row r="58" spans="2:8" ht="45.75" customHeight="1" x14ac:dyDescent="0.15">
      <c r="B58" s="121"/>
      <c r="C58" s="1214" t="s">
        <v>545</v>
      </c>
      <c r="D58" s="1215"/>
      <c r="E58" s="1216"/>
      <c r="F58" s="345">
        <v>248</v>
      </c>
      <c r="G58" s="345">
        <v>248</v>
      </c>
      <c r="H58" s="346">
        <v>248</v>
      </c>
    </row>
    <row r="59" spans="2:8" ht="45.75" customHeight="1" x14ac:dyDescent="0.15">
      <c r="B59" s="121"/>
      <c r="C59" s="1214" t="s">
        <v>546</v>
      </c>
      <c r="D59" s="1215"/>
      <c r="E59" s="1216"/>
      <c r="F59" s="345">
        <v>220</v>
      </c>
      <c r="G59" s="345">
        <v>219</v>
      </c>
      <c r="H59" s="346">
        <v>243</v>
      </c>
    </row>
    <row r="60" spans="2:8" ht="45.75" customHeight="1" x14ac:dyDescent="0.15">
      <c r="B60" s="121"/>
      <c r="C60" s="1214" t="s">
        <v>549</v>
      </c>
      <c r="D60" s="1215"/>
      <c r="E60" s="1216"/>
      <c r="F60" s="345">
        <v>0</v>
      </c>
      <c r="G60" s="345">
        <v>148</v>
      </c>
      <c r="H60" s="346">
        <v>198</v>
      </c>
    </row>
    <row r="61" spans="2:8" ht="45.75" customHeight="1" x14ac:dyDescent="0.15">
      <c r="B61" s="121"/>
      <c r="C61" s="1214" t="s">
        <v>547</v>
      </c>
      <c r="D61" s="1215"/>
      <c r="E61" s="1216"/>
      <c r="F61" s="345">
        <v>170</v>
      </c>
      <c r="G61" s="345">
        <v>170</v>
      </c>
      <c r="H61" s="346">
        <v>169</v>
      </c>
    </row>
    <row r="62" spans="2:8" ht="45.75" customHeight="1" thickBot="1" x14ac:dyDescent="0.2">
      <c r="B62" s="122"/>
      <c r="C62" s="1214" t="s">
        <v>548</v>
      </c>
      <c r="D62" s="1215"/>
      <c r="E62" s="1216"/>
      <c r="F62" s="345">
        <v>129</v>
      </c>
      <c r="G62" s="345">
        <v>130</v>
      </c>
      <c r="H62" s="346">
        <v>131</v>
      </c>
    </row>
    <row r="63" spans="2:8" ht="52.5" customHeight="1" thickBot="1" x14ac:dyDescent="0.2">
      <c r="B63" s="123"/>
      <c r="C63" s="1217" t="s">
        <v>49</v>
      </c>
      <c r="D63" s="1217"/>
      <c r="E63" s="1218"/>
      <c r="F63" s="347">
        <v>5925</v>
      </c>
      <c r="G63" s="347">
        <v>6250</v>
      </c>
      <c r="H63" s="348">
        <v>6214</v>
      </c>
    </row>
    <row r="64" spans="2:8" x14ac:dyDescent="0.15"/>
  </sheetData>
  <sheetProtection algorithmName="SHA-512" hashValue="laiLwtBGIgrm5KK8KPg8FPo9F1j43c0uWixFMyuQCF6iBZfXtPxSJHkVArc+U13ZgJphUYccw0tHCEed3mGQ8Q==" saltValue="lGg3BFx8IQdpN8zwR5y+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2F43-C1ED-4F7B-A5BC-CD7ED02F9C26}">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49"/>
      <c r="B1" s="350"/>
      <c r="DD1" s="243"/>
      <c r="DE1" s="243"/>
    </row>
    <row r="2" spans="1:109" ht="25.5" customHeight="1" x14ac:dyDescent="0.15">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3"/>
      <c r="DE2" s="243"/>
    </row>
    <row r="3" spans="1:109" ht="25.5" customHeight="1" x14ac:dyDescent="0.15">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3"/>
      <c r="DE3" s="243"/>
    </row>
    <row r="4" spans="1:109" s="241" customForma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1" customForma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1" customFormat="1"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1" customForma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1" customFormat="1"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1" customFormat="1"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1" customFormat="1"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1" customFormat="1"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1" customFormat="1"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1" customFormat="1"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1" customFormat="1"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1" customFormat="1" x14ac:dyDescent="0.15">
      <c r="A15" s="243"/>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1" customFormat="1" x14ac:dyDescent="0.15">
      <c r="A16" s="243"/>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1" customFormat="1" x14ac:dyDescent="0.15">
      <c r="A17" s="243"/>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1" customFormat="1" x14ac:dyDescent="0.15">
      <c r="A18" s="243"/>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x14ac:dyDescent="0.15">
      <c r="DD19" s="243"/>
      <c r="DE19" s="243"/>
    </row>
    <row r="20" spans="1:109" x14ac:dyDescent="0.15">
      <c r="DD20" s="243"/>
      <c r="DE20" s="243"/>
    </row>
    <row r="21" spans="1:109" ht="17.25" customHeight="1" x14ac:dyDescent="0.15">
      <c r="B21" s="352"/>
      <c r="C21" s="245"/>
      <c r="D21" s="245"/>
      <c r="E21" s="245"/>
      <c r="F21" s="245"/>
      <c r="G21" s="245"/>
      <c r="H21" s="245"/>
      <c r="I21" s="245"/>
      <c r="J21" s="245"/>
      <c r="K21" s="245"/>
      <c r="L21" s="245"/>
      <c r="M21" s="245"/>
      <c r="N21" s="35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3"/>
      <c r="AU21" s="245"/>
      <c r="AV21" s="245"/>
      <c r="AW21" s="245"/>
      <c r="AX21" s="245"/>
      <c r="AY21" s="245"/>
      <c r="AZ21" s="245"/>
      <c r="BA21" s="245"/>
      <c r="BB21" s="245"/>
      <c r="BC21" s="245"/>
      <c r="BD21" s="245"/>
      <c r="BE21" s="245"/>
      <c r="BF21" s="353"/>
      <c r="BG21" s="245"/>
      <c r="BH21" s="245"/>
      <c r="BI21" s="245"/>
      <c r="BJ21" s="245"/>
      <c r="BK21" s="245"/>
      <c r="BL21" s="245"/>
      <c r="BM21" s="245"/>
      <c r="BN21" s="245"/>
      <c r="BO21" s="245"/>
      <c r="BP21" s="245"/>
      <c r="BQ21" s="245"/>
      <c r="BR21" s="353"/>
      <c r="BS21" s="245"/>
      <c r="BT21" s="245"/>
      <c r="BU21" s="245"/>
      <c r="BV21" s="245"/>
      <c r="BW21" s="245"/>
      <c r="BX21" s="245"/>
      <c r="BY21" s="245"/>
      <c r="BZ21" s="245"/>
      <c r="CA21" s="245"/>
      <c r="CB21" s="245"/>
      <c r="CC21" s="245"/>
      <c r="CD21" s="353"/>
      <c r="CE21" s="245"/>
      <c r="CF21" s="245"/>
      <c r="CG21" s="245"/>
      <c r="CH21" s="245"/>
      <c r="CI21" s="245"/>
      <c r="CJ21" s="245"/>
      <c r="CK21" s="245"/>
      <c r="CL21" s="245"/>
      <c r="CM21" s="245"/>
      <c r="CN21" s="245"/>
      <c r="CO21" s="245"/>
      <c r="CP21" s="353"/>
      <c r="CQ21" s="245"/>
      <c r="CR21" s="245"/>
      <c r="CS21" s="245"/>
      <c r="CT21" s="245"/>
      <c r="CU21" s="245"/>
      <c r="CV21" s="245"/>
      <c r="CW21" s="245"/>
      <c r="CX21" s="245"/>
      <c r="CY21" s="245"/>
      <c r="CZ21" s="245"/>
      <c r="DA21" s="245"/>
      <c r="DB21" s="353"/>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4"/>
      <c r="DD40" s="354"/>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5"/>
      <c r="I42" s="356"/>
      <c r="J42" s="356"/>
      <c r="K42" s="356"/>
      <c r="AM42" s="355"/>
      <c r="AN42" s="355" t="s">
        <v>569</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15">
      <c r="B43" s="247"/>
      <c r="AN43" s="1232" t="s">
        <v>570</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x14ac:dyDescent="0.15">
      <c r="B44" s="247"/>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x14ac:dyDescent="0.15">
      <c r="B45" s="247"/>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x14ac:dyDescent="0.15">
      <c r="B46" s="247"/>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x14ac:dyDescent="0.15">
      <c r="B47" s="247"/>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x14ac:dyDescent="0.15">
      <c r="B48" s="247"/>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x14ac:dyDescent="0.15">
      <c r="B49" s="247"/>
      <c r="AN49" s="243" t="s">
        <v>571</v>
      </c>
    </row>
    <row r="50" spans="1:109" x14ac:dyDescent="0.15">
      <c r="B50" s="247"/>
      <c r="G50" s="1225"/>
      <c r="H50" s="1225"/>
      <c r="I50" s="1225"/>
      <c r="J50" s="1225"/>
      <c r="K50" s="358"/>
      <c r="L50" s="358"/>
      <c r="M50" s="359"/>
      <c r="N50" s="359"/>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523</v>
      </c>
      <c r="BQ50" s="1229"/>
      <c r="BR50" s="1229"/>
      <c r="BS50" s="1229"/>
      <c r="BT50" s="1229"/>
      <c r="BU50" s="1229"/>
      <c r="BV50" s="1229"/>
      <c r="BW50" s="1229"/>
      <c r="BX50" s="1229" t="s">
        <v>524</v>
      </c>
      <c r="BY50" s="1229"/>
      <c r="BZ50" s="1229"/>
      <c r="CA50" s="1229"/>
      <c r="CB50" s="1229"/>
      <c r="CC50" s="1229"/>
      <c r="CD50" s="1229"/>
      <c r="CE50" s="1229"/>
      <c r="CF50" s="1229" t="s">
        <v>525</v>
      </c>
      <c r="CG50" s="1229"/>
      <c r="CH50" s="1229"/>
      <c r="CI50" s="1229"/>
      <c r="CJ50" s="1229"/>
      <c r="CK50" s="1229"/>
      <c r="CL50" s="1229"/>
      <c r="CM50" s="1229"/>
      <c r="CN50" s="1229" t="s">
        <v>526</v>
      </c>
      <c r="CO50" s="1229"/>
      <c r="CP50" s="1229"/>
      <c r="CQ50" s="1229"/>
      <c r="CR50" s="1229"/>
      <c r="CS50" s="1229"/>
      <c r="CT50" s="1229"/>
      <c r="CU50" s="1229"/>
      <c r="CV50" s="1229" t="s">
        <v>527</v>
      </c>
      <c r="CW50" s="1229"/>
      <c r="CX50" s="1229"/>
      <c r="CY50" s="1229"/>
      <c r="CZ50" s="1229"/>
      <c r="DA50" s="1229"/>
      <c r="DB50" s="1229"/>
      <c r="DC50" s="1229"/>
    </row>
    <row r="51" spans="1:109" ht="13.5" customHeight="1" x14ac:dyDescent="0.15">
      <c r="B51" s="247"/>
      <c r="G51" s="1242"/>
      <c r="H51" s="1242"/>
      <c r="I51" s="1243"/>
      <c r="J51" s="1243"/>
      <c r="K51" s="1241"/>
      <c r="L51" s="1241"/>
      <c r="M51" s="1241"/>
      <c r="N51" s="1241"/>
      <c r="AM51" s="357"/>
      <c r="AN51" s="1231" t="s">
        <v>572</v>
      </c>
      <c r="AO51" s="1231"/>
      <c r="AP51" s="1231"/>
      <c r="AQ51" s="1231"/>
      <c r="AR51" s="1231"/>
      <c r="AS51" s="1231"/>
      <c r="AT51" s="1231"/>
      <c r="AU51" s="1231"/>
      <c r="AV51" s="1231"/>
      <c r="AW51" s="1231"/>
      <c r="AX51" s="1231"/>
      <c r="AY51" s="1231"/>
      <c r="AZ51" s="1231"/>
      <c r="BA51" s="1231"/>
      <c r="BB51" s="1231" t="s">
        <v>573</v>
      </c>
      <c r="BC51" s="1231"/>
      <c r="BD51" s="1231"/>
      <c r="BE51" s="1231"/>
      <c r="BF51" s="1231"/>
      <c r="BG51" s="1231"/>
      <c r="BH51" s="1231"/>
      <c r="BI51" s="1231"/>
      <c r="BJ51" s="1231"/>
      <c r="BK51" s="1231"/>
      <c r="BL51" s="1231"/>
      <c r="BM51" s="1231"/>
      <c r="BN51" s="1231"/>
      <c r="BO51" s="1231"/>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2"/>
      <c r="H52" s="1242"/>
      <c r="I52" s="1243"/>
      <c r="J52" s="1243"/>
      <c r="K52" s="1241"/>
      <c r="L52" s="1241"/>
      <c r="M52" s="1241"/>
      <c r="N52" s="1241"/>
      <c r="AM52" s="357"/>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6"/>
      <c r="B53" s="247"/>
      <c r="G53" s="1242"/>
      <c r="H53" s="1242"/>
      <c r="I53" s="1225"/>
      <c r="J53" s="1225"/>
      <c r="K53" s="1241"/>
      <c r="L53" s="1241"/>
      <c r="M53" s="1241"/>
      <c r="N53" s="1241"/>
      <c r="AM53" s="357"/>
      <c r="AN53" s="1231"/>
      <c r="AO53" s="1231"/>
      <c r="AP53" s="1231"/>
      <c r="AQ53" s="1231"/>
      <c r="AR53" s="1231"/>
      <c r="AS53" s="1231"/>
      <c r="AT53" s="1231"/>
      <c r="AU53" s="1231"/>
      <c r="AV53" s="1231"/>
      <c r="AW53" s="1231"/>
      <c r="AX53" s="1231"/>
      <c r="AY53" s="1231"/>
      <c r="AZ53" s="1231"/>
      <c r="BA53" s="1231"/>
      <c r="BB53" s="1231" t="s">
        <v>574</v>
      </c>
      <c r="BC53" s="1231"/>
      <c r="BD53" s="1231"/>
      <c r="BE53" s="1231"/>
      <c r="BF53" s="1231"/>
      <c r="BG53" s="1231"/>
      <c r="BH53" s="1231"/>
      <c r="BI53" s="1231"/>
      <c r="BJ53" s="1231"/>
      <c r="BK53" s="1231"/>
      <c r="BL53" s="1231"/>
      <c r="BM53" s="1231"/>
      <c r="BN53" s="1231"/>
      <c r="BO53" s="1231"/>
      <c r="BP53" s="1230">
        <v>63.6</v>
      </c>
      <c r="BQ53" s="1230"/>
      <c r="BR53" s="1230"/>
      <c r="BS53" s="1230"/>
      <c r="BT53" s="1230"/>
      <c r="BU53" s="1230"/>
      <c r="BV53" s="1230"/>
      <c r="BW53" s="1230"/>
      <c r="BX53" s="1230">
        <v>62.4</v>
      </c>
      <c r="BY53" s="1230"/>
      <c r="BZ53" s="1230"/>
      <c r="CA53" s="1230"/>
      <c r="CB53" s="1230"/>
      <c r="CC53" s="1230"/>
      <c r="CD53" s="1230"/>
      <c r="CE53" s="1230"/>
      <c r="CF53" s="1230">
        <v>63.6</v>
      </c>
      <c r="CG53" s="1230"/>
      <c r="CH53" s="1230"/>
      <c r="CI53" s="1230"/>
      <c r="CJ53" s="1230"/>
      <c r="CK53" s="1230"/>
      <c r="CL53" s="1230"/>
      <c r="CM53" s="1230"/>
      <c r="CN53" s="1230">
        <v>64.7</v>
      </c>
      <c r="CO53" s="1230"/>
      <c r="CP53" s="1230"/>
      <c r="CQ53" s="1230"/>
      <c r="CR53" s="1230"/>
      <c r="CS53" s="1230"/>
      <c r="CT53" s="1230"/>
      <c r="CU53" s="1230"/>
      <c r="CV53" s="1230">
        <v>59.3</v>
      </c>
      <c r="CW53" s="1230"/>
      <c r="CX53" s="1230"/>
      <c r="CY53" s="1230"/>
      <c r="CZ53" s="1230"/>
      <c r="DA53" s="1230"/>
      <c r="DB53" s="1230"/>
      <c r="DC53" s="1230"/>
    </row>
    <row r="54" spans="1:109" x14ac:dyDescent="0.15">
      <c r="A54" s="356"/>
      <c r="B54" s="247"/>
      <c r="G54" s="1242"/>
      <c r="H54" s="1242"/>
      <c r="I54" s="1225"/>
      <c r="J54" s="1225"/>
      <c r="K54" s="1241"/>
      <c r="L54" s="1241"/>
      <c r="M54" s="1241"/>
      <c r="N54" s="1241"/>
      <c r="AM54" s="357"/>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6"/>
      <c r="B55" s="247"/>
      <c r="G55" s="1225"/>
      <c r="H55" s="1225"/>
      <c r="I55" s="1225"/>
      <c r="J55" s="1225"/>
      <c r="K55" s="1241"/>
      <c r="L55" s="1241"/>
      <c r="M55" s="1241"/>
      <c r="N55" s="1241"/>
      <c r="AN55" s="1229" t="s">
        <v>575</v>
      </c>
      <c r="AO55" s="1229"/>
      <c r="AP55" s="1229"/>
      <c r="AQ55" s="1229"/>
      <c r="AR55" s="1229"/>
      <c r="AS55" s="1229"/>
      <c r="AT55" s="1229"/>
      <c r="AU55" s="1229"/>
      <c r="AV55" s="1229"/>
      <c r="AW55" s="1229"/>
      <c r="AX55" s="1229"/>
      <c r="AY55" s="1229"/>
      <c r="AZ55" s="1229"/>
      <c r="BA55" s="1229"/>
      <c r="BB55" s="1231" t="s">
        <v>573</v>
      </c>
      <c r="BC55" s="1231"/>
      <c r="BD55" s="1231"/>
      <c r="BE55" s="1231"/>
      <c r="BF55" s="1231"/>
      <c r="BG55" s="1231"/>
      <c r="BH55" s="1231"/>
      <c r="BI55" s="1231"/>
      <c r="BJ55" s="1231"/>
      <c r="BK55" s="1231"/>
      <c r="BL55" s="1231"/>
      <c r="BM55" s="1231"/>
      <c r="BN55" s="1231"/>
      <c r="BO55" s="1231"/>
      <c r="BP55" s="1230">
        <v>3.4</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6"/>
      <c r="B56" s="247"/>
      <c r="G56" s="1225"/>
      <c r="H56" s="1225"/>
      <c r="I56" s="1225"/>
      <c r="J56" s="1225"/>
      <c r="K56" s="1241"/>
      <c r="L56" s="1241"/>
      <c r="M56" s="1241"/>
      <c r="N56" s="1241"/>
      <c r="AN56" s="1229"/>
      <c r="AO56" s="1229"/>
      <c r="AP56" s="1229"/>
      <c r="AQ56" s="1229"/>
      <c r="AR56" s="1229"/>
      <c r="AS56" s="1229"/>
      <c r="AT56" s="1229"/>
      <c r="AU56" s="1229"/>
      <c r="AV56" s="1229"/>
      <c r="AW56" s="1229"/>
      <c r="AX56" s="1229"/>
      <c r="AY56" s="1229"/>
      <c r="AZ56" s="1229"/>
      <c r="BA56" s="1229"/>
      <c r="BB56" s="1231"/>
      <c r="BC56" s="1231"/>
      <c r="BD56" s="1231"/>
      <c r="BE56" s="1231"/>
      <c r="BF56" s="1231"/>
      <c r="BG56" s="1231"/>
      <c r="BH56" s="1231"/>
      <c r="BI56" s="1231"/>
      <c r="BJ56" s="1231"/>
      <c r="BK56" s="1231"/>
      <c r="BL56" s="1231"/>
      <c r="BM56" s="1231"/>
      <c r="BN56" s="1231"/>
      <c r="BO56" s="1231"/>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6" customFormat="1" x14ac:dyDescent="0.15">
      <c r="B57" s="360"/>
      <c r="G57" s="1225"/>
      <c r="H57" s="1225"/>
      <c r="I57" s="1244"/>
      <c r="J57" s="1244"/>
      <c r="K57" s="1241"/>
      <c r="L57" s="1241"/>
      <c r="M57" s="1241"/>
      <c r="N57" s="1241"/>
      <c r="AM57" s="243"/>
      <c r="AN57" s="1229"/>
      <c r="AO57" s="1229"/>
      <c r="AP57" s="1229"/>
      <c r="AQ57" s="1229"/>
      <c r="AR57" s="1229"/>
      <c r="AS57" s="1229"/>
      <c r="AT57" s="1229"/>
      <c r="AU57" s="1229"/>
      <c r="AV57" s="1229"/>
      <c r="AW57" s="1229"/>
      <c r="AX57" s="1229"/>
      <c r="AY57" s="1229"/>
      <c r="AZ57" s="1229"/>
      <c r="BA57" s="1229"/>
      <c r="BB57" s="1231" t="s">
        <v>574</v>
      </c>
      <c r="BC57" s="1231"/>
      <c r="BD57" s="1231"/>
      <c r="BE57" s="1231"/>
      <c r="BF57" s="1231"/>
      <c r="BG57" s="1231"/>
      <c r="BH57" s="1231"/>
      <c r="BI57" s="1231"/>
      <c r="BJ57" s="1231"/>
      <c r="BK57" s="1231"/>
      <c r="BL57" s="1231"/>
      <c r="BM57" s="1231"/>
      <c r="BN57" s="1231"/>
      <c r="BO57" s="1231"/>
      <c r="BP57" s="1230">
        <v>62.8</v>
      </c>
      <c r="BQ57" s="1230"/>
      <c r="BR57" s="1230"/>
      <c r="BS57" s="1230"/>
      <c r="BT57" s="1230"/>
      <c r="BU57" s="1230"/>
      <c r="BV57" s="1230"/>
      <c r="BW57" s="1230"/>
      <c r="BX57" s="1230">
        <v>62.7</v>
      </c>
      <c r="BY57" s="1230"/>
      <c r="BZ57" s="1230"/>
      <c r="CA57" s="1230"/>
      <c r="CB57" s="1230"/>
      <c r="CC57" s="1230"/>
      <c r="CD57" s="1230"/>
      <c r="CE57" s="1230"/>
      <c r="CF57" s="1230">
        <v>63.1</v>
      </c>
      <c r="CG57" s="1230"/>
      <c r="CH57" s="1230"/>
      <c r="CI57" s="1230"/>
      <c r="CJ57" s="1230"/>
      <c r="CK57" s="1230"/>
      <c r="CL57" s="1230"/>
      <c r="CM57" s="1230"/>
      <c r="CN57" s="1230">
        <v>64</v>
      </c>
      <c r="CO57" s="1230"/>
      <c r="CP57" s="1230"/>
      <c r="CQ57" s="1230"/>
      <c r="CR57" s="1230"/>
      <c r="CS57" s="1230"/>
      <c r="CT57" s="1230"/>
      <c r="CU57" s="1230"/>
      <c r="CV57" s="1230">
        <v>64</v>
      </c>
      <c r="CW57" s="1230"/>
      <c r="CX57" s="1230"/>
      <c r="CY57" s="1230"/>
      <c r="CZ57" s="1230"/>
      <c r="DA57" s="1230"/>
      <c r="DB57" s="1230"/>
      <c r="DC57" s="1230"/>
      <c r="DD57" s="361"/>
      <c r="DE57" s="360"/>
    </row>
    <row r="58" spans="1:109" s="356" customFormat="1" x14ac:dyDescent="0.15">
      <c r="A58" s="243"/>
      <c r="B58" s="360"/>
      <c r="G58" s="1225"/>
      <c r="H58" s="1225"/>
      <c r="I58" s="1244"/>
      <c r="J58" s="1244"/>
      <c r="K58" s="1241"/>
      <c r="L58" s="1241"/>
      <c r="M58" s="1241"/>
      <c r="N58" s="1241"/>
      <c r="AM58" s="243"/>
      <c r="AN58" s="1229"/>
      <c r="AO58" s="1229"/>
      <c r="AP58" s="1229"/>
      <c r="AQ58" s="1229"/>
      <c r="AR58" s="1229"/>
      <c r="AS58" s="1229"/>
      <c r="AT58" s="1229"/>
      <c r="AU58" s="1229"/>
      <c r="AV58" s="1229"/>
      <c r="AW58" s="1229"/>
      <c r="AX58" s="1229"/>
      <c r="AY58" s="1229"/>
      <c r="AZ58" s="1229"/>
      <c r="BA58" s="1229"/>
      <c r="BB58" s="1231"/>
      <c r="BC58" s="1231"/>
      <c r="BD58" s="1231"/>
      <c r="BE58" s="1231"/>
      <c r="BF58" s="1231"/>
      <c r="BG58" s="1231"/>
      <c r="BH58" s="1231"/>
      <c r="BI58" s="1231"/>
      <c r="BJ58" s="1231"/>
      <c r="BK58" s="1231"/>
      <c r="BL58" s="1231"/>
      <c r="BM58" s="1231"/>
      <c r="BN58" s="1231"/>
      <c r="BO58" s="1231"/>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1"/>
      <c r="DE58" s="360"/>
    </row>
    <row r="59" spans="1:109" s="356" customFormat="1" x14ac:dyDescent="0.15">
      <c r="A59" s="243"/>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x14ac:dyDescent="0.15">
      <c r="A60" s="243"/>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x14ac:dyDescent="0.15">
      <c r="A61" s="243"/>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x14ac:dyDescent="0.15">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3"/>
    </row>
    <row r="63" spans="1:109" ht="17.25" x14ac:dyDescent="0.15">
      <c r="B63" s="300" t="s">
        <v>576</v>
      </c>
    </row>
    <row r="64" spans="1:109" x14ac:dyDescent="0.15">
      <c r="B64" s="247"/>
      <c r="G64" s="355"/>
      <c r="I64" s="367"/>
      <c r="J64" s="367"/>
      <c r="K64" s="367"/>
      <c r="L64" s="367"/>
      <c r="M64" s="367"/>
      <c r="N64" s="368"/>
      <c r="AM64" s="355"/>
      <c r="AN64" s="355" t="s">
        <v>569</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x14ac:dyDescent="0.15">
      <c r="B65" s="247"/>
      <c r="AN65" s="1232" t="s">
        <v>577</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x14ac:dyDescent="0.15">
      <c r="B66" s="247"/>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x14ac:dyDescent="0.15">
      <c r="B67" s="247"/>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x14ac:dyDescent="0.15">
      <c r="B68" s="247"/>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x14ac:dyDescent="0.15">
      <c r="B69" s="247"/>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x14ac:dyDescent="0.15">
      <c r="B70" s="247"/>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x14ac:dyDescent="0.15">
      <c r="B71" s="247"/>
      <c r="G71" s="372"/>
      <c r="I71" s="373"/>
      <c r="J71" s="370"/>
      <c r="K71" s="370"/>
      <c r="L71" s="371"/>
      <c r="M71" s="370"/>
      <c r="N71" s="371"/>
      <c r="AM71" s="372"/>
      <c r="AN71" s="243" t="s">
        <v>571</v>
      </c>
    </row>
    <row r="72" spans="2:107" x14ac:dyDescent="0.15">
      <c r="B72" s="247"/>
      <c r="G72" s="1225"/>
      <c r="H72" s="1225"/>
      <c r="I72" s="1225"/>
      <c r="J72" s="1225"/>
      <c r="K72" s="358"/>
      <c r="L72" s="358"/>
      <c r="M72" s="359"/>
      <c r="N72" s="359"/>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523</v>
      </c>
      <c r="BQ72" s="1229"/>
      <c r="BR72" s="1229"/>
      <c r="BS72" s="1229"/>
      <c r="BT72" s="1229"/>
      <c r="BU72" s="1229"/>
      <c r="BV72" s="1229"/>
      <c r="BW72" s="1229"/>
      <c r="BX72" s="1229" t="s">
        <v>524</v>
      </c>
      <c r="BY72" s="1229"/>
      <c r="BZ72" s="1229"/>
      <c r="CA72" s="1229"/>
      <c r="CB72" s="1229"/>
      <c r="CC72" s="1229"/>
      <c r="CD72" s="1229"/>
      <c r="CE72" s="1229"/>
      <c r="CF72" s="1229" t="s">
        <v>525</v>
      </c>
      <c r="CG72" s="1229"/>
      <c r="CH72" s="1229"/>
      <c r="CI72" s="1229"/>
      <c r="CJ72" s="1229"/>
      <c r="CK72" s="1229"/>
      <c r="CL72" s="1229"/>
      <c r="CM72" s="1229"/>
      <c r="CN72" s="1229" t="s">
        <v>526</v>
      </c>
      <c r="CO72" s="1229"/>
      <c r="CP72" s="1229"/>
      <c r="CQ72" s="1229"/>
      <c r="CR72" s="1229"/>
      <c r="CS72" s="1229"/>
      <c r="CT72" s="1229"/>
      <c r="CU72" s="1229"/>
      <c r="CV72" s="1229" t="s">
        <v>527</v>
      </c>
      <c r="CW72" s="1229"/>
      <c r="CX72" s="1229"/>
      <c r="CY72" s="1229"/>
      <c r="CZ72" s="1229"/>
      <c r="DA72" s="1229"/>
      <c r="DB72" s="1229"/>
      <c r="DC72" s="1229"/>
    </row>
    <row r="73" spans="2:107" x14ac:dyDescent="0.15">
      <c r="B73" s="247"/>
      <c r="G73" s="1242"/>
      <c r="H73" s="1242"/>
      <c r="I73" s="1242"/>
      <c r="J73" s="1242"/>
      <c r="K73" s="1245"/>
      <c r="L73" s="1245"/>
      <c r="M73" s="1245"/>
      <c r="N73" s="1245"/>
      <c r="AM73" s="357"/>
      <c r="AN73" s="1231" t="s">
        <v>572</v>
      </c>
      <c r="AO73" s="1231"/>
      <c r="AP73" s="1231"/>
      <c r="AQ73" s="1231"/>
      <c r="AR73" s="1231"/>
      <c r="AS73" s="1231"/>
      <c r="AT73" s="1231"/>
      <c r="AU73" s="1231"/>
      <c r="AV73" s="1231"/>
      <c r="AW73" s="1231"/>
      <c r="AX73" s="1231"/>
      <c r="AY73" s="1231"/>
      <c r="AZ73" s="1231"/>
      <c r="BA73" s="1231"/>
      <c r="BB73" s="1231" t="s">
        <v>573</v>
      </c>
      <c r="BC73" s="1231"/>
      <c r="BD73" s="1231"/>
      <c r="BE73" s="1231"/>
      <c r="BF73" s="1231"/>
      <c r="BG73" s="1231"/>
      <c r="BH73" s="1231"/>
      <c r="BI73" s="1231"/>
      <c r="BJ73" s="1231"/>
      <c r="BK73" s="1231"/>
      <c r="BL73" s="1231"/>
      <c r="BM73" s="1231"/>
      <c r="BN73" s="1231"/>
      <c r="BO73" s="1231"/>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2"/>
      <c r="H74" s="1242"/>
      <c r="I74" s="1242"/>
      <c r="J74" s="1242"/>
      <c r="K74" s="1245"/>
      <c r="L74" s="1245"/>
      <c r="M74" s="1245"/>
      <c r="N74" s="1245"/>
      <c r="AM74" s="357"/>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2"/>
      <c r="H75" s="1242"/>
      <c r="I75" s="1225"/>
      <c r="J75" s="1225"/>
      <c r="K75" s="1241"/>
      <c r="L75" s="1241"/>
      <c r="M75" s="1241"/>
      <c r="N75" s="1241"/>
      <c r="AM75" s="357"/>
      <c r="AN75" s="1231"/>
      <c r="AO75" s="1231"/>
      <c r="AP75" s="1231"/>
      <c r="AQ75" s="1231"/>
      <c r="AR75" s="1231"/>
      <c r="AS75" s="1231"/>
      <c r="AT75" s="1231"/>
      <c r="AU75" s="1231"/>
      <c r="AV75" s="1231"/>
      <c r="AW75" s="1231"/>
      <c r="AX75" s="1231"/>
      <c r="AY75" s="1231"/>
      <c r="AZ75" s="1231"/>
      <c r="BA75" s="1231"/>
      <c r="BB75" s="1231" t="s">
        <v>578</v>
      </c>
      <c r="BC75" s="1231"/>
      <c r="BD75" s="1231"/>
      <c r="BE75" s="1231"/>
      <c r="BF75" s="1231"/>
      <c r="BG75" s="1231"/>
      <c r="BH75" s="1231"/>
      <c r="BI75" s="1231"/>
      <c r="BJ75" s="1231"/>
      <c r="BK75" s="1231"/>
      <c r="BL75" s="1231"/>
      <c r="BM75" s="1231"/>
      <c r="BN75" s="1231"/>
      <c r="BO75" s="1231"/>
      <c r="BP75" s="1230">
        <v>3.8</v>
      </c>
      <c r="BQ75" s="1230"/>
      <c r="BR75" s="1230"/>
      <c r="BS75" s="1230"/>
      <c r="BT75" s="1230"/>
      <c r="BU75" s="1230"/>
      <c r="BV75" s="1230"/>
      <c r="BW75" s="1230"/>
      <c r="BX75" s="1230">
        <v>4</v>
      </c>
      <c r="BY75" s="1230"/>
      <c r="BZ75" s="1230"/>
      <c r="CA75" s="1230"/>
      <c r="CB75" s="1230"/>
      <c r="CC75" s="1230"/>
      <c r="CD75" s="1230"/>
      <c r="CE75" s="1230"/>
      <c r="CF75" s="1230">
        <v>4.8</v>
      </c>
      <c r="CG75" s="1230"/>
      <c r="CH75" s="1230"/>
      <c r="CI75" s="1230"/>
      <c r="CJ75" s="1230"/>
      <c r="CK75" s="1230"/>
      <c r="CL75" s="1230"/>
      <c r="CM75" s="1230"/>
      <c r="CN75" s="1230">
        <v>5.9</v>
      </c>
      <c r="CO75" s="1230"/>
      <c r="CP75" s="1230"/>
      <c r="CQ75" s="1230"/>
      <c r="CR75" s="1230"/>
      <c r="CS75" s="1230"/>
      <c r="CT75" s="1230"/>
      <c r="CU75" s="1230"/>
      <c r="CV75" s="1230">
        <v>6.2</v>
      </c>
      <c r="CW75" s="1230"/>
      <c r="CX75" s="1230"/>
      <c r="CY75" s="1230"/>
      <c r="CZ75" s="1230"/>
      <c r="DA75" s="1230"/>
      <c r="DB75" s="1230"/>
      <c r="DC75" s="1230"/>
    </row>
    <row r="76" spans="2:107" x14ac:dyDescent="0.15">
      <c r="B76" s="247"/>
      <c r="G76" s="1242"/>
      <c r="H76" s="1242"/>
      <c r="I76" s="1225"/>
      <c r="J76" s="1225"/>
      <c r="K76" s="1241"/>
      <c r="L76" s="1241"/>
      <c r="M76" s="1241"/>
      <c r="N76" s="1241"/>
      <c r="AM76" s="357"/>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5"/>
      <c r="H77" s="1225"/>
      <c r="I77" s="1225"/>
      <c r="J77" s="1225"/>
      <c r="K77" s="1245"/>
      <c r="L77" s="1245"/>
      <c r="M77" s="1245"/>
      <c r="N77" s="1245"/>
      <c r="AN77" s="1229" t="s">
        <v>575</v>
      </c>
      <c r="AO77" s="1229"/>
      <c r="AP77" s="1229"/>
      <c r="AQ77" s="1229"/>
      <c r="AR77" s="1229"/>
      <c r="AS77" s="1229"/>
      <c r="AT77" s="1229"/>
      <c r="AU77" s="1229"/>
      <c r="AV77" s="1229"/>
      <c r="AW77" s="1229"/>
      <c r="AX77" s="1229"/>
      <c r="AY77" s="1229"/>
      <c r="AZ77" s="1229"/>
      <c r="BA77" s="1229"/>
      <c r="BB77" s="1231" t="s">
        <v>573</v>
      </c>
      <c r="BC77" s="1231"/>
      <c r="BD77" s="1231"/>
      <c r="BE77" s="1231"/>
      <c r="BF77" s="1231"/>
      <c r="BG77" s="1231"/>
      <c r="BH77" s="1231"/>
      <c r="BI77" s="1231"/>
      <c r="BJ77" s="1231"/>
      <c r="BK77" s="1231"/>
      <c r="BL77" s="1231"/>
      <c r="BM77" s="1231"/>
      <c r="BN77" s="1231"/>
      <c r="BO77" s="1231"/>
      <c r="BP77" s="1230">
        <v>3.4</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5"/>
      <c r="H78" s="1225"/>
      <c r="I78" s="1225"/>
      <c r="J78" s="1225"/>
      <c r="K78" s="1245"/>
      <c r="L78" s="1245"/>
      <c r="M78" s="1245"/>
      <c r="N78" s="1245"/>
      <c r="AN78" s="1229"/>
      <c r="AO78" s="1229"/>
      <c r="AP78" s="1229"/>
      <c r="AQ78" s="1229"/>
      <c r="AR78" s="1229"/>
      <c r="AS78" s="1229"/>
      <c r="AT78" s="1229"/>
      <c r="AU78" s="1229"/>
      <c r="AV78" s="1229"/>
      <c r="AW78" s="1229"/>
      <c r="AX78" s="1229"/>
      <c r="AY78" s="1229"/>
      <c r="AZ78" s="1229"/>
      <c r="BA78" s="1229"/>
      <c r="BB78" s="1231"/>
      <c r="BC78" s="1231"/>
      <c r="BD78" s="1231"/>
      <c r="BE78" s="1231"/>
      <c r="BF78" s="1231"/>
      <c r="BG78" s="1231"/>
      <c r="BH78" s="1231"/>
      <c r="BI78" s="1231"/>
      <c r="BJ78" s="1231"/>
      <c r="BK78" s="1231"/>
      <c r="BL78" s="1231"/>
      <c r="BM78" s="1231"/>
      <c r="BN78" s="1231"/>
      <c r="BO78" s="1231"/>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5"/>
      <c r="H79" s="1225"/>
      <c r="I79" s="1244"/>
      <c r="J79" s="1244"/>
      <c r="K79" s="1246"/>
      <c r="L79" s="1246"/>
      <c r="M79" s="1246"/>
      <c r="N79" s="1246"/>
      <c r="AN79" s="1229"/>
      <c r="AO79" s="1229"/>
      <c r="AP79" s="1229"/>
      <c r="AQ79" s="1229"/>
      <c r="AR79" s="1229"/>
      <c r="AS79" s="1229"/>
      <c r="AT79" s="1229"/>
      <c r="AU79" s="1229"/>
      <c r="AV79" s="1229"/>
      <c r="AW79" s="1229"/>
      <c r="AX79" s="1229"/>
      <c r="AY79" s="1229"/>
      <c r="AZ79" s="1229"/>
      <c r="BA79" s="1229"/>
      <c r="BB79" s="1231" t="s">
        <v>578</v>
      </c>
      <c r="BC79" s="1231"/>
      <c r="BD79" s="1231"/>
      <c r="BE79" s="1231"/>
      <c r="BF79" s="1231"/>
      <c r="BG79" s="1231"/>
      <c r="BH79" s="1231"/>
      <c r="BI79" s="1231"/>
      <c r="BJ79" s="1231"/>
      <c r="BK79" s="1231"/>
      <c r="BL79" s="1231"/>
      <c r="BM79" s="1231"/>
      <c r="BN79" s="1231"/>
      <c r="BO79" s="1231"/>
      <c r="BP79" s="1230">
        <v>8.8000000000000007</v>
      </c>
      <c r="BQ79" s="1230"/>
      <c r="BR79" s="1230"/>
      <c r="BS79" s="1230"/>
      <c r="BT79" s="1230"/>
      <c r="BU79" s="1230"/>
      <c r="BV79" s="1230"/>
      <c r="BW79" s="1230"/>
      <c r="BX79" s="1230">
        <v>8.3000000000000007</v>
      </c>
      <c r="BY79" s="1230"/>
      <c r="BZ79" s="1230"/>
      <c r="CA79" s="1230"/>
      <c r="CB79" s="1230"/>
      <c r="CC79" s="1230"/>
      <c r="CD79" s="1230"/>
      <c r="CE79" s="1230"/>
      <c r="CF79" s="1230">
        <v>8.1</v>
      </c>
      <c r="CG79" s="1230"/>
      <c r="CH79" s="1230"/>
      <c r="CI79" s="1230"/>
      <c r="CJ79" s="1230"/>
      <c r="CK79" s="1230"/>
      <c r="CL79" s="1230"/>
      <c r="CM79" s="1230"/>
      <c r="CN79" s="1230">
        <v>8.1999999999999993</v>
      </c>
      <c r="CO79" s="1230"/>
      <c r="CP79" s="1230"/>
      <c r="CQ79" s="1230"/>
      <c r="CR79" s="1230"/>
      <c r="CS79" s="1230"/>
      <c r="CT79" s="1230"/>
      <c r="CU79" s="1230"/>
      <c r="CV79" s="1230">
        <v>8.3000000000000007</v>
      </c>
      <c r="CW79" s="1230"/>
      <c r="CX79" s="1230"/>
      <c r="CY79" s="1230"/>
      <c r="CZ79" s="1230"/>
      <c r="DA79" s="1230"/>
      <c r="DB79" s="1230"/>
      <c r="DC79" s="1230"/>
    </row>
    <row r="80" spans="2:107" x14ac:dyDescent="0.15">
      <c r="B80" s="247"/>
      <c r="G80" s="1225"/>
      <c r="H80" s="1225"/>
      <c r="I80" s="1244"/>
      <c r="J80" s="1244"/>
      <c r="K80" s="1246"/>
      <c r="L80" s="1246"/>
      <c r="M80" s="1246"/>
      <c r="N80" s="1246"/>
      <c r="AN80" s="1229"/>
      <c r="AO80" s="1229"/>
      <c r="AP80" s="1229"/>
      <c r="AQ80" s="1229"/>
      <c r="AR80" s="1229"/>
      <c r="AS80" s="1229"/>
      <c r="AT80" s="1229"/>
      <c r="AU80" s="1229"/>
      <c r="AV80" s="1229"/>
      <c r="AW80" s="1229"/>
      <c r="AX80" s="1229"/>
      <c r="AY80" s="1229"/>
      <c r="AZ80" s="1229"/>
      <c r="BA80" s="1229"/>
      <c r="BB80" s="1231"/>
      <c r="BC80" s="1231"/>
      <c r="BD80" s="1231"/>
      <c r="BE80" s="1231"/>
      <c r="BF80" s="1231"/>
      <c r="BG80" s="1231"/>
      <c r="BH80" s="1231"/>
      <c r="BI80" s="1231"/>
      <c r="BJ80" s="1231"/>
      <c r="BK80" s="1231"/>
      <c r="BL80" s="1231"/>
      <c r="BM80" s="1231"/>
      <c r="BN80" s="1231"/>
      <c r="BO80" s="1231"/>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iogMu2/sLB4IaiBPBk22KPXeYvU7rG2YhJubfx8xEY2bGO52nfP7F8V9B4oGs9SAlDHm6MJC7fRA9M2hefAZrg==" saltValue="Nj9ZAUzso6siXyQbsWzo2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7FC84-B8AD-4365-93AA-FE286EC671F2}">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vmiogsJPTJAKosM/y4nF0UQjByEyTyqvw4ocJibVQKDhtFL8fXQR0OMvxIb9kkrntZFHnpxnHOO/g4GgfDCL1w==" saltValue="mmKmjuUeLQGTGqiFFAFxJ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ED310-7E4C-4A4B-A9F2-36B62B3719B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R0QjLIo5g49FhxClotlwbsSZwzS5f1jpZZCdyyF97bo9zeS3GEl4BQDjsyzSFsnONvK8Peg/w4oHLWkV7DfIbQ==" saltValue="1KrfqGA9DxlM4/t20SIGw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111032</v>
      </c>
      <c r="E3" s="142"/>
      <c r="F3" s="143">
        <v>125391</v>
      </c>
      <c r="G3" s="144"/>
      <c r="H3" s="145"/>
    </row>
    <row r="4" spans="1:8" x14ac:dyDescent="0.15">
      <c r="A4" s="146"/>
      <c r="B4" s="147"/>
      <c r="C4" s="148"/>
      <c r="D4" s="149">
        <v>52134</v>
      </c>
      <c r="E4" s="150"/>
      <c r="F4" s="151">
        <v>68516</v>
      </c>
      <c r="G4" s="152"/>
      <c r="H4" s="153"/>
    </row>
    <row r="5" spans="1:8" x14ac:dyDescent="0.15">
      <c r="A5" s="134" t="s">
        <v>517</v>
      </c>
      <c r="B5" s="139"/>
      <c r="C5" s="140"/>
      <c r="D5" s="141">
        <v>156402</v>
      </c>
      <c r="E5" s="142"/>
      <c r="F5" s="143">
        <v>138402</v>
      </c>
      <c r="G5" s="144"/>
      <c r="H5" s="145"/>
    </row>
    <row r="6" spans="1:8" x14ac:dyDescent="0.15">
      <c r="A6" s="146"/>
      <c r="B6" s="147"/>
      <c r="C6" s="148"/>
      <c r="D6" s="149">
        <v>81073</v>
      </c>
      <c r="E6" s="150"/>
      <c r="F6" s="151">
        <v>70652</v>
      </c>
      <c r="G6" s="152"/>
      <c r="H6" s="153"/>
    </row>
    <row r="7" spans="1:8" x14ac:dyDescent="0.15">
      <c r="A7" s="134" t="s">
        <v>518</v>
      </c>
      <c r="B7" s="139"/>
      <c r="C7" s="140"/>
      <c r="D7" s="141">
        <v>161404</v>
      </c>
      <c r="E7" s="142"/>
      <c r="F7" s="143">
        <v>146367</v>
      </c>
      <c r="G7" s="144"/>
      <c r="H7" s="145"/>
    </row>
    <row r="8" spans="1:8" x14ac:dyDescent="0.15">
      <c r="A8" s="146"/>
      <c r="B8" s="147"/>
      <c r="C8" s="148"/>
      <c r="D8" s="149">
        <v>110681</v>
      </c>
      <c r="E8" s="150"/>
      <c r="F8" s="151">
        <v>79441</v>
      </c>
      <c r="G8" s="152"/>
      <c r="H8" s="153"/>
    </row>
    <row r="9" spans="1:8" x14ac:dyDescent="0.15">
      <c r="A9" s="134" t="s">
        <v>519</v>
      </c>
      <c r="B9" s="139"/>
      <c r="C9" s="140"/>
      <c r="D9" s="141">
        <v>423984</v>
      </c>
      <c r="E9" s="142"/>
      <c r="F9" s="143">
        <v>165181</v>
      </c>
      <c r="G9" s="144"/>
      <c r="H9" s="145"/>
    </row>
    <row r="10" spans="1:8" x14ac:dyDescent="0.15">
      <c r="A10" s="146"/>
      <c r="B10" s="147"/>
      <c r="C10" s="148"/>
      <c r="D10" s="149">
        <v>144922</v>
      </c>
      <c r="E10" s="150"/>
      <c r="F10" s="151">
        <v>82246</v>
      </c>
      <c r="G10" s="152"/>
      <c r="H10" s="153"/>
    </row>
    <row r="11" spans="1:8" x14ac:dyDescent="0.15">
      <c r="A11" s="134" t="s">
        <v>520</v>
      </c>
      <c r="B11" s="139"/>
      <c r="C11" s="140"/>
      <c r="D11" s="141">
        <v>552771</v>
      </c>
      <c r="E11" s="142"/>
      <c r="F11" s="143">
        <v>166234</v>
      </c>
      <c r="G11" s="144"/>
      <c r="H11" s="145"/>
    </row>
    <row r="12" spans="1:8" x14ac:dyDescent="0.15">
      <c r="A12" s="146"/>
      <c r="B12" s="147"/>
      <c r="C12" s="154"/>
      <c r="D12" s="149">
        <v>289151</v>
      </c>
      <c r="E12" s="150"/>
      <c r="F12" s="151">
        <v>89789</v>
      </c>
      <c r="G12" s="152"/>
      <c r="H12" s="153"/>
    </row>
    <row r="13" spans="1:8" x14ac:dyDescent="0.15">
      <c r="A13" s="134"/>
      <c r="B13" s="139"/>
      <c r="C13" s="140"/>
      <c r="D13" s="141">
        <v>281119</v>
      </c>
      <c r="E13" s="142"/>
      <c r="F13" s="143">
        <v>148315</v>
      </c>
      <c r="G13" s="155"/>
      <c r="H13" s="145"/>
    </row>
    <row r="14" spans="1:8" x14ac:dyDescent="0.15">
      <c r="A14" s="146"/>
      <c r="B14" s="147"/>
      <c r="C14" s="148"/>
      <c r="D14" s="149">
        <v>135592</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8.75</v>
      </c>
      <c r="C19" s="156">
        <f>ROUND(VALUE(SUBSTITUTE(実質収支比率等に係る経年分析!G$48,"▲","-")),2)</f>
        <v>13</v>
      </c>
      <c r="D19" s="156">
        <f>ROUND(VALUE(SUBSTITUTE(実質収支比率等に係る経年分析!H$48,"▲","-")),2)</f>
        <v>10.44</v>
      </c>
      <c r="E19" s="156">
        <f>ROUND(VALUE(SUBSTITUTE(実質収支比率等に係る経年分析!I$48,"▲","-")),2)</f>
        <v>4.82</v>
      </c>
      <c r="F19" s="156">
        <f>ROUND(VALUE(SUBSTITUTE(実質収支比率等に係る経年分析!J$48,"▲","-")),2)</f>
        <v>7.8</v>
      </c>
    </row>
    <row r="20" spans="1:11" x14ac:dyDescent="0.15">
      <c r="A20" s="156" t="s">
        <v>53</v>
      </c>
      <c r="B20" s="156">
        <f>ROUND(VALUE(SUBSTITUTE(実質収支比率等に係る経年分析!F$47,"▲","-")),2)</f>
        <v>94.62</v>
      </c>
      <c r="C20" s="156">
        <f>ROUND(VALUE(SUBSTITUTE(実質収支比率等に係る経年分析!G$47,"▲","-")),2)</f>
        <v>97.33</v>
      </c>
      <c r="D20" s="156">
        <f>ROUND(VALUE(SUBSTITUTE(実質収支比率等に係る経年分析!H$47,"▲","-")),2)</f>
        <v>112.04</v>
      </c>
      <c r="E20" s="156">
        <f>ROUND(VALUE(SUBSTITUTE(実質収支比率等に係る経年分析!I$47,"▲","-")),2)</f>
        <v>117.62</v>
      </c>
      <c r="F20" s="156">
        <f>ROUND(VALUE(SUBSTITUTE(実質収支比率等に係る経年分析!J$47,"▲","-")),2)</f>
        <v>114.68</v>
      </c>
    </row>
    <row r="21" spans="1:11" x14ac:dyDescent="0.15">
      <c r="A21" s="156" t="s">
        <v>54</v>
      </c>
      <c r="B21" s="156">
        <f>IF(ISNUMBER(VALUE(SUBSTITUTE(実質収支比率等に係る経年分析!F$49,"▲","-"))),ROUND(VALUE(SUBSTITUTE(実質収支比率等に係る経年分析!F$49,"▲","-")),2),NA())</f>
        <v>0.5</v>
      </c>
      <c r="C21" s="156">
        <f>IF(ISNUMBER(VALUE(SUBSTITUTE(実質収支比率等に係る経年分析!G$49,"▲","-"))),ROUND(VALUE(SUBSTITUTE(実質収支比率等に係る経年分析!G$49,"▲","-")),2),NA())</f>
        <v>7.85</v>
      </c>
      <c r="D21" s="156">
        <f>IF(ISNUMBER(VALUE(SUBSTITUTE(実質収支比率等に係る経年分析!H$49,"▲","-"))),ROUND(VALUE(SUBSTITUTE(実質収支比率等に係る経年分析!H$49,"▲","-")),2),NA())</f>
        <v>-1.1000000000000001</v>
      </c>
      <c r="E21" s="156">
        <f>IF(ISNUMBER(VALUE(SUBSTITUTE(実質収支比率等に係る経年分析!I$49,"▲","-"))),ROUND(VALUE(SUBSTITUTE(実質収支比率等に係る経年分析!I$49,"▲","-")),2),NA())</f>
        <v>-9.58</v>
      </c>
      <c r="F21" s="156">
        <f>IF(ISNUMBER(VALUE(SUBSTITUTE(実質収支比率等に係る経年分析!J$49,"▲","-"))),ROUND(VALUE(SUBSTITUTE(実質収支比率等に係る経年分析!J$49,"▲","-")),2),NA())</f>
        <v>-0.64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住宅新築資金等貸付事業特別会計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バス事業特別会計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後期高齢者医療事業特別会計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0.02</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9.4499999999999993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7.75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v>
      </c>
    </row>
    <row r="35" spans="1:16" x14ac:dyDescent="0.15">
      <c r="A35" s="157" t="str">
        <f>IF(連結実質赤字比率に係る赤字・黒字の構成分析!C$35="",NA(),連結実質赤字比率に係る赤字・黒字の構成分析!C$35)</f>
        <v>国民健康保険事業勘定特別会計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2.2999999999999998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4.79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574</v>
      </c>
      <c r="E42" s="158"/>
      <c r="F42" s="158"/>
      <c r="G42" s="158">
        <f>'実質公債費比率（分子）の構造'!L$52</f>
        <v>575</v>
      </c>
      <c r="H42" s="158"/>
      <c r="I42" s="158"/>
      <c r="J42" s="158">
        <f>'実質公債費比率（分子）の構造'!M$52</f>
        <v>562</v>
      </c>
      <c r="K42" s="158"/>
      <c r="L42" s="158"/>
      <c r="M42" s="158">
        <f>'実質公債費比率（分子）の構造'!N$52</f>
        <v>544</v>
      </c>
      <c r="N42" s="158"/>
      <c r="O42" s="158"/>
      <c r="P42" s="158">
        <f>'実質公債費比率（分子）の構造'!O$52</f>
        <v>551</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21</v>
      </c>
      <c r="C45" s="158"/>
      <c r="D45" s="158"/>
      <c r="E45" s="158">
        <f>'実質公債費比率（分子）の構造'!L$49</f>
        <v>22</v>
      </c>
      <c r="F45" s="158"/>
      <c r="G45" s="158"/>
      <c r="H45" s="158">
        <f>'実質公債費比率（分子）の構造'!M$49</f>
        <v>26</v>
      </c>
      <c r="I45" s="158"/>
      <c r="J45" s="158"/>
      <c r="K45" s="158">
        <f>'実質公債費比率（分子）の構造'!N$49</f>
        <v>23</v>
      </c>
      <c r="L45" s="158"/>
      <c r="M45" s="158"/>
      <c r="N45" s="158">
        <f>'実質公債費比率（分子）の構造'!O$49</f>
        <v>11</v>
      </c>
      <c r="O45" s="158"/>
      <c r="P45" s="158"/>
    </row>
    <row r="46" spans="1:16" x14ac:dyDescent="0.15">
      <c r="A46" s="158" t="s">
        <v>64</v>
      </c>
      <c r="B46" s="158">
        <f>'実質公債費比率（分子）の構造'!K$48</f>
        <v>0</v>
      </c>
      <c r="C46" s="158"/>
      <c r="D46" s="158"/>
      <c r="E46" s="158">
        <f>'実質公債費比率（分子）の構造'!L$48</f>
        <v>0</v>
      </c>
      <c r="F46" s="158"/>
      <c r="G46" s="158"/>
      <c r="H46" s="158">
        <f>'実質公債費比率（分子）の構造'!M$48</f>
        <v>0</v>
      </c>
      <c r="I46" s="158"/>
      <c r="J46" s="158"/>
      <c r="K46" s="158">
        <f>'実質公債費比率（分子）の構造'!N$48</f>
        <v>0</v>
      </c>
      <c r="L46" s="158"/>
      <c r="M46" s="158"/>
      <c r="N46" s="158">
        <f>'実質公債費比率（分子）の構造'!O$48</f>
        <v>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674</v>
      </c>
      <c r="C49" s="158"/>
      <c r="D49" s="158"/>
      <c r="E49" s="158">
        <f>'実質公債費比率（分子）の構造'!L$45</f>
        <v>699</v>
      </c>
      <c r="F49" s="158"/>
      <c r="G49" s="158"/>
      <c r="H49" s="158">
        <f>'実質公債費比率（分子）の構造'!M$45</f>
        <v>737</v>
      </c>
      <c r="I49" s="158"/>
      <c r="J49" s="158"/>
      <c r="K49" s="158">
        <f>'実質公債費比率（分子）の構造'!N$45</f>
        <v>745</v>
      </c>
      <c r="L49" s="158"/>
      <c r="M49" s="158"/>
      <c r="N49" s="158">
        <f>'実質公債費比率（分子）の構造'!O$45</f>
        <v>711</v>
      </c>
      <c r="O49" s="158"/>
      <c r="P49" s="158"/>
    </row>
    <row r="50" spans="1:16" x14ac:dyDescent="0.15">
      <c r="A50" s="158" t="s">
        <v>67</v>
      </c>
      <c r="B50" s="158" t="e">
        <f>NA()</f>
        <v>#N/A</v>
      </c>
      <c r="C50" s="158">
        <f>IF(ISNUMBER('実質公債費比率（分子）の構造'!K$53),'実質公債費比率（分子）の構造'!K$53,NA())</f>
        <v>121</v>
      </c>
      <c r="D50" s="158" t="e">
        <f>NA()</f>
        <v>#N/A</v>
      </c>
      <c r="E50" s="158" t="e">
        <f>NA()</f>
        <v>#N/A</v>
      </c>
      <c r="F50" s="158">
        <f>IF(ISNUMBER('実質公債費比率（分子）の構造'!L$53),'実質公債費比率（分子）の構造'!L$53,NA())</f>
        <v>146</v>
      </c>
      <c r="G50" s="158" t="e">
        <f>NA()</f>
        <v>#N/A</v>
      </c>
      <c r="H50" s="158" t="e">
        <f>NA()</f>
        <v>#N/A</v>
      </c>
      <c r="I50" s="158">
        <f>IF(ISNUMBER('実質公債費比率（分子）の構造'!M$53),'実質公債費比率（分子）の構造'!M$53,NA())</f>
        <v>201</v>
      </c>
      <c r="J50" s="158" t="e">
        <f>NA()</f>
        <v>#N/A</v>
      </c>
      <c r="K50" s="158" t="e">
        <f>NA()</f>
        <v>#N/A</v>
      </c>
      <c r="L50" s="158">
        <f>IF(ISNUMBER('実質公債費比率（分子）の構造'!N$53),'実質公債費比率（分子）の構造'!N$53,NA())</f>
        <v>224</v>
      </c>
      <c r="M50" s="158" t="e">
        <f>NA()</f>
        <v>#N/A</v>
      </c>
      <c r="N50" s="158" t="e">
        <f>NA()</f>
        <v>#N/A</v>
      </c>
      <c r="O50" s="158">
        <f>IF(ISNUMBER('実質公債費比率（分子）の構造'!O$53),'実質公債費比率（分子）の構造'!O$53,NA())</f>
        <v>171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4692</v>
      </c>
      <c r="E56" s="157"/>
      <c r="F56" s="157"/>
      <c r="G56" s="157">
        <f>'将来負担比率（分子）の構造'!J$52</f>
        <v>4565</v>
      </c>
      <c r="H56" s="157"/>
      <c r="I56" s="157"/>
      <c r="J56" s="157">
        <f>'将来負担比率（分子）の構造'!K$52</f>
        <v>4626</v>
      </c>
      <c r="K56" s="157"/>
      <c r="L56" s="157"/>
      <c r="M56" s="157">
        <f>'将来負担比率（分子）の構造'!L$52</f>
        <v>6037</v>
      </c>
      <c r="N56" s="157"/>
      <c r="O56" s="157"/>
      <c r="P56" s="157">
        <f>'将来負担比率（分子）の構造'!M$52</f>
        <v>7712</v>
      </c>
    </row>
    <row r="57" spans="1:16" x14ac:dyDescent="0.15">
      <c r="A57" s="157" t="s">
        <v>42</v>
      </c>
      <c r="B57" s="157"/>
      <c r="C57" s="157"/>
      <c r="D57" s="157">
        <f>'将来負担比率（分子）の構造'!I$51</f>
        <v>1018</v>
      </c>
      <c r="E57" s="157"/>
      <c r="F57" s="157"/>
      <c r="G57" s="157">
        <f>'将来負担比率（分子）の構造'!J$51</f>
        <v>1208</v>
      </c>
      <c r="H57" s="157"/>
      <c r="I57" s="157"/>
      <c r="J57" s="157">
        <f>'将来負担比率（分子）の構造'!K$51</f>
        <v>1106</v>
      </c>
      <c r="K57" s="157"/>
      <c r="L57" s="157"/>
      <c r="M57" s="157">
        <f>'将来負担比率（分子）の構造'!L$51</f>
        <v>1237</v>
      </c>
      <c r="N57" s="157"/>
      <c r="O57" s="157"/>
      <c r="P57" s="157">
        <f>'将来負担比率（分子）の構造'!M$51</f>
        <v>1354</v>
      </c>
    </row>
    <row r="58" spans="1:16" x14ac:dyDescent="0.15">
      <c r="A58" s="157" t="s">
        <v>41</v>
      </c>
      <c r="B58" s="157"/>
      <c r="C58" s="157"/>
      <c r="D58" s="157">
        <f>'将来負担比率（分子）の構造'!I$50</f>
        <v>4627</v>
      </c>
      <c r="E58" s="157"/>
      <c r="F58" s="157"/>
      <c r="G58" s="157">
        <f>'将来負担比率（分子）の構造'!J$50</f>
        <v>5200</v>
      </c>
      <c r="H58" s="157"/>
      <c r="I58" s="157"/>
      <c r="J58" s="157">
        <f>'将来負担比率（分子）の構造'!K$50</f>
        <v>5715</v>
      </c>
      <c r="K58" s="157"/>
      <c r="L58" s="157"/>
      <c r="M58" s="157">
        <f>'将来負担比率（分子）の構造'!L$50</f>
        <v>6015</v>
      </c>
      <c r="N58" s="157"/>
      <c r="O58" s="157"/>
      <c r="P58" s="157">
        <f>'将来負担比率（分子）の構造'!M$50</f>
        <v>6045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1606</v>
      </c>
      <c r="C62" s="157"/>
      <c r="D62" s="157"/>
      <c r="E62" s="157">
        <f>'将来負担比率（分子）の構造'!J$45</f>
        <v>1592</v>
      </c>
      <c r="F62" s="157"/>
      <c r="G62" s="157"/>
      <c r="H62" s="157">
        <f>'将来負担比率（分子）の構造'!K$45</f>
        <v>1613</v>
      </c>
      <c r="I62" s="157"/>
      <c r="J62" s="157"/>
      <c r="K62" s="157">
        <f>'将来負担比率（分子）の構造'!L$45</f>
        <v>1661</v>
      </c>
      <c r="L62" s="157"/>
      <c r="M62" s="157"/>
      <c r="N62" s="157">
        <f>'将来負担比率（分子）の構造'!M$45</f>
        <v>1669</v>
      </c>
      <c r="O62" s="157"/>
      <c r="P62" s="157"/>
    </row>
    <row r="63" spans="1:16" x14ac:dyDescent="0.15">
      <c r="A63" s="157" t="s">
        <v>34</v>
      </c>
      <c r="B63" s="157">
        <f>'将来負担比率（分子）の構造'!I$44</f>
        <v>156</v>
      </c>
      <c r="C63" s="157"/>
      <c r="D63" s="157"/>
      <c r="E63" s="157">
        <f>'将来負担比率（分子）の構造'!J$44</f>
        <v>132</v>
      </c>
      <c r="F63" s="157"/>
      <c r="G63" s="157"/>
      <c r="H63" s="157">
        <f>'将来負担比率（分子）の構造'!K$44</f>
        <v>110</v>
      </c>
      <c r="I63" s="157"/>
      <c r="J63" s="157"/>
      <c r="K63" s="157">
        <f>'将来負担比率（分子）の構造'!L$44</f>
        <v>95</v>
      </c>
      <c r="L63" s="157"/>
      <c r="M63" s="157"/>
      <c r="N63" s="157">
        <f>'将来負担比率（分子）の構造'!M$44</f>
        <v>112</v>
      </c>
      <c r="O63" s="157"/>
      <c r="P63" s="157"/>
    </row>
    <row r="64" spans="1:16" x14ac:dyDescent="0.15">
      <c r="A64" s="157" t="s">
        <v>33</v>
      </c>
      <c r="B64" s="157">
        <f>'将来負担比率（分子）の構造'!I$43</f>
        <v>5</v>
      </c>
      <c r="C64" s="157"/>
      <c r="D64" s="157"/>
      <c r="E64" s="157">
        <f>'将来負担比率（分子）の構造'!J$43</f>
        <v>66</v>
      </c>
      <c r="F64" s="157"/>
      <c r="G64" s="157"/>
      <c r="H64" s="157">
        <f>'将来負担比率（分子）の構造'!K$43</f>
        <v>63</v>
      </c>
      <c r="I64" s="157"/>
      <c r="J64" s="157"/>
      <c r="K64" s="157">
        <f>'将来負担比率（分子）の構造'!L$43</f>
        <v>61</v>
      </c>
      <c r="L64" s="157"/>
      <c r="M64" s="157"/>
      <c r="N64" s="157">
        <f>'将来負担比率（分子）の構造'!M$43</f>
        <v>58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6099</v>
      </c>
      <c r="C66" s="157"/>
      <c r="D66" s="157"/>
      <c r="E66" s="157">
        <f>'将来負担比率（分子）の構造'!J$41</f>
        <v>6329</v>
      </c>
      <c r="F66" s="157"/>
      <c r="G66" s="157"/>
      <c r="H66" s="157">
        <f>'将来負担比率（分子）の構造'!K$41</f>
        <v>6393</v>
      </c>
      <c r="I66" s="157"/>
      <c r="J66" s="157"/>
      <c r="K66" s="157">
        <f>'将来負担比率（分子）の構造'!L$41</f>
        <v>8518</v>
      </c>
      <c r="L66" s="157"/>
      <c r="M66" s="157"/>
      <c r="N66" s="157">
        <f>'将来負担比率（分子）の構造'!M$41</f>
        <v>11081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4141</v>
      </c>
      <c r="C72" s="161">
        <f>基金残高に係る経年分析!G55</f>
        <v>4301</v>
      </c>
      <c r="D72" s="161">
        <f>基金残高に係る経年分析!H55</f>
        <v>4263</v>
      </c>
    </row>
    <row r="73" spans="1:16" x14ac:dyDescent="0.15">
      <c r="A73" s="160" t="s">
        <v>74</v>
      </c>
      <c r="B73" s="161">
        <f>基金残高に係る経年分析!F56</f>
        <v>665</v>
      </c>
      <c r="C73" s="161">
        <f>基金残高に係る経年分析!G56</f>
        <v>679</v>
      </c>
      <c r="D73" s="161">
        <f>基金残高に係る経年分析!H56</f>
        <v>690</v>
      </c>
    </row>
    <row r="74" spans="1:16" x14ac:dyDescent="0.15">
      <c r="A74" s="160" t="s">
        <v>75</v>
      </c>
      <c r="B74" s="161">
        <f>基金残高に係る経年分析!F57</f>
        <v>1119</v>
      </c>
      <c r="C74" s="161">
        <f>基金残高に係る経年分析!G57</f>
        <v>1270</v>
      </c>
      <c r="D74" s="161">
        <f>基金残高に係る経年分析!H57</f>
        <v>1261</v>
      </c>
    </row>
  </sheetData>
  <sheetProtection algorithmName="SHA-512" hashValue="k//wmZWQKBxJtVqJDayDAkljmC4T+5d3FHg6kNatyenAJIXJSKI3/axY42uTDhaZYdaka3O6zv1h48BCXKG7gQ==" saltValue="xyaJVcC5+H10rd79tpNoQ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2026-04-02T01:40:46Z</cp:lastPrinted>
  <dcterms:created xsi:type="dcterms:W3CDTF">2026-02-23T09:15:03Z</dcterms:created>
  <dcterms:modified xsi:type="dcterms:W3CDTF">2026-09-25T07:54:18Z</dcterms:modified>
  <cp:category/>
</cp:coreProperties>
</file>