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C5C8F967-5D76-431F-A075-7AB80CE382B5}"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C35" i="10"/>
  <c r="CO34" i="10"/>
  <c r="BW34" i="10"/>
  <c r="BE34" i="10"/>
  <c r="U34" i="10"/>
  <c r="U35"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<sst xmlns="http://schemas.openxmlformats.org/spreadsheetml/2006/main" count="1090" uniqueCount="559">
  <si>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</si>
  <si>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</si>
  <si>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</si>
  <si>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</si>
  <si>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</si>
  <si>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</si>
  <si>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</si>
  <si>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</si>
  <si>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</si>
  <si>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</si>
  <si>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</si>
  <si>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</si>
  <si>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</si>
  <si>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</si>
  <si>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</si>
  <si>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</si>
  <si>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</si>
  <si>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</si>
  <si>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</si>
  <si>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</si>
  <si>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</si>
  <si>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</si>
  <si>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</si>
  <si>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</si>
  <si>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</si>
  <si>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</si>
  <si>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</si>
  <si>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</si>
  <si>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</si>
  <si>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</si>
  <si>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</si>
  <si>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</si>
  <si>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</si>
  <si>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</si>
  <si>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</si>
  <si>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</si>
  <si>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</si>
  <si>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</si>
  <si>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</si>
  <si>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</si>
  <si>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</si>
  <si>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</si>
  <si>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</si>
  <si>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</si>
  <si>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</si>
  <si>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</si>
  <si>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</si>
  <si>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</si>
  <si>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</si>
  <si>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</si>
  <si>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</si>
  <si>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</si>
  <si>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</si>
  <si>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</si>
  <si>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</si>
  <si>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</si>
  <si>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</si>
  <si>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</si>
  <si>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</si>
  <si>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</si>
  <si>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</si>
  <si>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</si>
  <si>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</si>
  <si>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</si>
  <si>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</si>
  <si>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</si>
  <si>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</si>
  <si>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</si>
  <si>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</si>
  <si>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</si>
  <si>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</si>
  <si>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</si>
  <si>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</si>
  <si>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</si>
  <si>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</si>
  <si>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</si>
  <si>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</si>
  <si>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</si>
  <si>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</si>
  <si>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</si>
  <si>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</si>
  <si>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</si>
  <si>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</si>
  <si>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</si>
  <si>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</si>
  <si>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</si>
  <si>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</si>
  <si>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</si>
  <si>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</si>
  <si>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</si>
  <si>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</si>
  <si>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</si>
  <si>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</si>
  <si>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</si>
  <si>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須恵町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</si>
  <si>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</si>
  <si>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</si>
  <si>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</si>
  <si>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</si>
  <si>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</si>
  <si>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</si>
  <si>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</si>
  <si>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</si>
  <si>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</si>
  <si>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</si>
  <si>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</si>
  <si>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</si>
  <si>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</si>
  <si>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</si>
  <si>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</si>
  <si>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</si>
  <si>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</si>
  <si>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</si>
  <si>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</si>
  <si>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</si>
  <si>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</si>
  <si>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</si>
  <si>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</si>
  <si>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</si>
  <si>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</si>
  <si>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</si>
  <si>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</si>
  <si>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</si>
  <si>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</si>
  <si>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</si>
  <si>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</si>
  <si>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</si>
  <si>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</si>
  <si>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</si>
  <si>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</si>
  <si>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</si>
  <si>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</si>
  <si>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</si>
  <si>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</si>
  <si>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</si>
  <si>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</si>
  <si>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</si>
  <si>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</si>
  <si>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</si>
  <si>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</si>
  <si>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</si>
  <si>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</si>
  <si>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</si>
  <si>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</si>
  <si>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</si>
  <si>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</si>
  <si>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</si>
  <si>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</si>
  <si>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</si>
  <si>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</si>
  <si>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</si>
  <si>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</si>
  <si>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</si>
  <si>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</si>
  <si>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</si>
  <si>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</si>
  <si>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</si>
  <si>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</si>
  <si>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</si>
  <si>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</si>
  <si>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</si>
  <si>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</si>
  <si>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</si>
  <si>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</si>
  <si>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</si>
  <si>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</si>
  <si>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</si>
  <si>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</si>
  <si>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</si>
  <si>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</si>
  <si>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</si>
  <si>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</si>
  <si>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</si>
  <si>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</si>
  <si>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</si>
  <si>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</si>
  <si>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</si>
  <si>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</si>
  <si>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</si>
  <si>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</si>
  <si>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</si>
  <si>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</si>
  <si>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</si>
  <si>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</si>
  <si>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</si>
  <si>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</si>
  <si>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</si>
  <si>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</si>
  <si>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</si>
  <si>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</si>
  <si>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</si>
  <si>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</si>
  <si>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</si>
  <si>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</si>
  <si>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</si>
  <si>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</si>
  <si>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</si>
  <si>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</si>
  <si>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</si>
  <si>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</si>
  <si>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</si>
  <si>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</si>
  <si>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</si>
  <si>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福岡県須恵町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</si>
  <si>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</si>
  <si>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</si>
  <si>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</si>
  <si>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</si>
  <si>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</si>
  <si>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</si>
  <si>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</si>
  <si>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</si>
  <si>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</si>
  <si>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</si>
  <si>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</si>
  <si>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</si>
  <si>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</si>
  <si>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</si>
  <si>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</si>
  <si>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</si>
  <si>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</si>
  <si>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</si>
  <si>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</si>
  <si>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</si>
  <si>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</si>
  <si>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</si>
  <si>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</si>
  <si>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</si>
  <si>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</si>
  <si>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</si>
  <si>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</si>
  <si>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</si>
  <si>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</si>
  <si>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</si>
  <si>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</si>
  <si>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</si>
  <si>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</si>
  <si>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</si>
  <si>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</si>
  <si>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</si>
  <si>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</si>
  <si>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</si>
  <si>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</si>
  <si>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</si>
  <si>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</si>
  <si>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</si>
  <si>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</si>
  <si>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</si>
  <si>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</si>
  <si>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</si>
  <si>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</si>
  <si>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</si>
  <si>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</si>
  <si>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</si>
  <si>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</si>
  <si>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</si>
  <si>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</si>
  <si>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</si>
  <si>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</si>
  <si>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</si>
  <si>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</si>
  <si>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</si>
  <si>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</si>
  <si>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</si>
  <si>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</si>
  <si>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</si>
  <si>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</si>
  <si>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</si>
  <si>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</si>
  <si>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</si>
  <si>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</si>
  <si>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</si>
  <si>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</si>
  <si>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</si>
  <si>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</si>
  <si>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</si>
  <si>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</si>
  <si>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</si>
  <si>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</si>
  <si>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</si>
  <si>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</si>
  <si>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</si>
  <si>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</si>
  <si>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</si>
  <si>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</si>
  <si>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</si>
  <si>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</si>
  <si>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</si>
  <si>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</si>
  <si>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</si>
  <si>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</si>
  <si>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</si>
  <si>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</si>
  <si>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</si>
  <si>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</si>
  <si>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</si>
  <si>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</si>
  <si>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</si>
  <si>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</si>
  <si>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</si>
  <si>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</si>
  <si>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</si>
  <si>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</si>
  <si>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</si>
  <si>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</si>
  <si>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</si>
  <si>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</si>
  <si>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</si>
  <si>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</si>
  <si>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</si>
  <si>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</si>
  <si>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</si>
  <si>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</si>
  <si>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</si>
  <si>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</si>
  <si>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</si>
  <si>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</si>
  <si>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</si>
  <si>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</si>
  <si>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</si>
  <si>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</si>
  <si>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</si>
  <si>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</si>
  <si>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</si>
  <si>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</si>
  <si>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</si>
  <si>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</si>
  <si>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</si>
  <si>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</si>
  <si>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</si>
  <si>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</si>
  <si>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</si>
  <si>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</si>
  <si>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</si>
  <si>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</si>
  <si>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</si>
  <si>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</si>
  <si>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</si>
  <si>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</si>
  <si>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</si>
  <si>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</si>
  <si>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</si>
  <si>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</si>
  <si>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</si>
  <si>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</si>
  <si>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</si>
  <si>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</si>
  <si>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</si>
  <si>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</si>
  <si>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</si>
  <si>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</si>
  <si>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</si>
  <si>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</si>
  <si>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</si>
  <si>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福岡県須恵町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</si>
  <si>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</si>
  <si>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</si>
  <si>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</si>
  <si>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</si>
  <si>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</si>
  <si>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</si>
  <si>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</si>
  <si>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</si>
  <si>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</si>
  <si>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</si>
  <si>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</si>
  <si>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</si>
  <si>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</si>
  <si>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</si>
  <si>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</si>
  <si>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</si>
  <si>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</si>
  <si>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</si>
  <si>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</si>
  <si>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</si>
  <si>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</si>
  <si>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</si>
  <si>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</si>
  <si>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</si>
  <si>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</si>
  <si>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</si>
  <si>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</si>
  <si>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</si>
  <si>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</si>
  <si>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</si>
  <si>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</si>
  <si>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</si>
  <si>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</si>
  <si>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</si>
  <si>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</si>
  <si>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</si>
  <si>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</si>
  <si>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</si>
  <si>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</si>
  <si>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</si>
  <si>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</si>
  <si>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</si>
  <si>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</si>
  <si>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</si>
  <si>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</si>
  <si>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</si>
  <si>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</si>
  <si>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</si>
  <si>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</si>
  <si>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</si>
  <si>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</si>
  <si>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</si>
  <si>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</si>
  <si>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</si>
  <si>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</si>
  <si>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</si>
  <si>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</si>
  <si>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</si>
  <si>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</si>
  <si>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</si>
  <si>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</si>
  <si>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</si>
  <si>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</si>
  <si>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</si>
  <si>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</si>
  <si>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</si>
  <si>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</si>
  <si>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</si>
  <si>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</si>
  <si>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</si>
  <si>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</si>
  <si>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</si>
  <si>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</si>
  <si>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</si>
  <si>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</si>
  <si>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</si>
  <si>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</si>
  <si>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</si>
  <si>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</si>
  <si>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</si>
  <si>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</si>
  <si>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</si>
  <si>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</si>
  <si>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</si>
  <si>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</si>
  <si>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</si>
  <si>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</si>
  <si>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</si>
  <si>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</si>
  <si>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</si>
  <si>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</si>
  <si>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</si>
  <si>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</si>
  <si>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</si>
  <si>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</si>
  <si>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</si>
  <si>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</si>
  <si>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</si>
  <si>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</si>
  <si>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</si>
  <si>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</si>
  <si>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</si>
  <si>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</si>
  <si>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</si>
  <si>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</si>
  <si>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</si>
  <si>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</si>
  <si>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</si>
  <si>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</si>
  <si>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</si>
  <si>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</si>
  <si>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</si>
  <si>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</si>
  <si>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</si>
  <si>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</si>
  <si>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</si>
  <si>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</si>
  <si>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</si>
  <si>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</si>
  <si>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</si>
  <si>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</si>
  <si>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</si>
  <si>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</si>
  <si>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</si>
  <si>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</si>
  <si>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</si>
  <si>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</si>
  <si>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</si>
  <si>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</si>
  <si>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</si>
  <si>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</si>
  <si>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</si>
  <si>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</si>
  <si>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</si>
  <si>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</si>
  <si>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</si>
  <si>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</si>
  <si>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</si>
  <si>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</si>
  <si>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</si>
  <si>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</si>
  <si>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</si>
  <si>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</si>
  <si>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</si>
  <si>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</si>
  <si>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</si>
  <si>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</si>
  <si>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</si>
  <si>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</si>
  <si>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</si>
  <si>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</si>
  <si>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</si>
  <si>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</si>
  <si>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</si>
  <si>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</si>
  <si>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</si>
  <si>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</si>
  <si>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</si>
  <si>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</si>
  <si>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</si>
  <si>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</si>
  <si>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</si>
  <si>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</si>
  <si>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</si>
  <si>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</si>
  <si>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</si>
  <si>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</si>
  <si>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</si>
  <si>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</si>
  <si>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</si>
  <si>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</si>
  <si>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</si>
  <si>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</si>
  <si>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9.24</t>
  </si>
  <si>
    <t>▲ 4.44</t>
  </si>
  <si>
    <t>水道事業会計</t>
  </si>
  <si>
    <t>下水道事業会計</t>
  </si>
  <si>
    <t>一般会計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</si>
  <si>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</si>
  <si>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</si>
  <si>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</si>
  <si>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</si>
  <si>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</si>
  <si>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</si>
  <si>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</si>
  <si>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</si>
  <si>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</si>
  <si>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</si>
  <si>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ふるさと応援基金</t>
    <rPh sb="4" eb="6">
      <t>オウエン</t>
    </rPh>
    <rPh sb="6" eb="8">
      <t>キキン</t>
    </rPh>
    <phoneticPr fontId="5"/>
  </si>
  <si>
    <t>公共施設等整備基金</t>
    <rPh sb="0" eb="2">
      <t>コウキョウ</t>
    </rPh>
    <rPh sb="2" eb="4">
      <t>シセツ</t>
    </rPh>
    <rPh sb="4" eb="5">
      <t>トウ</t>
    </rPh>
    <rPh sb="5" eb="7">
      <t>セイビ</t>
    </rPh>
    <rPh sb="7" eb="9">
      <t>キキン</t>
    </rPh>
    <phoneticPr fontId="2"/>
  </si>
  <si>
    <t>水道水源保全基金</t>
    <rPh sb="0" eb="2">
      <t>スイドウ</t>
    </rPh>
    <rPh sb="2" eb="4">
      <t>スイゲン</t>
    </rPh>
    <rPh sb="4" eb="6">
      <t>ホゼン</t>
    </rPh>
    <rPh sb="6" eb="8">
      <t>キキン</t>
    </rPh>
    <phoneticPr fontId="2"/>
  </si>
  <si>
    <t>自然教育林基金</t>
    <rPh sb="0" eb="2">
      <t>シゼン</t>
    </rPh>
    <rPh sb="2" eb="4">
      <t>キョウイク</t>
    </rPh>
    <rPh sb="4" eb="5">
      <t>リン</t>
    </rPh>
    <rPh sb="5" eb="7">
      <t>キキン</t>
    </rPh>
    <phoneticPr fontId="2"/>
  </si>
  <si>
    <t>森林環境譲与税基金</t>
    <rPh sb="0" eb="2">
      <t>シンリン</t>
    </rPh>
    <rPh sb="2" eb="4">
      <t>カンキョウ</t>
    </rPh>
    <rPh sb="4" eb="6">
      <t>ジョウヨ</t>
    </rPh>
    <rPh sb="6" eb="7">
      <t>ゼイ</t>
    </rPh>
    <rPh sb="7" eb="9">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</si>
  <si>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</si>
  <si>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</si>
  <si>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</si>
  <si>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</si>
  <si>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</si>
  <si>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</si>
  <si>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</si>
  <si>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</si>
  <si>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</si>
  <si>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rPr>
        <sz val="11"/>
        <rFont val="ＭＳ Ｐゴシック"/>
        <family val="3"/>
        <charset val="128"/>
      </rPr>
      <t>類似団体と比較して将来負担比率がかなり高くなっているが、これは下水道工事がまだ完了しておらず、公営企業債等繰入見込額の金額の割合が高くなっているためである。令和5年度以降、地方債残高と組合負担等見込額が増加しており、13.4ポイント増加した。今後も小中学校の長寿命化の更新工事等大規模工事が控えており、基金の取崩しや地方債残高の増加が懸念され、借入の平準化を図るとともに、公共施設整備基金等の財源確保に努める。</t>
    </r>
    <r>
      <rPr>
        <sz val="11"/>
        <color rgb="FFFF0000"/>
        <rFont val="ＭＳ Ｐゴシック"/>
        <family val="3"/>
        <charset val="128"/>
      </rPr>
      <t xml:space="preserve">
   </t>
    </r>
    <r>
      <rPr>
        <sz val="11"/>
        <rFont val="ＭＳ Ｐゴシック"/>
        <family val="3"/>
        <charset val="128"/>
      </rPr>
      <t>有形固定資産減価償却率については、令和１年度から2年度にかけ行った防災行政無線、庁舎非常用電源設備や各学校空調の更新更新工事の減価償却が開始されたため、、令和3年度から類似団体より高い水準となっていたが、令和6年度は須恵みなみ幼児園と中部防災センターの建設完了により、類似団体より低い水準となった。</t>
    </r>
    <rPh sb="83" eb="85">
      <t>イコウ</t>
    </rPh>
    <rPh sb="151" eb="153">
      <t>キキン</t>
    </rPh>
    <rPh sb="154" eb="156">
      <t>トリクズシ</t>
    </rPh>
    <rPh sb="311" eb="313">
      <t>レイワ</t>
    </rPh>
    <rPh sb="314" eb="316">
      <t>ネンド</t>
    </rPh>
    <rPh sb="317" eb="319">
      <t>スエ</t>
    </rPh>
    <rPh sb="322" eb="325">
      <t>ヨウジエン</t>
    </rPh>
    <phoneticPr fontId="5"/>
  </si>
  <si>
    <t>将来負担比率は、令和4年度以降地方債残高と組合負担等見込額の増加で年々増加し、令和6年度は13.4ポイントの増となった。実質公債費比率は減少傾向にあり、類似団体を下回っていたが、元利償還金と公営企業債等繰出金の増加で0.5ポイント増加し、類似団体同等となった。今後も小中学校の長寿命化の更新工事等大規模工事が控えており、将来負担比率と実質公債費比率に影響のある元利償還金額と地方債残高は増加していく見込みである。</t>
    <rPh sb="8" eb="10">
      <t>レイワ</t>
    </rPh>
    <rPh sb="11" eb="15">
      <t>ネンドイコウ</t>
    </rPh>
    <rPh sb="15" eb="20">
      <t>チホウサイザンダカ</t>
    </rPh>
    <rPh sb="21" eb="23">
      <t>クミアイ</t>
    </rPh>
    <rPh sb="23" eb="26">
      <t>フタントウ</t>
    </rPh>
    <rPh sb="26" eb="29">
      <t>ミコミガク</t>
    </rPh>
    <rPh sb="30" eb="32">
      <t>ゾウカ</t>
    </rPh>
    <rPh sb="33" eb="35">
      <t>ネンネン</t>
    </rPh>
    <rPh sb="35" eb="37">
      <t>ゾウカ</t>
    </rPh>
    <rPh sb="39" eb="41">
      <t>レイワ</t>
    </rPh>
    <rPh sb="42" eb="44">
      <t>ネンド</t>
    </rPh>
    <rPh sb="54" eb="55">
      <t>ゾウ</t>
    </rPh>
    <rPh sb="68" eb="72">
      <t>ゲンショウケイコウ</t>
    </rPh>
    <rPh sb="76" eb="78">
      <t>ルイジ</t>
    </rPh>
    <rPh sb="78" eb="80">
      <t>ダンタイ</t>
    </rPh>
    <rPh sb="81" eb="83">
      <t>シタマワ</t>
    </rPh>
    <rPh sb="89" eb="94">
      <t>ガンリショウカンキン</t>
    </rPh>
    <rPh sb="95" eb="101">
      <t>コウエイキギョウサイトウ</t>
    </rPh>
    <rPh sb="101" eb="103">
      <t>クリダ</t>
    </rPh>
    <rPh sb="103" eb="104">
      <t>キン</t>
    </rPh>
    <rPh sb="105" eb="107">
      <t>ゾウカ</t>
    </rPh>
    <rPh sb="115" eb="117">
      <t>ゾウカ</t>
    </rPh>
    <rPh sb="119" eb="123">
      <t>ルイジダンタイ</t>
    </rPh>
    <rPh sb="123" eb="125">
      <t>ドウトウ</t>
    </rPh>
    <rPh sb="160" eb="162">
      <t>ショウライ</t>
    </rPh>
    <rPh sb="162" eb="164">
      <t>フタン</t>
    </rPh>
    <rPh sb="164" eb="166">
      <t>ヒリツ</t>
    </rPh>
    <rPh sb="167" eb="169">
      <t>ジッシツ</t>
    </rPh>
    <rPh sb="169" eb="171">
      <t>コウサイ</t>
    </rPh>
    <rPh sb="171" eb="172">
      <t>ヒ</t>
    </rPh>
    <rPh sb="172" eb="174">
      <t>ヒリツ</t>
    </rPh>
    <rPh sb="175" eb="177">
      <t>エイキョウ</t>
    </rPh>
    <rPh sb="187" eb="190">
      <t>チホウサイ</t>
    </rPh>
    <rPh sb="190" eb="192">
      <t>ザンダカ</t>
    </rPh>
    <rPh sb="199" eb="201">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</si>
</sst>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1"/>
      <color rgb="FFFF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40" fillId="0" borderId="41"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F193EE9-C6FC-4121-BF00-2DCB1BDB533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A88B-4CC5-80DD-39FFEB33105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34347</c:v>
                </c:pt>
                <c:pt idx="1">
                  <c:v>18773</c:v>
                </c:pt>
                <c:pt idx="2">
                  <c:v>27152</c:v>
                </c:pt>
                <c:pt idx="3">
                  <c:v>45780</c:v>
                </c:pt>
                <c:pt idx="4">
                  <c:v>44241</c:v>
                </c:pt>
              </c:numCache>
            </c:numRef>
          </c:val>
          <c:smooth val="0"/>
          <c:extLst>
            <c:ext xmlns:c16="http://schemas.microsoft.com/office/drawing/2014/chart" uri="{C3380CC4-5D6E-409C-BE32-E72D297353CC}">
              <c16:uniqueId val="{00000001-A88B-4CC5-80DD-39FFEB33105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7.08</c:v>
                </c:pt>
                <c:pt idx="1">
                  <c:v>6</c:v>
                </c:pt>
                <c:pt idx="2">
                  <c:v>6.06</c:v>
                </c:pt>
                <c:pt idx="3">
                  <c:v>4.5599999999999996</c:v>
                </c:pt>
                <c:pt idx="4">
                  <c:v>3.92</c:v>
                </c:pt>
              </c:numCache>
            </c:numRef>
          </c:val>
          <c:extLst>
            <c:ext xmlns:c16="http://schemas.microsoft.com/office/drawing/2014/chart" uri="{C3380CC4-5D6E-409C-BE32-E72D297353CC}">
              <c16:uniqueId val="{00000000-7F3A-4779-97F9-B75BCDE9208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43.2</c:v>
                </c:pt>
                <c:pt idx="1">
                  <c:v>49.43</c:v>
                </c:pt>
                <c:pt idx="2">
                  <c:v>42.64</c:v>
                </c:pt>
                <c:pt idx="3">
                  <c:v>42.74</c:v>
                </c:pt>
                <c:pt idx="4">
                  <c:v>36.6</c:v>
                </c:pt>
              </c:numCache>
            </c:numRef>
          </c:val>
          <c:extLst>
            <c:ext xmlns:c16="http://schemas.microsoft.com/office/drawing/2014/chart" uri="{C3380CC4-5D6E-409C-BE32-E72D297353CC}">
              <c16:uniqueId val="{00000001-7F3A-4779-97F9-B75BCDE9208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0.04</c:v>
                </c:pt>
                <c:pt idx="1">
                  <c:v>8.99</c:v>
                </c:pt>
                <c:pt idx="2">
                  <c:v>-9.24</c:v>
                </c:pt>
                <c:pt idx="3">
                  <c:v>0.36</c:v>
                </c:pt>
                <c:pt idx="4">
                  <c:v>-4.4400000000000004</c:v>
                </c:pt>
              </c:numCache>
            </c:numRef>
          </c:val>
          <c:smooth val="0"/>
          <c:extLst>
            <c:ext xmlns:c16="http://schemas.microsoft.com/office/drawing/2014/chart" uri="{C3380CC4-5D6E-409C-BE32-E72D297353CC}">
              <c16:uniqueId val="{00000002-7F3A-4779-97F9-B75BCDE9208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0.16</c:v>
                </c:pt>
                <c:pt idx="2">
                  <c:v>#N/A</c:v>
                </c:pt>
                <c:pt idx="3">
                  <c:v>0.15</c:v>
                </c:pt>
                <c:pt idx="4">
                  <c:v>#N/A</c:v>
                </c:pt>
                <c:pt idx="5">
                  <c:v>0.17</c:v>
                </c:pt>
                <c:pt idx="6">
                  <c:v>#N/A</c:v>
                </c:pt>
                <c:pt idx="7">
                  <c:v>1.64</c:v>
                </c:pt>
                <c:pt idx="8">
                  <c:v>0</c:v>
                </c:pt>
                <c:pt idx="9">
                  <c:v>0</c:v>
                </c:pt>
              </c:numCache>
            </c:numRef>
          </c:val>
          <c:extLst>
            <c:ext xmlns:c16="http://schemas.microsoft.com/office/drawing/2014/chart" uri="{C3380CC4-5D6E-409C-BE32-E72D297353CC}">
              <c16:uniqueId val="{00000000-14DB-44C1-85B9-E62B7A6A7FF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4DB-44C1-85B9-E62B7A6A7FF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4DB-44C1-85B9-E62B7A6A7FF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4DB-44C1-85B9-E62B7A6A7FFB}"/>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14DB-44C1-85B9-E62B7A6A7FFB}"/>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c:v>
                </c:pt>
                <c:pt idx="2">
                  <c:v>#N/A</c:v>
                </c:pt>
                <c:pt idx="3">
                  <c:v>0.35</c:v>
                </c:pt>
                <c:pt idx="4">
                  <c:v>#N/A</c:v>
                </c:pt>
                <c:pt idx="5">
                  <c:v>0.44</c:v>
                </c:pt>
                <c:pt idx="6">
                  <c:v>#N/A</c:v>
                </c:pt>
                <c:pt idx="7">
                  <c:v>0.49</c:v>
                </c:pt>
                <c:pt idx="8">
                  <c:v>#N/A</c:v>
                </c:pt>
                <c:pt idx="9">
                  <c:v>0.47</c:v>
                </c:pt>
              </c:numCache>
            </c:numRef>
          </c:val>
          <c:extLst>
            <c:ext xmlns:c16="http://schemas.microsoft.com/office/drawing/2014/chart" uri="{C3380CC4-5D6E-409C-BE32-E72D297353CC}">
              <c16:uniqueId val="{00000005-14DB-44C1-85B9-E62B7A6A7FFB}"/>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0.11</c:v>
                </c:pt>
                <c:pt idx="2">
                  <c:v>#N/A</c:v>
                </c:pt>
                <c:pt idx="3">
                  <c:v>0.06</c:v>
                </c:pt>
                <c:pt idx="4">
                  <c:v>#N/A</c:v>
                </c:pt>
                <c:pt idx="5">
                  <c:v>0.11</c:v>
                </c:pt>
                <c:pt idx="6">
                  <c:v>#N/A</c:v>
                </c:pt>
                <c:pt idx="7">
                  <c:v>0.04</c:v>
                </c:pt>
                <c:pt idx="8">
                  <c:v>#N/A</c:v>
                </c:pt>
                <c:pt idx="9">
                  <c:v>0.5</c:v>
                </c:pt>
              </c:numCache>
            </c:numRef>
          </c:val>
          <c:extLst>
            <c:ext xmlns:c16="http://schemas.microsoft.com/office/drawing/2014/chart" uri="{C3380CC4-5D6E-409C-BE32-E72D297353CC}">
              <c16:uniqueId val="{00000006-14DB-44C1-85B9-E62B7A6A7FF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7.08</c:v>
                </c:pt>
                <c:pt idx="2">
                  <c:v>#N/A</c:v>
                </c:pt>
                <c:pt idx="3">
                  <c:v>6</c:v>
                </c:pt>
                <c:pt idx="4">
                  <c:v>#N/A</c:v>
                </c:pt>
                <c:pt idx="5">
                  <c:v>6.05</c:v>
                </c:pt>
                <c:pt idx="6">
                  <c:v>#N/A</c:v>
                </c:pt>
                <c:pt idx="7">
                  <c:v>4.55</c:v>
                </c:pt>
                <c:pt idx="8">
                  <c:v>#N/A</c:v>
                </c:pt>
                <c:pt idx="9">
                  <c:v>3.92</c:v>
                </c:pt>
              </c:numCache>
            </c:numRef>
          </c:val>
          <c:extLst>
            <c:ext xmlns:c16="http://schemas.microsoft.com/office/drawing/2014/chart" uri="{C3380CC4-5D6E-409C-BE32-E72D297353CC}">
              <c16:uniqueId val="{00000007-14DB-44C1-85B9-E62B7A6A7FFB}"/>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4.33</c:v>
                </c:pt>
              </c:numCache>
            </c:numRef>
          </c:val>
          <c:extLst>
            <c:ext xmlns:c16="http://schemas.microsoft.com/office/drawing/2014/chart" uri="{C3380CC4-5D6E-409C-BE32-E72D297353CC}">
              <c16:uniqueId val="{00000008-14DB-44C1-85B9-E62B7A6A7FF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10.039999999999999</c:v>
                </c:pt>
                <c:pt idx="2">
                  <c:v>#N/A</c:v>
                </c:pt>
                <c:pt idx="3">
                  <c:v>10.33</c:v>
                </c:pt>
                <c:pt idx="4">
                  <c:v>#N/A</c:v>
                </c:pt>
                <c:pt idx="5">
                  <c:v>11.2</c:v>
                </c:pt>
                <c:pt idx="6">
                  <c:v>#N/A</c:v>
                </c:pt>
                <c:pt idx="7">
                  <c:v>12.01</c:v>
                </c:pt>
                <c:pt idx="8">
                  <c:v>#N/A</c:v>
                </c:pt>
                <c:pt idx="9">
                  <c:v>11.01</c:v>
                </c:pt>
              </c:numCache>
            </c:numRef>
          </c:val>
          <c:extLst>
            <c:ext xmlns:c16="http://schemas.microsoft.com/office/drawing/2014/chart" uri="{C3380CC4-5D6E-409C-BE32-E72D297353CC}">
              <c16:uniqueId val="{00000009-14DB-44C1-85B9-E62B7A6A7FF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575</c:v>
                </c:pt>
                <c:pt idx="5">
                  <c:v>583</c:v>
                </c:pt>
                <c:pt idx="8">
                  <c:v>580</c:v>
                </c:pt>
                <c:pt idx="11">
                  <c:v>599</c:v>
                </c:pt>
                <c:pt idx="14">
                  <c:v>602</c:v>
                </c:pt>
              </c:numCache>
            </c:numRef>
          </c:val>
          <c:extLst>
            <c:ext xmlns:c16="http://schemas.microsoft.com/office/drawing/2014/chart" uri="{C3380CC4-5D6E-409C-BE32-E72D297353CC}">
              <c16:uniqueId val="{00000000-3A38-4F55-AFED-D80ED8E7535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A38-4F55-AFED-D80ED8E7535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47</c:v>
                </c:pt>
                <c:pt idx="3">
                  <c:v>34</c:v>
                </c:pt>
                <c:pt idx="6">
                  <c:v>35</c:v>
                </c:pt>
                <c:pt idx="9">
                  <c:v>23</c:v>
                </c:pt>
                <c:pt idx="12">
                  <c:v>33</c:v>
                </c:pt>
              </c:numCache>
            </c:numRef>
          </c:val>
          <c:extLst>
            <c:ext xmlns:c16="http://schemas.microsoft.com/office/drawing/2014/chart" uri="{C3380CC4-5D6E-409C-BE32-E72D297353CC}">
              <c16:uniqueId val="{00000002-3A38-4F55-AFED-D80ED8E7535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1</c:v>
                </c:pt>
                <c:pt idx="9">
                  <c:v>2</c:v>
                </c:pt>
                <c:pt idx="12">
                  <c:v>1</c:v>
                </c:pt>
              </c:numCache>
            </c:numRef>
          </c:val>
          <c:extLst>
            <c:ext xmlns:c16="http://schemas.microsoft.com/office/drawing/2014/chart" uri="{C3380CC4-5D6E-409C-BE32-E72D297353CC}">
              <c16:uniqueId val="{00000003-3A38-4F55-AFED-D80ED8E7535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333</c:v>
                </c:pt>
                <c:pt idx="3">
                  <c:v>309</c:v>
                </c:pt>
                <c:pt idx="6">
                  <c:v>298</c:v>
                </c:pt>
                <c:pt idx="9">
                  <c:v>296</c:v>
                </c:pt>
                <c:pt idx="12">
                  <c:v>379</c:v>
                </c:pt>
              </c:numCache>
            </c:numRef>
          </c:val>
          <c:extLst>
            <c:ext xmlns:c16="http://schemas.microsoft.com/office/drawing/2014/chart" uri="{C3380CC4-5D6E-409C-BE32-E72D297353CC}">
              <c16:uniqueId val="{00000004-3A38-4F55-AFED-D80ED8E7535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A38-4F55-AFED-D80ED8E7535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A38-4F55-AFED-D80ED8E7535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608</c:v>
                </c:pt>
                <c:pt idx="3">
                  <c:v>596</c:v>
                </c:pt>
                <c:pt idx="6">
                  <c:v>626</c:v>
                </c:pt>
                <c:pt idx="9">
                  <c:v>650</c:v>
                </c:pt>
                <c:pt idx="12">
                  <c:v>662</c:v>
                </c:pt>
              </c:numCache>
            </c:numRef>
          </c:val>
          <c:extLst>
            <c:ext xmlns:c16="http://schemas.microsoft.com/office/drawing/2014/chart" uri="{C3380CC4-5D6E-409C-BE32-E72D297353CC}">
              <c16:uniqueId val="{00000007-3A38-4F55-AFED-D80ED8E7535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413</c:v>
                </c:pt>
                <c:pt idx="2">
                  <c:v>#N/A</c:v>
                </c:pt>
                <c:pt idx="3">
                  <c:v>#N/A</c:v>
                </c:pt>
                <c:pt idx="4">
                  <c:v>356</c:v>
                </c:pt>
                <c:pt idx="5">
                  <c:v>#N/A</c:v>
                </c:pt>
                <c:pt idx="6">
                  <c:v>#N/A</c:v>
                </c:pt>
                <c:pt idx="7">
                  <c:v>380</c:v>
                </c:pt>
                <c:pt idx="8">
                  <c:v>#N/A</c:v>
                </c:pt>
                <c:pt idx="9">
                  <c:v>#N/A</c:v>
                </c:pt>
                <c:pt idx="10">
                  <c:v>372</c:v>
                </c:pt>
                <c:pt idx="11">
                  <c:v>#N/A</c:v>
                </c:pt>
                <c:pt idx="12">
                  <c:v>#N/A</c:v>
                </c:pt>
                <c:pt idx="13">
                  <c:v>473</c:v>
                </c:pt>
                <c:pt idx="14">
                  <c:v>#N/A</c:v>
                </c:pt>
              </c:numCache>
            </c:numRef>
          </c:val>
          <c:smooth val="0"/>
          <c:extLst>
            <c:ext xmlns:c16="http://schemas.microsoft.com/office/drawing/2014/chart" uri="{C3380CC4-5D6E-409C-BE32-E72D297353CC}">
              <c16:uniqueId val="{00000008-3A38-4F55-AFED-D80ED8E7535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8319</c:v>
                </c:pt>
                <c:pt idx="5">
                  <c:v>7920</c:v>
                </c:pt>
                <c:pt idx="8">
                  <c:v>7770</c:v>
                </c:pt>
                <c:pt idx="11">
                  <c:v>7732</c:v>
                </c:pt>
                <c:pt idx="14">
                  <c:v>7587</c:v>
                </c:pt>
              </c:numCache>
            </c:numRef>
          </c:val>
          <c:extLst>
            <c:ext xmlns:c16="http://schemas.microsoft.com/office/drawing/2014/chart" uri="{C3380CC4-5D6E-409C-BE32-E72D297353CC}">
              <c16:uniqueId val="{00000000-CB9F-4F12-9E20-778E07D99BC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CB9F-4F12-9E20-778E07D99BC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3330</c:v>
                </c:pt>
                <c:pt idx="5">
                  <c:v>4219</c:v>
                </c:pt>
                <c:pt idx="8">
                  <c:v>4593</c:v>
                </c:pt>
                <c:pt idx="11">
                  <c:v>4885</c:v>
                </c:pt>
                <c:pt idx="14">
                  <c:v>4867</c:v>
                </c:pt>
              </c:numCache>
            </c:numRef>
          </c:val>
          <c:extLst>
            <c:ext xmlns:c16="http://schemas.microsoft.com/office/drawing/2014/chart" uri="{C3380CC4-5D6E-409C-BE32-E72D297353CC}">
              <c16:uniqueId val="{00000002-CB9F-4F12-9E20-778E07D99BC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B9F-4F12-9E20-778E07D99BC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B9F-4F12-9E20-778E07D99BC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B9F-4F12-9E20-778E07D99BC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837</c:v>
                </c:pt>
                <c:pt idx="3">
                  <c:v>801</c:v>
                </c:pt>
                <c:pt idx="6">
                  <c:v>642</c:v>
                </c:pt>
                <c:pt idx="9">
                  <c:v>607</c:v>
                </c:pt>
                <c:pt idx="12">
                  <c:v>678</c:v>
                </c:pt>
              </c:numCache>
            </c:numRef>
          </c:val>
          <c:extLst>
            <c:ext xmlns:c16="http://schemas.microsoft.com/office/drawing/2014/chart" uri="{C3380CC4-5D6E-409C-BE32-E72D297353CC}">
              <c16:uniqueId val="{00000006-CB9F-4F12-9E20-778E07D99BC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157</c:v>
                </c:pt>
                <c:pt idx="3">
                  <c:v>148</c:v>
                </c:pt>
                <c:pt idx="6">
                  <c:v>152</c:v>
                </c:pt>
                <c:pt idx="9">
                  <c:v>506</c:v>
                </c:pt>
                <c:pt idx="12">
                  <c:v>635</c:v>
                </c:pt>
              </c:numCache>
            </c:numRef>
          </c:val>
          <c:extLst>
            <c:ext xmlns:c16="http://schemas.microsoft.com/office/drawing/2014/chart" uri="{C3380CC4-5D6E-409C-BE32-E72D297353CC}">
              <c16:uniqueId val="{00000007-CB9F-4F12-9E20-778E07D99BC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6033</c:v>
                </c:pt>
                <c:pt idx="3">
                  <c:v>5800</c:v>
                </c:pt>
                <c:pt idx="6">
                  <c:v>5578</c:v>
                </c:pt>
                <c:pt idx="9">
                  <c:v>5539</c:v>
                </c:pt>
                <c:pt idx="12">
                  <c:v>5855</c:v>
                </c:pt>
              </c:numCache>
            </c:numRef>
          </c:val>
          <c:extLst>
            <c:ext xmlns:c16="http://schemas.microsoft.com/office/drawing/2014/chart" uri="{C3380CC4-5D6E-409C-BE32-E72D297353CC}">
              <c16:uniqueId val="{00000008-CB9F-4F12-9E20-778E07D99BC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B9F-4F12-9E20-778E07D99BC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7301</c:v>
                </c:pt>
                <c:pt idx="3">
                  <c:v>7382</c:v>
                </c:pt>
                <c:pt idx="6">
                  <c:v>7290</c:v>
                </c:pt>
                <c:pt idx="9">
                  <c:v>7413</c:v>
                </c:pt>
                <c:pt idx="12">
                  <c:v>7628</c:v>
                </c:pt>
              </c:numCache>
            </c:numRef>
          </c:val>
          <c:extLst>
            <c:ext xmlns:c16="http://schemas.microsoft.com/office/drawing/2014/chart" uri="{C3380CC4-5D6E-409C-BE32-E72D297353CC}">
              <c16:uniqueId val="{0000000A-CB9F-4F12-9E20-778E07D99BC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2678</c:v>
                </c:pt>
                <c:pt idx="2">
                  <c:v>#N/A</c:v>
                </c:pt>
                <c:pt idx="3">
                  <c:v>#N/A</c:v>
                </c:pt>
                <c:pt idx="4">
                  <c:v>1991</c:v>
                </c:pt>
                <c:pt idx="5">
                  <c:v>#N/A</c:v>
                </c:pt>
                <c:pt idx="6">
                  <c:v>#N/A</c:v>
                </c:pt>
                <c:pt idx="7">
                  <c:v>1298</c:v>
                </c:pt>
                <c:pt idx="8">
                  <c:v>#N/A</c:v>
                </c:pt>
                <c:pt idx="9">
                  <c:v>#N/A</c:v>
                </c:pt>
                <c:pt idx="10">
                  <c:v>1449</c:v>
                </c:pt>
                <c:pt idx="11">
                  <c:v>#N/A</c:v>
                </c:pt>
                <c:pt idx="12">
                  <c:v>#N/A</c:v>
                </c:pt>
                <c:pt idx="13">
                  <c:v>2343</c:v>
                </c:pt>
                <c:pt idx="14">
                  <c:v>#N/A</c:v>
                </c:pt>
              </c:numCache>
            </c:numRef>
          </c:val>
          <c:smooth val="0"/>
          <c:extLst>
            <c:ext xmlns:c16="http://schemas.microsoft.com/office/drawing/2014/chart" uri="{C3380CC4-5D6E-409C-BE32-E72D297353CC}">
              <c16:uniqueId val="{0000000B-CB9F-4F12-9E20-778E07D99BC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2597</c:v>
                </c:pt>
                <c:pt idx="1">
                  <c:v>2700</c:v>
                </c:pt>
                <c:pt idx="2">
                  <c:v>2433</c:v>
                </c:pt>
              </c:numCache>
            </c:numRef>
          </c:val>
          <c:extLst>
            <c:ext xmlns:c16="http://schemas.microsoft.com/office/drawing/2014/chart" uri="{C3380CC4-5D6E-409C-BE32-E72D297353CC}">
              <c16:uniqueId val="{00000000-59B3-4482-B87B-FF968E6221D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403</c:v>
                </c:pt>
                <c:pt idx="1">
                  <c:v>431</c:v>
                </c:pt>
                <c:pt idx="2">
                  <c:v>467</c:v>
                </c:pt>
              </c:numCache>
            </c:numRef>
          </c:val>
          <c:extLst>
            <c:ext xmlns:c16="http://schemas.microsoft.com/office/drawing/2014/chart" uri="{C3380CC4-5D6E-409C-BE32-E72D297353CC}">
              <c16:uniqueId val="{00000001-59B3-4482-B87B-FF968E6221D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1601</c:v>
                </c:pt>
                <c:pt idx="1">
                  <c:v>1765</c:v>
                </c:pt>
                <c:pt idx="2">
                  <c:v>1980</c:v>
                </c:pt>
              </c:numCache>
            </c:numRef>
          </c:val>
          <c:extLst>
            <c:ext xmlns:c16="http://schemas.microsoft.com/office/drawing/2014/chart" uri="{C3380CC4-5D6E-409C-BE32-E72D297353CC}">
              <c16:uniqueId val="{00000002-59B3-4482-B87B-FF968E6221D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{434DA015-BF79-43F4-84CC-D1A245F80048}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45E-4445-9F80-A90648247C2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{52C3DFED-0842-4D1A-B164-0A06B459C20A}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45E-4445-9F80-A90648247C2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{27A39FB0-2DF9-45C6-9430-743CB61C2F7F}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45E-4445-9F80-A90648247C2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{A2796A74-093F-489C-BD83-6ACB4E9316A3}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45E-4445-9F80-A90648247C2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{0102FA75-205A-4A70-A61C-D7752D009113}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45E-4445-9F80-A90648247C2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{8B6F6C02-8F57-4828-ACBF-6F35F24260AE}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45E-4445-9F80-A90648247C2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{DF054C33-E13D-49D3-87E0-4346E6AFD0D9}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45E-4445-9F80-A90648247C2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{66F91055-2095-4819-90BD-C57406772703}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45E-4445-9F80-A90648247C2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{4A0C16B7-634D-4448-96C4-E3BB593B2AE0}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45E-4445-9F80-A90648247C2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60.3</c:v>
                </c:pt>
                <c:pt idx="8">
                  <c:v>61.8</c:v>
                </c:pt>
                <c:pt idx="16">
                  <c:v>63.5</c:v>
                </c:pt>
                <c:pt idx="24">
                  <c:v>64.5</c:v>
                </c:pt>
                <c:pt idx="32">
                  <c:v>63</c:v>
                </c:pt>
              </c:numCache>
            </c:numRef>
          </c:xVal>
          <c:yVal>
            <c:numRef>
              <c:f>公会計指標分析・財政指標組合せ分析表!$BP$51:$DC$51</c:f>
              <c:numCache>
                <c:formatCode>#,##0.0;"▲ "#,##0.0</c:formatCode>
                <c:ptCount val="40"/>
                <c:pt idx="0">
                  <c:v>50.5</c:v>
                </c:pt>
                <c:pt idx="8">
                  <c:v>34.4</c:v>
                </c:pt>
                <c:pt idx="16">
                  <c:v>23.5</c:v>
                </c:pt>
                <c:pt idx="24">
                  <c:v>25.3</c:v>
                </c:pt>
                <c:pt idx="32">
                  <c:v>38.700000000000003</c:v>
                </c:pt>
              </c:numCache>
            </c:numRef>
          </c:yVal>
          <c:smooth val="0"/>
          <c:extLst>
            <c:ext xmlns:c16="http://schemas.microsoft.com/office/drawing/2014/chart" uri="{C3380CC4-5D6E-409C-BE32-E72D297353CC}">
              <c16:uniqueId val="{00000009-345E-4445-9F80-A90648247C2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{D1489A7A-B0DE-4800-8F82-C1CC469EC569}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45E-4445-9F80-A90648247C2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{2A46CF78-6E69-4D00-8ABE-DC801C23647D}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45E-4445-9F80-A90648247C2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{FA9E907B-0936-4916-B931-0423A3A6F6AA}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45E-4445-9F80-A90648247C2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{6D414241-B6BF-4910-9186-8FF96605AB55}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45E-4445-9F80-A90648247C2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{D2EFAB0B-E8DC-45CD-BED2-1A5799A7D19A}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45E-4445-9F80-A90648247C2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{13A929D4-6616-4387-B230-9C28F1B753BC}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45E-4445-9F80-A90648247C2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{557FDFDA-2EB9-45F6-8EB4-6F5E0EC2E906}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45E-4445-9F80-A90648247C2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{7A09E798-185C-4475-9046-6D645C02873F}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45E-4445-9F80-A90648247C2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{3C7D0FB2-953F-489A-95BF-A2D06A3706CE}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45E-4445-9F80-A90648247C2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345E-4445-9F80-A90648247C26}"/>
            </c:ext>
          </c:extLst>
        </c:ser>
        <c:dLbls>
          <c:showLegendKey val="0"/>
          <c:showVal val="1"/>
          <c:showCatName val="0"/>
          <c:showSerName val="0"/>
          <c:showPercent val="0"/>
          <c:showBubbleSize val="0"/>
        </c:dLbls>
        <c:axId val="46179840"/>
        <c:axId val="46181760"/>
      </c:scatterChart>
      <c:valAx>
        <c:axId val="46179840"/>
        <c:scaling>
          <c:orientation val="maxMin"/>
          <c:max val="65"/>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{586A746D-C084-4C7B-8C94-9ED129E6AB82}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5C3-4C03-A27A-A4CE210E71A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{59BBA617-594C-464F-B5A3-D45A81B71076}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C3-4C03-A27A-A4CE210E71A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{145E53CF-B642-4E6A-A896-0123C5175104}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C3-4C03-A27A-A4CE210E71A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{E3F29670-F911-4319-876D-F986DEB4793F}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C3-4C03-A27A-A4CE210E71A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{311FCA03-B9C8-49EB-BA14-853B487B5DB5}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C3-4C03-A27A-A4CE210E71A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{7505E2C6-AF84-47CD-8696-93F2F75C5F2E}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5C3-4C03-A27A-A4CE210E71A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{84664AD8-9993-4006-BD09-0D4DD09CECCC}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5C3-4C03-A27A-A4CE210E71A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{959E5257-E495-4360-9358-D13004924F53}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5C3-4C03-A27A-A4CE210E71A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{28EF8EC9-2E62-43F1-87B6-965065832D9C}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5C3-4C03-A27A-A4CE210E71A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7</c:v>
                </c:pt>
                <c:pt idx="16">
                  <c:v>6.9</c:v>
                </c:pt>
                <c:pt idx="24">
                  <c:v>6.5</c:v>
                </c:pt>
                <c:pt idx="32">
                  <c:v>7</c:v>
                </c:pt>
              </c:numCache>
            </c:numRef>
          </c:xVal>
          <c:yVal>
            <c:numRef>
              <c:f>公会計指標分析・財政指標組合せ分析表!$BP$73:$DC$73</c:f>
              <c:numCache>
                <c:formatCode>#,##0.0;"▲ "#,##0.0</c:formatCode>
                <c:ptCount val="40"/>
                <c:pt idx="0">
                  <c:v>50.5</c:v>
                </c:pt>
                <c:pt idx="8">
                  <c:v>34.4</c:v>
                </c:pt>
                <c:pt idx="16">
                  <c:v>23.5</c:v>
                </c:pt>
                <c:pt idx="24">
                  <c:v>25.3</c:v>
                </c:pt>
                <c:pt idx="32">
                  <c:v>38.700000000000003</c:v>
                </c:pt>
              </c:numCache>
            </c:numRef>
          </c:yVal>
          <c:smooth val="0"/>
          <c:extLst>
            <c:ext xmlns:c16="http://schemas.microsoft.com/office/drawing/2014/chart" uri="{C3380CC4-5D6E-409C-BE32-E72D297353CC}">
              <c16:uniqueId val="{00000009-B5C3-4C03-A27A-A4CE210E71A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{9C0B00DC-B5F9-4C91-A17B-1099846CA320}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5C3-4C03-A27A-A4CE210E71A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{6C08F244-482C-45EE-A1D2-50C21AF984BD}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C3-4C03-A27A-A4CE210E71A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{45DD0C2B-B2EE-41EA-ACF5-EF7F0E41C543}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C3-4C03-A27A-A4CE210E71A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{DA78FB99-7D67-4FAF-BDD6-773AFD29D276}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C3-4C03-A27A-A4CE210E71A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{17CC8CF6-21DC-45F7-ABA5-6ADD6D0FB7FE}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C3-4C03-A27A-A4CE210E71A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{D489AA4B-D469-4A7E-8E07-C8E997E00B28}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5C3-4C03-A27A-A4CE210E71A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{1FCED70C-7031-4EEE-A857-4FEC17FD3B07}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5C3-4C03-A27A-A4CE210E71A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{40016971-6860-4424-8DA7-28D562A5B39A}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5C3-4C03-A27A-A4CE210E71A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{44012721-8543-44D4-8310-5759C5400661}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5C3-4C03-A27A-A4CE210E71A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B5C3-4C03-A27A-A4CE210E71AB}"/>
            </c:ext>
          </c:extLst>
        </c:ser>
        <c:dLbls>
          <c:showLegendKey val="0"/>
          <c:showVal val="1"/>
          <c:showCatName val="0"/>
          <c:showSerName val="0"/>
          <c:showPercent val="0"/>
          <c:showBubbleSize val="0"/>
        </c:dLbls>
        <c:axId val="84219776"/>
        <c:axId val="84234240"/>
      </c:scatterChart>
      <c:valAx>
        <c:axId val="84219776"/>
        <c:scaling>
          <c:orientation val="maxMin"/>
          <c:max val="7.3"/>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福岡県須恵町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29,307
28,840
16.31
13,150,835
12,874,374
260,763
6,645,950
7,628,479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人口増加及び固定資産税の伸びにより、基準財政収入額は年々伸び続けている。類似団体平均が近年下降している中、本町は微増傾向にあり、令和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年度で類似団体平均に並んだ。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今後も人口増加による増収は見込まれるものの、社会保障費等の増や物価高騰</a:t>
          </a: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により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、基準財政需要額の増加傾向にある。引き続き税の徴収強化及び税収増加による歳入の確保に努め、さらに類似団体順位を上げるよう努める。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159455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4695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159455</xdr:rowOff>
    </xdr:from>
    <xdr:to>
      <xdr:col>19</xdr:col>
      <xdr:colOff>133350</xdr:colOff>
      <xdr:row>42</xdr:row>
      <xdr:rowOff>159455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603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159455</xdr:rowOff>
    </xdr:from>
    <xdr:to>
      <xdr:col>15</xdr:col>
      <xdr:colOff>82550</xdr:colOff>
      <xdr:row>42</xdr:row>
      <xdr:rowOff>159455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603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159455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111777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108655</xdr:rowOff>
    </xdr:from>
    <xdr:to>
      <xdr:col>19</xdr:col>
      <xdr:colOff>184150</xdr:colOff>
      <xdr:row>43</xdr:row>
      <xdr:rowOff>38805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23582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9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108655</xdr:rowOff>
    </xdr:from>
    <xdr:to>
      <xdr:col>15</xdr:col>
      <xdr:colOff>133350</xdr:colOff>
      <xdr:row>43</xdr:row>
      <xdr:rowOff>38805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23582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108655</xdr:rowOff>
    </xdr:from>
    <xdr:to>
      <xdr:col>11</xdr:col>
      <xdr:colOff>82550</xdr:colOff>
      <xdr:row>43</xdr:row>
      <xdr:rowOff>38805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23582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年度から経常収支比率は類似団体を上回っていたが、令和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年度は類似団体の経常収支比率が上昇する中、</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ポイント改善し、類似団体平均を下回った。これは、普通交付税と地方税の伸びが大きく、経常的歳出を歳入が大きく上回ったためである。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人件費、扶助費及び公債費の義務的経費の増加が見込まれる。また、物価高騰により、委託料等の物件費の増加も著しい状況であり、経常収支比率を改善する事が困難と思われる。使用料等の料金改定を行うなど適正化をはかり、安定した財源の確保に努めたい。</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5715</xdr:rowOff>
    </xdr:from>
    <xdr:to>
      <xdr:col>23</xdr:col>
      <xdr:colOff>133350</xdr:colOff>
      <xdr:row>63</xdr:row>
      <xdr:rowOff>90170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807065"/>
          <a:ext cx="8382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47943</xdr:rowOff>
    </xdr:from>
    <xdr:to>
      <xdr:col>19</xdr:col>
      <xdr:colOff>133350</xdr:colOff>
      <xdr:row>63</xdr:row>
      <xdr:rowOff>90170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49293"/>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107315</xdr:rowOff>
    </xdr:from>
    <xdr:to>
      <xdr:col>15</xdr:col>
      <xdr:colOff>82550</xdr:colOff>
      <xdr:row>63</xdr:row>
      <xdr:rowOff>47943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65765"/>
          <a:ext cx="889000" cy="28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107315</xdr:rowOff>
    </xdr:from>
    <xdr:to>
      <xdr:col>11</xdr:col>
      <xdr:colOff>31750</xdr:colOff>
      <xdr:row>63</xdr:row>
      <xdr:rowOff>144463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65765"/>
          <a:ext cx="889000" cy="38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126365</xdr:rowOff>
    </xdr:from>
    <xdr:to>
      <xdr:col>23</xdr:col>
      <xdr:colOff>184150</xdr:colOff>
      <xdr:row>63</xdr:row>
      <xdr:rowOff>56515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142892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0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39370</xdr:rowOff>
    </xdr:from>
    <xdr:to>
      <xdr:col>19</xdr:col>
      <xdr:colOff>184150</xdr:colOff>
      <xdr:row>63</xdr:row>
      <xdr:rowOff>140970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168593</xdr:rowOff>
    </xdr:from>
    <xdr:to>
      <xdr:col>15</xdr:col>
      <xdr:colOff>133350</xdr:colOff>
      <xdr:row>63</xdr:row>
      <xdr:rowOff>98743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83520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84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56515</xdr:rowOff>
    </xdr:from>
    <xdr:to>
      <xdr:col>11</xdr:col>
      <xdr:colOff>82550</xdr:colOff>
      <xdr:row>61</xdr:row>
      <xdr:rowOff>158115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142892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0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93663</xdr:rowOff>
    </xdr:from>
    <xdr:to>
      <xdr:col>7</xdr:col>
      <xdr:colOff>31750</xdr:colOff>
      <xdr:row>64</xdr:row>
      <xdr:rowOff>23813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8590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8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[131,742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年度から幼児園の民営化を開始したため、類似団体平均を大きく下回る結果となった。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令和元年度から包括業務委託を進めており、人件費の精査を行ってきたが、近年は物価高騰により、物件費が上昇傾向にある。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年度においても、決算額は増加する結果となったが、類似団体内順位は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位上がっており、今後も維持できるよう事業費の精査等に努める。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83088</xdr:rowOff>
    </xdr:from>
    <xdr:to>
      <xdr:col>23</xdr:col>
      <xdr:colOff>133350</xdr:colOff>
      <xdr:row>82</xdr:row>
      <xdr:rowOff>134333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41988"/>
          <a:ext cx="838200" cy="5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83088</xdr:rowOff>
    </xdr:from>
    <xdr:to>
      <xdr:col>19</xdr:col>
      <xdr:colOff>133350</xdr:colOff>
      <xdr:row>82</xdr:row>
      <xdr:rowOff>99188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41988"/>
          <a:ext cx="889000" cy="1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99188</xdr:rowOff>
    </xdr:from>
    <xdr:to>
      <xdr:col>15</xdr:col>
      <xdr:colOff>82550</xdr:colOff>
      <xdr:row>82</xdr:row>
      <xdr:rowOff>135100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158088"/>
          <a:ext cx="889000" cy="3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127366</xdr:rowOff>
    </xdr:from>
    <xdr:to>
      <xdr:col>11</xdr:col>
      <xdr:colOff>31750</xdr:colOff>
      <xdr:row>82</xdr:row>
      <xdr:rowOff>135100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86266"/>
          <a:ext cx="889000" cy="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83533</xdr:rowOff>
    </xdr:from>
    <xdr:to>
      <xdr:col>23</xdr:col>
      <xdr:colOff>184150</xdr:colOff>
      <xdr:row>83</xdr:row>
      <xdr:rowOff>13683</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4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100060</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87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32288</xdr:rowOff>
    </xdr:from>
    <xdr:to>
      <xdr:col>19</xdr:col>
      <xdr:colOff>184150</xdr:colOff>
      <xdr:row>82</xdr:row>
      <xdr:rowOff>133888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9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144065</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60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48388</xdr:rowOff>
    </xdr:from>
    <xdr:to>
      <xdr:col>15</xdr:col>
      <xdr:colOff>133350</xdr:colOff>
      <xdr:row>82</xdr:row>
      <xdr:rowOff>149988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160165</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76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84300</xdr:rowOff>
    </xdr:from>
    <xdr:to>
      <xdr:col>11</xdr:col>
      <xdr:colOff>82550</xdr:colOff>
      <xdr:row>83</xdr:row>
      <xdr:rowOff>14450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24627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9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76566</xdr:rowOff>
    </xdr:from>
    <xdr:to>
      <xdr:col>7</xdr:col>
      <xdr:colOff>31750</xdr:colOff>
      <xdr:row>83</xdr:row>
      <xdr:rowOff>6716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13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162943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22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年度においては、大きな変動はないが、職員の人事異動に伴う職種変動（下水道事業が法適化による企業職になったこと）により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ポイント下がり、類似団体比較は、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縮まった。比較的都市部に近いこともあり、全国町村平均よりは高くなってしまっている。人事評価をもとに、年功的な要素が強い給料表の構造を見直し、職務・職責に応じた構造への転換を図る観点から、職務の級間の給料表水準の重なりの縮小、枠外昇給制度の廃止などの措置を講じることにより、ラスパイレス指数を全国町村平均まで低下させるよう努めたい。 </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83457</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63947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83457</xdr:rowOff>
    </xdr:from>
    <xdr:to>
      <xdr:col>77</xdr:col>
      <xdr:colOff>44450</xdr:colOff>
      <xdr:row>85</xdr:row>
      <xdr:rowOff>117929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6567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14514</xdr:rowOff>
    </xdr:from>
    <xdr:to>
      <xdr:col>72</xdr:col>
      <xdr:colOff>203200</xdr:colOff>
      <xdr:row>85</xdr:row>
      <xdr:rowOff>117929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58776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14514</xdr:rowOff>
    </xdr:from>
    <xdr:to>
      <xdr:col>68</xdr:col>
      <xdr:colOff>152400</xdr:colOff>
      <xdr:row>86</xdr:row>
      <xdr:rowOff>49893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587764"/>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32657</xdr:rowOff>
    </xdr:from>
    <xdr:to>
      <xdr:col>77</xdr:col>
      <xdr:colOff>95250</xdr:colOff>
      <xdr:row>85</xdr:row>
      <xdr:rowOff>134257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67129</xdr:rowOff>
    </xdr:from>
    <xdr:to>
      <xdr:col>73</xdr:col>
      <xdr:colOff>44450</xdr:colOff>
      <xdr:row>85</xdr:row>
      <xdr:rowOff>168729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135164</xdr:rowOff>
    </xdr:from>
    <xdr:to>
      <xdr:col>68</xdr:col>
      <xdr:colOff>203200</xdr:colOff>
      <xdr:row>85</xdr:row>
      <xdr:rowOff>65314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75491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年あたりから類似団体内平均値を大きく下回っているが、職員数の増により、令和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年度類似団体との差は縮まった。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a:t>
          </a: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人</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口増加は見込まれ、業務の多様化などにより職員数の増加が求められる状況である。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また、定年延長による職員数の増加が考えられることもあり、今後は定員管理計画に基づく新規採用や電子化の推進、行政評価に基づく事業の統廃合を図り、内部管理事務の抜本的見直しを中心とした組織の簡素化を進め、現状を維持・向上できるよう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123120</xdr:rowOff>
    </xdr:from>
    <xdr:to>
      <xdr:col>81</xdr:col>
      <xdr:colOff>44450</xdr:colOff>
      <xdr:row>59</xdr:row>
      <xdr:rowOff>145909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238670"/>
          <a:ext cx="838200"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104352</xdr:rowOff>
    </xdr:from>
    <xdr:to>
      <xdr:col>77</xdr:col>
      <xdr:colOff>44450</xdr:colOff>
      <xdr:row>59</xdr:row>
      <xdr:rowOff>123120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219902"/>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104352</xdr:rowOff>
    </xdr:from>
    <xdr:to>
      <xdr:col>72</xdr:col>
      <xdr:colOff>203200</xdr:colOff>
      <xdr:row>59</xdr:row>
      <xdr:rowOff>105692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219902"/>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105692</xdr:rowOff>
    </xdr:from>
    <xdr:to>
      <xdr:col>68</xdr:col>
      <xdr:colOff>152400</xdr:colOff>
      <xdr:row>59</xdr:row>
      <xdr:rowOff>108373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221242"/>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95109</xdr:rowOff>
    </xdr:from>
    <xdr:to>
      <xdr:col>81</xdr:col>
      <xdr:colOff>95250</xdr:colOff>
      <xdr:row>60</xdr:row>
      <xdr:rowOff>25259</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21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16386</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31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72320</xdr:rowOff>
    </xdr:from>
    <xdr:to>
      <xdr:col>77</xdr:col>
      <xdr:colOff>95250</xdr:colOff>
      <xdr:row>60</xdr:row>
      <xdr:rowOff>2470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18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12647</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9956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53552</xdr:rowOff>
    </xdr:from>
    <xdr:to>
      <xdr:col>73</xdr:col>
      <xdr:colOff>44450</xdr:colOff>
      <xdr:row>59</xdr:row>
      <xdr:rowOff>155152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16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165329</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9937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54892</xdr:rowOff>
    </xdr:from>
    <xdr:to>
      <xdr:col>68</xdr:col>
      <xdr:colOff>203200</xdr:colOff>
      <xdr:row>59</xdr:row>
      <xdr:rowOff>156492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17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166669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939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57573</xdr:rowOff>
    </xdr:from>
    <xdr:to>
      <xdr:col>64</xdr:col>
      <xdr:colOff>152400</xdr:colOff>
      <xdr:row>59</xdr:row>
      <xdr:rowOff>159173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169350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税収の増等による標準財政規模が大きくなっており、ここ数年は実質公債費比率は向上してきており、前年度は類似団体を下回る結果であったが、令和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年度は下水道事業法適化による出資金</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億円の影響により、公営企業債等繰入額が増加したため、</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ポイント増加し、類似団体同等の数値となった。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今後も既存公共施設の老朽化による改修、更新などが見込まれ公債費は増加していく予定である。令和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年度に策定した財政計画をもとに、公共施設等総合管理計画との整合性を図りながら、中長期的な視点で、事業費や新規の地方債発行の平準化を図り、財政の健全化に努めていく。</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76200</xdr:rowOff>
    </xdr:from>
    <xdr:to>
      <xdr:col>81</xdr:col>
      <xdr:colOff>44450</xdr:colOff>
      <xdr:row>41</xdr:row>
      <xdr:rowOff>116417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0565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108373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1056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108373</xdr:rowOff>
    </xdr:from>
    <xdr:to>
      <xdr:col>72</xdr:col>
      <xdr:colOff>203200</xdr:colOff>
      <xdr:row>41</xdr:row>
      <xdr:rowOff>116417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13782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116417</xdr:rowOff>
    </xdr:from>
    <xdr:to>
      <xdr:col>68</xdr:col>
      <xdr:colOff>152400</xdr:colOff>
      <xdr:row>41</xdr:row>
      <xdr:rowOff>132504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14586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37694</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06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25400</xdr:rowOff>
    </xdr:from>
    <xdr:to>
      <xdr:col>77</xdr:col>
      <xdr:colOff>95250</xdr:colOff>
      <xdr:row>41</xdr:row>
      <xdr:rowOff>127000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137177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57573</xdr:rowOff>
    </xdr:from>
    <xdr:to>
      <xdr:col>73</xdr:col>
      <xdr:colOff>44450</xdr:colOff>
      <xdr:row>41</xdr:row>
      <xdr:rowOff>159173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143950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65617</xdr:rowOff>
    </xdr:from>
    <xdr:to>
      <xdr:col>68</xdr:col>
      <xdr:colOff>203200</xdr:colOff>
      <xdr:row>41</xdr:row>
      <xdr:rowOff>167217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151994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81704</xdr:rowOff>
    </xdr:from>
    <xdr:to>
      <xdr:col>64</xdr:col>
      <xdr:colOff>152400</xdr:colOff>
      <xdr:row>42</xdr:row>
      <xdr:rowOff>11854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168081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将来負担比率は、財政調整基金の取崩しなどの影響で、充当可能基金が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百万円ほど減少し、大規模工事等による地方債残高の増と下水道事業の法適化</a:t>
          </a: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に伴う出資金の負担による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公営企業債等繰入見込額の増により、将来負担額が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731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百万円増加したことで、将来負担比率は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ポイント上昇した。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また、公共下水道工事が完了しておらず、公営企業等繰入見込額が高いため、類似団体内順位も低い。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今後も公共施設の更新等が控え、地方債残高の増が懸念されるため、事業実施の適正化と充当可能基金を増やすなどして、財政の健全化に努める。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6078</xdr:rowOff>
    </xdr:from>
    <xdr:to>
      <xdr:col>81</xdr:col>
      <xdr:colOff>44450</xdr:colOff>
      <xdr:row>17</xdr:row>
      <xdr:rowOff>65587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2749278"/>
          <a:ext cx="838200" cy="23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146504</xdr:rowOff>
    </xdr:from>
    <xdr:to>
      <xdr:col>77</xdr:col>
      <xdr:colOff>44450</xdr:colOff>
      <xdr:row>16</xdr:row>
      <xdr:rowOff>6078</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71825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146504</xdr:rowOff>
    </xdr:from>
    <xdr:to>
      <xdr:col>72</xdr:col>
      <xdr:colOff>203200</xdr:colOff>
      <xdr:row>16</xdr:row>
      <xdr:rowOff>162923</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718254"/>
          <a:ext cx="889000" cy="18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162923</xdr:rowOff>
    </xdr:from>
    <xdr:to>
      <xdr:col>68</xdr:col>
      <xdr:colOff>152400</xdr:colOff>
      <xdr:row>18</xdr:row>
      <xdr:rowOff>97518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906123"/>
          <a:ext cx="8890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14787</xdr:rowOff>
    </xdr:from>
    <xdr:to>
      <xdr:col>81</xdr:col>
      <xdr:colOff>95250</xdr:colOff>
      <xdr:row>17</xdr:row>
      <xdr:rowOff>116387</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92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158314</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901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126728</xdr:rowOff>
    </xdr:from>
    <xdr:to>
      <xdr:col>77</xdr:col>
      <xdr:colOff>95250</xdr:colOff>
      <xdr:row>16</xdr:row>
      <xdr:rowOff>56878</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69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41655</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7848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95704</xdr:rowOff>
    </xdr:from>
    <xdr:to>
      <xdr:col>73</xdr:col>
      <xdr:colOff>44450</xdr:colOff>
      <xdr:row>16</xdr:row>
      <xdr:rowOff>25854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66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10631</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753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112123</xdr:rowOff>
    </xdr:from>
    <xdr:to>
      <xdr:col>68</xdr:col>
      <xdr:colOff>203200</xdr:colOff>
      <xdr:row>17</xdr:row>
      <xdr:rowOff>42273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85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27050</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941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46718</xdr:rowOff>
    </xdr:from>
    <xdr:to>
      <xdr:col>64</xdr:col>
      <xdr:colOff>152400</xdr:colOff>
      <xdr:row>18</xdr:row>
      <xdr:rowOff>148318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13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133095</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219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福岡県須恵町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29,307
28,840
16.31
13,150,835
12,874,374
260,763
6,645,950
7,628,479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類似団体と比較して人件費の数値が低いのはアウトソーシングにより、職員数を抑制しているためで、令和６年度も前年度同様に類似団体平均値より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ポイント低い値となっている。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今後も平均値を下回るよう引き続き職員数の適正化を図り、行財政改革の取り組みと並行して人件費の削減に努める。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115570</xdr:rowOff>
    </xdr:from>
    <xdr:to>
      <xdr:col>24</xdr:col>
      <xdr:colOff>25400</xdr:colOff>
      <xdr:row>35</xdr:row>
      <xdr:rowOff>143002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1632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106426</xdr:rowOff>
    </xdr:from>
    <xdr:to>
      <xdr:col>19</xdr:col>
      <xdr:colOff>187325</xdr:colOff>
      <xdr:row>35</xdr:row>
      <xdr:rowOff>115570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071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106426</xdr:rowOff>
    </xdr:from>
    <xdr:to>
      <xdr:col>15</xdr:col>
      <xdr:colOff>98425</xdr:colOff>
      <xdr:row>35</xdr:row>
      <xdr:rowOff>152146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1071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152146</xdr:rowOff>
    </xdr:from>
    <xdr:to>
      <xdr:col>11</xdr:col>
      <xdr:colOff>9525</xdr:colOff>
      <xdr:row>36</xdr:row>
      <xdr:rowOff>49276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5289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92202</xdr:rowOff>
    </xdr:from>
    <xdr:to>
      <xdr:col>24</xdr:col>
      <xdr:colOff>76200</xdr:colOff>
      <xdr:row>36</xdr:row>
      <xdr:rowOff>22352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108729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3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64770</xdr:rowOff>
    </xdr:from>
    <xdr:to>
      <xdr:col>20</xdr:col>
      <xdr:colOff>38100</xdr:colOff>
      <xdr:row>35</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3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55626</xdr:rowOff>
    </xdr:from>
    <xdr:to>
      <xdr:col>15</xdr:col>
      <xdr:colOff>149225</xdr:colOff>
      <xdr:row>35</xdr:row>
      <xdr:rowOff>157226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167403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101346</xdr:rowOff>
    </xdr:from>
    <xdr:to>
      <xdr:col>11</xdr:col>
      <xdr:colOff>60325</xdr:colOff>
      <xdr:row>36</xdr:row>
      <xdr:rowOff>31496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41673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169926</xdr:rowOff>
    </xdr:from>
    <xdr:to>
      <xdr:col>6</xdr:col>
      <xdr:colOff>171450</xdr:colOff>
      <xdr:row>36</xdr:row>
      <xdr:rowOff>100076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110253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令和元年度から直接雇用であった臨時職員が包括業務に移行したことで、物件費は類似団体平均を大きく上回っている。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前年度と比較し、令和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ポイント下がったのは、委託料等は物価高騰により上昇したものの、それ以上に経常的収入が上昇したためである。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今後も、物件費の中で大きな割合を占める包括業務委託の更新に向け、業務等の精査を行い、財政健全化に努める。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92710</xdr:rowOff>
    </xdr:from>
    <xdr:to>
      <xdr:col>82</xdr:col>
      <xdr:colOff>107950</xdr:colOff>
      <xdr:row>17</xdr:row>
      <xdr:rowOff>98425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300736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64135</xdr:rowOff>
    </xdr:from>
    <xdr:to>
      <xdr:col>78</xdr:col>
      <xdr:colOff>69850</xdr:colOff>
      <xdr:row>17</xdr:row>
      <xdr:rowOff>98425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9787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18415</xdr:rowOff>
    </xdr:from>
    <xdr:to>
      <xdr:col>73</xdr:col>
      <xdr:colOff>180975</xdr:colOff>
      <xdr:row>17</xdr:row>
      <xdr:rowOff>64135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9330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18415</xdr:rowOff>
    </xdr:from>
    <xdr:to>
      <xdr:col>69</xdr:col>
      <xdr:colOff>92075</xdr:colOff>
      <xdr:row>17</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93306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41910</xdr:rowOff>
    </xdr:from>
    <xdr:to>
      <xdr:col>82</xdr:col>
      <xdr:colOff>158750</xdr:colOff>
      <xdr:row>17</xdr:row>
      <xdr:rowOff>143510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13987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47625</xdr:rowOff>
    </xdr:from>
    <xdr:to>
      <xdr:col>78</xdr:col>
      <xdr:colOff>120650</xdr:colOff>
      <xdr:row>17</xdr:row>
      <xdr:rowOff>149225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96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134002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048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13335</xdr:rowOff>
    </xdr:from>
    <xdr:to>
      <xdr:col>74</xdr:col>
      <xdr:colOff>31750</xdr:colOff>
      <xdr:row>17</xdr:row>
      <xdr:rowOff>114935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99712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14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139065</xdr:rowOff>
    </xdr:from>
    <xdr:to>
      <xdr:col>69</xdr:col>
      <xdr:colOff>142875</xdr:colOff>
      <xdr:row>17</xdr:row>
      <xdr:rowOff>69215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8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53992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68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年度は類似団体と比較し、アザレア幼児園の開園と障がい者支援費等の増により、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ポイント増加し、類似団体との差は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ポイント広がり、順位は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位下がる結果となった。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また、今後も国の社会保障政策の拡充より、扶助費は増加傾向にあり、地方自治体の負担も増加傾向にある。その中で、今後も地方単独事業を進めていけるよう、自主財源の確保に努めたい。</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113284</xdr:rowOff>
    </xdr:from>
    <xdr:to>
      <xdr:col>24</xdr:col>
      <xdr:colOff>25400</xdr:colOff>
      <xdr:row>57</xdr:row>
      <xdr:rowOff>14986</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1448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104140</xdr:rowOff>
    </xdr:from>
    <xdr:to>
      <xdr:col>19</xdr:col>
      <xdr:colOff>187325</xdr:colOff>
      <xdr:row>56</xdr:row>
      <xdr:rowOff>113284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7053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120142</xdr:rowOff>
    </xdr:from>
    <xdr:to>
      <xdr:col>15</xdr:col>
      <xdr:colOff>98425</xdr:colOff>
      <xdr:row>56</xdr:row>
      <xdr:rowOff>104140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549892"/>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37846</xdr:rowOff>
    </xdr:from>
    <xdr:to>
      <xdr:col>11</xdr:col>
      <xdr:colOff>9525</xdr:colOff>
      <xdr:row>55</xdr:row>
      <xdr:rowOff>120142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46759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135636</xdr:rowOff>
    </xdr:from>
    <xdr:to>
      <xdr:col>24</xdr:col>
      <xdr:colOff>76200</xdr:colOff>
      <xdr:row>57</xdr:row>
      <xdr:rowOff>65786</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107713</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708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62484</xdr:rowOff>
    </xdr:from>
    <xdr:to>
      <xdr:col>20</xdr:col>
      <xdr:colOff>38100</xdr:colOff>
      <xdr:row>56</xdr:row>
      <xdr:rowOff>164084</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148861</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750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53340</xdr:rowOff>
    </xdr:from>
    <xdr:to>
      <xdr:col>15</xdr:col>
      <xdr:colOff>149225</xdr:colOff>
      <xdr:row>56</xdr:row>
      <xdr:rowOff>154940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139717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69342</xdr:rowOff>
    </xdr:from>
    <xdr:to>
      <xdr:col>11</xdr:col>
      <xdr:colOff>60325</xdr:colOff>
      <xdr:row>55</xdr:row>
      <xdr:rowOff>170942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9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155719</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158496</xdr:rowOff>
    </xdr:from>
    <xdr:to>
      <xdr:col>6</xdr:col>
      <xdr:colOff>171450</xdr:colOff>
      <xdr:row>55</xdr:row>
      <xdr:rowOff>88646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98823</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18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前年度と比較し、令和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下がったのは、下水道事業の法適化に伴い、下水道繰出金を補助費等に変更したためで、類似団体平均も下回る結果となった。しかしながら、後期高齢者医療特別会計への繰出金、介護保険への負担金などは増加傾向にあり、介護予防と医療の一体となった対策を講じ、高額医療等の発生を抑制し、財政の健全化に努める必要があ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82550</xdr:rowOff>
    </xdr:from>
    <xdr:to>
      <xdr:col>82</xdr:col>
      <xdr:colOff>107950</xdr:colOff>
      <xdr:row>61</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855200"/>
          <a:ext cx="838200" cy="63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165100</xdr:rowOff>
    </xdr:from>
    <xdr:to>
      <xdr:col>78</xdr:col>
      <xdr:colOff>69850</xdr:colOff>
      <xdr:row>61</xdr:row>
      <xdr:rowOff>31750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452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xdr:rowOff>
    </xdr:from>
    <xdr:to>
      <xdr:col>73</xdr:col>
      <xdr:colOff>180975</xdr:colOff>
      <xdr:row>60</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299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xdr:rowOff>
    </xdr:from>
    <xdr:to>
      <xdr:col>69</xdr:col>
      <xdr:colOff>92075</xdr:colOff>
      <xdr:row>61</xdr:row>
      <xdr:rowOff>120650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2997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31750</xdr:rowOff>
    </xdr:from>
    <xdr:to>
      <xdr:col>82</xdr:col>
      <xdr:colOff>158750</xdr:colOff>
      <xdr:row>57</xdr:row>
      <xdr:rowOff>133350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48277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152400</xdr:rowOff>
    </xdr:from>
    <xdr:to>
      <xdr:col>78</xdr:col>
      <xdr:colOff>120650</xdr:colOff>
      <xdr:row>61</xdr:row>
      <xdr:rowOff>82550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67327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52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114300</xdr:rowOff>
    </xdr:from>
    <xdr:to>
      <xdr:col>74</xdr:col>
      <xdr:colOff>31750</xdr:colOff>
      <xdr:row>61</xdr:row>
      <xdr:rowOff>44450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29227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133350</xdr:rowOff>
    </xdr:from>
    <xdr:to>
      <xdr:col>69</xdr:col>
      <xdr:colOff>142875</xdr:colOff>
      <xdr:row>60</xdr:row>
      <xdr:rowOff>63500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69850</xdr:rowOff>
    </xdr:from>
    <xdr:to>
      <xdr:col>65</xdr:col>
      <xdr:colOff>53975</xdr:colOff>
      <xdr:row>62</xdr:row>
      <xdr:rowOff>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52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156227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類似団体内平均値とのかい離は、今年度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ポイントとなり、類似団体内順位は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位下がる結果となった。これは、下水道事業の法適化に伴い、下水道繰出金を補助費等に変更したためである。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また、清掃施設組合の施設更新で今後も負担金の増額が見込まれる。その他団体への補助金も人件費の増などで増加傾向にあり、必要性の低い補助金は見直し、廃止を行う方針である。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24130</xdr:rowOff>
    </xdr:from>
    <xdr:to>
      <xdr:col>82</xdr:col>
      <xdr:colOff>107950</xdr:colOff>
      <xdr:row>38</xdr:row>
      <xdr:rowOff>58420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367780"/>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24130</xdr:rowOff>
    </xdr:from>
    <xdr:to>
      <xdr:col>78</xdr:col>
      <xdr:colOff>69850</xdr:colOff>
      <xdr:row>37</xdr:row>
      <xdr:rowOff>62230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3677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157480</xdr:rowOff>
    </xdr:from>
    <xdr:to>
      <xdr:col>73</xdr:col>
      <xdr:colOff>180975</xdr:colOff>
      <xdr:row>37</xdr:row>
      <xdr:rowOff>62230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3296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157480</xdr:rowOff>
    </xdr:from>
    <xdr:to>
      <xdr:col>69</xdr:col>
      <xdr:colOff>92075</xdr:colOff>
      <xdr:row>37</xdr:row>
      <xdr:rowOff>31750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296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xdr:rowOff>
    </xdr:from>
    <xdr:to>
      <xdr:col>82</xdr:col>
      <xdr:colOff>158750</xdr:colOff>
      <xdr:row>38</xdr:row>
      <xdr:rowOff>109220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151147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144780</xdr:rowOff>
    </xdr:from>
    <xdr:to>
      <xdr:col>78</xdr:col>
      <xdr:colOff>120650</xdr:colOff>
      <xdr:row>37</xdr:row>
      <xdr:rowOff>74930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11430</xdr:rowOff>
    </xdr:from>
    <xdr:to>
      <xdr:col>74</xdr:col>
      <xdr:colOff>31750</xdr:colOff>
      <xdr:row>37</xdr:row>
      <xdr:rowOff>113030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97807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106680</xdr:rowOff>
    </xdr:from>
    <xdr:to>
      <xdr:col>69</xdr:col>
      <xdr:colOff>142875</xdr:colOff>
      <xdr:row>37</xdr:row>
      <xdr:rowOff>36830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21607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152400</xdr:rowOff>
    </xdr:from>
    <xdr:to>
      <xdr:col>65</xdr:col>
      <xdr:colOff>53975</xdr:colOff>
      <xdr:row>37</xdr:row>
      <xdr:rowOff>82550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67327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年度は前年度から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ポイント下がり、類似団体平均でも、</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ポイント下回っており、低い水準を維持している。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しかしながら、今後は小中学校の長寿命化工事や増築工事の大規模事業が控えており、公共施設等個別施設計画に基づく、事業費の抑制や新規の地方債発行の平準化を図り、財政の健全化に努めていく。</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165863</xdr:rowOff>
    </xdr:from>
    <xdr:to>
      <xdr:col>24</xdr:col>
      <xdr:colOff>25400</xdr:colOff>
      <xdr:row>76</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24613"/>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xdr:rowOff>
    </xdr:from>
    <xdr:to>
      <xdr:col>19</xdr:col>
      <xdr:colOff>187325</xdr:colOff>
      <xdr:row>76</xdr:row>
      <xdr:rowOff>12700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04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138430</xdr:rowOff>
    </xdr:from>
    <xdr:to>
      <xdr:col>15</xdr:col>
      <xdr:colOff>98425</xdr:colOff>
      <xdr:row>76</xdr:row>
      <xdr:rowOff>12700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29971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138430</xdr:rowOff>
    </xdr:from>
    <xdr:to>
      <xdr:col>11</xdr:col>
      <xdr:colOff>9525</xdr:colOff>
      <xdr:row>76</xdr:row>
      <xdr:rowOff>21844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29971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115062</xdr:rowOff>
    </xdr:from>
    <xdr:to>
      <xdr:col>24</xdr:col>
      <xdr:colOff>76200</xdr:colOff>
      <xdr:row>76</xdr:row>
      <xdr:rowOff>45213</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131589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1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133350</xdr:rowOff>
    </xdr:from>
    <xdr:to>
      <xdr:col>20</xdr:col>
      <xdr:colOff>38100</xdr:colOff>
      <xdr:row>76</xdr:row>
      <xdr:rowOff>63500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73677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133350</xdr:rowOff>
    </xdr:from>
    <xdr:to>
      <xdr:col>15</xdr:col>
      <xdr:colOff>149225</xdr:colOff>
      <xdr:row>76</xdr:row>
      <xdr:rowOff>63500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73677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87630</xdr:rowOff>
    </xdr:from>
    <xdr:to>
      <xdr:col>11</xdr:col>
      <xdr:colOff>60325</xdr:colOff>
      <xdr:row>76</xdr:row>
      <xdr:rowOff>17780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27957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142494</xdr:rowOff>
    </xdr:from>
    <xdr:to>
      <xdr:col>6</xdr:col>
      <xdr:colOff>171450</xdr:colOff>
      <xdr:row>76</xdr:row>
      <xdr:rowOff>72644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82821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前年度と比較し、</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ポイント改善した。しかしながら、令和元年度以降、類似団体平均を上回り続けており、令和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ポイント上回っている。主な要因は、物件費、扶助費、補助費等の増加であり、財政を圧迫している。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各種委託料や補助金の見直しを行うことはもとより、各特別会計への繰出金を減らすべく各利用料金や保険料の改定、税収を含めた自主財源の確保を主目標とし、財政の健全化を図っていく。</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92711</xdr:rowOff>
    </xdr:from>
    <xdr:to>
      <xdr:col>82</xdr:col>
      <xdr:colOff>107950</xdr:colOff>
      <xdr:row>77</xdr:row>
      <xdr:rowOff>130811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29436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104139</xdr:rowOff>
    </xdr:from>
    <xdr:to>
      <xdr:col>78</xdr:col>
      <xdr:colOff>69850</xdr:colOff>
      <xdr:row>77</xdr:row>
      <xdr:rowOff>130811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30578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134620</xdr:rowOff>
    </xdr:from>
    <xdr:to>
      <xdr:col>73</xdr:col>
      <xdr:colOff>180975</xdr:colOff>
      <xdr:row>77</xdr:row>
      <xdr:rowOff>104139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164820"/>
          <a:ext cx="889000" cy="14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134620</xdr:rowOff>
    </xdr:from>
    <xdr:to>
      <xdr:col>69</xdr:col>
      <xdr:colOff>92075</xdr:colOff>
      <xdr:row>77</xdr:row>
      <xdr:rowOff>157480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16482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13988</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80011</xdr:rowOff>
    </xdr:from>
    <xdr:to>
      <xdr:col>78</xdr:col>
      <xdr:colOff>120650</xdr:colOff>
      <xdr:row>78</xdr:row>
      <xdr:rowOff>10161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166388</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6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53339</xdr:rowOff>
    </xdr:from>
    <xdr:to>
      <xdr:col>74</xdr:col>
      <xdr:colOff>31750</xdr:colOff>
      <xdr:row>77</xdr:row>
      <xdr:rowOff>154939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139716</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83820</xdr:rowOff>
    </xdr:from>
    <xdr:to>
      <xdr:col>69</xdr:col>
      <xdr:colOff>142875</xdr:colOff>
      <xdr:row>77</xdr:row>
      <xdr:rowOff>13970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170197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106680</xdr:rowOff>
    </xdr:from>
    <xdr:to>
      <xdr:col>65</xdr:col>
      <xdr:colOff>53975</xdr:colOff>
      <xdr:row>78</xdr:row>
      <xdr:rowOff>36830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21607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9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福岡県須恵町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85001</xdr:rowOff>
    </xdr:from>
    <xdr:to>
      <xdr:col>29</xdr:col>
      <xdr:colOff>127000</xdr:colOff>
      <xdr:row>20</xdr:row>
      <xdr:rowOff>142710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61626"/>
          <a:ext cx="647700" cy="57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142710</xdr:rowOff>
    </xdr:from>
    <xdr:to>
      <xdr:col>26</xdr:col>
      <xdr:colOff>50800</xdr:colOff>
      <xdr:row>21</xdr:row>
      <xdr:rowOff>102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619335"/>
          <a:ext cx="698500" cy="28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110960</xdr:rowOff>
    </xdr:from>
    <xdr:to>
      <xdr:col>22</xdr:col>
      <xdr:colOff>114300</xdr:colOff>
      <xdr:row>21</xdr:row>
      <xdr:rowOff>102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87585"/>
          <a:ext cx="698500" cy="60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110960</xdr:rowOff>
    </xdr:from>
    <xdr:to>
      <xdr:col>18</xdr:col>
      <xdr:colOff>177800</xdr:colOff>
      <xdr:row>20</xdr:row>
      <xdr:rowOff>125387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87585"/>
          <a:ext cx="698500" cy="14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34201</xdr:rowOff>
    </xdr:from>
    <xdr:to>
      <xdr:col>29</xdr:col>
      <xdr:colOff>177800</xdr:colOff>
      <xdr:row>20</xdr:row>
      <xdr:rowOff>135801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510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114228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41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91910</xdr:rowOff>
    </xdr:from>
    <xdr:to>
      <xdr:col>26</xdr:col>
      <xdr:colOff>101600</xdr:colOff>
      <xdr:row>21</xdr:row>
      <xdr:rowOff>22060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68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21</xdr:row>
      <xdr:rowOff>6837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54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120752</xdr:rowOff>
    </xdr:from>
    <xdr:to>
      <xdr:col>22</xdr:col>
      <xdr:colOff>165100</xdr:colOff>
      <xdr:row>21</xdr:row>
      <xdr:rowOff>50902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97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21</xdr:row>
      <xdr:rowOff>35679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83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60160</xdr:rowOff>
    </xdr:from>
    <xdr:to>
      <xdr:col>19</xdr:col>
      <xdr:colOff>38100</xdr:colOff>
      <xdr:row>20</xdr:row>
      <xdr:rowOff>161760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367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146537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23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74587</xdr:rowOff>
    </xdr:from>
    <xdr:to>
      <xdr:col>15</xdr:col>
      <xdr:colOff>101600</xdr:colOff>
      <xdr:row>21</xdr:row>
      <xdr:rowOff>4737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51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160964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37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44086</xdr:rowOff>
    </xdr:from>
    <xdr:to>
      <xdr:col>29</xdr:col>
      <xdr:colOff>127000</xdr:colOff>
      <xdr:row>35</xdr:row>
      <xdr:rowOff>122542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54436"/>
          <a:ext cx="647700" cy="784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28864</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392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116187</xdr:rowOff>
    </xdr:from>
    <xdr:to>
      <xdr:col>26</xdr:col>
      <xdr:colOff>50800</xdr:colOff>
      <xdr:row>35</xdr:row>
      <xdr:rowOff>122542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26537"/>
          <a:ext cx="698500" cy="63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116187</xdr:rowOff>
    </xdr:from>
    <xdr:to>
      <xdr:col>22</xdr:col>
      <xdr:colOff>114300</xdr:colOff>
      <xdr:row>35</xdr:row>
      <xdr:rowOff>132761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26537"/>
          <a:ext cx="698500" cy="16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87247</xdr:rowOff>
    </xdr:from>
    <xdr:to>
      <xdr:col>18</xdr:col>
      <xdr:colOff>177800</xdr:colOff>
      <xdr:row>35</xdr:row>
      <xdr:rowOff>132761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697597"/>
          <a:ext cx="698500" cy="455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336186</xdr:rowOff>
    </xdr:from>
    <xdr:to>
      <xdr:col>29</xdr:col>
      <xdr:colOff>177800</xdr:colOff>
      <xdr:row>35</xdr:row>
      <xdr:rowOff>94886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036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181263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48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71742</xdr:rowOff>
    </xdr:from>
    <xdr:to>
      <xdr:col>26</xdr:col>
      <xdr:colOff>101600</xdr:colOff>
      <xdr:row>35</xdr:row>
      <xdr:rowOff>173342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820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158119</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68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65387</xdr:rowOff>
    </xdr:from>
    <xdr:to>
      <xdr:col>22</xdr:col>
      <xdr:colOff>165100</xdr:colOff>
      <xdr:row>35</xdr:row>
      <xdr:rowOff>166987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757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151764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6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81961</xdr:rowOff>
    </xdr:from>
    <xdr:to>
      <xdr:col>19</xdr:col>
      <xdr:colOff>38100</xdr:colOff>
      <xdr:row>35</xdr:row>
      <xdr:rowOff>183561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923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168338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7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36447</xdr:rowOff>
    </xdr:from>
    <xdr:to>
      <xdr:col>15</xdr:col>
      <xdr:colOff>101600</xdr:colOff>
      <xdr:row>35</xdr:row>
      <xdr:rowOff>138047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467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148224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1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福岡県須恵町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29,307
28,840
16.31
13,150,835
12,874,374
260,763
6,645,950
7,628,479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91335</xdr:rowOff>
    </xdr:from>
    <xdr:to>
      <xdr:col>24</xdr:col>
      <xdr:colOff>63500</xdr:colOff>
      <xdr:row>38</xdr:row>
      <xdr:rowOff>159654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06435"/>
          <a:ext cx="838200" cy="6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159654</xdr:rowOff>
    </xdr:from>
    <xdr:to>
      <xdr:col>19</xdr:col>
      <xdr:colOff>177800</xdr:colOff>
      <xdr:row>39</xdr:row>
      <xdr:rowOff>10900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74754"/>
          <a:ext cx="889000" cy="2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72998</xdr:rowOff>
    </xdr:from>
    <xdr:to>
      <xdr:col>15</xdr:col>
      <xdr:colOff>50800</xdr:colOff>
      <xdr:row>39</xdr:row>
      <xdr:rowOff>10900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88098"/>
          <a:ext cx="889000" cy="10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72998</xdr:rowOff>
    </xdr:from>
    <xdr:to>
      <xdr:col>10</xdr:col>
      <xdr:colOff>114300</xdr:colOff>
      <xdr:row>38</xdr:row>
      <xdr:rowOff>96151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88098"/>
          <a:ext cx="889000" cy="2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40535</xdr:rowOff>
    </xdr:from>
    <xdr:to>
      <xdr:col>24</xdr:col>
      <xdr:colOff>114300</xdr:colOff>
      <xdr:row>38</xdr:row>
      <xdr:rowOff>142135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5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126912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7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108854</xdr:rowOff>
    </xdr:from>
    <xdr:to>
      <xdr:col>20</xdr:col>
      <xdr:colOff>38100</xdr:colOff>
      <xdr:row>39</xdr:row>
      <xdr:rowOff>39004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2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30131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1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131550</xdr:rowOff>
    </xdr:from>
    <xdr:to>
      <xdr:col>15</xdr:col>
      <xdr:colOff>101600</xdr:colOff>
      <xdr:row>39</xdr:row>
      <xdr:rowOff>61700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4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52827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3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22198</xdr:rowOff>
    </xdr:from>
    <xdr:to>
      <xdr:col>10</xdr:col>
      <xdr:colOff>165100</xdr:colOff>
      <xdr:row>38</xdr:row>
      <xdr:rowOff>123798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3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114925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3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45351</xdr:rowOff>
    </xdr:from>
    <xdr:to>
      <xdr:col>6</xdr:col>
      <xdr:colOff>38100</xdr:colOff>
      <xdr:row>38</xdr:row>
      <xdr:rowOff>146951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138078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5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31865</xdr:rowOff>
    </xdr:from>
    <xdr:to>
      <xdr:col>24</xdr:col>
      <xdr:colOff>63500</xdr:colOff>
      <xdr:row>57</xdr:row>
      <xdr:rowOff>72903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04515"/>
          <a:ext cx="838200" cy="4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29066</xdr:rowOff>
    </xdr:from>
    <xdr:to>
      <xdr:col>19</xdr:col>
      <xdr:colOff>177800</xdr:colOff>
      <xdr:row>57</xdr:row>
      <xdr:rowOff>72903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01716"/>
          <a:ext cx="889000" cy="4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29066</xdr:rowOff>
    </xdr:from>
    <xdr:to>
      <xdr:col>15</xdr:col>
      <xdr:colOff>50800</xdr:colOff>
      <xdr:row>57</xdr:row>
      <xdr:rowOff>29643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01716"/>
          <a:ext cx="889000" cy="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24321</xdr:rowOff>
    </xdr:from>
    <xdr:to>
      <xdr:col>10</xdr:col>
      <xdr:colOff>114300</xdr:colOff>
      <xdr:row>57</xdr:row>
      <xdr:rowOff>29643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796971"/>
          <a:ext cx="889000" cy="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152515</xdr:rowOff>
    </xdr:from>
    <xdr:to>
      <xdr:col>24</xdr:col>
      <xdr:colOff>114300</xdr:colOff>
      <xdr:row>57</xdr:row>
      <xdr:rowOff>82665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5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3942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05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22103</xdr:rowOff>
    </xdr:from>
    <xdr:to>
      <xdr:col>20</xdr:col>
      <xdr:colOff>38100</xdr:colOff>
      <xdr:row>57</xdr:row>
      <xdr:rowOff>123703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9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140230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6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149716</xdr:rowOff>
    </xdr:from>
    <xdr:to>
      <xdr:col>15</xdr:col>
      <xdr:colOff>101600</xdr:colOff>
      <xdr:row>57</xdr:row>
      <xdr:rowOff>79866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5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96393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2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150293</xdr:rowOff>
    </xdr:from>
    <xdr:to>
      <xdr:col>10</xdr:col>
      <xdr:colOff>165100</xdr:colOff>
      <xdr:row>57</xdr:row>
      <xdr:rowOff>80443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5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96970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2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144971</xdr:rowOff>
    </xdr:from>
    <xdr:to>
      <xdr:col>6</xdr:col>
      <xdr:colOff>38100</xdr:colOff>
      <xdr:row>57</xdr:row>
      <xdr:rowOff>75121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4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91648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2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54798</xdr:rowOff>
    </xdr:from>
    <xdr:to>
      <xdr:col>24</xdr:col>
      <xdr:colOff>63500</xdr:colOff>
      <xdr:row>78</xdr:row>
      <xdr:rowOff>54890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27898"/>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54890</xdr:rowOff>
    </xdr:from>
    <xdr:to>
      <xdr:col>19</xdr:col>
      <xdr:colOff>177800</xdr:colOff>
      <xdr:row>78</xdr:row>
      <xdr:rowOff>57953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27990"/>
          <a:ext cx="889000" cy="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27640</xdr:rowOff>
    </xdr:from>
    <xdr:to>
      <xdr:col>15</xdr:col>
      <xdr:colOff>50800</xdr:colOff>
      <xdr:row>78</xdr:row>
      <xdr:rowOff>57953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00740"/>
          <a:ext cx="889000" cy="3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27640</xdr:rowOff>
    </xdr:from>
    <xdr:to>
      <xdr:col>10</xdr:col>
      <xdr:colOff>114300</xdr:colOff>
      <xdr:row>78</xdr:row>
      <xdr:rowOff>42179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00740"/>
          <a:ext cx="889000" cy="1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3998</xdr:rowOff>
    </xdr:from>
    <xdr:to>
      <xdr:col>24</xdr:col>
      <xdr:colOff>114300</xdr:colOff>
      <xdr:row>78</xdr:row>
      <xdr:rowOff>105598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7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90375</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9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4090</xdr:rowOff>
    </xdr:from>
    <xdr:to>
      <xdr:col>20</xdr:col>
      <xdr:colOff>38100</xdr:colOff>
      <xdr:row>78</xdr:row>
      <xdr:rowOff>105690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7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96817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6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7153</xdr:rowOff>
    </xdr:from>
    <xdr:to>
      <xdr:col>15</xdr:col>
      <xdr:colOff>101600</xdr:colOff>
      <xdr:row>78</xdr:row>
      <xdr:rowOff>108753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8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99880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7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148290</xdr:rowOff>
    </xdr:from>
    <xdr:to>
      <xdr:col>10</xdr:col>
      <xdr:colOff>165100</xdr:colOff>
      <xdr:row>78</xdr:row>
      <xdr:rowOff>78440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4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69567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4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162829</xdr:rowOff>
    </xdr:from>
    <xdr:to>
      <xdr:col>6</xdr:col>
      <xdr:colOff>38100</xdr:colOff>
      <xdr:row>78</xdr:row>
      <xdr:rowOff>92979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6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84106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5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92543</xdr:rowOff>
    </xdr:from>
    <xdr:to>
      <xdr:col>24</xdr:col>
      <xdr:colOff>63500</xdr:colOff>
      <xdr:row>96</xdr:row>
      <xdr:rowOff>86861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80293"/>
          <a:ext cx="838200" cy="165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86861</xdr:rowOff>
    </xdr:from>
    <xdr:to>
      <xdr:col>19</xdr:col>
      <xdr:colOff>177800</xdr:colOff>
      <xdr:row>97</xdr:row>
      <xdr:rowOff>37646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46061"/>
          <a:ext cx="889000" cy="12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151163</xdr:rowOff>
    </xdr:from>
    <xdr:to>
      <xdr:col>15</xdr:col>
      <xdr:colOff>50800</xdr:colOff>
      <xdr:row>97</xdr:row>
      <xdr:rowOff>37646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10363"/>
          <a:ext cx="889000" cy="57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151163</xdr:rowOff>
    </xdr:from>
    <xdr:to>
      <xdr:col>10</xdr:col>
      <xdr:colOff>114300</xdr:colOff>
      <xdr:row>99</xdr:row>
      <xdr:rowOff>33041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10363"/>
          <a:ext cx="889000" cy="396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41743</xdr:rowOff>
    </xdr:from>
    <xdr:to>
      <xdr:col>24</xdr:col>
      <xdr:colOff>114300</xdr:colOff>
      <xdr:row>95</xdr:row>
      <xdr:rowOff>143343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2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64620</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80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36061</xdr:rowOff>
    </xdr:from>
    <xdr:to>
      <xdr:col>20</xdr:col>
      <xdr:colOff>38100</xdr:colOff>
      <xdr:row>96</xdr:row>
      <xdr:rowOff>137661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9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154188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270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158296</xdr:rowOff>
    </xdr:from>
    <xdr:to>
      <xdr:col>15</xdr:col>
      <xdr:colOff>101600</xdr:colOff>
      <xdr:row>97</xdr:row>
      <xdr:rowOff>88446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1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104973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39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100363</xdr:rowOff>
    </xdr:from>
    <xdr:to>
      <xdr:col>10</xdr:col>
      <xdr:colOff>165100</xdr:colOff>
      <xdr:row>97</xdr:row>
      <xdr:rowOff>30513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5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47040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334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153691</xdr:rowOff>
    </xdr:from>
    <xdr:to>
      <xdr:col>6</xdr:col>
      <xdr:colOff>38100</xdr:colOff>
      <xdr:row>99</xdr:row>
      <xdr:rowOff>83841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5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74968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4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143673</xdr:rowOff>
    </xdr:from>
    <xdr:to>
      <xdr:col>55</xdr:col>
      <xdr:colOff>0</xdr:colOff>
      <xdr:row>38</xdr:row>
      <xdr:rowOff>121216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487323"/>
          <a:ext cx="838200" cy="14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74614</xdr:rowOff>
    </xdr:from>
    <xdr:to>
      <xdr:col>50</xdr:col>
      <xdr:colOff>114300</xdr:colOff>
      <xdr:row>38</xdr:row>
      <xdr:rowOff>121216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589714"/>
          <a:ext cx="889000" cy="4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74614</xdr:rowOff>
    </xdr:from>
    <xdr:to>
      <xdr:col>45</xdr:col>
      <xdr:colOff>177800</xdr:colOff>
      <xdr:row>38</xdr:row>
      <xdr:rowOff>144349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89714"/>
          <a:ext cx="889000" cy="6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34239</xdr:rowOff>
    </xdr:from>
    <xdr:to>
      <xdr:col>41</xdr:col>
      <xdr:colOff>50800</xdr:colOff>
      <xdr:row>38</xdr:row>
      <xdr:rowOff>144349</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20639"/>
          <a:ext cx="889000" cy="113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92873</xdr:rowOff>
    </xdr:from>
    <xdr:to>
      <xdr:col>55</xdr:col>
      <xdr:colOff>50800</xdr:colOff>
      <xdr:row>38</xdr:row>
      <xdr:rowOff>23023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3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71300</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1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70416</xdr:rowOff>
    </xdr:from>
    <xdr:to>
      <xdr:col>50</xdr:col>
      <xdr:colOff>165100</xdr:colOff>
      <xdr:row>39</xdr:row>
      <xdr:rowOff>566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8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163143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7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23814</xdr:rowOff>
    </xdr:from>
    <xdr:to>
      <xdr:col>46</xdr:col>
      <xdr:colOff>38100</xdr:colOff>
      <xdr:row>38</xdr:row>
      <xdr:rowOff>125414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3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116541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3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93549</xdr:rowOff>
    </xdr:from>
    <xdr:to>
      <xdr:col>41</xdr:col>
      <xdr:colOff>101600</xdr:colOff>
      <xdr:row>39</xdr:row>
      <xdr:rowOff>23699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0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14826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70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154889</xdr:rowOff>
    </xdr:from>
    <xdr:to>
      <xdr:col>36</xdr:col>
      <xdr:colOff>165100</xdr:colOff>
      <xdr:row>32</xdr:row>
      <xdr:rowOff>85039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6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76166</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6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106667</xdr:rowOff>
    </xdr:from>
    <xdr:to>
      <xdr:col>55</xdr:col>
      <xdr:colOff>0</xdr:colOff>
      <xdr:row>56</xdr:row>
      <xdr:rowOff>115463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07867"/>
          <a:ext cx="838200" cy="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106667</xdr:rowOff>
    </xdr:from>
    <xdr:to>
      <xdr:col>50</xdr:col>
      <xdr:colOff>114300</xdr:colOff>
      <xdr:row>57</xdr:row>
      <xdr:rowOff>41677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07867"/>
          <a:ext cx="889000" cy="10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41677</xdr:rowOff>
    </xdr:from>
    <xdr:to>
      <xdr:col>45</xdr:col>
      <xdr:colOff>177800</xdr:colOff>
      <xdr:row>57</xdr:row>
      <xdr:rowOff>89562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14327"/>
          <a:ext cx="889000" cy="4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557</xdr:rowOff>
    </xdr:from>
    <xdr:to>
      <xdr:col>41</xdr:col>
      <xdr:colOff>50800</xdr:colOff>
      <xdr:row>57</xdr:row>
      <xdr:rowOff>89562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73207"/>
          <a:ext cx="889000" cy="8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64663</xdr:rowOff>
    </xdr:from>
    <xdr:to>
      <xdr:col>55</xdr:col>
      <xdr:colOff>50800</xdr:colOff>
      <xdr:row>56</xdr:row>
      <xdr:rowOff>166263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6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43090</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44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55867</xdr:rowOff>
    </xdr:from>
    <xdr:to>
      <xdr:col>50</xdr:col>
      <xdr:colOff>165100</xdr:colOff>
      <xdr:row>56</xdr:row>
      <xdr:rowOff>157467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5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2544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43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162327</xdr:rowOff>
    </xdr:from>
    <xdr:to>
      <xdr:col>46</xdr:col>
      <xdr:colOff>38100</xdr:colOff>
      <xdr:row>57</xdr:row>
      <xdr:rowOff>92477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6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83604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5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38762</xdr:rowOff>
    </xdr:from>
    <xdr:to>
      <xdr:col>41</xdr:col>
      <xdr:colOff>101600</xdr:colOff>
      <xdr:row>57</xdr:row>
      <xdr:rowOff>140362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1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131489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0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121207</xdr:rowOff>
    </xdr:from>
    <xdr:to>
      <xdr:col>36</xdr:col>
      <xdr:colOff>165100</xdr:colOff>
      <xdr:row>57</xdr:row>
      <xdr:rowOff>51357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2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42484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15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89046</xdr:rowOff>
    </xdr:from>
    <xdr:to>
      <xdr:col>55</xdr:col>
      <xdr:colOff>0</xdr:colOff>
      <xdr:row>79</xdr:row>
      <xdr:rowOff>38697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290696"/>
          <a:ext cx="838200" cy="29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158198</xdr:rowOff>
    </xdr:from>
    <xdr:to>
      <xdr:col>50</xdr:col>
      <xdr:colOff>114300</xdr:colOff>
      <xdr:row>79</xdr:row>
      <xdr:rowOff>38697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31298"/>
          <a:ext cx="889000" cy="5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158198</xdr:rowOff>
    </xdr:from>
    <xdr:to>
      <xdr:col>45</xdr:col>
      <xdr:colOff>177800</xdr:colOff>
      <xdr:row>79</xdr:row>
      <xdr:rowOff>35020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31298"/>
          <a:ext cx="889000" cy="48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30925</xdr:rowOff>
    </xdr:from>
    <xdr:to>
      <xdr:col>41</xdr:col>
      <xdr:colOff>50800</xdr:colOff>
      <xdr:row>79</xdr:row>
      <xdr:rowOff>35020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75475"/>
          <a:ext cx="889000" cy="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38246</xdr:rowOff>
    </xdr:from>
    <xdr:to>
      <xdr:col>55</xdr:col>
      <xdr:colOff>50800</xdr:colOff>
      <xdr:row>77</xdr:row>
      <xdr:rowOff>139846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3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61123</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09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159347</xdr:rowOff>
    </xdr:from>
    <xdr:to>
      <xdr:col>50</xdr:col>
      <xdr:colOff>165100</xdr:colOff>
      <xdr:row>79</xdr:row>
      <xdr:rowOff>89497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80624</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17" y="13625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107398</xdr:rowOff>
    </xdr:from>
    <xdr:to>
      <xdr:col>46</xdr:col>
      <xdr:colOff>38100</xdr:colOff>
      <xdr:row>79</xdr:row>
      <xdr:rowOff>37548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8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28675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73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155670</xdr:rowOff>
    </xdr:from>
    <xdr:to>
      <xdr:col>41</xdr:col>
      <xdr:colOff>101600</xdr:colOff>
      <xdr:row>79</xdr:row>
      <xdr:rowOff>85820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76947</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621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151575</xdr:rowOff>
    </xdr:from>
    <xdr:to>
      <xdr:col>36</xdr:col>
      <xdr:colOff>165100</xdr:colOff>
      <xdr:row>79</xdr:row>
      <xdr:rowOff>81725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2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72852</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3017" y="13617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44076</xdr:rowOff>
    </xdr:from>
    <xdr:to>
      <xdr:col>55</xdr:col>
      <xdr:colOff>0</xdr:colOff>
      <xdr:row>97</xdr:row>
      <xdr:rowOff>171323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674726"/>
          <a:ext cx="838200" cy="12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44076</xdr:rowOff>
    </xdr:from>
    <xdr:to>
      <xdr:col>50</xdr:col>
      <xdr:colOff>114300</xdr:colOff>
      <xdr:row>98</xdr:row>
      <xdr:rowOff>48961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674726"/>
          <a:ext cx="889000" cy="17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48961</xdr:rowOff>
    </xdr:from>
    <xdr:to>
      <xdr:col>45</xdr:col>
      <xdr:colOff>177800</xdr:colOff>
      <xdr:row>98</xdr:row>
      <xdr:rowOff>80987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51061"/>
          <a:ext cx="889000" cy="32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37218</xdr:rowOff>
    </xdr:from>
    <xdr:to>
      <xdr:col>41</xdr:col>
      <xdr:colOff>50800</xdr:colOff>
      <xdr:row>98</xdr:row>
      <xdr:rowOff>80987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39318"/>
          <a:ext cx="889000" cy="4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120523</xdr:rowOff>
    </xdr:from>
    <xdr:to>
      <xdr:col>55</xdr:col>
      <xdr:colOff>50800</xdr:colOff>
      <xdr:row>98</xdr:row>
      <xdr:rowOff>50673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5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98950</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2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164726</xdr:rowOff>
    </xdr:from>
    <xdr:to>
      <xdr:col>50</xdr:col>
      <xdr:colOff>165100</xdr:colOff>
      <xdr:row>97</xdr:row>
      <xdr:rowOff>94876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62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111403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399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169611</xdr:rowOff>
    </xdr:from>
    <xdr:to>
      <xdr:col>46</xdr:col>
      <xdr:colOff>38100</xdr:colOff>
      <xdr:row>98</xdr:row>
      <xdr:rowOff>99761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0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90888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892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30187</xdr:rowOff>
    </xdr:from>
    <xdr:to>
      <xdr:col>41</xdr:col>
      <xdr:colOff>101600</xdr:colOff>
      <xdr:row>98</xdr:row>
      <xdr:rowOff>131787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3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122914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2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157868</xdr:rowOff>
    </xdr:from>
    <xdr:to>
      <xdr:col>36</xdr:col>
      <xdr:colOff>165100</xdr:colOff>
      <xdr:row>98</xdr:row>
      <xdr:rowOff>88018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8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79145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88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117411</xdr:rowOff>
    </xdr:from>
    <xdr:to>
      <xdr:col>85</xdr:col>
      <xdr:colOff>127000</xdr:colOff>
      <xdr:row>38</xdr:row>
      <xdr:rowOff>136294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32511"/>
          <a:ext cx="838200" cy="1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117411</xdr:rowOff>
    </xdr:from>
    <xdr:to>
      <xdr:col>81</xdr:col>
      <xdr:colOff>50800</xdr:colOff>
      <xdr:row>38</xdr:row>
      <xdr:rowOff>125664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32511"/>
          <a:ext cx="889000" cy="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100952</xdr:rowOff>
    </xdr:from>
    <xdr:to>
      <xdr:col>76</xdr:col>
      <xdr:colOff>114300</xdr:colOff>
      <xdr:row>38</xdr:row>
      <xdr:rowOff>125664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16052"/>
          <a:ext cx="889000" cy="2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100952</xdr:rowOff>
    </xdr:from>
    <xdr:to>
      <xdr:col>71</xdr:col>
      <xdr:colOff>177800</xdr:colOff>
      <xdr:row>38</xdr:row>
      <xdr:rowOff>139609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616052"/>
          <a:ext cx="889000" cy="3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85494</xdr:rowOff>
    </xdr:from>
    <xdr:to>
      <xdr:col>85</xdr:col>
      <xdr:colOff>177800</xdr:colOff>
      <xdr:row>39</xdr:row>
      <xdr:rowOff>15644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32306</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66611</xdr:rowOff>
    </xdr:from>
    <xdr:to>
      <xdr:col>81</xdr:col>
      <xdr:colOff>101600</xdr:colOff>
      <xdr:row>38</xdr:row>
      <xdr:rowOff>168211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8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159338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2017" y="6674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74864</xdr:rowOff>
    </xdr:from>
    <xdr:to>
      <xdr:col>76</xdr:col>
      <xdr:colOff>165100</xdr:colOff>
      <xdr:row>39</xdr:row>
      <xdr:rowOff>5014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8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167591</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682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50152</xdr:rowOff>
    </xdr:from>
    <xdr:to>
      <xdr:col>72</xdr:col>
      <xdr:colOff>38100</xdr:colOff>
      <xdr:row>38</xdr:row>
      <xdr:rowOff>151752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142879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657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88809</xdr:rowOff>
    </xdr:from>
    <xdr:to>
      <xdr:col>67</xdr:col>
      <xdr:colOff>101600</xdr:colOff>
      <xdr:row>39</xdr:row>
      <xdr:rowOff>18959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10086</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100521</xdr:rowOff>
    </xdr:from>
    <xdr:to>
      <xdr:col>85</xdr:col>
      <xdr:colOff>127000</xdr:colOff>
      <xdr:row>77</xdr:row>
      <xdr:rowOff>105600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02171"/>
          <a:ext cx="838200" cy="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105600</xdr:rowOff>
    </xdr:from>
    <xdr:to>
      <xdr:col>81</xdr:col>
      <xdr:colOff>50800</xdr:colOff>
      <xdr:row>77</xdr:row>
      <xdr:rowOff>115608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07250"/>
          <a:ext cx="889000" cy="1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115608</xdr:rowOff>
    </xdr:from>
    <xdr:to>
      <xdr:col>76</xdr:col>
      <xdr:colOff>114300</xdr:colOff>
      <xdr:row>77</xdr:row>
      <xdr:rowOff>126670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17258"/>
          <a:ext cx="889000" cy="1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120295</xdr:rowOff>
    </xdr:from>
    <xdr:to>
      <xdr:col>71</xdr:col>
      <xdr:colOff>177800</xdr:colOff>
      <xdr:row>77</xdr:row>
      <xdr:rowOff>126670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321945"/>
          <a:ext cx="889000" cy="6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49721</xdr:rowOff>
    </xdr:from>
    <xdr:to>
      <xdr:col>85</xdr:col>
      <xdr:colOff>177800</xdr:colOff>
      <xdr:row>77</xdr:row>
      <xdr:rowOff>151321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5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28148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2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54800</xdr:rowOff>
    </xdr:from>
    <xdr:to>
      <xdr:col>81</xdr:col>
      <xdr:colOff>101600</xdr:colOff>
      <xdr:row>77</xdr:row>
      <xdr:rowOff>156400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5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147527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4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64808</xdr:rowOff>
    </xdr:from>
    <xdr:to>
      <xdr:col>76</xdr:col>
      <xdr:colOff>165100</xdr:colOff>
      <xdr:row>77</xdr:row>
      <xdr:rowOff>166408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6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157535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5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75870</xdr:rowOff>
    </xdr:from>
    <xdr:to>
      <xdr:col>72</xdr:col>
      <xdr:colOff>38100</xdr:colOff>
      <xdr:row>78</xdr:row>
      <xdr:rowOff>6020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7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168597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7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69495</xdr:rowOff>
    </xdr:from>
    <xdr:to>
      <xdr:col>67</xdr:col>
      <xdr:colOff>101600</xdr:colOff>
      <xdr:row>77</xdr:row>
      <xdr:rowOff>171095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7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162222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6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90326</xdr:rowOff>
    </xdr:from>
    <xdr:to>
      <xdr:col>85</xdr:col>
      <xdr:colOff>127000</xdr:colOff>
      <xdr:row>98</xdr:row>
      <xdr:rowOff>93577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92426"/>
          <a:ext cx="838200" cy="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158367</xdr:rowOff>
    </xdr:from>
    <xdr:to>
      <xdr:col>81</xdr:col>
      <xdr:colOff>50800</xdr:colOff>
      <xdr:row>98</xdr:row>
      <xdr:rowOff>93577</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789017"/>
          <a:ext cx="889000" cy="10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158367</xdr:rowOff>
    </xdr:from>
    <xdr:to>
      <xdr:col>76</xdr:col>
      <xdr:colOff>114300</xdr:colOff>
      <xdr:row>97</xdr:row>
      <xdr:rowOff>169157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789017"/>
          <a:ext cx="889000" cy="1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169157</xdr:rowOff>
    </xdr:from>
    <xdr:to>
      <xdr:col>71</xdr:col>
      <xdr:colOff>177800</xdr:colOff>
      <xdr:row>98</xdr:row>
      <xdr:rowOff>68875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99807"/>
          <a:ext cx="889000" cy="7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39526</xdr:rowOff>
    </xdr:from>
    <xdr:to>
      <xdr:col>85</xdr:col>
      <xdr:colOff>177800</xdr:colOff>
      <xdr:row>98</xdr:row>
      <xdr:rowOff>141126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4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138535</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42777</xdr:rowOff>
    </xdr:from>
    <xdr:to>
      <xdr:col>81</xdr:col>
      <xdr:colOff>101600</xdr:colOff>
      <xdr:row>98</xdr:row>
      <xdr:rowOff>144377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135504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3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107567</xdr:rowOff>
    </xdr:from>
    <xdr:to>
      <xdr:col>76</xdr:col>
      <xdr:colOff>165100</xdr:colOff>
      <xdr:row>98</xdr:row>
      <xdr:rowOff>37717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3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54244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51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118357</xdr:rowOff>
    </xdr:from>
    <xdr:to>
      <xdr:col>72</xdr:col>
      <xdr:colOff>38100</xdr:colOff>
      <xdr:row>98</xdr:row>
      <xdr:rowOff>48507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4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65034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24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18075</xdr:rowOff>
    </xdr:from>
    <xdr:to>
      <xdr:col>67</xdr:col>
      <xdr:colOff>101600</xdr:colOff>
      <xdr:row>98</xdr:row>
      <xdr:rowOff>119675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2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110802</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12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157348</xdr:rowOff>
    </xdr:from>
    <xdr:to>
      <xdr:col>116</xdr:col>
      <xdr:colOff>63500</xdr:colOff>
      <xdr:row>38</xdr:row>
      <xdr:rowOff>97866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158098"/>
          <a:ext cx="838200" cy="45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97866</xdr:rowOff>
    </xdr:from>
    <xdr:to>
      <xdr:col>111</xdr:col>
      <xdr:colOff>177800</xdr:colOff>
      <xdr:row>38</xdr:row>
      <xdr:rowOff>100655</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612966"/>
          <a:ext cx="8890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100655</xdr:rowOff>
    </xdr:from>
    <xdr:to>
      <xdr:col>107</xdr:col>
      <xdr:colOff>50800</xdr:colOff>
      <xdr:row>38</xdr:row>
      <xdr:rowOff>110713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615755"/>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110713</xdr:rowOff>
    </xdr:from>
    <xdr:to>
      <xdr:col>102</xdr:col>
      <xdr:colOff>114300</xdr:colOff>
      <xdr:row>38</xdr:row>
      <xdr:rowOff>113685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625813"/>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106548</xdr:rowOff>
    </xdr:from>
    <xdr:to>
      <xdr:col>116</xdr:col>
      <xdr:colOff>114300</xdr:colOff>
      <xdr:row>36</xdr:row>
      <xdr:rowOff>36698</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10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129425</xdr:rowOff>
    </xdr:from>
    <xdr:ext cx="534377"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5958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47066</xdr:rowOff>
    </xdr:from>
    <xdr:to>
      <xdr:col>112</xdr:col>
      <xdr:colOff>38100</xdr:colOff>
      <xdr:row>38</xdr:row>
      <xdr:rowOff>148666</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6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139793</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4017" y="66548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49855</xdr:rowOff>
    </xdr:from>
    <xdr:to>
      <xdr:col>107</xdr:col>
      <xdr:colOff>101600</xdr:colOff>
      <xdr:row>38</xdr:row>
      <xdr:rowOff>151455</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6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142582</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5017" y="66576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59913</xdr:rowOff>
    </xdr:from>
    <xdr:to>
      <xdr:col>102</xdr:col>
      <xdr:colOff>165100</xdr:colOff>
      <xdr:row>38</xdr:row>
      <xdr:rowOff>161513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7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152640</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667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62885</xdr:rowOff>
    </xdr:from>
    <xdr:to>
      <xdr:col>98</xdr:col>
      <xdr:colOff>38100</xdr:colOff>
      <xdr:row>38</xdr:row>
      <xdr:rowOff>164485</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57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155612</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7017" y="66707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25335</xdr:rowOff>
    </xdr:from>
    <xdr:to>
      <xdr:col>116</xdr:col>
      <xdr:colOff>63500</xdr:colOff>
      <xdr:row>76</xdr:row>
      <xdr:rowOff>80101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1323300" y="12712635"/>
          <a:ext cx="838200" cy="39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25335</xdr:rowOff>
    </xdr:from>
    <xdr:to>
      <xdr:col>111</xdr:col>
      <xdr:colOff>177800</xdr:colOff>
      <xdr:row>74</xdr:row>
      <xdr:rowOff>96070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712635"/>
          <a:ext cx="889000" cy="70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96070</xdr:rowOff>
    </xdr:from>
    <xdr:to>
      <xdr:col>107</xdr:col>
      <xdr:colOff>50800</xdr:colOff>
      <xdr:row>75</xdr:row>
      <xdr:rowOff>26315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783370"/>
          <a:ext cx="889000" cy="101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125396</xdr:rowOff>
    </xdr:from>
    <xdr:to>
      <xdr:col>102</xdr:col>
      <xdr:colOff>114300</xdr:colOff>
      <xdr:row>75</xdr:row>
      <xdr:rowOff>26315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2812696"/>
          <a:ext cx="889000" cy="7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29301</xdr:rowOff>
    </xdr:from>
    <xdr:to>
      <xdr:col>116</xdr:col>
      <xdr:colOff>114300</xdr:colOff>
      <xdr:row>76</xdr:row>
      <xdr:rowOff>130901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05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7728</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037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145985</xdr:rowOff>
    </xdr:from>
    <xdr:to>
      <xdr:col>112</xdr:col>
      <xdr:colOff>38100</xdr:colOff>
      <xdr:row>74</xdr:row>
      <xdr:rowOff>76135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66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92662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43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45270</xdr:rowOff>
    </xdr:from>
    <xdr:to>
      <xdr:col>107</xdr:col>
      <xdr:colOff>101600</xdr:colOff>
      <xdr:row>74</xdr:row>
      <xdr:rowOff>146870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73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163397</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50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146965</xdr:rowOff>
    </xdr:from>
    <xdr:to>
      <xdr:col>102</xdr:col>
      <xdr:colOff>165100</xdr:colOff>
      <xdr:row>75</xdr:row>
      <xdr:rowOff>77115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83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93642</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09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74596</xdr:rowOff>
    </xdr:from>
    <xdr:to>
      <xdr:col>98</xdr:col>
      <xdr:colOff>38100</xdr:colOff>
      <xdr:row>75</xdr:row>
      <xdr:rowOff>4746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76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21273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53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439,293</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円で前年度と比較し</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34,109</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ている。性質別歳出で類似団体とかい離が大きなもので、物件費、扶助費、普通建設事業（新規整備）、投資及び出資金が類似団体を上回り、人件費、維持補修費、補助費等、繰出金、公債費で類似団体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物件費は、類似団体以下の水準であったが、ふるさと応援事業費が</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45</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百万円増加し、類似団体を大きく上回る結果となっている。</a:t>
          </a:r>
          <a:endPar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扶助費は、年々増加傾向にあり、主な要因は保育実施負担金・委託料と障がい者支援費・自立支援給付費の増で、令和</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年度からみなみ幼児園が開園しサービスの拡充で類似団体を大きく上回る結果となった。</a:t>
          </a:r>
          <a:endPar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普通建設事業費（新規整備）は、類似団体を下回っていたが、令和</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年度は中部防災センター建設事業（</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450</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百万円）の影響で大きく上回る結果となった。　</a:t>
          </a:r>
          <a:endPar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投資及び出資金については、前年度まで類似団体を下回っているが、令和</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年度下水道事業の法適化による出資金（</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300</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百万円）の影響で、大幅に類似団体を超える結果となったが、運転資金のための出資で一時的なものである。</a:t>
          </a:r>
          <a:endPar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人件費は、</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50,962</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円で、類似団体内平均値よりも</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21,128</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円低い数値となっている。今後は人口増による職員数増加が考えられるため、定員管理計画による適正人員確保に努める。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補助費等は、</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57,385</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円で類似団体とのかい離は</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2,900</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円と下回っているが、今後は、清掃施設組合の施設更新による増加が見込まれ、類似団体を大きく超える恐れがある。 </a:t>
          </a:r>
          <a:endParaRPr kumimoji="1" lang="en-US" altLang="ja-JP"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公債費は、類似団体に比べ低い水準となっているが、令和</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年度から増加に転じ、今後も増加傾向で令和</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年度まで続きピークを迎える。今後は財政計画及び公共施設等個別施設計画を活用し公債費の平準化を目指す。</a:t>
          </a:r>
          <a:endPar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繰出金は、令和</a:t>
          </a:r>
          <a:r>
            <a:rPr kumimoji="1"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まで増加傾向にあり、類似団体を大きく上回っていたが、下水道事業の法適化に伴い、繰出金から補助費等へ性質変更したため、大幅な減となり、類似団体を下回る結果となった。しかしながら、後期高齢者医療や介護保険に対する繰出金は、今後も増加傾向にある。</a:t>
          </a:r>
          <a:r>
            <a:rPr kumimoji="1" lang="ja-JP" altLang="en-US" sz="9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福岡県須恵町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29,307
28,840
16.31
13,150,835
12,874,374
260,763
6,645,950
7,628,479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91313</xdr:rowOff>
    </xdr:from>
    <xdr:to>
      <xdr:col>24</xdr:col>
      <xdr:colOff>63500</xdr:colOff>
      <xdr:row>35</xdr:row>
      <xdr:rowOff>103124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92063"/>
          <a:ext cx="8382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91313</xdr:rowOff>
    </xdr:from>
    <xdr:to>
      <xdr:col>19</xdr:col>
      <xdr:colOff>177800</xdr:colOff>
      <xdr:row>35</xdr:row>
      <xdr:rowOff>169418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92063"/>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124841</xdr:rowOff>
    </xdr:from>
    <xdr:to>
      <xdr:col>15</xdr:col>
      <xdr:colOff>50800</xdr:colOff>
      <xdr:row>35</xdr:row>
      <xdr:rowOff>169418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25591"/>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60071</xdr:rowOff>
    </xdr:from>
    <xdr:to>
      <xdr:col>10</xdr:col>
      <xdr:colOff>114300</xdr:colOff>
      <xdr:row>35</xdr:row>
      <xdr:rowOff>124841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60821"/>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52324</xdr:rowOff>
    </xdr:from>
    <xdr:to>
      <xdr:col>24</xdr:col>
      <xdr:colOff>114300</xdr:colOff>
      <xdr:row>35</xdr:row>
      <xdr:rowOff>153924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5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30751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40513</xdr:rowOff>
    </xdr:from>
    <xdr:to>
      <xdr:col>20</xdr:col>
      <xdr:colOff>38100</xdr:colOff>
      <xdr:row>35</xdr:row>
      <xdr:rowOff>142113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4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133240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3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118618</xdr:rowOff>
    </xdr:from>
    <xdr:to>
      <xdr:col>15</xdr:col>
      <xdr:colOff>101600</xdr:colOff>
      <xdr:row>36</xdr:row>
      <xdr:rowOff>48768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39895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1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74041</xdr:rowOff>
    </xdr:from>
    <xdr:to>
      <xdr:col>10</xdr:col>
      <xdr:colOff>165100</xdr:colOff>
      <xdr:row>36</xdr:row>
      <xdr:rowOff>4191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166768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6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9271</xdr:rowOff>
    </xdr:from>
    <xdr:to>
      <xdr:col>6</xdr:col>
      <xdr:colOff>38100</xdr:colOff>
      <xdr:row>35</xdr:row>
      <xdr:rowOff>110871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1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127398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85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109860</xdr:rowOff>
    </xdr:from>
    <xdr:to>
      <xdr:col>24</xdr:col>
      <xdr:colOff>63500</xdr:colOff>
      <xdr:row>57</xdr:row>
      <xdr:rowOff>127622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82510"/>
          <a:ext cx="838200" cy="1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16404</xdr:rowOff>
    </xdr:from>
    <xdr:to>
      <xdr:col>19</xdr:col>
      <xdr:colOff>177800</xdr:colOff>
      <xdr:row>57</xdr:row>
      <xdr:rowOff>127622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89054"/>
          <a:ext cx="889000" cy="11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16404</xdr:rowOff>
    </xdr:from>
    <xdr:to>
      <xdr:col>15</xdr:col>
      <xdr:colOff>50800</xdr:colOff>
      <xdr:row>57</xdr:row>
      <xdr:rowOff>44122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89054"/>
          <a:ext cx="889000" cy="2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69273</xdr:rowOff>
    </xdr:from>
    <xdr:to>
      <xdr:col>10</xdr:col>
      <xdr:colOff>114300</xdr:colOff>
      <xdr:row>57</xdr:row>
      <xdr:rowOff>44122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99023"/>
          <a:ext cx="889000" cy="31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59060</xdr:rowOff>
    </xdr:from>
    <xdr:to>
      <xdr:col>24</xdr:col>
      <xdr:colOff>114300</xdr:colOff>
      <xdr:row>57</xdr:row>
      <xdr:rowOff>160660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3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37487</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0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76822</xdr:rowOff>
    </xdr:from>
    <xdr:to>
      <xdr:col>20</xdr:col>
      <xdr:colOff>38100</xdr:colOff>
      <xdr:row>58</xdr:row>
      <xdr:rowOff>6972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4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169549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4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137054</xdr:rowOff>
    </xdr:from>
    <xdr:to>
      <xdr:col>15</xdr:col>
      <xdr:colOff>101600</xdr:colOff>
      <xdr:row>57</xdr:row>
      <xdr:rowOff>67204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3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83731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1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164772</xdr:rowOff>
    </xdr:from>
    <xdr:to>
      <xdr:col>10</xdr:col>
      <xdr:colOff>165100</xdr:colOff>
      <xdr:row>57</xdr:row>
      <xdr:rowOff>94922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6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111449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41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18473</xdr:rowOff>
    </xdr:from>
    <xdr:to>
      <xdr:col>6</xdr:col>
      <xdr:colOff>38100</xdr:colOff>
      <xdr:row>55</xdr:row>
      <xdr:rowOff>120073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4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136600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23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27229</xdr:rowOff>
    </xdr:from>
    <xdr:to>
      <xdr:col>24</xdr:col>
      <xdr:colOff>63500</xdr:colOff>
      <xdr:row>76</xdr:row>
      <xdr:rowOff>54090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85979"/>
          <a:ext cx="838200" cy="198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54090</xdr:rowOff>
    </xdr:from>
    <xdr:to>
      <xdr:col>19</xdr:col>
      <xdr:colOff>177800</xdr:colOff>
      <xdr:row>76</xdr:row>
      <xdr:rowOff>115239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84290"/>
          <a:ext cx="889000" cy="6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93264</xdr:rowOff>
    </xdr:from>
    <xdr:to>
      <xdr:col>15</xdr:col>
      <xdr:colOff>50800</xdr:colOff>
      <xdr:row>76</xdr:row>
      <xdr:rowOff>115239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23464"/>
          <a:ext cx="889000" cy="2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93264</xdr:rowOff>
    </xdr:from>
    <xdr:to>
      <xdr:col>10</xdr:col>
      <xdr:colOff>114300</xdr:colOff>
      <xdr:row>77</xdr:row>
      <xdr:rowOff>116376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23464"/>
          <a:ext cx="889000" cy="19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147879</xdr:rowOff>
    </xdr:from>
    <xdr:to>
      <xdr:col>24</xdr:col>
      <xdr:colOff>114300</xdr:colOff>
      <xdr:row>75</xdr:row>
      <xdr:rowOff>78029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3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170756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86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3290</xdr:rowOff>
    </xdr:from>
    <xdr:to>
      <xdr:col>20</xdr:col>
      <xdr:colOff>38100</xdr:colOff>
      <xdr:row>76</xdr:row>
      <xdr:rowOff>104890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121416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0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64439</xdr:rowOff>
    </xdr:from>
    <xdr:to>
      <xdr:col>15</xdr:col>
      <xdr:colOff>101600</xdr:colOff>
      <xdr:row>76</xdr:row>
      <xdr:rowOff>166039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9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11116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69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42464</xdr:rowOff>
    </xdr:from>
    <xdr:to>
      <xdr:col>10</xdr:col>
      <xdr:colOff>165100</xdr:colOff>
      <xdr:row>76</xdr:row>
      <xdr:rowOff>144064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7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135191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65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65576</xdr:rowOff>
    </xdr:from>
    <xdr:to>
      <xdr:col>6</xdr:col>
      <xdr:colOff>38100</xdr:colOff>
      <xdr:row>77</xdr:row>
      <xdr:rowOff>167176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6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12253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42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3454</xdr:rowOff>
    </xdr:from>
    <xdr:to>
      <xdr:col>24</xdr:col>
      <xdr:colOff>63500</xdr:colOff>
      <xdr:row>98</xdr:row>
      <xdr:rowOff>3637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05554"/>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152516</xdr:rowOff>
    </xdr:from>
    <xdr:to>
      <xdr:col>19</xdr:col>
      <xdr:colOff>177800</xdr:colOff>
      <xdr:row>98</xdr:row>
      <xdr:rowOff>3454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83166"/>
          <a:ext cx="889000" cy="2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152516</xdr:rowOff>
    </xdr:from>
    <xdr:to>
      <xdr:col>15</xdr:col>
      <xdr:colOff>50800</xdr:colOff>
      <xdr:row>97</xdr:row>
      <xdr:rowOff>155794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83166"/>
          <a:ext cx="889000" cy="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155794</xdr:rowOff>
    </xdr:from>
    <xdr:to>
      <xdr:col>10</xdr:col>
      <xdr:colOff>114300</xdr:colOff>
      <xdr:row>98</xdr:row>
      <xdr:rowOff>137750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86444"/>
          <a:ext cx="889000" cy="15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124287</xdr:rowOff>
    </xdr:from>
    <xdr:to>
      <xdr:col>24</xdr:col>
      <xdr:colOff>114300</xdr:colOff>
      <xdr:row>98</xdr:row>
      <xdr:rowOff>54437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5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102714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3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124104</xdr:rowOff>
    </xdr:from>
    <xdr:to>
      <xdr:col>20</xdr:col>
      <xdr:colOff>38100</xdr:colOff>
      <xdr:row>98</xdr:row>
      <xdr:rowOff>54254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5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45381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4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101716</xdr:rowOff>
    </xdr:from>
    <xdr:to>
      <xdr:col>15</xdr:col>
      <xdr:colOff>101600</xdr:colOff>
      <xdr:row>98</xdr:row>
      <xdr:rowOff>31866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3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22993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2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104994</xdr:rowOff>
    </xdr:from>
    <xdr:to>
      <xdr:col>10</xdr:col>
      <xdr:colOff>165100</xdr:colOff>
      <xdr:row>98</xdr:row>
      <xdr:rowOff>35144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3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26271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2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86950</xdr:rowOff>
    </xdr:from>
    <xdr:to>
      <xdr:col>6</xdr:col>
      <xdr:colOff>38100</xdr:colOff>
      <xdr:row>99</xdr:row>
      <xdr:rowOff>17100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8227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81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97580</xdr:rowOff>
    </xdr:from>
    <xdr:to>
      <xdr:col>55</xdr:col>
      <xdr:colOff>0</xdr:colOff>
      <xdr:row>58</xdr:row>
      <xdr:rowOff>120803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041680"/>
          <a:ext cx="838200" cy="2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97580</xdr:rowOff>
    </xdr:from>
    <xdr:to>
      <xdr:col>50</xdr:col>
      <xdr:colOff>114300</xdr:colOff>
      <xdr:row>58</xdr:row>
      <xdr:rowOff>111906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41680"/>
          <a:ext cx="889000" cy="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72072</xdr:rowOff>
    </xdr:from>
    <xdr:to>
      <xdr:col>45</xdr:col>
      <xdr:colOff>177800</xdr:colOff>
      <xdr:row>58</xdr:row>
      <xdr:rowOff>111906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016172"/>
          <a:ext cx="889000" cy="3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72072</xdr:rowOff>
    </xdr:from>
    <xdr:to>
      <xdr:col>41</xdr:col>
      <xdr:colOff>50800</xdr:colOff>
      <xdr:row>58</xdr:row>
      <xdr:rowOff>94723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16172"/>
          <a:ext cx="889000" cy="2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70003</xdr:rowOff>
    </xdr:from>
    <xdr:to>
      <xdr:col>55</xdr:col>
      <xdr:colOff>50800</xdr:colOff>
      <xdr:row>59</xdr:row>
      <xdr:rowOff>153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1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156380</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29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46780</xdr:rowOff>
    </xdr:from>
    <xdr:to>
      <xdr:col>50</xdr:col>
      <xdr:colOff>165100</xdr:colOff>
      <xdr:row>58</xdr:row>
      <xdr:rowOff>148380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9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139507</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08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61106</xdr:rowOff>
    </xdr:from>
    <xdr:to>
      <xdr:col>46</xdr:col>
      <xdr:colOff>38100</xdr:colOff>
      <xdr:row>58</xdr:row>
      <xdr:rowOff>162706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0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153833</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09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21272</xdr:rowOff>
    </xdr:from>
    <xdr:to>
      <xdr:col>41</xdr:col>
      <xdr:colOff>101600</xdr:colOff>
      <xdr:row>58</xdr:row>
      <xdr:rowOff>122872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6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113999</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058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43923</xdr:rowOff>
    </xdr:from>
    <xdr:to>
      <xdr:col>36</xdr:col>
      <xdr:colOff>165100</xdr:colOff>
      <xdr:row>58</xdr:row>
      <xdr:rowOff>145523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8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136650</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080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144501</xdr:rowOff>
    </xdr:from>
    <xdr:to>
      <xdr:col>55</xdr:col>
      <xdr:colOff>0</xdr:colOff>
      <xdr:row>79</xdr:row>
      <xdr:rowOff>28677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17601"/>
          <a:ext cx="8382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59386</xdr:rowOff>
    </xdr:from>
    <xdr:to>
      <xdr:col>50</xdr:col>
      <xdr:colOff>114300</xdr:colOff>
      <xdr:row>78</xdr:row>
      <xdr:rowOff>144501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32486"/>
          <a:ext cx="889000" cy="85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59386</xdr:rowOff>
    </xdr:from>
    <xdr:to>
      <xdr:col>45</xdr:col>
      <xdr:colOff>177800</xdr:colOff>
      <xdr:row>79</xdr:row>
      <xdr:rowOff>2730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32486"/>
          <a:ext cx="889000" cy="11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43859</xdr:rowOff>
    </xdr:from>
    <xdr:to>
      <xdr:col>41</xdr:col>
      <xdr:colOff>50800</xdr:colOff>
      <xdr:row>79</xdr:row>
      <xdr:rowOff>2730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16959"/>
          <a:ext cx="889000" cy="130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149327</xdr:rowOff>
    </xdr:from>
    <xdr:to>
      <xdr:col>55</xdr:col>
      <xdr:colOff>50800</xdr:colOff>
      <xdr:row>79</xdr:row>
      <xdr:rowOff>79477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2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64254</xdr:rowOff>
    </xdr:from>
    <xdr:ext cx="378565"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37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93701</xdr:rowOff>
    </xdr:from>
    <xdr:to>
      <xdr:col>50</xdr:col>
      <xdr:colOff>165100</xdr:colOff>
      <xdr:row>79</xdr:row>
      <xdr:rowOff>23851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6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14978</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5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8586</xdr:rowOff>
    </xdr:from>
    <xdr:to>
      <xdr:col>46</xdr:col>
      <xdr:colOff>38100</xdr:colOff>
      <xdr:row>78</xdr:row>
      <xdr:rowOff>110186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8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101313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474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123380</xdr:rowOff>
    </xdr:from>
    <xdr:to>
      <xdr:col>41</xdr:col>
      <xdr:colOff>101600</xdr:colOff>
      <xdr:row>79</xdr:row>
      <xdr:rowOff>53530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44657</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8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164509</xdr:rowOff>
    </xdr:from>
    <xdr:to>
      <xdr:col>36</xdr:col>
      <xdr:colOff>165100</xdr:colOff>
      <xdr:row>78</xdr:row>
      <xdr:rowOff>94659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6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85786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58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74561</xdr:rowOff>
    </xdr:from>
    <xdr:to>
      <xdr:col>55</xdr:col>
      <xdr:colOff>0</xdr:colOff>
      <xdr:row>97</xdr:row>
      <xdr:rowOff>112815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33761"/>
          <a:ext cx="838200" cy="209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112815</xdr:rowOff>
    </xdr:from>
    <xdr:to>
      <xdr:col>50</xdr:col>
      <xdr:colOff>114300</xdr:colOff>
      <xdr:row>97</xdr:row>
      <xdr:rowOff>157671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43465"/>
          <a:ext cx="889000" cy="4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144641</xdr:rowOff>
    </xdr:from>
    <xdr:to>
      <xdr:col>45</xdr:col>
      <xdr:colOff>177800</xdr:colOff>
      <xdr:row>97</xdr:row>
      <xdr:rowOff>157671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775291"/>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101752</xdr:rowOff>
    </xdr:from>
    <xdr:to>
      <xdr:col>41</xdr:col>
      <xdr:colOff>50800</xdr:colOff>
      <xdr:row>97</xdr:row>
      <xdr:rowOff>144641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732402"/>
          <a:ext cx="889000" cy="4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23761</xdr:rowOff>
    </xdr:from>
    <xdr:to>
      <xdr:col>55</xdr:col>
      <xdr:colOff>50800</xdr:colOff>
      <xdr:row>96</xdr:row>
      <xdr:rowOff>125361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8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2188</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6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62015</xdr:rowOff>
    </xdr:from>
    <xdr:to>
      <xdr:col>50</xdr:col>
      <xdr:colOff>165100</xdr:colOff>
      <xdr:row>97</xdr:row>
      <xdr:rowOff>163615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9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154742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85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106871</xdr:rowOff>
    </xdr:from>
    <xdr:to>
      <xdr:col>46</xdr:col>
      <xdr:colOff>38100</xdr:colOff>
      <xdr:row>98</xdr:row>
      <xdr:rowOff>37021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3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28148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83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93841</xdr:rowOff>
    </xdr:from>
    <xdr:to>
      <xdr:col>41</xdr:col>
      <xdr:colOff>101600</xdr:colOff>
      <xdr:row>98</xdr:row>
      <xdr:rowOff>23991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2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15118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81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50952</xdr:rowOff>
    </xdr:from>
    <xdr:to>
      <xdr:col>36</xdr:col>
      <xdr:colOff>165100</xdr:colOff>
      <xdr:row>97</xdr:row>
      <xdr:rowOff>152552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8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143679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7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2671</xdr:rowOff>
    </xdr:from>
    <xdr:to>
      <xdr:col>85</xdr:col>
      <xdr:colOff>127000</xdr:colOff>
      <xdr:row>39</xdr:row>
      <xdr:rowOff>24420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174871"/>
          <a:ext cx="838200" cy="53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95972</xdr:rowOff>
    </xdr:from>
    <xdr:to>
      <xdr:col>81</xdr:col>
      <xdr:colOff>50800</xdr:colOff>
      <xdr:row>39</xdr:row>
      <xdr:rowOff>24420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11072"/>
          <a:ext cx="889000" cy="9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95972</xdr:rowOff>
    </xdr:from>
    <xdr:to>
      <xdr:col>76</xdr:col>
      <xdr:colOff>114300</xdr:colOff>
      <xdr:row>38</xdr:row>
      <xdr:rowOff>151848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11072"/>
          <a:ext cx="889000" cy="5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120824</xdr:rowOff>
    </xdr:from>
    <xdr:to>
      <xdr:col>71</xdr:col>
      <xdr:colOff>177800</xdr:colOff>
      <xdr:row>38</xdr:row>
      <xdr:rowOff>151848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3592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123321</xdr:rowOff>
    </xdr:from>
    <xdr:to>
      <xdr:col>85</xdr:col>
      <xdr:colOff>177800</xdr:colOff>
      <xdr:row>36</xdr:row>
      <xdr:rowOff>53471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2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146198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97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145070</xdr:rowOff>
    </xdr:from>
    <xdr:to>
      <xdr:col>81</xdr:col>
      <xdr:colOff>101600</xdr:colOff>
      <xdr:row>39</xdr:row>
      <xdr:rowOff>75220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6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66347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5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45172</xdr:rowOff>
    </xdr:from>
    <xdr:to>
      <xdr:col>76</xdr:col>
      <xdr:colOff>165100</xdr:colOff>
      <xdr:row>38</xdr:row>
      <xdr:rowOff>146772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6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137899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5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101048</xdr:rowOff>
    </xdr:from>
    <xdr:to>
      <xdr:col>72</xdr:col>
      <xdr:colOff>38100</xdr:colOff>
      <xdr:row>39</xdr:row>
      <xdr:rowOff>31198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1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22325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08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70024</xdr:rowOff>
    </xdr:from>
    <xdr:to>
      <xdr:col>67</xdr:col>
      <xdr:colOff>101600</xdr:colOff>
      <xdr:row>39</xdr:row>
      <xdr:rowOff>174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8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162751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7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31586</xdr:rowOff>
    </xdr:from>
    <xdr:to>
      <xdr:col>85</xdr:col>
      <xdr:colOff>127000</xdr:colOff>
      <xdr:row>57</xdr:row>
      <xdr:rowOff>145415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04236"/>
          <a:ext cx="838200" cy="11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31586</xdr:rowOff>
    </xdr:from>
    <xdr:to>
      <xdr:col>81</xdr:col>
      <xdr:colOff>50800</xdr:colOff>
      <xdr:row>57</xdr:row>
      <xdr:rowOff>154152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04236"/>
          <a:ext cx="889000" cy="12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148455</xdr:rowOff>
    </xdr:from>
    <xdr:to>
      <xdr:col>76</xdr:col>
      <xdr:colOff>114300</xdr:colOff>
      <xdr:row>57</xdr:row>
      <xdr:rowOff>154152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921105"/>
          <a:ext cx="889000" cy="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96910</xdr:rowOff>
    </xdr:from>
    <xdr:to>
      <xdr:col>71</xdr:col>
      <xdr:colOff>177800</xdr:colOff>
      <xdr:row>57</xdr:row>
      <xdr:rowOff>148455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69560"/>
          <a:ext cx="889000" cy="5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94615</xdr:rowOff>
    </xdr:from>
    <xdr:to>
      <xdr:col>85</xdr:col>
      <xdr:colOff>177800</xdr:colOff>
      <xdr:row>58</xdr:row>
      <xdr:rowOff>24765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9542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8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152236</xdr:rowOff>
    </xdr:from>
    <xdr:to>
      <xdr:col>81</xdr:col>
      <xdr:colOff>101600</xdr:colOff>
      <xdr:row>57</xdr:row>
      <xdr:rowOff>82386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5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98913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52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103352</xdr:rowOff>
    </xdr:from>
    <xdr:to>
      <xdr:col>76</xdr:col>
      <xdr:colOff>165100</xdr:colOff>
      <xdr:row>58</xdr:row>
      <xdr:rowOff>33502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7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24629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68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97655</xdr:rowOff>
    </xdr:from>
    <xdr:to>
      <xdr:col>72</xdr:col>
      <xdr:colOff>38100</xdr:colOff>
      <xdr:row>58</xdr:row>
      <xdr:rowOff>27805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7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18932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63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46110</xdr:rowOff>
    </xdr:from>
    <xdr:to>
      <xdr:col>67</xdr:col>
      <xdr:colOff>101600</xdr:colOff>
      <xdr:row>57</xdr:row>
      <xdr:rowOff>147710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1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138837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1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117411</xdr:rowOff>
    </xdr:from>
    <xdr:to>
      <xdr:col>85</xdr:col>
      <xdr:colOff>127000</xdr:colOff>
      <xdr:row>78</xdr:row>
      <xdr:rowOff>136294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490511"/>
          <a:ext cx="838200" cy="1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117411</xdr:rowOff>
    </xdr:from>
    <xdr:to>
      <xdr:col>81</xdr:col>
      <xdr:colOff>50800</xdr:colOff>
      <xdr:row>78</xdr:row>
      <xdr:rowOff>125664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90511"/>
          <a:ext cx="889000" cy="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100952</xdr:rowOff>
    </xdr:from>
    <xdr:to>
      <xdr:col>76</xdr:col>
      <xdr:colOff>114300</xdr:colOff>
      <xdr:row>78</xdr:row>
      <xdr:rowOff>125664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474052"/>
          <a:ext cx="889000" cy="2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100952</xdr:rowOff>
    </xdr:from>
    <xdr:to>
      <xdr:col>71</xdr:col>
      <xdr:colOff>177800</xdr:colOff>
      <xdr:row>78</xdr:row>
      <xdr:rowOff>139609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474052"/>
          <a:ext cx="889000" cy="3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85494</xdr:rowOff>
    </xdr:from>
    <xdr:to>
      <xdr:col>85</xdr:col>
      <xdr:colOff>177800</xdr:colOff>
      <xdr:row>79</xdr:row>
      <xdr:rowOff>15644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5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378565"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66611</xdr:rowOff>
    </xdr:from>
    <xdr:to>
      <xdr:col>81</xdr:col>
      <xdr:colOff>101600</xdr:colOff>
      <xdr:row>78</xdr:row>
      <xdr:rowOff>168211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159338</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53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74864</xdr:rowOff>
    </xdr:from>
    <xdr:to>
      <xdr:col>76</xdr:col>
      <xdr:colOff>165100</xdr:colOff>
      <xdr:row>79</xdr:row>
      <xdr:rowOff>5014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4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167591</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40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50152</xdr:rowOff>
    </xdr:from>
    <xdr:to>
      <xdr:col>72</xdr:col>
      <xdr:colOff>38100</xdr:colOff>
      <xdr:row>78</xdr:row>
      <xdr:rowOff>151752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2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142879</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51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88809</xdr:rowOff>
    </xdr:from>
    <xdr:to>
      <xdr:col>67</xdr:col>
      <xdr:colOff>101600</xdr:colOff>
      <xdr:row>79</xdr:row>
      <xdr:rowOff>18959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10086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100521</xdr:rowOff>
    </xdr:from>
    <xdr:to>
      <xdr:col>85</xdr:col>
      <xdr:colOff>127000</xdr:colOff>
      <xdr:row>97</xdr:row>
      <xdr:rowOff>105600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731171"/>
          <a:ext cx="838200" cy="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105600</xdr:rowOff>
    </xdr:from>
    <xdr:to>
      <xdr:col>81</xdr:col>
      <xdr:colOff>50800</xdr:colOff>
      <xdr:row>97</xdr:row>
      <xdr:rowOff>115608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736250"/>
          <a:ext cx="889000" cy="1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115608</xdr:rowOff>
    </xdr:from>
    <xdr:to>
      <xdr:col>76</xdr:col>
      <xdr:colOff>114300</xdr:colOff>
      <xdr:row>97</xdr:row>
      <xdr:rowOff>126670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746258"/>
          <a:ext cx="889000" cy="1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120295</xdr:rowOff>
    </xdr:from>
    <xdr:to>
      <xdr:col>71</xdr:col>
      <xdr:colOff>177800</xdr:colOff>
      <xdr:row>97</xdr:row>
      <xdr:rowOff>126670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750945"/>
          <a:ext cx="889000" cy="6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49721</xdr:rowOff>
    </xdr:from>
    <xdr:to>
      <xdr:col>85</xdr:col>
      <xdr:colOff>177800</xdr:colOff>
      <xdr:row>97</xdr:row>
      <xdr:rowOff>151321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8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28148</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5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54800</xdr:rowOff>
    </xdr:from>
    <xdr:to>
      <xdr:col>81</xdr:col>
      <xdr:colOff>101600</xdr:colOff>
      <xdr:row>97</xdr:row>
      <xdr:rowOff>156400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8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147527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7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64808</xdr:rowOff>
    </xdr:from>
    <xdr:to>
      <xdr:col>76</xdr:col>
      <xdr:colOff>165100</xdr:colOff>
      <xdr:row>97</xdr:row>
      <xdr:rowOff>166408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9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157535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88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75870</xdr:rowOff>
    </xdr:from>
    <xdr:to>
      <xdr:col>72</xdr:col>
      <xdr:colOff>38100</xdr:colOff>
      <xdr:row>98</xdr:row>
      <xdr:rowOff>6020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70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168597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9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69495</xdr:rowOff>
    </xdr:from>
    <xdr:to>
      <xdr:col>67</xdr:col>
      <xdr:colOff>101600</xdr:colOff>
      <xdr:row>97</xdr:row>
      <xdr:rowOff>171095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162222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9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類似団体内平均値と比較して、商工費、土木費、教育費で大きく下回っており、民生費、消防費で上回る結果となった。</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商工費は、前年度までも類似団体を下回っているが、令和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年度は生活支援商品券事業の終了で、かい離が大きくなってる。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土木費は、道路や橋梁等のインフラにかかる工事を必要最低限の範囲のみで実施しており、事業費を抑制しているためである。令和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年度は下水道事業への出資金（</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300</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百万円）の影響で、類似団体に近づいたが、一時的なものである。</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教育費は、物件費等を最小限に抑える努力をしている。令和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年度は大規模な更新工事がなかったため、類似団体を下回っているが、今後は増築工事及び長寿命化工事で大幅に類似団体を超える恐れがある。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民生費は、令和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年度以降類似団体を上回る結果となっっている。令和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年度はみなみ幼児園開園に伴うサービス拡充のため、保育実施負担金・委託料がさらに増加した。</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消防費は、類似団体を下回り低水準であったが、令和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年度は中部防災センターの建設費（</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450</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百万円）の影響で、類似団体を大きく超える結果となった。</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福岡県須恵町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令和</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年度、財政調整基金を</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3</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億</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3,000</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万円取崩したため、財政調整基金残高が著しく減っており、実質単年度収支が▲</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4.44</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となっている。これは、主に下水道事業の法適化による出資金を</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3</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億円支出したためである。</a:t>
          </a:r>
          <a:endPar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また、実質収支額も年々減少しているため、ふるさと応援基金等の基金を活用し、特定目的に応じた基金運用を進めていきたい。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福岡県須恵町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令和</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年度においても、一般会計をはじめ特別会計、水道事業会計全ての会計において黒字決算であり、例年並みの水準を維持できたといえる。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しかしながら、下水道事業会計では、法適化となったものの一般会計</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366</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百万円の繰入をしており、今後</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10</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年程は同規模の一般会計からの補助金が必要であり、料金改定等の課題整理が必要である。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国民健康保険特別会計も同様に令和</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年度は財源補填分として</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21</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百万円の繰入を行っている。また、後期高齢者医療特別会計についても、被保険者数の増に伴う予算規模の拡大により、一般会計からの繰入金は増加傾向にある。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水道事業会計については、一般会計からの赤字補てんはおこなっておらず、独立して採算が取れている。水道事業会計だけでなく、他の特別会計を含めすべての事業の集約やコンパクト化を図り、町全体の財政健全化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福岡県須恵町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令和</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年度の実質公債費率の分子は、前年度から</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101</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百万円増加している。</a:t>
          </a:r>
          <a:endPar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その主な要因は、公営企業債の元利償還金に対する繰入金の増加で、下水道事業の法適化に伴う出資金</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300</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百万円の影響である。</a:t>
          </a:r>
          <a:endPar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また、元利償還金も増加傾向にあり、金利上昇の影響で、特に利子が急激に増加する見込みである。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さらに、組合等が起こした地方債の元利償還に対する負担金等は、清掃施設組合の整備工事が本格化し、年々増加していく見込みである。</a:t>
          </a:r>
          <a:endPar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上記の要因から、今後実質公債費率の分子については、増加していくことが見込まれる。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福岡県須恵町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将来負担比率の分子は、令和</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4</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年度まで減少していたが、令和</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年度に増加に転じ、令和</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年度では前年度と比較し、</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894</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百万円と大幅な増加となった。</a:t>
          </a:r>
          <a:endPar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その主な要因は、大規模事業による地方</a:t>
          </a: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債</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残高、下水道事業への出資金による公営企業等繰入見込額、清掃施設組合更新による組合等負担等見込額の増である。</a:t>
          </a:r>
          <a:endPar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今後も小中学校の増築工事、長寿命化工事等の大規模工事が増えるため、地方債の償還額を、地方債の発行額が上回る年が増える見込みである。</a:t>
          </a:r>
          <a:endPar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充当可能財源等は年々増加して</a:t>
          </a: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いたが、令和</a:t>
          </a:r>
          <a:r>
            <a:rPr kumimoji="1" lang="en-US" altLang="ja-JP"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年度は財政調整基金の取崩しにより減少した。今後は、証券の運用による財政調整基金とふるさと応援基金を確実に積立て、充当可能基金の増加に努める。</a:t>
          </a:r>
          <a:endParaRPr kumimoji="1" lang="en-US" altLang="ja-JP"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福岡県須恵町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年度の基金残高は</a:t>
          </a:r>
          <a:r>
            <a:rPr kumimoji="1" lang="en-US" altLang="ja-JP"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4,880</a:t>
          </a: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百万円で</a:t>
          </a:r>
          <a:r>
            <a:rPr kumimoji="1" lang="en-US" altLang="ja-JP"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16</a:t>
          </a: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財政調整基金については、不動産売払収入等により、</a:t>
          </a:r>
          <a:r>
            <a:rPr kumimoji="1" lang="en-US" altLang="ja-JP"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62</a:t>
          </a: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百万円積立を行ったが、</a:t>
          </a:r>
          <a:r>
            <a:rPr kumimoji="1" lang="en-US" altLang="ja-JP"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330</a:t>
          </a: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百万円取崩しを行ったため、</a:t>
          </a:r>
          <a:r>
            <a:rPr kumimoji="1" lang="en-US" altLang="ja-JP"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268</a:t>
          </a: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百万円の減となった</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減債基金については、臨時財政対策債償還基金費等の積立を行い、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ふるさと応援基金については、ふるさと応援寄附金のうち</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に当たる</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212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百万円の積立を行うことができ、寄附者の意向を反映した上で、今後必要とされる子育て支援や社会保障などの基金目的に合った財源に充てていく予定である。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基金のうち、財政調整基金・減債基金・公共施設等整備基金については、現金預金から債券運用に一定額をまわし、安全かつ効率よい運用を行い、基金の積立額の増加に努める。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水道水源保全基金：水道水源資源の保全、水道水の給水確保及び水源涵養事業などの推進を図る。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ふるさと応援基金：ふるさと応援寄附金を財源として寄附者の意向を反映した施策に活用し、また基金として将来に備える。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公共施設整備基金：今後老朽化する公共施設の更新整備の財源として、将来に備える。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森林環境譲与税基金：国からの森林環境譲与税を財源とし、間伐や人材育成、担い手の確保、木材利用の促進や普及啓発等の森林整備及びその促進とす　　</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自然教育林基金：官民一体で森林機能の高揚をはかり、町土、水、緑、生活文化の保全と、美しい安らぎのある町づくりに資する。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水道水源保全基金：令和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年度は事業充当のための取崩しは実施しておらず、定期預金としての利息分を積み立てるのみの増加となっている。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ふるさと応援基金：寄附額の</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％の額の</a:t>
          </a:r>
          <a:r>
            <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212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を</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積み立て増となった。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公共施設整備基金：令和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年度は事業充当のための取崩しは実施しておらず、定期預金としての利息分を積み立てるのみの増加となっている。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森林環境譲与税基金：令和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年度は事業充当のため</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百万円を取崩し、定期預金としての利息分と交付金分の</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百万円を積立て、</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自然教育林基金：令和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年度は事業充当のための取崩しは実施しておらず、定期預金としての利息分を積み立てるのみの増加となっている。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水道水源保全基金：該当事業実施となるまでは、現在の残高を維持するよう努める。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ふるさと応援基金：寄附者の意向に沿った形で、各種事業に充当を行い、充実した事業が展開できるよう努める。</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公共施設整備基金：債券運用とうにより、今後の施設の更新整備に備える。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森林環境譲与税基金：財源が交付金であるため、当年度に積立てた分を次年度に事業実施し、計画的に効果実現に努める。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自然教育林基金：該当事業実施となるまでは、現在の残高を維持するよう努める。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財政調整基金については、不動産売払収入等により、</a:t>
          </a:r>
          <a:r>
            <a:rPr kumimoji="1" lang="en-US" altLang="ja-JP"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62</a:t>
          </a: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百万円積立を行ったが、下水道事業会計への出資金</a:t>
          </a:r>
          <a:r>
            <a:rPr kumimoji="1" lang="en-US" altLang="ja-JP"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300</a:t>
          </a: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百万円の影響で、</a:t>
          </a:r>
          <a:r>
            <a:rPr kumimoji="1" lang="en-US" altLang="ja-JP"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330</a:t>
          </a: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百万円の取崩しを行ったため、</a:t>
          </a:r>
          <a:r>
            <a:rPr kumimoji="1" lang="en-US" altLang="ja-JP" sz="14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268</a:t>
          </a: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百万円の減となった</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清掃施設組合の更新による負担金の増や多くの公共施設の改修が控えており令和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年度は多額の取崩しが発生する予定である。その他の事業の延期等を行い、財源補てん分としての取崩しは最小限となるよう事業費抑制を行う。</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また、債券運用を拡大し、基金積立額の増加に努める。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減債基金については、臨時財政対策債償還基金費等の積立を行い、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今後は、繰上償還も視野に公債費の減を図ることと、財政調整基金とあわせて、債券運用についても検討する。</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02FF1E8-02EB-49D1-B391-398D7D13F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5DF2F3D-A0B9-44EA-8430-0302CD2E51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38EF564-E497-4D32-969B-8B90113B571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5B62904-AF48-41DB-83CF-BE2D32BFE4D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D7F54E9-3DDA-4881-A1AD-735F11BCD91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99B15AC-ABBD-4497-BE1F-8A85E3A71E9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福岡県須恵町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B6B7008-EDE2-489F-A97F-382A28707B2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D17AFEA-01C4-4092-B734-E59359D9BB6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8A53648-E4DF-41D4-BF0B-A893956F12F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651EA53-B42E-427B-98C5-1826A4DA2AF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B41B655-4A7F-4E05-AF79-444728733DD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46B3526-858C-4066-951B-383B53D30B0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29,307
28,840
16.31
13,150,835
12,874,374
260,763
6,645,950
7,628,479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F0BFBC9-4824-4600-A6E3-9394415DDA7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AC30F14-EEA6-4B36-B848-3EFC4C0B586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69FB808-3F5E-4431-8EB4-9B3AE9DEBA4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FA5AD44-A129-454F-9225-E311442EA4B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A00333D-D058-4314-AE1E-9AC7D86E8BF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09CF165-6CE6-4D8E-8AC6-5E56163DB5E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330571B-6081-48DA-90C5-84621F2D2F7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59F2834-8A4B-4669-AED1-041BF89AFCA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039EF55-993D-4C65-B86A-79D2E00C0D1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6C185F1-A643-43F1-ADDF-712365A948A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7AF91D3-3F4F-4404-90FA-456B64B2C8F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A487CAD-0596-4549-A80B-E595DFA1F7E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EEF7789-1DD4-4908-814A-472CF456BB7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75A7388-605F-479C-AC49-7D1DF0446F5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C44DC89-69BC-4869-9A66-BFC17D1C535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FE83127-FD7E-49BC-8FE0-CE609E3EB36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2702B46-F111-4DCE-9D71-E5C2E9C4F63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CE2CDD2-0094-4DE8-AD68-A79577FF359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07896F0-21BA-4BB1-B1C1-691BE2B923B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1C9AF85-E96C-4853-B178-92F321BD8EC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CC55256-B378-4124-934F-812A6531C4B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B900CB9-55AB-470E-A9D2-C1E47563A4F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803EB97-1E84-4E3D-892B-1A898682045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C01972C-4BFD-4A5D-B010-4ABF5631659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777512D-7B9E-4F8E-BF1B-1A0D3CD19B1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5060C49-C715-44C4-9525-9CAB4F3B8BE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E2EBC28-9211-4F44-85C2-8B9AB5C2F88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049C3C2-08AA-4873-B0D6-B355B0B1EBB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047D916-510F-4FBC-9C10-620F99D6A3F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35A6341-CBD8-4933-8EEF-1FD3C2B2678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88ED8E8-D6CB-4B26-9700-F230E2010D9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153638B-A0BB-4D57-91D2-E992A3C99D9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1AA1463-B15E-4C1E-92B2-3862AA87AC1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475D272-7EA1-449D-AE28-B128E037E14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B0F33B2-0215-40F0-95D4-765C9317176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当町では、令和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から類似団体より高い水準となっていたが、昨年度から</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下がり、類似団体より</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ポイント低くなった</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。これは、</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年度に須恵みなみ幼児園建設及び中部防災センターの建設が完了したためである</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。今後多くの施設</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更新や</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小中学校の</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長寿命化</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を進める必要があり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、減価償却の進行率と資産形成の平準化</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が課題である</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5482CAF-9AC2-464A-9BFF-B7226601EA4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6922F23-591E-4C94-8D52-51F032A766C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C30D9DA-0963-4546-A6F0-F1A869E2C9D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6C96D905-F9F0-4347-8DC7-4A2D1105D41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A042794F-3E3F-4CA5-AF50-73FAD0046A6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4E290814-1CA2-48D6-9E9A-1FC05A7FAE78}"/>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70647F8F-CA61-46B9-912C-CF149241763C}"/>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2562623C-CA5D-4A62-A604-2BF89CC2362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D8FF675-162D-4401-9368-2AD4E05428D6}"/>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FC8F5E33-C817-4386-BAB5-F32B527FDBDF}"/>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F335EF58-E0FD-4479-A51C-1861F16238C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6A51A17B-363F-4120-B88B-D602316A3AA2}"/>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9954BDE7-150A-48D7-ADA6-F265541064D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8C23A616-611D-4D05-82F1-381653481441}"/>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DC7258D3-C2CB-448B-A5C9-9EFA82DD3787}"/>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EF3BA96E-28DA-4A68-AFF1-6BD75C1904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EE77AA80-6ED3-4702-965B-89A75D7B274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BAF34D1C-9FCD-46D5-A93F-08AA2A94275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160AB23D-AD58-4FC7-9529-CFCEB19BE061}"/>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AF6B70EB-7747-4B54-8846-0AFD72BE4C91}"/>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0495A7EE-53F5-42C3-A5DC-19687E2FFBC9}"/>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702AF6A9-D64B-455A-93ED-5CB6296D9FB2}"/>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770BD67B-B8F6-4010-91C3-3FF78CADF209}"/>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11327258-8912-4EC4-8582-14B8C2647C07}"/>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F99A402A-C4BC-40FB-A1BB-789901868118}"/>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30417C75-4E6D-44E9-B9D3-104E68D1322D}"/>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1A498868-39A2-48FB-8D50-753AF550D452}"/>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659FBD88-403A-4DAA-B5DB-7C4FDE752364}"/>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0616AEA5-FB5E-469B-8C2F-2ADB7942480A}"/>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A87BE10-7EDB-4E64-9F5C-9D816B1B9EC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23CD5BA-438B-4F9C-AC8B-4DAA6003222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6A00B29-F06E-4942-BB74-3C3BEC0CF96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7CD234E-218C-41FE-A35E-4659EEE2BD1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39F2870-A280-423D-80E3-47FAFCFC722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4989</xdr:rowOff>
    </xdr:from>
    <xdr:to>
      <xdr:col>23</xdr:col>
      <xdr:colOff>136525</xdr:colOff>
      <xdr:row>30</xdr:row>
      <xdr:rowOff>106589</xdr:rowOff>
    </xdr:to>
    <xdr:sp macro="" textlink="">
      <xdr:nvSpPr>
        <xdr:cNvPr id="83" name="楕円 82">
          <a:extLst>
            <a:ext uri="{FF2B5EF4-FFF2-40B4-BE49-F238E27FC236}">
              <a16:creationId xmlns:a16="http://schemas.microsoft.com/office/drawing/2014/main" id="{C1610D00-8962-4886-A7F6-50A7F1CE38B6}"/>
            </a:ext>
          </a:extLst>
        </xdr:cNvPr>
        <xdr:cNvSpPr/>
      </xdr:nvSpPr>
      <xdr:spPr>
        <a:xfrm>
          <a:off x="47117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27866</xdr:rowOff>
    </xdr:from>
    <xdr:ext cx="405111" cy="259045"/>
    <xdr:sp macro="" textlink="">
      <xdr:nvSpPr>
        <xdr:cNvPr id="84" name="有形固定資産減価償却率該当値テキスト">
          <a:extLst>
            <a:ext uri="{FF2B5EF4-FFF2-40B4-BE49-F238E27FC236}">
              <a16:creationId xmlns:a16="http://schemas.microsoft.com/office/drawing/2014/main" id="{92F5EE43-51CE-41A6-BDB0-520939129C84}"/>
            </a:ext>
          </a:extLst>
        </xdr:cNvPr>
        <xdr:cNvSpPr txBox="1"/>
      </xdr:nvSpPr>
      <xdr:spPr>
        <a:xfrm>
          <a:off x="4813300" y="57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51253</xdr:rowOff>
    </xdr:from>
    <xdr:to>
      <xdr:col>19</xdr:col>
      <xdr:colOff>187325</xdr:colOff>
      <xdr:row>30</xdr:row>
      <xdr:rowOff>152853</xdr:rowOff>
    </xdr:to>
    <xdr:sp macro="" textlink="">
      <xdr:nvSpPr>
        <xdr:cNvPr id="85" name="楕円 84">
          <a:extLst>
            <a:ext uri="{FF2B5EF4-FFF2-40B4-BE49-F238E27FC236}">
              <a16:creationId xmlns:a16="http://schemas.microsoft.com/office/drawing/2014/main" id="{D1460B50-3180-4F0D-A2B4-D51584062047}"/>
            </a:ext>
          </a:extLst>
        </xdr:cNvPr>
        <xdr:cNvSpPr/>
      </xdr:nvSpPr>
      <xdr:spPr>
        <a:xfrm>
          <a:off x="4000500" y="596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55789</xdr:rowOff>
    </xdr:from>
    <xdr:to>
      <xdr:col>23</xdr:col>
      <xdr:colOff>85725</xdr:colOff>
      <xdr:row>30</xdr:row>
      <xdr:rowOff>102053</xdr:rowOff>
    </xdr:to>
    <xdr:cxnSp macro="">
      <xdr:nvCxnSpPr>
        <xdr:cNvPr id="86" name="直線コネクタ 85">
          <a:extLst>
            <a:ext uri="{FF2B5EF4-FFF2-40B4-BE49-F238E27FC236}">
              <a16:creationId xmlns:a16="http://schemas.microsoft.com/office/drawing/2014/main" id="{ACD76729-BB97-4C5D-96ED-946C36B7F193}"/>
            </a:ext>
          </a:extLst>
        </xdr:cNvPr>
        <xdr:cNvCxnSpPr/>
      </xdr:nvCxnSpPr>
      <xdr:spPr>
        <a:xfrm flipV="1">
          <a:off x="4051300" y="5970814"/>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20411</xdr:rowOff>
    </xdr:from>
    <xdr:to>
      <xdr:col>15</xdr:col>
      <xdr:colOff>187325</xdr:colOff>
      <xdr:row>30</xdr:row>
      <xdr:rowOff>122011</xdr:rowOff>
    </xdr:to>
    <xdr:sp macro="" textlink="">
      <xdr:nvSpPr>
        <xdr:cNvPr id="87" name="楕円 86">
          <a:extLst>
            <a:ext uri="{FF2B5EF4-FFF2-40B4-BE49-F238E27FC236}">
              <a16:creationId xmlns:a16="http://schemas.microsoft.com/office/drawing/2014/main" id="{5A4D129A-03C4-4082-8E1E-6E2A307892ED}"/>
            </a:ext>
          </a:extLst>
        </xdr:cNvPr>
        <xdr:cNvSpPr/>
      </xdr:nvSpPr>
      <xdr:spPr>
        <a:xfrm>
          <a:off x="3238500" y="593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71211</xdr:rowOff>
    </xdr:from>
    <xdr:to>
      <xdr:col>19</xdr:col>
      <xdr:colOff>136525</xdr:colOff>
      <xdr:row>30</xdr:row>
      <xdr:rowOff>102053</xdr:rowOff>
    </xdr:to>
    <xdr:cxnSp macro="">
      <xdr:nvCxnSpPr>
        <xdr:cNvPr id="88" name="直線コネクタ 87">
          <a:extLst>
            <a:ext uri="{FF2B5EF4-FFF2-40B4-BE49-F238E27FC236}">
              <a16:creationId xmlns:a16="http://schemas.microsoft.com/office/drawing/2014/main" id="{84DE4F39-0144-4D8F-A45A-F2BE6917FF9E}"/>
            </a:ext>
          </a:extLst>
        </xdr:cNvPr>
        <xdr:cNvCxnSpPr/>
      </xdr:nvCxnSpPr>
      <xdr:spPr>
        <a:xfrm>
          <a:off x="3289300" y="5986236"/>
          <a:ext cx="76200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139428</xdr:rowOff>
    </xdr:from>
    <xdr:to>
      <xdr:col>11</xdr:col>
      <xdr:colOff>187325</xdr:colOff>
      <xdr:row>30</xdr:row>
      <xdr:rowOff>69578</xdr:rowOff>
    </xdr:to>
    <xdr:sp macro="" textlink="">
      <xdr:nvSpPr>
        <xdr:cNvPr id="89" name="楕円 88">
          <a:extLst>
            <a:ext uri="{FF2B5EF4-FFF2-40B4-BE49-F238E27FC236}">
              <a16:creationId xmlns:a16="http://schemas.microsoft.com/office/drawing/2014/main" id="{D73F729E-04A2-4A1F-909C-31B822F0E1C7}"/>
            </a:ext>
          </a:extLst>
        </xdr:cNvPr>
        <xdr:cNvSpPr/>
      </xdr:nvSpPr>
      <xdr:spPr>
        <a:xfrm>
          <a:off x="2476500" y="588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18778</xdr:rowOff>
    </xdr:from>
    <xdr:to>
      <xdr:col>15</xdr:col>
      <xdr:colOff>136525</xdr:colOff>
      <xdr:row>30</xdr:row>
      <xdr:rowOff>71211</xdr:rowOff>
    </xdr:to>
    <xdr:cxnSp macro="">
      <xdr:nvCxnSpPr>
        <xdr:cNvPr id="90" name="直線コネクタ 89">
          <a:extLst>
            <a:ext uri="{FF2B5EF4-FFF2-40B4-BE49-F238E27FC236}">
              <a16:creationId xmlns:a16="http://schemas.microsoft.com/office/drawing/2014/main" id="{311E5DAB-AEB9-417E-95E9-6A297980E30C}"/>
            </a:ext>
          </a:extLst>
        </xdr:cNvPr>
        <xdr:cNvCxnSpPr/>
      </xdr:nvCxnSpPr>
      <xdr:spPr>
        <a:xfrm>
          <a:off x="2527300" y="5933803"/>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93164</xdr:rowOff>
    </xdr:from>
    <xdr:to>
      <xdr:col>7</xdr:col>
      <xdr:colOff>187325</xdr:colOff>
      <xdr:row>30</xdr:row>
      <xdr:rowOff>23314</xdr:rowOff>
    </xdr:to>
    <xdr:sp macro="" textlink="">
      <xdr:nvSpPr>
        <xdr:cNvPr id="91" name="楕円 90">
          <a:extLst>
            <a:ext uri="{FF2B5EF4-FFF2-40B4-BE49-F238E27FC236}">
              <a16:creationId xmlns:a16="http://schemas.microsoft.com/office/drawing/2014/main" id="{73402D73-4924-4589-986D-C05E86ACF44A}"/>
            </a:ext>
          </a:extLst>
        </xdr:cNvPr>
        <xdr:cNvSpPr/>
      </xdr:nvSpPr>
      <xdr:spPr>
        <a:xfrm>
          <a:off x="1714500" y="583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143964</xdr:rowOff>
    </xdr:from>
    <xdr:to>
      <xdr:col>11</xdr:col>
      <xdr:colOff>136525</xdr:colOff>
      <xdr:row>30</xdr:row>
      <xdr:rowOff>18778</xdr:rowOff>
    </xdr:to>
    <xdr:cxnSp macro="">
      <xdr:nvCxnSpPr>
        <xdr:cNvPr id="92" name="直線コネクタ 91">
          <a:extLst>
            <a:ext uri="{FF2B5EF4-FFF2-40B4-BE49-F238E27FC236}">
              <a16:creationId xmlns:a16="http://schemas.microsoft.com/office/drawing/2014/main" id="{43F36275-B759-4825-A14F-2B1E51374601}"/>
            </a:ext>
          </a:extLst>
        </xdr:cNvPr>
        <xdr:cNvCxnSpPr/>
      </xdr:nvCxnSpPr>
      <xdr:spPr>
        <a:xfrm>
          <a:off x="1765300" y="5887539"/>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a:extLst>
            <a:ext uri="{FF2B5EF4-FFF2-40B4-BE49-F238E27FC236}">
              <a16:creationId xmlns:a16="http://schemas.microsoft.com/office/drawing/2014/main" id="{4DFA65AE-4ED4-43D1-8822-07A76E21A1C2}"/>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66A8007D-FBFA-4F57-861B-E134B9A2C47D}"/>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a:extLst>
            <a:ext uri="{FF2B5EF4-FFF2-40B4-BE49-F238E27FC236}">
              <a16:creationId xmlns:a16="http://schemas.microsoft.com/office/drawing/2014/main" id="{44304CC2-9102-458D-9842-852C8EEBCA0A}"/>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6E9CA161-1A56-4C86-94D4-53A772067D59}"/>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143980</xdr:rowOff>
    </xdr:from>
    <xdr:ext cx="405111" cy="259045"/>
    <xdr:sp macro="" textlink="">
      <xdr:nvSpPr>
        <xdr:cNvPr id="97" name="n_1mainValue有形固定資産減価償却率">
          <a:extLst>
            <a:ext uri="{FF2B5EF4-FFF2-40B4-BE49-F238E27FC236}">
              <a16:creationId xmlns:a16="http://schemas.microsoft.com/office/drawing/2014/main" id="{761E4D12-F8F6-41EF-8B09-607FE2868AC3}"/>
            </a:ext>
          </a:extLst>
        </xdr:cNvPr>
        <xdr:cNvSpPr txBox="1"/>
      </xdr:nvSpPr>
      <xdr:spPr>
        <a:xfrm>
          <a:off x="3836044" y="6059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113138</xdr:rowOff>
    </xdr:from>
    <xdr:ext cx="405111" cy="259045"/>
    <xdr:sp macro="" textlink="">
      <xdr:nvSpPr>
        <xdr:cNvPr id="98" name="n_2mainValue有形固定資産減価償却率">
          <a:extLst>
            <a:ext uri="{FF2B5EF4-FFF2-40B4-BE49-F238E27FC236}">
              <a16:creationId xmlns:a16="http://schemas.microsoft.com/office/drawing/2014/main" id="{670CCCE9-603F-4E1C-A820-19A7E531ABD6}"/>
            </a:ext>
          </a:extLst>
        </xdr:cNvPr>
        <xdr:cNvSpPr txBox="1"/>
      </xdr:nvSpPr>
      <xdr:spPr>
        <a:xfrm>
          <a:off x="3086744" y="602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60705</xdr:rowOff>
    </xdr:from>
    <xdr:ext cx="405111" cy="259045"/>
    <xdr:sp macro="" textlink="">
      <xdr:nvSpPr>
        <xdr:cNvPr id="99" name="n_3mainValue有形固定資産減価償却率">
          <a:extLst>
            <a:ext uri="{FF2B5EF4-FFF2-40B4-BE49-F238E27FC236}">
              <a16:creationId xmlns:a16="http://schemas.microsoft.com/office/drawing/2014/main" id="{4BBF5548-D653-48C3-9714-88C8D745FEC9}"/>
            </a:ext>
          </a:extLst>
        </xdr:cNvPr>
        <xdr:cNvSpPr txBox="1"/>
      </xdr:nvSpPr>
      <xdr:spPr>
        <a:xfrm>
          <a:off x="2324744" y="5975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39841</xdr:rowOff>
    </xdr:from>
    <xdr:ext cx="405111" cy="259045"/>
    <xdr:sp macro="" textlink="">
      <xdr:nvSpPr>
        <xdr:cNvPr id="100" name="n_4mainValue有形固定資産減価償却率">
          <a:extLst>
            <a:ext uri="{FF2B5EF4-FFF2-40B4-BE49-F238E27FC236}">
              <a16:creationId xmlns:a16="http://schemas.microsoft.com/office/drawing/2014/main" id="{65D865F9-03BD-4A1D-BB0C-773667228A66}"/>
            </a:ext>
          </a:extLst>
        </xdr:cNvPr>
        <xdr:cNvSpPr txBox="1"/>
      </xdr:nvSpPr>
      <xdr:spPr>
        <a:xfrm>
          <a:off x="1562744" y="5611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FC8B4472-209B-4AD6-B756-CEE1735EED6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4463221B-6520-44BF-9E95-0AE987B3FC7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174EFFBD-5514-4751-8119-E46FC8B5555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82DAD41B-1488-4344-8F1D-25135613869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386FD44A-48C9-4819-823E-358442A31CD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D80D4B6F-770B-4883-9EBB-6BF9F8157F7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233A6268-B36B-4F12-A8E4-D8CA817FACB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DC1C17CD-C6F7-41F1-B590-1CA504B2C1D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FC99B5D9-41E0-4550-8C7F-AC8D308FBDC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8752AD44-CF52-4DE6-B233-BC4D5864209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49401EB1-90A2-41C3-B1FF-D8C40A709EA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7716C030-9DFA-40DD-ABEC-203FFA47A3E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8B55E4AA-5F50-4B1B-BA39-FD2FC0789A8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近年は、</a:t>
          </a:r>
          <a:r>
            <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ふるさと応援寄附金基金等の充当可能財源が増加したことで、債務償還比率は</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減少傾向であったが、令和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年度以降は、地方債残高と清掃施設組合の施設更新費用などで組合負担等見込額が上がり、将来負担額が大きく増加したため、債務償還比率が上昇する傾向となった。</a:t>
          </a:r>
          <a:endPar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0"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0"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税収、各種交付金の増加で経常一般財源等が増えたため、減少に転じたが、今後も清掃施設組合の施設更新は続き、組合負担等見込額の増加が予測される。また、地方債残高も増加していく見込みであり、</a:t>
          </a:r>
          <a:r>
            <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引き続き基金積立による充当財源確保に努める。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C4CFABD-2FA9-44C6-922C-1C1D1AECF69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DABD3B0D-FAF6-4E2C-892B-44EC58B12ED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74161F8D-2F03-4283-9D20-589C8F667FE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F6BC3606-B45B-427B-8D27-A52D8BFDF59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93EBD7BF-7A7C-47A8-93FD-F752D56230ED}"/>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377866F4-3AD8-411C-A26D-333F95F1EEE9}"/>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CDDF1656-A7DF-4EF3-947D-9374F834D1CC}"/>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ADFBDA8D-3C6C-4E21-A24E-AF18EA3FBFA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CA3DD83F-DD25-4C94-8AD9-C90B2D8EA29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43C155E9-FC34-4DA7-B3D1-A256B4E9E7B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EEE554C4-C620-47AD-B3CB-A71A23E8FFF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5A67EE1F-9987-4F65-B415-8E597AEF5DE3}"/>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59D6C960-7D27-4FCF-9D88-33FBF8A8911C}"/>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9B7A14B9-B7B2-48AC-9969-09A43D3C74C1}"/>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78D56473-1B65-4569-A5E0-F46B279AEC04}"/>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81CFAD1A-430D-4346-9A25-F3D7DF2B66E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610F6AA3-4587-4C07-8169-18CB2637164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DB87A5B6-5100-4F05-9123-BFE5528BCEDC}"/>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59E50ADD-93C8-4531-888F-13C9F886867B}"/>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E753E53E-9B4A-49B3-9C0D-377EDEF628BD}"/>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A48E2452-2AFA-4282-A9AD-9A0366D72F27}"/>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8A9B7A32-09F1-4B81-9C6D-B805F2187D5B}"/>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6E7181C5-8313-4CF1-9641-FE66F8AEBF3C}"/>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80E300DE-16FF-4C90-A8CB-A0968D17BB04}"/>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035890CE-2902-4F61-9E57-CEA078C32846}"/>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C43EF299-1C4E-4AF8-BBEA-FC56A48B414C}"/>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961D0EA5-90C6-479A-8ED7-8787A0D4FE57}"/>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63BBD9A4-725A-4E0D-AB2C-B9121FD9FAF2}"/>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750614A-8DB8-40D6-8014-95698C0CB45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416672B8-6D39-4CEF-9A04-4AA8B1760E5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9ACB9C5-5CB7-4BAC-807F-7E067B28B89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BA3F8244-35B9-4DEE-A68A-2F07F4B62E8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3A514B6-5A3A-4E7A-9E31-C5FAB24CCBD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59648</xdr:rowOff>
    </xdr:from>
    <xdr:to>
      <xdr:col>76</xdr:col>
      <xdr:colOff>73025</xdr:colOff>
      <xdr:row>29</xdr:row>
      <xdr:rowOff>161248</xdr:rowOff>
    </xdr:to>
    <xdr:sp macro="" textlink="">
      <xdr:nvSpPr>
        <xdr:cNvPr id="147" name="楕円 146">
          <a:extLst>
            <a:ext uri="{FF2B5EF4-FFF2-40B4-BE49-F238E27FC236}">
              <a16:creationId xmlns:a16="http://schemas.microsoft.com/office/drawing/2014/main" id="{1A5B994F-6497-4AFD-A742-000B2CC20594}"/>
            </a:ext>
          </a:extLst>
        </xdr:cNvPr>
        <xdr:cNvSpPr/>
      </xdr:nvSpPr>
      <xdr:spPr>
        <a:xfrm>
          <a:off x="14744700" y="580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38075</xdr:rowOff>
    </xdr:from>
    <xdr:ext cx="469744" cy="259045"/>
    <xdr:sp macro="" textlink="">
      <xdr:nvSpPr>
        <xdr:cNvPr id="148" name="債務償還比率該当値テキスト">
          <a:extLst>
            <a:ext uri="{FF2B5EF4-FFF2-40B4-BE49-F238E27FC236}">
              <a16:creationId xmlns:a16="http://schemas.microsoft.com/office/drawing/2014/main" id="{37258982-B0E3-4465-A205-C93825A76665}"/>
            </a:ext>
          </a:extLst>
        </xdr:cNvPr>
        <xdr:cNvSpPr txBox="1"/>
      </xdr:nvSpPr>
      <xdr:spPr>
        <a:xfrm>
          <a:off x="14846300" y="5781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99024</xdr:rowOff>
    </xdr:from>
    <xdr:to>
      <xdr:col>72</xdr:col>
      <xdr:colOff>123825</xdr:colOff>
      <xdr:row>30</xdr:row>
      <xdr:rowOff>29174</xdr:rowOff>
    </xdr:to>
    <xdr:sp macro="" textlink="">
      <xdr:nvSpPr>
        <xdr:cNvPr id="149" name="楕円 148">
          <a:extLst>
            <a:ext uri="{FF2B5EF4-FFF2-40B4-BE49-F238E27FC236}">
              <a16:creationId xmlns:a16="http://schemas.microsoft.com/office/drawing/2014/main" id="{C1D08183-F711-49A9-8F54-CF0B7A4D8D55}"/>
            </a:ext>
          </a:extLst>
        </xdr:cNvPr>
        <xdr:cNvSpPr/>
      </xdr:nvSpPr>
      <xdr:spPr>
        <a:xfrm>
          <a:off x="14033500" y="584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110448</xdr:rowOff>
    </xdr:from>
    <xdr:to>
      <xdr:col>76</xdr:col>
      <xdr:colOff>22225</xdr:colOff>
      <xdr:row>29</xdr:row>
      <xdr:rowOff>149824</xdr:rowOff>
    </xdr:to>
    <xdr:cxnSp macro="">
      <xdr:nvCxnSpPr>
        <xdr:cNvPr id="150" name="直線コネクタ 149">
          <a:extLst>
            <a:ext uri="{FF2B5EF4-FFF2-40B4-BE49-F238E27FC236}">
              <a16:creationId xmlns:a16="http://schemas.microsoft.com/office/drawing/2014/main" id="{6351EDBE-732E-4BCB-997E-DA1B5467F7AA}"/>
            </a:ext>
          </a:extLst>
        </xdr:cNvPr>
        <xdr:cNvCxnSpPr/>
      </xdr:nvCxnSpPr>
      <xdr:spPr>
        <a:xfrm flipV="1">
          <a:off x="14084300" y="5854023"/>
          <a:ext cx="711200" cy="3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82471</xdr:rowOff>
    </xdr:from>
    <xdr:to>
      <xdr:col>68</xdr:col>
      <xdr:colOff>123825</xdr:colOff>
      <xdr:row>30</xdr:row>
      <xdr:rowOff>12621</xdr:rowOff>
    </xdr:to>
    <xdr:sp macro="" textlink="">
      <xdr:nvSpPr>
        <xdr:cNvPr id="151" name="楕円 150">
          <a:extLst>
            <a:ext uri="{FF2B5EF4-FFF2-40B4-BE49-F238E27FC236}">
              <a16:creationId xmlns:a16="http://schemas.microsoft.com/office/drawing/2014/main" id="{666C8581-B4EE-401F-A093-E22562B060F4}"/>
            </a:ext>
          </a:extLst>
        </xdr:cNvPr>
        <xdr:cNvSpPr/>
      </xdr:nvSpPr>
      <xdr:spPr>
        <a:xfrm>
          <a:off x="13271500" y="582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133271</xdr:rowOff>
    </xdr:from>
    <xdr:to>
      <xdr:col>72</xdr:col>
      <xdr:colOff>73025</xdr:colOff>
      <xdr:row>29</xdr:row>
      <xdr:rowOff>149824</xdr:rowOff>
    </xdr:to>
    <xdr:cxnSp macro="">
      <xdr:nvCxnSpPr>
        <xdr:cNvPr id="152" name="直線コネクタ 151">
          <a:extLst>
            <a:ext uri="{FF2B5EF4-FFF2-40B4-BE49-F238E27FC236}">
              <a16:creationId xmlns:a16="http://schemas.microsoft.com/office/drawing/2014/main" id="{33D32F6A-1EA2-4291-822C-C603882EB291}"/>
            </a:ext>
          </a:extLst>
        </xdr:cNvPr>
        <xdr:cNvCxnSpPr/>
      </xdr:nvCxnSpPr>
      <xdr:spPr>
        <a:xfrm>
          <a:off x="13322300" y="5876846"/>
          <a:ext cx="762000" cy="1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22431</xdr:rowOff>
    </xdr:from>
    <xdr:to>
      <xdr:col>64</xdr:col>
      <xdr:colOff>123825</xdr:colOff>
      <xdr:row>29</xdr:row>
      <xdr:rowOff>124031</xdr:rowOff>
    </xdr:to>
    <xdr:sp macro="" textlink="">
      <xdr:nvSpPr>
        <xdr:cNvPr id="153" name="楕円 152">
          <a:extLst>
            <a:ext uri="{FF2B5EF4-FFF2-40B4-BE49-F238E27FC236}">
              <a16:creationId xmlns:a16="http://schemas.microsoft.com/office/drawing/2014/main" id="{0C7DF7DD-9B82-457D-969B-E8F303EE70F9}"/>
            </a:ext>
          </a:extLst>
        </xdr:cNvPr>
        <xdr:cNvSpPr/>
      </xdr:nvSpPr>
      <xdr:spPr>
        <a:xfrm>
          <a:off x="12509500" y="576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73231</xdr:rowOff>
    </xdr:from>
    <xdr:to>
      <xdr:col>68</xdr:col>
      <xdr:colOff>73025</xdr:colOff>
      <xdr:row>29</xdr:row>
      <xdr:rowOff>133271</xdr:rowOff>
    </xdr:to>
    <xdr:cxnSp macro="">
      <xdr:nvCxnSpPr>
        <xdr:cNvPr id="154" name="直線コネクタ 153">
          <a:extLst>
            <a:ext uri="{FF2B5EF4-FFF2-40B4-BE49-F238E27FC236}">
              <a16:creationId xmlns:a16="http://schemas.microsoft.com/office/drawing/2014/main" id="{E106AF81-5E59-4FD7-9B1F-C75A6BAE25B3}"/>
            </a:ext>
          </a:extLst>
        </xdr:cNvPr>
        <xdr:cNvCxnSpPr/>
      </xdr:nvCxnSpPr>
      <xdr:spPr>
        <a:xfrm>
          <a:off x="12560300" y="5816806"/>
          <a:ext cx="762000" cy="6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100911</xdr:rowOff>
    </xdr:from>
    <xdr:to>
      <xdr:col>60</xdr:col>
      <xdr:colOff>123825</xdr:colOff>
      <xdr:row>31</xdr:row>
      <xdr:rowOff>31061</xdr:rowOff>
    </xdr:to>
    <xdr:sp macro="" textlink="">
      <xdr:nvSpPr>
        <xdr:cNvPr id="155" name="楕円 154">
          <a:extLst>
            <a:ext uri="{FF2B5EF4-FFF2-40B4-BE49-F238E27FC236}">
              <a16:creationId xmlns:a16="http://schemas.microsoft.com/office/drawing/2014/main" id="{6D7D9830-D6E8-4D28-A216-8BAC1B956912}"/>
            </a:ext>
          </a:extLst>
        </xdr:cNvPr>
        <xdr:cNvSpPr/>
      </xdr:nvSpPr>
      <xdr:spPr>
        <a:xfrm>
          <a:off x="11747500" y="601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73231</xdr:rowOff>
    </xdr:from>
    <xdr:to>
      <xdr:col>64</xdr:col>
      <xdr:colOff>73025</xdr:colOff>
      <xdr:row>30</xdr:row>
      <xdr:rowOff>151711</xdr:rowOff>
    </xdr:to>
    <xdr:cxnSp macro="">
      <xdr:nvCxnSpPr>
        <xdr:cNvPr id="156" name="直線コネクタ 155">
          <a:extLst>
            <a:ext uri="{FF2B5EF4-FFF2-40B4-BE49-F238E27FC236}">
              <a16:creationId xmlns:a16="http://schemas.microsoft.com/office/drawing/2014/main" id="{DFF5DD35-5B4D-4253-B0A8-AFA5D7F4176B}"/>
            </a:ext>
          </a:extLst>
        </xdr:cNvPr>
        <xdr:cNvCxnSpPr/>
      </xdr:nvCxnSpPr>
      <xdr:spPr>
        <a:xfrm flipV="1">
          <a:off x="11798300" y="5816806"/>
          <a:ext cx="762000" cy="249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ECD90594-B750-432A-A7C3-720090E28ECF}"/>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DA3656D0-2D1C-44FB-9B43-20BD973BD1C2}"/>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DCD6513A-871E-42F1-B058-D0A3ED9B6EE3}"/>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582E5C48-5128-4221-8ECC-56508C73FB97}"/>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20301</xdr:rowOff>
    </xdr:from>
    <xdr:ext cx="469744" cy="259045"/>
    <xdr:sp macro="" textlink="">
      <xdr:nvSpPr>
        <xdr:cNvPr id="161" name="n_1mainValue債務償還比率">
          <a:extLst>
            <a:ext uri="{FF2B5EF4-FFF2-40B4-BE49-F238E27FC236}">
              <a16:creationId xmlns:a16="http://schemas.microsoft.com/office/drawing/2014/main" id="{AC8ADBA2-999B-4764-879E-8BD51CD97E4B}"/>
            </a:ext>
          </a:extLst>
        </xdr:cNvPr>
        <xdr:cNvSpPr txBox="1"/>
      </xdr:nvSpPr>
      <xdr:spPr>
        <a:xfrm>
          <a:off x="13836727" y="593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3748</xdr:rowOff>
    </xdr:from>
    <xdr:ext cx="469744" cy="259045"/>
    <xdr:sp macro="" textlink="">
      <xdr:nvSpPr>
        <xdr:cNvPr id="162" name="n_2mainValue債務償還比率">
          <a:extLst>
            <a:ext uri="{FF2B5EF4-FFF2-40B4-BE49-F238E27FC236}">
              <a16:creationId xmlns:a16="http://schemas.microsoft.com/office/drawing/2014/main" id="{2B061CA0-35FA-477E-8C4A-E2007D38F4D9}"/>
            </a:ext>
          </a:extLst>
        </xdr:cNvPr>
        <xdr:cNvSpPr txBox="1"/>
      </xdr:nvSpPr>
      <xdr:spPr>
        <a:xfrm>
          <a:off x="13087427" y="591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115158</xdr:rowOff>
    </xdr:from>
    <xdr:ext cx="469744" cy="259045"/>
    <xdr:sp macro="" textlink="">
      <xdr:nvSpPr>
        <xdr:cNvPr id="163" name="n_3mainValue債務償還比率">
          <a:extLst>
            <a:ext uri="{FF2B5EF4-FFF2-40B4-BE49-F238E27FC236}">
              <a16:creationId xmlns:a16="http://schemas.microsoft.com/office/drawing/2014/main" id="{907DC546-F959-493F-810E-277C69FAFE5D}"/>
            </a:ext>
          </a:extLst>
        </xdr:cNvPr>
        <xdr:cNvSpPr txBox="1"/>
      </xdr:nvSpPr>
      <xdr:spPr>
        <a:xfrm>
          <a:off x="12325427" y="585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22188</xdr:rowOff>
    </xdr:from>
    <xdr:ext cx="469744" cy="259045"/>
    <xdr:sp macro="" textlink="">
      <xdr:nvSpPr>
        <xdr:cNvPr id="164" name="n_4mainValue債務償還比率">
          <a:extLst>
            <a:ext uri="{FF2B5EF4-FFF2-40B4-BE49-F238E27FC236}">
              <a16:creationId xmlns:a16="http://schemas.microsoft.com/office/drawing/2014/main" id="{129AB16D-C174-4D9F-8123-54BDE1DF62E3}"/>
            </a:ext>
          </a:extLst>
        </xdr:cNvPr>
        <xdr:cNvSpPr txBox="1"/>
      </xdr:nvSpPr>
      <xdr:spPr>
        <a:xfrm>
          <a:off x="11563427" y="6108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D765B9E0-A20A-432B-8213-087739D8260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1EC79B65-179F-4867-A209-EA462C15BBB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DBEAD2F6-61AB-4DAD-8211-9DD605EBEFD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90B661FB-AE57-43A8-AEF4-2DF4DDE6450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22643CD-9920-44A0-A6FE-2A145F1A29E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3F7D2E86-E6AC-421D-BB18-9353A345536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8A69EEF-C019-4DCA-9CA0-EE51370EBDD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5541D29-626E-4F2C-A2A2-508EC75DCA0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6E155EA-D0DB-42DB-A1F8-DA5CCC27CAA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1B73ED2-652E-4D17-8E16-E5B0227E26D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福岡県須恵町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76532C4-9BA9-45F2-936C-62EB6CC685E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384278A-B63F-4018-82F7-67FF6EFA37A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10F5AB0-488F-4B87-9D58-F376E069E54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2B33EBA-E780-4EB4-A817-7E49FA57385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ED8F73F-420B-43DB-91DB-5CA0C2FD0CB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2288937-3C0E-4A92-A1CA-FD1829770D0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29,307
28,840
16.31
13,150,835
12,874,374
260,763
6,645,950
7,628,479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0AB0A2-4873-4BE3-9001-C9955538EFB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D7084C4-6127-485E-9B90-B59A611272E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B3D0DD-6D01-44A0-A014-D321CDF123C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08E6F1E-CB45-4ACD-8C09-F72195D2947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E613B29-3D30-43F9-8A54-11E83C50021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134B3E5-4ECE-4AD2-97A2-E96A8B71174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CA91AF3-74A1-4AAA-ABA5-1440FB40E02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5BB440D-FF7F-404A-9E25-8290553C454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26AB0BF-B5AD-4224-99FD-A3750E359ED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563241F-079F-4463-8ECB-5945161B393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135586C-6178-4A68-A68D-374670D93D6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14A7DAC-4735-4488-BCA5-BD833BAB084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CF0E9E5-8EA3-4DF4-814B-1643B1C4DCC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61AFEE0-DB42-48E5-87C9-8464A811F17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700F625-5496-4B89-9D39-3F5AEE36A3C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67AF031-EA56-4B76-BEE5-DF6359CD9EE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68A580C-6A99-4653-B466-0C2B9EC5787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A2882F-D2C5-41AA-9624-49E1014468B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AE8F306-7F78-4CB3-958F-CB20180F167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B98CB3-EF8C-4EF0-A69C-3C4CD711B49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9D0F071-B2CE-47C8-8992-442CFB2BB65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B625985-E74C-4981-8969-80293F529FF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138AB27-224B-4CAF-A57B-10DF59BDF47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BBD459-CA0F-4291-B4DE-3D5107260CB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ADDCC6-2AC7-48D6-AA30-F18608DA3CE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D394FC8-F66F-4B2D-A5D5-B420C1BC2E9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E19A830-2BB2-40E2-91A3-6EB4D537720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2D18816-A5E0-447E-A6FE-7BD2941474E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D581B0E-AEE5-4B73-BBA7-C421455CA3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95AD24F-0306-4929-94D2-18F8EEB051C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77F072F-ADE6-4BB7-8472-8D386D24BD6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B797DF9-F2BB-477F-8577-F219D001AD1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C2EB00B-2960-47C4-A878-DFDC7CB2B2F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E9A7BF7-B5CA-42E5-BF46-3DF6A04EDA4D}"/>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220E84C-4FC5-48B5-A3DA-94CC67A4D682}"/>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BEAA1B9-9F68-46CD-8DBC-504749AD107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C109E1D-44AC-43AE-9A8C-8BE13092FE1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28A4602-333B-40DD-9FA7-6FB9581CCD01}"/>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C432B5F-590C-4DDE-B392-5F14EBDA10C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BD0310C-73E0-44F8-8278-B54B2C45A28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C2D3C90-1EBC-4BC7-A001-EA7525AC459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639D83F-0525-4A85-81C0-D274FDDB419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E84390B-7FE9-4EAA-B508-EBC6A105EF8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40C1ECD3-50F1-409B-AD13-4FABAF4BF18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3D9C3632-CEBE-4620-8014-2F8498D57DBC}"/>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9F0721BD-CB70-440C-A87C-08AE5FCAF946}"/>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BB11F589-0DCB-43B2-BE1B-90D2C539DC95}"/>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FA6E7D12-A7BC-41E0-8D17-9CE9F4802545}"/>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0C28ABEE-069C-4A76-A03F-5517B256266D}"/>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B2F55FC9-8E01-4F22-AD18-120F21F6E9B8}"/>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2091639E-105C-4AFF-B578-7DFAF0E7EDE4}"/>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09A393AD-5FE6-48DC-96BC-321FBDE24E85}"/>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AE082E43-D3F5-43E5-8F39-408123E31ACD}"/>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11F72473-DED0-4D2F-A1B5-18130E3A6C78}"/>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56BC348-ADD0-4323-B875-AA7C803C7A5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6A2293F-EA1C-4F4C-B70C-382EF937BFB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40401D1-76E9-4AFD-932D-74D8D64518F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C7ADD5B-8CBE-4448-BA7F-7E1DB7207B1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7B38F0B-77CC-4936-BFE2-8E03DCC9F7B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160274</xdr:rowOff>
    </xdr:from>
    <xdr:to>
      <xdr:col>24</xdr:col>
      <xdr:colOff>114300</xdr:colOff>
      <xdr:row>37</xdr:row>
      <xdr:rowOff>90424</xdr:rowOff>
    </xdr:to>
    <xdr:sp macro="" textlink="">
      <xdr:nvSpPr>
        <xdr:cNvPr id="71" name="楕円 70">
          <a:extLst>
            <a:ext uri="{FF2B5EF4-FFF2-40B4-BE49-F238E27FC236}">
              <a16:creationId xmlns:a16="http://schemas.microsoft.com/office/drawing/2014/main" id="{327B71FF-D34D-4FEB-A16D-041A5C3B81CF}"/>
            </a:ext>
          </a:extLst>
        </xdr:cNvPr>
        <xdr:cNvSpPr/>
      </xdr:nvSpPr>
      <xdr:spPr>
        <a:xfrm>
          <a:off x="4584700" y="633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11701</xdr:rowOff>
    </xdr:from>
    <xdr:ext cx="405111" cy="259045"/>
    <xdr:sp macro="" textlink="">
      <xdr:nvSpPr>
        <xdr:cNvPr id="72" name="【道路】&#10;有形固定資産減価償却率該当値テキスト">
          <a:extLst>
            <a:ext uri="{FF2B5EF4-FFF2-40B4-BE49-F238E27FC236}">
              <a16:creationId xmlns:a16="http://schemas.microsoft.com/office/drawing/2014/main" id="{1A53F87D-67E0-4B72-BA28-2FC811A2B7D6}"/>
            </a:ext>
          </a:extLst>
        </xdr:cNvPr>
        <xdr:cNvSpPr txBox="1"/>
      </xdr:nvSpPr>
      <xdr:spPr>
        <a:xfrm>
          <a:off x="4673600" y="618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141986</xdr:rowOff>
    </xdr:from>
    <xdr:to>
      <xdr:col>20</xdr:col>
      <xdr:colOff>38100</xdr:colOff>
      <xdr:row>37</xdr:row>
      <xdr:rowOff>72136</xdr:rowOff>
    </xdr:to>
    <xdr:sp macro="" textlink="">
      <xdr:nvSpPr>
        <xdr:cNvPr id="73" name="楕円 72">
          <a:extLst>
            <a:ext uri="{FF2B5EF4-FFF2-40B4-BE49-F238E27FC236}">
              <a16:creationId xmlns:a16="http://schemas.microsoft.com/office/drawing/2014/main" id="{116F66CF-0EB5-4ED2-AF1F-3A0BAB0EC1F6}"/>
            </a:ext>
          </a:extLst>
        </xdr:cNvPr>
        <xdr:cNvSpPr/>
      </xdr:nvSpPr>
      <xdr:spPr>
        <a:xfrm>
          <a:off x="3746500" y="63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21336</xdr:rowOff>
    </xdr:from>
    <xdr:to>
      <xdr:col>24</xdr:col>
      <xdr:colOff>63500</xdr:colOff>
      <xdr:row>37</xdr:row>
      <xdr:rowOff>39624</xdr:rowOff>
    </xdr:to>
    <xdr:cxnSp macro="">
      <xdr:nvCxnSpPr>
        <xdr:cNvPr id="74" name="直線コネクタ 73">
          <a:extLst>
            <a:ext uri="{FF2B5EF4-FFF2-40B4-BE49-F238E27FC236}">
              <a16:creationId xmlns:a16="http://schemas.microsoft.com/office/drawing/2014/main" id="{39813303-10F9-4E35-8ED1-A48E42EE1673}"/>
            </a:ext>
          </a:extLst>
        </xdr:cNvPr>
        <xdr:cNvCxnSpPr/>
      </xdr:nvCxnSpPr>
      <xdr:spPr>
        <a:xfrm>
          <a:off x="3797300" y="636498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121412</xdr:rowOff>
    </xdr:from>
    <xdr:to>
      <xdr:col>15</xdr:col>
      <xdr:colOff>101600</xdr:colOff>
      <xdr:row>37</xdr:row>
      <xdr:rowOff>51562</xdr:rowOff>
    </xdr:to>
    <xdr:sp macro="" textlink="">
      <xdr:nvSpPr>
        <xdr:cNvPr id="75" name="楕円 74">
          <a:extLst>
            <a:ext uri="{FF2B5EF4-FFF2-40B4-BE49-F238E27FC236}">
              <a16:creationId xmlns:a16="http://schemas.microsoft.com/office/drawing/2014/main" id="{89FADA03-1710-49A7-9065-E3E3B72C6644}"/>
            </a:ext>
          </a:extLst>
        </xdr:cNvPr>
        <xdr:cNvSpPr/>
      </xdr:nvSpPr>
      <xdr:spPr>
        <a:xfrm>
          <a:off x="2857500" y="62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xdr:rowOff>
    </xdr:from>
    <xdr:to>
      <xdr:col>19</xdr:col>
      <xdr:colOff>177800</xdr:colOff>
      <xdr:row>37</xdr:row>
      <xdr:rowOff>21336</xdr:rowOff>
    </xdr:to>
    <xdr:cxnSp macro="">
      <xdr:nvCxnSpPr>
        <xdr:cNvPr id="76" name="直線コネクタ 75">
          <a:extLst>
            <a:ext uri="{FF2B5EF4-FFF2-40B4-BE49-F238E27FC236}">
              <a16:creationId xmlns:a16="http://schemas.microsoft.com/office/drawing/2014/main" id="{AF516975-B583-4F50-9A62-3F5EDD48FD52}"/>
            </a:ext>
          </a:extLst>
        </xdr:cNvPr>
        <xdr:cNvCxnSpPr/>
      </xdr:nvCxnSpPr>
      <xdr:spPr>
        <a:xfrm>
          <a:off x="2908300" y="634441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91694</xdr:rowOff>
    </xdr:from>
    <xdr:to>
      <xdr:col>10</xdr:col>
      <xdr:colOff>165100</xdr:colOff>
      <xdr:row>37</xdr:row>
      <xdr:rowOff>21844</xdr:rowOff>
    </xdr:to>
    <xdr:sp macro="" textlink="">
      <xdr:nvSpPr>
        <xdr:cNvPr id="77" name="楕円 76">
          <a:extLst>
            <a:ext uri="{FF2B5EF4-FFF2-40B4-BE49-F238E27FC236}">
              <a16:creationId xmlns:a16="http://schemas.microsoft.com/office/drawing/2014/main" id="{8167A346-CAB4-494A-9291-0DF771780C40}"/>
            </a:ext>
          </a:extLst>
        </xdr:cNvPr>
        <xdr:cNvSpPr/>
      </xdr:nvSpPr>
      <xdr:spPr>
        <a:xfrm>
          <a:off x="1968500" y="62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142494</xdr:rowOff>
    </xdr:from>
    <xdr:to>
      <xdr:col>15</xdr:col>
      <xdr:colOff>50800</xdr:colOff>
      <xdr:row>37</xdr:row>
      <xdr:rowOff>762</xdr:rowOff>
    </xdr:to>
    <xdr:cxnSp macro="">
      <xdr:nvCxnSpPr>
        <xdr:cNvPr id="78" name="直線コネクタ 77">
          <a:extLst>
            <a:ext uri="{FF2B5EF4-FFF2-40B4-BE49-F238E27FC236}">
              <a16:creationId xmlns:a16="http://schemas.microsoft.com/office/drawing/2014/main" id="{80B5A17F-2E61-411E-937A-261838027E34}"/>
            </a:ext>
          </a:extLst>
        </xdr:cNvPr>
        <xdr:cNvCxnSpPr/>
      </xdr:nvCxnSpPr>
      <xdr:spPr>
        <a:xfrm>
          <a:off x="2019300" y="631469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61976</xdr:rowOff>
    </xdr:from>
    <xdr:to>
      <xdr:col>6</xdr:col>
      <xdr:colOff>38100</xdr:colOff>
      <xdr:row>36</xdr:row>
      <xdr:rowOff>163576</xdr:rowOff>
    </xdr:to>
    <xdr:sp macro="" textlink="">
      <xdr:nvSpPr>
        <xdr:cNvPr id="79" name="楕円 78">
          <a:extLst>
            <a:ext uri="{FF2B5EF4-FFF2-40B4-BE49-F238E27FC236}">
              <a16:creationId xmlns:a16="http://schemas.microsoft.com/office/drawing/2014/main" id="{CFF4D0CA-7CA5-4BD2-BF21-26E874EE379F}"/>
            </a:ext>
          </a:extLst>
        </xdr:cNvPr>
        <xdr:cNvSpPr/>
      </xdr:nvSpPr>
      <xdr:spPr>
        <a:xfrm>
          <a:off x="1079500" y="623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112776</xdr:rowOff>
    </xdr:from>
    <xdr:to>
      <xdr:col>10</xdr:col>
      <xdr:colOff>114300</xdr:colOff>
      <xdr:row>36</xdr:row>
      <xdr:rowOff>142494</xdr:rowOff>
    </xdr:to>
    <xdr:cxnSp macro="">
      <xdr:nvCxnSpPr>
        <xdr:cNvPr id="80" name="直線コネクタ 79">
          <a:extLst>
            <a:ext uri="{FF2B5EF4-FFF2-40B4-BE49-F238E27FC236}">
              <a16:creationId xmlns:a16="http://schemas.microsoft.com/office/drawing/2014/main" id="{EF62579F-3A84-499B-B7C1-D0AA1C2FC8E3}"/>
            </a:ext>
          </a:extLst>
        </xdr:cNvPr>
        <xdr:cNvCxnSpPr/>
      </xdr:nvCxnSpPr>
      <xdr:spPr>
        <a:xfrm>
          <a:off x="1130300" y="628497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A3A76928-E446-4D0D-99A3-8052CC362049}"/>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E0843939-C5AD-4F8D-8FAD-012E4D828405}"/>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7ED163AD-C25A-4782-94EA-5F9586DA398A}"/>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0A0247C0-5FDE-4E54-9813-4D6C70B4376C}"/>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88663</xdr:rowOff>
    </xdr:from>
    <xdr:ext cx="405111" cy="259045"/>
    <xdr:sp macro="" textlink="">
      <xdr:nvSpPr>
        <xdr:cNvPr id="85" name="n_1mainValue【道路】&#10;有形固定資産減価償却率">
          <a:extLst>
            <a:ext uri="{FF2B5EF4-FFF2-40B4-BE49-F238E27FC236}">
              <a16:creationId xmlns:a16="http://schemas.microsoft.com/office/drawing/2014/main" id="{AC1EF237-AFBB-4EC2-BDD3-F603A73E30E7}"/>
            </a:ext>
          </a:extLst>
        </xdr:cNvPr>
        <xdr:cNvSpPr txBox="1"/>
      </xdr:nvSpPr>
      <xdr:spPr>
        <a:xfrm>
          <a:off x="3582044" y="608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68089</xdr:rowOff>
    </xdr:from>
    <xdr:ext cx="405111" cy="259045"/>
    <xdr:sp macro="" textlink="">
      <xdr:nvSpPr>
        <xdr:cNvPr id="86" name="n_2mainValue【道路】&#10;有形固定資産減価償却率">
          <a:extLst>
            <a:ext uri="{FF2B5EF4-FFF2-40B4-BE49-F238E27FC236}">
              <a16:creationId xmlns:a16="http://schemas.microsoft.com/office/drawing/2014/main" id="{DD840380-C1A6-4749-BF80-AFA35E0CF34C}"/>
            </a:ext>
          </a:extLst>
        </xdr:cNvPr>
        <xdr:cNvSpPr txBox="1"/>
      </xdr:nvSpPr>
      <xdr:spPr>
        <a:xfrm>
          <a:off x="2705744" y="606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38371</xdr:rowOff>
    </xdr:from>
    <xdr:ext cx="405111" cy="259045"/>
    <xdr:sp macro="" textlink="">
      <xdr:nvSpPr>
        <xdr:cNvPr id="87" name="n_3mainValue【道路】&#10;有形固定資産減価償却率">
          <a:extLst>
            <a:ext uri="{FF2B5EF4-FFF2-40B4-BE49-F238E27FC236}">
              <a16:creationId xmlns:a16="http://schemas.microsoft.com/office/drawing/2014/main" id="{4AEA76CB-1518-47CF-88B0-F5AF7E75DD3E}"/>
            </a:ext>
          </a:extLst>
        </xdr:cNvPr>
        <xdr:cNvSpPr txBox="1"/>
      </xdr:nvSpPr>
      <xdr:spPr>
        <a:xfrm>
          <a:off x="1816744" y="603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8653</xdr:rowOff>
    </xdr:from>
    <xdr:ext cx="405111" cy="259045"/>
    <xdr:sp macro="" textlink="">
      <xdr:nvSpPr>
        <xdr:cNvPr id="88" name="n_4mainValue【道路】&#10;有形固定資産減価償却率">
          <a:extLst>
            <a:ext uri="{FF2B5EF4-FFF2-40B4-BE49-F238E27FC236}">
              <a16:creationId xmlns:a16="http://schemas.microsoft.com/office/drawing/2014/main" id="{B4D17A46-8DC2-4A98-8FF7-9B8D4FD38CD8}"/>
            </a:ext>
          </a:extLst>
        </xdr:cNvPr>
        <xdr:cNvSpPr txBox="1"/>
      </xdr:nvSpPr>
      <xdr:spPr>
        <a:xfrm>
          <a:off x="927744" y="600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4E2D5A3-597D-4DA7-99C6-2B4BB65F237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CD8EEBB-5BF0-4AA4-9878-203535804C7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C23AE63-A067-45BC-8098-999CDEF72ED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86915CF-C3DB-49CA-90DA-D6EE606E4F8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275825B-BC3C-4D78-92AA-5942759D581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37F08C2-5509-4792-8E8A-3B21ABAB5A0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FC32AA0-0002-412E-9FB7-C158E9EE812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2C28A13-6B7F-4859-B8A7-A3210EBF48F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0067106-867C-4D82-9B3D-FAACF71B483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1C4787A-F39E-457A-B0C1-80C6FEC7D5E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35868CF-E2C1-4355-9E0D-4E6934682CB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A0F8502-3C5E-4BBB-A897-A23DF255F4D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CC96614-7248-4D81-9910-232FF8F74DF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B9041A2D-CF66-4CD3-BDD5-78234C66A8A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604C3F7A-7F8B-4A1F-B4DC-498DB4D6427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323D8D97-EBA2-49D4-82A5-FB8E17E1AB9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36EB4A0-BEF5-48D9-86FA-65E383A83D1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4C093210-CED1-4FA0-917D-B79ED629C9A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423510F-C929-4D3D-AC8F-27C50023EF6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D6F8340-5560-41C4-8EF4-81D36DFA5019}"/>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AC1FC35-0662-49BD-B6A0-ACDA0E071B0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1B0C780A-8BC3-4CF8-971F-0FCCE0E891C9}"/>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23CA6E3-DBC8-4707-B7A6-80210846EDA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9C4536EA-FA6B-469E-BB54-595D7FDBD85B}"/>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A663C82E-7001-49DB-A158-C3D94D4EBB4F}"/>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9DE5A36D-61AC-4130-B4FB-57CB239AD25E}"/>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BF5FB86C-7894-45CD-B670-498970D843E4}"/>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28E7220E-4644-45E0-BA12-13F10CDB3617}"/>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5DB05D28-AA4E-4CD3-9CAE-E8C30816017B}"/>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1711E072-EEDB-4301-843D-F72B56EA7C39}"/>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932D1654-8DAC-42D6-864D-09871967598B}"/>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BD398D1E-5330-479B-B8BC-6C8A7BAAA6EC}"/>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10F51C17-F3B1-4F14-A433-49179EDD9302}"/>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975C2041-E9FC-4149-80EF-21D64A7900EE}"/>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BCF6421-653B-410B-BD64-ECF6ABA2AC8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73B6635-23F1-4E7D-94DC-BA918425EF2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FAFDF80-5D6C-420E-A934-848C91BAE93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B795D35-F299-4409-ADD7-985640E85E5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AA6168D-82A8-4843-8EA2-8E313008F92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166713</xdr:rowOff>
    </xdr:from>
    <xdr:to>
      <xdr:col>55</xdr:col>
      <xdr:colOff>50800</xdr:colOff>
      <xdr:row>41</xdr:row>
      <xdr:rowOff>96863</xdr:rowOff>
    </xdr:to>
    <xdr:sp macro="" textlink="">
      <xdr:nvSpPr>
        <xdr:cNvPr id="128" name="楕円 127">
          <a:extLst>
            <a:ext uri="{FF2B5EF4-FFF2-40B4-BE49-F238E27FC236}">
              <a16:creationId xmlns:a16="http://schemas.microsoft.com/office/drawing/2014/main" id="{33567529-AB3F-444E-B729-6B716D1457D9}"/>
            </a:ext>
          </a:extLst>
        </xdr:cNvPr>
        <xdr:cNvSpPr/>
      </xdr:nvSpPr>
      <xdr:spPr>
        <a:xfrm>
          <a:off x="10426700" y="702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81640</xdr:rowOff>
    </xdr:from>
    <xdr:ext cx="469744" cy="259045"/>
    <xdr:sp macro="" textlink="">
      <xdr:nvSpPr>
        <xdr:cNvPr id="129" name="【道路】&#10;一人当たり延長該当値テキスト">
          <a:extLst>
            <a:ext uri="{FF2B5EF4-FFF2-40B4-BE49-F238E27FC236}">
              <a16:creationId xmlns:a16="http://schemas.microsoft.com/office/drawing/2014/main" id="{E45C8EA4-2E6C-4A61-A2D7-2767DBCC8769}"/>
            </a:ext>
          </a:extLst>
        </xdr:cNvPr>
        <xdr:cNvSpPr txBox="1"/>
      </xdr:nvSpPr>
      <xdr:spPr>
        <a:xfrm>
          <a:off x="10515600" y="693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167170</xdr:rowOff>
    </xdr:from>
    <xdr:to>
      <xdr:col>50</xdr:col>
      <xdr:colOff>165100</xdr:colOff>
      <xdr:row>41</xdr:row>
      <xdr:rowOff>97320</xdr:rowOff>
    </xdr:to>
    <xdr:sp macro="" textlink="">
      <xdr:nvSpPr>
        <xdr:cNvPr id="130" name="楕円 129">
          <a:extLst>
            <a:ext uri="{FF2B5EF4-FFF2-40B4-BE49-F238E27FC236}">
              <a16:creationId xmlns:a16="http://schemas.microsoft.com/office/drawing/2014/main" id="{2B6E922D-8BB2-439E-8269-69C1B2FD36DF}"/>
            </a:ext>
          </a:extLst>
        </xdr:cNvPr>
        <xdr:cNvSpPr/>
      </xdr:nvSpPr>
      <xdr:spPr>
        <a:xfrm>
          <a:off x="9588500" y="70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46063</xdr:rowOff>
    </xdr:from>
    <xdr:to>
      <xdr:col>55</xdr:col>
      <xdr:colOff>0</xdr:colOff>
      <xdr:row>41</xdr:row>
      <xdr:rowOff>46520</xdr:rowOff>
    </xdr:to>
    <xdr:cxnSp macro="">
      <xdr:nvCxnSpPr>
        <xdr:cNvPr id="131" name="直線コネクタ 130">
          <a:extLst>
            <a:ext uri="{FF2B5EF4-FFF2-40B4-BE49-F238E27FC236}">
              <a16:creationId xmlns:a16="http://schemas.microsoft.com/office/drawing/2014/main" id="{75C3A7C6-7E11-4D6E-8DA7-5256061ADD35}"/>
            </a:ext>
          </a:extLst>
        </xdr:cNvPr>
        <xdr:cNvCxnSpPr/>
      </xdr:nvCxnSpPr>
      <xdr:spPr>
        <a:xfrm flipV="1">
          <a:off x="9639300" y="7075513"/>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167208</xdr:rowOff>
    </xdr:from>
    <xdr:to>
      <xdr:col>46</xdr:col>
      <xdr:colOff>38100</xdr:colOff>
      <xdr:row>41</xdr:row>
      <xdr:rowOff>97358</xdr:rowOff>
    </xdr:to>
    <xdr:sp macro="" textlink="">
      <xdr:nvSpPr>
        <xdr:cNvPr id="132" name="楕円 131">
          <a:extLst>
            <a:ext uri="{FF2B5EF4-FFF2-40B4-BE49-F238E27FC236}">
              <a16:creationId xmlns:a16="http://schemas.microsoft.com/office/drawing/2014/main" id="{7EC98EDE-D394-423A-8A12-229C1C9173AD}"/>
            </a:ext>
          </a:extLst>
        </xdr:cNvPr>
        <xdr:cNvSpPr/>
      </xdr:nvSpPr>
      <xdr:spPr>
        <a:xfrm>
          <a:off x="8699500" y="702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46520</xdr:rowOff>
    </xdr:from>
    <xdr:to>
      <xdr:col>50</xdr:col>
      <xdr:colOff>114300</xdr:colOff>
      <xdr:row>41</xdr:row>
      <xdr:rowOff>46558</xdr:rowOff>
    </xdr:to>
    <xdr:cxnSp macro="">
      <xdr:nvCxnSpPr>
        <xdr:cNvPr id="133" name="直線コネクタ 132">
          <a:extLst>
            <a:ext uri="{FF2B5EF4-FFF2-40B4-BE49-F238E27FC236}">
              <a16:creationId xmlns:a16="http://schemas.microsoft.com/office/drawing/2014/main" id="{9A2405C5-FD85-465F-A957-E0610EDD7E12}"/>
            </a:ext>
          </a:extLst>
        </xdr:cNvPr>
        <xdr:cNvCxnSpPr/>
      </xdr:nvCxnSpPr>
      <xdr:spPr>
        <a:xfrm flipV="1">
          <a:off x="8750300" y="7075970"/>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166636</xdr:rowOff>
    </xdr:from>
    <xdr:to>
      <xdr:col>41</xdr:col>
      <xdr:colOff>101600</xdr:colOff>
      <xdr:row>41</xdr:row>
      <xdr:rowOff>96786</xdr:rowOff>
    </xdr:to>
    <xdr:sp macro="" textlink="">
      <xdr:nvSpPr>
        <xdr:cNvPr id="134" name="楕円 133">
          <a:extLst>
            <a:ext uri="{FF2B5EF4-FFF2-40B4-BE49-F238E27FC236}">
              <a16:creationId xmlns:a16="http://schemas.microsoft.com/office/drawing/2014/main" id="{09547C12-6B32-46D8-A197-E968376136AC}"/>
            </a:ext>
          </a:extLst>
        </xdr:cNvPr>
        <xdr:cNvSpPr/>
      </xdr:nvSpPr>
      <xdr:spPr>
        <a:xfrm>
          <a:off x="7810500" y="702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45986</xdr:rowOff>
    </xdr:from>
    <xdr:to>
      <xdr:col>45</xdr:col>
      <xdr:colOff>177800</xdr:colOff>
      <xdr:row>41</xdr:row>
      <xdr:rowOff>46558</xdr:rowOff>
    </xdr:to>
    <xdr:cxnSp macro="">
      <xdr:nvCxnSpPr>
        <xdr:cNvPr id="135" name="直線コネクタ 134">
          <a:extLst>
            <a:ext uri="{FF2B5EF4-FFF2-40B4-BE49-F238E27FC236}">
              <a16:creationId xmlns:a16="http://schemas.microsoft.com/office/drawing/2014/main" id="{D416F1B9-6C6D-47FE-9CC5-F06ECA89B799}"/>
            </a:ext>
          </a:extLst>
        </xdr:cNvPr>
        <xdr:cNvCxnSpPr/>
      </xdr:nvCxnSpPr>
      <xdr:spPr>
        <a:xfrm>
          <a:off x="7861300" y="7075436"/>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166027</xdr:rowOff>
    </xdr:from>
    <xdr:to>
      <xdr:col>36</xdr:col>
      <xdr:colOff>165100</xdr:colOff>
      <xdr:row>41</xdr:row>
      <xdr:rowOff>96177</xdr:rowOff>
    </xdr:to>
    <xdr:sp macro="" textlink="">
      <xdr:nvSpPr>
        <xdr:cNvPr id="136" name="楕円 135">
          <a:extLst>
            <a:ext uri="{FF2B5EF4-FFF2-40B4-BE49-F238E27FC236}">
              <a16:creationId xmlns:a16="http://schemas.microsoft.com/office/drawing/2014/main" id="{64CFA488-FC2C-4521-90B2-67E633DDC8EC}"/>
            </a:ext>
          </a:extLst>
        </xdr:cNvPr>
        <xdr:cNvSpPr/>
      </xdr:nvSpPr>
      <xdr:spPr>
        <a:xfrm>
          <a:off x="6921500" y="702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45377</xdr:rowOff>
    </xdr:from>
    <xdr:to>
      <xdr:col>41</xdr:col>
      <xdr:colOff>50800</xdr:colOff>
      <xdr:row>41</xdr:row>
      <xdr:rowOff>45986</xdr:rowOff>
    </xdr:to>
    <xdr:cxnSp macro="">
      <xdr:nvCxnSpPr>
        <xdr:cNvPr id="137" name="直線コネクタ 136">
          <a:extLst>
            <a:ext uri="{FF2B5EF4-FFF2-40B4-BE49-F238E27FC236}">
              <a16:creationId xmlns:a16="http://schemas.microsoft.com/office/drawing/2014/main" id="{F68ED4D1-009F-4797-BAE7-B3EE4A7800FF}"/>
            </a:ext>
          </a:extLst>
        </xdr:cNvPr>
        <xdr:cNvCxnSpPr/>
      </xdr:nvCxnSpPr>
      <xdr:spPr>
        <a:xfrm>
          <a:off x="6972300" y="7074827"/>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424FF9AA-1315-4699-A273-7BCFB613438B}"/>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1D11F311-23C4-4B2F-A2A4-72122E1358DC}"/>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534F3403-0E19-4115-B762-A73CBDA7318B}"/>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FA8E66BB-320D-4893-9082-7FC40E9A86FE}"/>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88447</xdr:rowOff>
    </xdr:from>
    <xdr:ext cx="469744" cy="259045"/>
    <xdr:sp macro="" textlink="">
      <xdr:nvSpPr>
        <xdr:cNvPr id="142" name="n_1mainValue【道路】&#10;一人当たり延長">
          <a:extLst>
            <a:ext uri="{FF2B5EF4-FFF2-40B4-BE49-F238E27FC236}">
              <a16:creationId xmlns:a16="http://schemas.microsoft.com/office/drawing/2014/main" id="{DE899F77-43CD-4901-A5D4-890FBC50A850}"/>
            </a:ext>
          </a:extLst>
        </xdr:cNvPr>
        <xdr:cNvSpPr txBox="1"/>
      </xdr:nvSpPr>
      <xdr:spPr>
        <a:xfrm>
          <a:off x="9391727" y="711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88485</xdr:rowOff>
    </xdr:from>
    <xdr:ext cx="469744" cy="259045"/>
    <xdr:sp macro="" textlink="">
      <xdr:nvSpPr>
        <xdr:cNvPr id="143" name="n_2mainValue【道路】&#10;一人当たり延長">
          <a:extLst>
            <a:ext uri="{FF2B5EF4-FFF2-40B4-BE49-F238E27FC236}">
              <a16:creationId xmlns:a16="http://schemas.microsoft.com/office/drawing/2014/main" id="{B21A833F-4BE1-4F69-94BE-8A34705805F2}"/>
            </a:ext>
          </a:extLst>
        </xdr:cNvPr>
        <xdr:cNvSpPr txBox="1"/>
      </xdr:nvSpPr>
      <xdr:spPr>
        <a:xfrm>
          <a:off x="8515427" y="7117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87913</xdr:rowOff>
    </xdr:from>
    <xdr:ext cx="469744" cy="259045"/>
    <xdr:sp macro="" textlink="">
      <xdr:nvSpPr>
        <xdr:cNvPr id="144" name="n_3mainValue【道路】&#10;一人当たり延長">
          <a:extLst>
            <a:ext uri="{FF2B5EF4-FFF2-40B4-BE49-F238E27FC236}">
              <a16:creationId xmlns:a16="http://schemas.microsoft.com/office/drawing/2014/main" id="{201D9796-055A-43FC-AA47-F3E0E5FC3E09}"/>
            </a:ext>
          </a:extLst>
        </xdr:cNvPr>
        <xdr:cNvSpPr txBox="1"/>
      </xdr:nvSpPr>
      <xdr:spPr>
        <a:xfrm>
          <a:off x="7626427" y="711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87304</xdr:rowOff>
    </xdr:from>
    <xdr:ext cx="469744" cy="259045"/>
    <xdr:sp macro="" textlink="">
      <xdr:nvSpPr>
        <xdr:cNvPr id="145" name="n_4mainValue【道路】&#10;一人当たり延長">
          <a:extLst>
            <a:ext uri="{FF2B5EF4-FFF2-40B4-BE49-F238E27FC236}">
              <a16:creationId xmlns:a16="http://schemas.microsoft.com/office/drawing/2014/main" id="{1E2E5F5E-9420-441F-B4C4-5403D9DA1DE0}"/>
            </a:ext>
          </a:extLst>
        </xdr:cNvPr>
        <xdr:cNvSpPr txBox="1"/>
      </xdr:nvSpPr>
      <xdr:spPr>
        <a:xfrm>
          <a:off x="6737427" y="711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2A79177-BBCE-4085-B037-049D8FB27B5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2AFD3AE-7D76-409E-874D-AABADCD2732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C81F9DF-90AF-4BBA-867B-E4D8F849A77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50CDE1C-C09B-4EF8-AF21-7ACD76576E2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1F80716-243C-4571-A1D8-54470D8885E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54519A0-9A42-4FD8-BD8B-1656478814E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3490FAB-36C2-453A-8663-C20122B908E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218DFB1-0E3F-4471-87A8-6102FD3503D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CF10904-F9D0-4CED-8861-7D16BD46328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9B58D2A9-F991-4733-904C-293EC097C85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068DAC6-F041-46BB-8898-0C07097F8DD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7D863FB5-9A41-4AD3-B743-01CC3D38EFB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5C17215E-1895-4552-BAE8-CC20EE9D945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59C98259-0B47-42E1-9A08-D1F77C27A59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555C6E79-B317-4045-B7EB-4F54B66ADBF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CFAB53FB-2688-41D3-829E-55EAB04F0D9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AB9F2A2-CA62-4D71-B1EB-108C2D5FB6C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3871D05A-0546-4703-8FF8-8C03E24D5EF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6387523-D833-46A7-98DC-07E2EEA2927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88FBF63-E21F-407F-B46B-F6CFEBF8F38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6047E1C-F0C4-4FBA-B410-C6A301B5D82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815B2FC-5675-4F49-BCF3-392CB5888D0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BA674B9-BE95-4118-817D-D8FCC13BD92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2B5C51F6-384B-445F-8527-6518FC80152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8E516465-5D15-424F-B536-3FB263C5A96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829F92DC-E493-4DF4-8016-05B6E8096AD2}"/>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B6AB9F7A-4F2C-430F-B822-531C05D6ECB3}"/>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E059B0B7-00B6-4E87-BB89-4D11D8E8D588}"/>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11E0F669-7B73-4B7E-A8B2-F7F3BB2613E2}"/>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5E0FE731-EB1C-4670-820A-8934496E10DF}"/>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85F955F-AB74-4653-AAC6-C6DA5CF1F83E}"/>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C4DE293-CB9D-44B0-9582-DF1E7F54FCAD}"/>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F89285FE-08C7-4011-9CD0-2652FF77AD8B}"/>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A02BEB54-D0E3-45CF-8F1E-72F632B04124}"/>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FB68B70B-B580-410A-B2EB-CCF18BF6BB24}"/>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BD8A676E-DE76-4A17-9F30-90A0C4BC47DA}"/>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CC2EE4A-7562-4F80-AA09-56DD7C5DFDE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0666ADF-97EF-4F93-BFCA-1691E124FE3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BB2B28D-F4C8-4F68-8CEC-A0CE5885558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269300C-F888-4A41-85F1-5BC1CB7F180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DFF58B1-9914-481B-A962-073088BEF53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17780</xdr:rowOff>
    </xdr:from>
    <xdr:to>
      <xdr:col>24</xdr:col>
      <xdr:colOff>114300</xdr:colOff>
      <xdr:row>63</xdr:row>
      <xdr:rowOff>119380</xdr:rowOff>
    </xdr:to>
    <xdr:sp macro="" textlink="">
      <xdr:nvSpPr>
        <xdr:cNvPr id="187" name="楕円 186">
          <a:extLst>
            <a:ext uri="{FF2B5EF4-FFF2-40B4-BE49-F238E27FC236}">
              <a16:creationId xmlns:a16="http://schemas.microsoft.com/office/drawing/2014/main" id="{889AA326-998D-465E-AA33-977264A71A8D}"/>
            </a:ext>
          </a:extLst>
        </xdr:cNvPr>
        <xdr:cNvSpPr/>
      </xdr:nvSpPr>
      <xdr:spPr>
        <a:xfrm>
          <a:off x="45847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167657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8C42CD33-840A-4C56-9269-03DADEA80A6A}"/>
            </a:ext>
          </a:extLst>
        </xdr:cNvPr>
        <xdr:cNvSpPr txBox="1"/>
      </xdr:nvSpPr>
      <xdr:spPr>
        <a:xfrm>
          <a:off x="4673600"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163104</xdr:rowOff>
    </xdr:from>
    <xdr:to>
      <xdr:col>20</xdr:col>
      <xdr:colOff>38100</xdr:colOff>
      <xdr:row>63</xdr:row>
      <xdr:rowOff>93254</xdr:rowOff>
    </xdr:to>
    <xdr:sp macro="" textlink="">
      <xdr:nvSpPr>
        <xdr:cNvPr id="189" name="楕円 188">
          <a:extLst>
            <a:ext uri="{FF2B5EF4-FFF2-40B4-BE49-F238E27FC236}">
              <a16:creationId xmlns:a16="http://schemas.microsoft.com/office/drawing/2014/main" id="{3BF62A54-2655-4648-8050-E1BAE194FEB1}"/>
            </a:ext>
          </a:extLst>
        </xdr:cNvPr>
        <xdr:cNvSpPr/>
      </xdr:nvSpPr>
      <xdr:spPr>
        <a:xfrm>
          <a:off x="3746500" y="10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42454</xdr:rowOff>
    </xdr:from>
    <xdr:to>
      <xdr:col>24</xdr:col>
      <xdr:colOff>63500</xdr:colOff>
      <xdr:row>63</xdr:row>
      <xdr:rowOff>68580</xdr:rowOff>
    </xdr:to>
    <xdr:cxnSp macro="">
      <xdr:nvCxnSpPr>
        <xdr:cNvPr id="190" name="直線コネクタ 189">
          <a:extLst>
            <a:ext uri="{FF2B5EF4-FFF2-40B4-BE49-F238E27FC236}">
              <a16:creationId xmlns:a16="http://schemas.microsoft.com/office/drawing/2014/main" id="{40802DDD-7EFD-46CE-8DC2-0C2C09C50F45}"/>
            </a:ext>
          </a:extLst>
        </xdr:cNvPr>
        <xdr:cNvCxnSpPr/>
      </xdr:nvCxnSpPr>
      <xdr:spPr>
        <a:xfrm>
          <a:off x="3797300" y="1084380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141877</xdr:rowOff>
    </xdr:from>
    <xdr:to>
      <xdr:col>15</xdr:col>
      <xdr:colOff>101600</xdr:colOff>
      <xdr:row>63</xdr:row>
      <xdr:rowOff>72027</xdr:rowOff>
    </xdr:to>
    <xdr:sp macro="" textlink="">
      <xdr:nvSpPr>
        <xdr:cNvPr id="191" name="楕円 190">
          <a:extLst>
            <a:ext uri="{FF2B5EF4-FFF2-40B4-BE49-F238E27FC236}">
              <a16:creationId xmlns:a16="http://schemas.microsoft.com/office/drawing/2014/main" id="{840B9627-02E4-4C5E-9FDF-6B91698532DD}"/>
            </a:ext>
          </a:extLst>
        </xdr:cNvPr>
        <xdr:cNvSpPr/>
      </xdr:nvSpPr>
      <xdr:spPr>
        <a:xfrm>
          <a:off x="2857500" y="1077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21227</xdr:rowOff>
    </xdr:from>
    <xdr:to>
      <xdr:col>19</xdr:col>
      <xdr:colOff>177800</xdr:colOff>
      <xdr:row>63</xdr:row>
      <xdr:rowOff>42454</xdr:rowOff>
    </xdr:to>
    <xdr:cxnSp macro="">
      <xdr:nvCxnSpPr>
        <xdr:cNvPr id="192" name="直線コネクタ 191">
          <a:extLst>
            <a:ext uri="{FF2B5EF4-FFF2-40B4-BE49-F238E27FC236}">
              <a16:creationId xmlns:a16="http://schemas.microsoft.com/office/drawing/2014/main" id="{08D9EDDB-6658-4DF1-841D-729D03DF456F}"/>
            </a:ext>
          </a:extLst>
        </xdr:cNvPr>
        <xdr:cNvCxnSpPr/>
      </xdr:nvCxnSpPr>
      <xdr:spPr>
        <a:xfrm>
          <a:off x="2908300" y="1082257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119017</xdr:rowOff>
    </xdr:from>
    <xdr:to>
      <xdr:col>10</xdr:col>
      <xdr:colOff>165100</xdr:colOff>
      <xdr:row>63</xdr:row>
      <xdr:rowOff>49167</xdr:rowOff>
    </xdr:to>
    <xdr:sp macro="" textlink="">
      <xdr:nvSpPr>
        <xdr:cNvPr id="193" name="楕円 192">
          <a:extLst>
            <a:ext uri="{FF2B5EF4-FFF2-40B4-BE49-F238E27FC236}">
              <a16:creationId xmlns:a16="http://schemas.microsoft.com/office/drawing/2014/main" id="{E0B397A8-35FC-4FCF-9267-EA8793D7645B}"/>
            </a:ext>
          </a:extLst>
        </xdr:cNvPr>
        <xdr:cNvSpPr/>
      </xdr:nvSpPr>
      <xdr:spPr>
        <a:xfrm>
          <a:off x="1968500" y="1074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169817</xdr:rowOff>
    </xdr:from>
    <xdr:to>
      <xdr:col>15</xdr:col>
      <xdr:colOff>50800</xdr:colOff>
      <xdr:row>63</xdr:row>
      <xdr:rowOff>21227</xdr:rowOff>
    </xdr:to>
    <xdr:cxnSp macro="">
      <xdr:nvCxnSpPr>
        <xdr:cNvPr id="194" name="直線コネクタ 193">
          <a:extLst>
            <a:ext uri="{FF2B5EF4-FFF2-40B4-BE49-F238E27FC236}">
              <a16:creationId xmlns:a16="http://schemas.microsoft.com/office/drawing/2014/main" id="{5A2EEE1B-EDEC-4659-A71D-6A3FB6AA20FE}"/>
            </a:ext>
          </a:extLst>
        </xdr:cNvPr>
        <xdr:cNvCxnSpPr/>
      </xdr:nvCxnSpPr>
      <xdr:spPr>
        <a:xfrm>
          <a:off x="2019300" y="1079971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99423</xdr:rowOff>
    </xdr:from>
    <xdr:to>
      <xdr:col>6</xdr:col>
      <xdr:colOff>38100</xdr:colOff>
      <xdr:row>63</xdr:row>
      <xdr:rowOff>29573</xdr:rowOff>
    </xdr:to>
    <xdr:sp macro="" textlink="">
      <xdr:nvSpPr>
        <xdr:cNvPr id="195" name="楕円 194">
          <a:extLst>
            <a:ext uri="{FF2B5EF4-FFF2-40B4-BE49-F238E27FC236}">
              <a16:creationId xmlns:a16="http://schemas.microsoft.com/office/drawing/2014/main" id="{21144575-B20E-4231-BE81-1ED62928988C}"/>
            </a:ext>
          </a:extLst>
        </xdr:cNvPr>
        <xdr:cNvSpPr/>
      </xdr:nvSpPr>
      <xdr:spPr>
        <a:xfrm>
          <a:off x="1079500" y="107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150223</xdr:rowOff>
    </xdr:from>
    <xdr:to>
      <xdr:col>10</xdr:col>
      <xdr:colOff>114300</xdr:colOff>
      <xdr:row>62</xdr:row>
      <xdr:rowOff>169817</xdr:rowOff>
    </xdr:to>
    <xdr:cxnSp macro="">
      <xdr:nvCxnSpPr>
        <xdr:cNvPr id="196" name="直線コネクタ 195">
          <a:extLst>
            <a:ext uri="{FF2B5EF4-FFF2-40B4-BE49-F238E27FC236}">
              <a16:creationId xmlns:a16="http://schemas.microsoft.com/office/drawing/2014/main" id="{5DB749CE-5DB4-4001-8E7A-1443B8648FA3}"/>
            </a:ext>
          </a:extLst>
        </xdr:cNvPr>
        <xdr:cNvCxnSpPr/>
      </xdr:nvCxnSpPr>
      <xdr:spPr>
        <a:xfrm>
          <a:off x="1130300" y="1078012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C7C6918A-0910-46A0-B836-EB91A58D98F8}"/>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ED3A10F0-D436-49ED-9E1B-8DF960B1F908}"/>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E554B32B-B2DF-4242-8D85-7C01726DA92F}"/>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600FC86C-607C-4838-A469-16ABB24B3007}"/>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84381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F3E2068-343E-4D5A-A8C7-F4F260D02158}"/>
            </a:ext>
          </a:extLst>
        </xdr:cNvPr>
        <xdr:cNvSpPr txBox="1"/>
      </xdr:nvSpPr>
      <xdr:spPr>
        <a:xfrm>
          <a:off x="3582044" y="108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63154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C814E70-2F3D-45EF-9FC7-5FB43D3518FE}"/>
            </a:ext>
          </a:extLst>
        </xdr:cNvPr>
        <xdr:cNvSpPr txBox="1"/>
      </xdr:nvSpPr>
      <xdr:spPr>
        <a:xfrm>
          <a:off x="2705744" y="1086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40294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D9B6215-1FB9-459B-B6A5-56F845F7EB80}"/>
            </a:ext>
          </a:extLst>
        </xdr:cNvPr>
        <xdr:cNvSpPr txBox="1"/>
      </xdr:nvSpPr>
      <xdr:spPr>
        <a:xfrm>
          <a:off x="1816744" y="1084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20700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E9ED593F-94B1-4BCD-96FC-9EDC5EDAB94B}"/>
            </a:ext>
          </a:extLst>
        </xdr:cNvPr>
        <xdr:cNvSpPr txBox="1"/>
      </xdr:nvSpPr>
      <xdr:spPr>
        <a:xfrm>
          <a:off x="927744" y="1082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A9ECFC6-EA60-4466-91DD-977AE755B86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EFB6E0A-1D9F-4E9D-932D-FA41954A60B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EEFAA06-A920-445D-947B-2E621674E05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7AB8A127-A16E-49E3-825E-4963F068CF2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914FC42-C4ED-4213-978D-707FD8C41BE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FFA6769-3959-4A14-80DD-4FAC66FCE5C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401894B-324F-4630-8FED-1A2BD3C3EF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A82818F-558C-44E7-8AA6-7836321F3B1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A14A70D-2979-43D0-916C-CBD62DCE1ED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422301C-E86D-4DA7-A3BE-0DD16CB7243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92107947-0B0C-46A6-B9E3-A3B56F8A33E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2D55C59A-9E74-4F95-851E-722F8FFDA66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63EE362-7FB7-4951-BAC6-2F5838E2C1E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4E1F5B6E-E270-4C69-91CF-8B0C5599160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8D051D1-F338-49BD-B258-5E3CA54C450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13F0C787-1B5E-46B6-9AEE-C220CEE04FE1}"/>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DFA6347C-B9EF-4256-9CCB-875FFB82CBB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76F3F8A2-EF42-45C2-8F74-CE7AE7B4F33B}"/>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34DB95F-53B6-417A-A9B3-50EDDF2843F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7297E6DA-2CFD-4612-B1D8-F5E8BA69729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2879E6E-18D9-41AA-BCB3-FAC5AEB42EB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FC763429-4457-4D77-B926-BE204BB4DA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BE9C022C-4724-4145-A17C-6866A2B6E98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6A8BBBCE-2A7F-4054-A9ED-44C2F6F91741}"/>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5DF6F01E-BA38-4680-9CB9-B9E444B93571}"/>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9ED24D22-E928-4176-8900-2AFA0FB9F28E}"/>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38F24D77-7609-4D9B-A1BB-71926AADD976}"/>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7478D455-E3B7-4B4A-89D5-4B5EEA308ACD}"/>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C9849C88-8D7F-48B2-B4AA-B1CF78AD65CA}"/>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5472CE98-65EE-4BC0-B0F3-7741079ABE81}"/>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AABEDC67-235A-4254-8582-468C8A080674}"/>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86FF3607-4910-450B-A025-622D779B1D3B}"/>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7A6F6691-7F57-4427-9DE6-EEFA43E558AE}"/>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F59F2CE8-E635-44F6-ADF9-B17948EE588A}"/>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CA123F8-F53C-4542-98C7-EAB246EA80F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792CE2B-BE1F-4B56-91AD-331A45BC319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9188FC6-721C-421C-A7E1-3CA353EBB81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0CE8408-8902-438F-A01B-87049160AFC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A1F109D-7D48-4B8D-A22F-F64288BAAD2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125557</xdr:rowOff>
    </xdr:from>
    <xdr:to>
      <xdr:col>55</xdr:col>
      <xdr:colOff>50800</xdr:colOff>
      <xdr:row>64</xdr:row>
      <xdr:rowOff>55707</xdr:rowOff>
    </xdr:to>
    <xdr:sp macro="" textlink="">
      <xdr:nvSpPr>
        <xdr:cNvPr id="244" name="楕円 243">
          <a:extLst>
            <a:ext uri="{FF2B5EF4-FFF2-40B4-BE49-F238E27FC236}">
              <a16:creationId xmlns:a16="http://schemas.microsoft.com/office/drawing/2014/main" id="{CF30060F-2C30-4733-87A6-8CC6BDA4045A}"/>
            </a:ext>
          </a:extLst>
        </xdr:cNvPr>
        <xdr:cNvSpPr/>
      </xdr:nvSpPr>
      <xdr:spPr>
        <a:xfrm>
          <a:off x="10426700" y="1092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40484</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1C256751-9867-4AD8-BC21-41099582BC63}"/>
            </a:ext>
          </a:extLst>
        </xdr:cNvPr>
        <xdr:cNvSpPr txBox="1"/>
      </xdr:nvSpPr>
      <xdr:spPr>
        <a:xfrm>
          <a:off x="10515600" y="1084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125540</xdr:rowOff>
    </xdr:from>
    <xdr:to>
      <xdr:col>50</xdr:col>
      <xdr:colOff>165100</xdr:colOff>
      <xdr:row>64</xdr:row>
      <xdr:rowOff>55690</xdr:rowOff>
    </xdr:to>
    <xdr:sp macro="" textlink="">
      <xdr:nvSpPr>
        <xdr:cNvPr id="246" name="楕円 245">
          <a:extLst>
            <a:ext uri="{FF2B5EF4-FFF2-40B4-BE49-F238E27FC236}">
              <a16:creationId xmlns:a16="http://schemas.microsoft.com/office/drawing/2014/main" id="{AE8F46D3-06E4-4785-8557-0EABF24046F0}"/>
            </a:ext>
          </a:extLst>
        </xdr:cNvPr>
        <xdr:cNvSpPr/>
      </xdr:nvSpPr>
      <xdr:spPr>
        <a:xfrm>
          <a:off x="9588500" y="1092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4890</xdr:rowOff>
    </xdr:from>
    <xdr:to>
      <xdr:col>55</xdr:col>
      <xdr:colOff>0</xdr:colOff>
      <xdr:row>64</xdr:row>
      <xdr:rowOff>4907</xdr:rowOff>
    </xdr:to>
    <xdr:cxnSp macro="">
      <xdr:nvCxnSpPr>
        <xdr:cNvPr id="247" name="直線コネクタ 246">
          <a:extLst>
            <a:ext uri="{FF2B5EF4-FFF2-40B4-BE49-F238E27FC236}">
              <a16:creationId xmlns:a16="http://schemas.microsoft.com/office/drawing/2014/main" id="{896E13A3-E4D7-48FF-82F9-D1C469DE538D}"/>
            </a:ext>
          </a:extLst>
        </xdr:cNvPr>
        <xdr:cNvCxnSpPr/>
      </xdr:nvCxnSpPr>
      <xdr:spPr>
        <a:xfrm>
          <a:off x="9639300" y="10977690"/>
          <a:ext cx="838200" cy="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125349</xdr:rowOff>
    </xdr:from>
    <xdr:to>
      <xdr:col>46</xdr:col>
      <xdr:colOff>38100</xdr:colOff>
      <xdr:row>64</xdr:row>
      <xdr:rowOff>55499</xdr:rowOff>
    </xdr:to>
    <xdr:sp macro="" textlink="">
      <xdr:nvSpPr>
        <xdr:cNvPr id="248" name="楕円 247">
          <a:extLst>
            <a:ext uri="{FF2B5EF4-FFF2-40B4-BE49-F238E27FC236}">
              <a16:creationId xmlns:a16="http://schemas.microsoft.com/office/drawing/2014/main" id="{9808F287-3D57-41D6-9C8A-2CF7A0B63A63}"/>
            </a:ext>
          </a:extLst>
        </xdr:cNvPr>
        <xdr:cNvSpPr/>
      </xdr:nvSpPr>
      <xdr:spPr>
        <a:xfrm>
          <a:off x="8699500" y="1092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4699</xdr:rowOff>
    </xdr:from>
    <xdr:to>
      <xdr:col>50</xdr:col>
      <xdr:colOff>114300</xdr:colOff>
      <xdr:row>64</xdr:row>
      <xdr:rowOff>4890</xdr:rowOff>
    </xdr:to>
    <xdr:cxnSp macro="">
      <xdr:nvCxnSpPr>
        <xdr:cNvPr id="249" name="直線コネクタ 248">
          <a:extLst>
            <a:ext uri="{FF2B5EF4-FFF2-40B4-BE49-F238E27FC236}">
              <a16:creationId xmlns:a16="http://schemas.microsoft.com/office/drawing/2014/main" id="{B63B8943-DA2C-464C-867F-46D61F8EDD52}"/>
            </a:ext>
          </a:extLst>
        </xdr:cNvPr>
        <xdr:cNvCxnSpPr/>
      </xdr:nvCxnSpPr>
      <xdr:spPr>
        <a:xfrm>
          <a:off x="8750300" y="1097749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124937</xdr:rowOff>
    </xdr:from>
    <xdr:to>
      <xdr:col>41</xdr:col>
      <xdr:colOff>101600</xdr:colOff>
      <xdr:row>64</xdr:row>
      <xdr:rowOff>55087</xdr:rowOff>
    </xdr:to>
    <xdr:sp macro="" textlink="">
      <xdr:nvSpPr>
        <xdr:cNvPr id="250" name="楕円 249">
          <a:extLst>
            <a:ext uri="{FF2B5EF4-FFF2-40B4-BE49-F238E27FC236}">
              <a16:creationId xmlns:a16="http://schemas.microsoft.com/office/drawing/2014/main" id="{9F38501C-4996-4D61-89D5-55A9D2B756FA}"/>
            </a:ext>
          </a:extLst>
        </xdr:cNvPr>
        <xdr:cNvSpPr/>
      </xdr:nvSpPr>
      <xdr:spPr>
        <a:xfrm>
          <a:off x="7810500" y="1092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4287</xdr:rowOff>
    </xdr:from>
    <xdr:to>
      <xdr:col>45</xdr:col>
      <xdr:colOff>177800</xdr:colOff>
      <xdr:row>64</xdr:row>
      <xdr:rowOff>4699</xdr:rowOff>
    </xdr:to>
    <xdr:cxnSp macro="">
      <xdr:nvCxnSpPr>
        <xdr:cNvPr id="251" name="直線コネクタ 250">
          <a:extLst>
            <a:ext uri="{FF2B5EF4-FFF2-40B4-BE49-F238E27FC236}">
              <a16:creationId xmlns:a16="http://schemas.microsoft.com/office/drawing/2014/main" id="{B2A04E81-B55C-4C4D-812B-20C065AD6099}"/>
            </a:ext>
          </a:extLst>
        </xdr:cNvPr>
        <xdr:cNvCxnSpPr/>
      </xdr:nvCxnSpPr>
      <xdr:spPr>
        <a:xfrm>
          <a:off x="7861300" y="10977087"/>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125023</xdr:rowOff>
    </xdr:from>
    <xdr:to>
      <xdr:col>36</xdr:col>
      <xdr:colOff>165100</xdr:colOff>
      <xdr:row>64</xdr:row>
      <xdr:rowOff>55173</xdr:rowOff>
    </xdr:to>
    <xdr:sp macro="" textlink="">
      <xdr:nvSpPr>
        <xdr:cNvPr id="252" name="楕円 251">
          <a:extLst>
            <a:ext uri="{FF2B5EF4-FFF2-40B4-BE49-F238E27FC236}">
              <a16:creationId xmlns:a16="http://schemas.microsoft.com/office/drawing/2014/main" id="{6DCC5F69-949E-43A4-AA74-469471BDE6CE}"/>
            </a:ext>
          </a:extLst>
        </xdr:cNvPr>
        <xdr:cNvSpPr/>
      </xdr:nvSpPr>
      <xdr:spPr>
        <a:xfrm>
          <a:off x="6921500" y="1092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4287</xdr:rowOff>
    </xdr:from>
    <xdr:to>
      <xdr:col>41</xdr:col>
      <xdr:colOff>50800</xdr:colOff>
      <xdr:row>64</xdr:row>
      <xdr:rowOff>4373</xdr:rowOff>
    </xdr:to>
    <xdr:cxnSp macro="">
      <xdr:nvCxnSpPr>
        <xdr:cNvPr id="253" name="直線コネクタ 252">
          <a:extLst>
            <a:ext uri="{FF2B5EF4-FFF2-40B4-BE49-F238E27FC236}">
              <a16:creationId xmlns:a16="http://schemas.microsoft.com/office/drawing/2014/main" id="{31D0DA61-C8D5-48BE-8382-FD88984614D7}"/>
            </a:ext>
          </a:extLst>
        </xdr:cNvPr>
        <xdr:cNvCxnSpPr/>
      </xdr:nvCxnSpPr>
      <xdr:spPr>
        <a:xfrm flipV="1">
          <a:off x="6972300" y="10977087"/>
          <a:ext cx="889000" cy="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139CEF9C-D937-4726-ACCE-091C969FB4A9}"/>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9ADF5C31-18EA-4747-943E-2497B0D9FB99}"/>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7C2EF127-BF64-49C0-8130-8B147562EE5D}"/>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9FE16182-275B-44BE-9E70-4D13B6D6A638}"/>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46817</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38E82CBC-C67B-4ABB-8347-7FA5F6D90137}"/>
            </a:ext>
          </a:extLst>
        </xdr:cNvPr>
        <xdr:cNvSpPr txBox="1"/>
      </xdr:nvSpPr>
      <xdr:spPr>
        <a:xfrm>
          <a:off x="9359411" y="1101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46626</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087ABF48-5F65-4E9D-BBF0-8806422539F4}"/>
            </a:ext>
          </a:extLst>
        </xdr:cNvPr>
        <xdr:cNvSpPr txBox="1"/>
      </xdr:nvSpPr>
      <xdr:spPr>
        <a:xfrm>
          <a:off x="8483111" y="1101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46214</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29B553E9-CC1E-4507-B335-FCAF1B2C608D}"/>
            </a:ext>
          </a:extLst>
        </xdr:cNvPr>
        <xdr:cNvSpPr txBox="1"/>
      </xdr:nvSpPr>
      <xdr:spPr>
        <a:xfrm>
          <a:off x="7594111" y="1101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46300</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158A2310-C7A0-4DCC-90CF-D097B2C1ABBB}"/>
            </a:ext>
          </a:extLst>
        </xdr:cNvPr>
        <xdr:cNvSpPr txBox="1"/>
      </xdr:nvSpPr>
      <xdr:spPr>
        <a:xfrm>
          <a:off x="6705111" y="1101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FA2CF1F5-B9BD-45EF-AEDD-D6E0D8045E1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9F9F36EC-3009-46DE-A96C-CE36C52DC3F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287FA13-5011-47C5-A69B-EAE61E5E9D6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121FCC5-963E-4B74-90CC-F898242A763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6D1D53EB-BEA8-45DA-AE73-32BB555A062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E230098-955E-4C11-A9BE-8F6A7B99910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430AA35-6D99-4D50-AAD1-4094EFE2ED8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FB0E0D7-988F-4128-BAAF-2E45FA8E527B}"/>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14165F46-B7BB-467C-ACC2-8C09F359E49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78589FF5-8E9C-4DF2-AABB-B7F3A5B7D4A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9CD915CA-6C3F-4D74-8AE3-9BC96A3EB26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C1C0EA62-D36C-45DC-BBB6-3CBD7848CFA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FA480E10-3031-4BD6-81C8-4EED0AB24A2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2EF71206-C2EA-49FA-94C3-4216A65507E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50827650-4CFD-4C52-ADDF-ABA291C925D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C92C1D93-53A9-452E-8245-F283813244FC}"/>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30CED211-C811-42E3-B566-6E413F3E083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8F31B8A1-0011-4C53-8EA1-B09255E01B4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8D60F547-1C89-4923-BB8A-8574B61EFBB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73FBC895-7600-4D40-85EE-F5B3B0DE573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6E591EBD-989C-4D7A-9694-2BCFB8D52D2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8B9573F4-77C4-4031-A795-1F9A5C55416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1D9DC7A-DF31-4455-8A65-AE3A0F227E0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43B7B0CA-B472-4615-BE96-FB0F108FD3D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74FE92A3-5079-4036-BF4C-73E285DD278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D461E49C-B06C-4ACC-A7E6-F5620E8D7BF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F6D7792C-698E-49AE-AFA8-C29D5FD4B5B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C91F3F96-4E37-4D98-85AE-DB54943A77A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8A2AE503-2354-4092-A536-456F6B1920C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531AC4F3-39CD-4AF2-B8A1-747C9157193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F7C79606-6C0C-431C-A15D-328FCE0B881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4F0CDD71-4C60-45E0-9D84-43D8DED527F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6818FADC-0510-4ADD-9B4A-C7F2A9CCCB5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C6BB4C93-43B2-45D9-8B5E-F2C43F47BE0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59DCBD77-963F-4CB7-9E1A-E83226C8F51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5E916D57-10D0-4275-90F8-3B3B24E7250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243934EA-4322-4C33-BB51-8A1E5BBEDFE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6718CAD0-C570-406E-88CF-4CAD3C712E3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D3A2BEC5-3092-4ED5-88A8-257D323CE27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2BCD4102-0D91-4864-9853-6B9F4677C26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435AE472-0492-4776-BCAB-83C1D033F9D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0B0A7074-1EB4-47E7-97F8-4D87005DCC7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3F787F88-62B6-4D53-A628-5AC6E01055A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44CD3066-EDF9-4E65-84DF-F150628A942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F84E66FD-A315-4294-A2E1-F244B966B2B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B80E6046-084B-468F-9D33-FB212D282FA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31F8EBE3-9BF6-44FA-9181-ECDA5C4C4E3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D41C540B-AD94-41F0-9605-881D7BF9B2A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CFAE9E88-15CE-41A9-9E4F-09EDDA69950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09B557D9-6632-4FFE-943D-6C47C7961BB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6EBC21C3-64CF-4382-A4BB-3006AE8EAFA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3DC8964E-D579-485A-B4A2-686CB2BFE98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4" name="テキスト ボックス 313">
          <a:extLst>
            <a:ext uri="{FF2B5EF4-FFF2-40B4-BE49-F238E27FC236}">
              <a16:creationId xmlns:a16="http://schemas.microsoft.com/office/drawing/2014/main" id="{CB1DD620-C26C-4F90-9F5F-228D59840BB9}"/>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99647B5B-FEB2-4A4A-AF89-D8A64F69E1E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013BD25E-EB5C-4AC8-8F6F-B9824D7AFE9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7" name="直線コネクタ 316">
          <a:extLst>
            <a:ext uri="{FF2B5EF4-FFF2-40B4-BE49-F238E27FC236}">
              <a16:creationId xmlns:a16="http://schemas.microsoft.com/office/drawing/2014/main" id="{1F65DFF2-45FB-4DF9-AAE4-4D40A5DB3B93}"/>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A44F79B6-7D8E-413B-A92D-A4375A58F587}"/>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9" name="直線コネクタ 318">
          <a:extLst>
            <a:ext uri="{FF2B5EF4-FFF2-40B4-BE49-F238E27FC236}">
              <a16:creationId xmlns:a16="http://schemas.microsoft.com/office/drawing/2014/main" id="{2C4D9234-6A92-4EC2-B26D-B8D986DE54F6}"/>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20" name="【認定こども園・幼稚園・保育所】&#10;有形固定資産減価償却率最大値テキスト">
          <a:extLst>
            <a:ext uri="{FF2B5EF4-FFF2-40B4-BE49-F238E27FC236}">
              <a16:creationId xmlns:a16="http://schemas.microsoft.com/office/drawing/2014/main" id="{7B1AEF74-FC28-4E26-8B5F-B9F3CB129C69}"/>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21" name="直線コネクタ 320">
          <a:extLst>
            <a:ext uri="{FF2B5EF4-FFF2-40B4-BE49-F238E27FC236}">
              <a16:creationId xmlns:a16="http://schemas.microsoft.com/office/drawing/2014/main" id="{E4EEC003-170E-471D-9D08-9E83A5B3139A}"/>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D213C6DA-2D7C-49D5-8A52-329A0E52D885}"/>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23" name="フローチャート: 判断 322">
          <a:extLst>
            <a:ext uri="{FF2B5EF4-FFF2-40B4-BE49-F238E27FC236}">
              <a16:creationId xmlns:a16="http://schemas.microsoft.com/office/drawing/2014/main" id="{C26E3575-427D-4799-9244-D41E6A5B1299}"/>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24" name="フローチャート: 判断 323">
          <a:extLst>
            <a:ext uri="{FF2B5EF4-FFF2-40B4-BE49-F238E27FC236}">
              <a16:creationId xmlns:a16="http://schemas.microsoft.com/office/drawing/2014/main" id="{2310F841-9B68-4A44-A58A-36A243947DA7}"/>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25" name="フローチャート: 判断 324">
          <a:extLst>
            <a:ext uri="{FF2B5EF4-FFF2-40B4-BE49-F238E27FC236}">
              <a16:creationId xmlns:a16="http://schemas.microsoft.com/office/drawing/2014/main" id="{A5E1BD65-F54E-41B3-9AE0-AF371D73C72D}"/>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26" name="フローチャート: 判断 325">
          <a:extLst>
            <a:ext uri="{FF2B5EF4-FFF2-40B4-BE49-F238E27FC236}">
              <a16:creationId xmlns:a16="http://schemas.microsoft.com/office/drawing/2014/main" id="{A1C9294D-DAFA-417D-A80A-69DF178C7F94}"/>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327" name="フローチャート: 判断 326">
          <a:extLst>
            <a:ext uri="{FF2B5EF4-FFF2-40B4-BE49-F238E27FC236}">
              <a16:creationId xmlns:a16="http://schemas.microsoft.com/office/drawing/2014/main" id="{6E85EB2E-8B81-49C5-98C7-D8E95B0F48DD}"/>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4CD3EF16-3D49-4149-9913-017A923C142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56BE3699-1C13-486E-BF86-99EF752622F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82978EA9-2602-4231-984E-1E409B39D24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8C1BB0B8-0C29-4F0A-AE1B-F3EAFEE591C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4848EF63-9254-4307-994D-C2F896533C7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6350</xdr:rowOff>
    </xdr:from>
    <xdr:to>
      <xdr:col>85</xdr:col>
      <xdr:colOff>177800</xdr:colOff>
      <xdr:row>35</xdr:row>
      <xdr:rowOff>107950</xdr:rowOff>
    </xdr:to>
    <xdr:sp macro="" textlink="">
      <xdr:nvSpPr>
        <xdr:cNvPr id="333" name="楕円 332">
          <a:extLst>
            <a:ext uri="{FF2B5EF4-FFF2-40B4-BE49-F238E27FC236}">
              <a16:creationId xmlns:a16="http://schemas.microsoft.com/office/drawing/2014/main" id="{579DA4BD-1572-4ED8-B701-8F7AAAC44A02}"/>
            </a:ext>
          </a:extLst>
        </xdr:cNvPr>
        <xdr:cNvSpPr/>
      </xdr:nvSpPr>
      <xdr:spPr>
        <a:xfrm>
          <a:off x="162687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29227</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2A61C34B-9A37-49F9-B3A7-E691B48D4809}"/>
            </a:ext>
          </a:extLst>
        </xdr:cNvPr>
        <xdr:cNvSpPr txBox="1"/>
      </xdr:nvSpPr>
      <xdr:spPr>
        <a:xfrm>
          <a:off x="16357600"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17780</xdr:rowOff>
    </xdr:from>
    <xdr:to>
      <xdr:col>81</xdr:col>
      <xdr:colOff>101600</xdr:colOff>
      <xdr:row>36</xdr:row>
      <xdr:rowOff>119380</xdr:rowOff>
    </xdr:to>
    <xdr:sp macro="" textlink="">
      <xdr:nvSpPr>
        <xdr:cNvPr id="335" name="楕円 334">
          <a:extLst>
            <a:ext uri="{FF2B5EF4-FFF2-40B4-BE49-F238E27FC236}">
              <a16:creationId xmlns:a16="http://schemas.microsoft.com/office/drawing/2014/main" id="{CB06D296-1648-43DA-A247-BDDA82889EA6}"/>
            </a:ext>
          </a:extLst>
        </xdr:cNvPr>
        <xdr:cNvSpPr/>
      </xdr:nvSpPr>
      <xdr:spPr>
        <a:xfrm>
          <a:off x="15430500" y="61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57150</xdr:rowOff>
    </xdr:from>
    <xdr:to>
      <xdr:col>85</xdr:col>
      <xdr:colOff>127000</xdr:colOff>
      <xdr:row>36</xdr:row>
      <xdr:rowOff>68580</xdr:rowOff>
    </xdr:to>
    <xdr:cxnSp macro="">
      <xdr:nvCxnSpPr>
        <xdr:cNvPr id="336" name="直線コネクタ 335">
          <a:extLst>
            <a:ext uri="{FF2B5EF4-FFF2-40B4-BE49-F238E27FC236}">
              <a16:creationId xmlns:a16="http://schemas.microsoft.com/office/drawing/2014/main" id="{46E70763-875D-49B1-BA78-D28901321590}"/>
            </a:ext>
          </a:extLst>
        </xdr:cNvPr>
        <xdr:cNvCxnSpPr/>
      </xdr:nvCxnSpPr>
      <xdr:spPr>
        <a:xfrm flipV="1">
          <a:off x="15481300" y="605790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142240</xdr:rowOff>
    </xdr:from>
    <xdr:to>
      <xdr:col>76</xdr:col>
      <xdr:colOff>165100</xdr:colOff>
      <xdr:row>36</xdr:row>
      <xdr:rowOff>72390</xdr:rowOff>
    </xdr:to>
    <xdr:sp macro="" textlink="">
      <xdr:nvSpPr>
        <xdr:cNvPr id="337" name="楕円 336">
          <a:extLst>
            <a:ext uri="{FF2B5EF4-FFF2-40B4-BE49-F238E27FC236}">
              <a16:creationId xmlns:a16="http://schemas.microsoft.com/office/drawing/2014/main" id="{2E3BF302-51C8-4FD2-B836-711C032ECB81}"/>
            </a:ext>
          </a:extLst>
        </xdr:cNvPr>
        <xdr:cNvSpPr/>
      </xdr:nvSpPr>
      <xdr:spPr>
        <a:xfrm>
          <a:off x="145415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21590</xdr:rowOff>
    </xdr:from>
    <xdr:to>
      <xdr:col>81</xdr:col>
      <xdr:colOff>50800</xdr:colOff>
      <xdr:row>36</xdr:row>
      <xdr:rowOff>68580</xdr:rowOff>
    </xdr:to>
    <xdr:cxnSp macro="">
      <xdr:nvCxnSpPr>
        <xdr:cNvPr id="338" name="直線コネクタ 337">
          <a:extLst>
            <a:ext uri="{FF2B5EF4-FFF2-40B4-BE49-F238E27FC236}">
              <a16:creationId xmlns:a16="http://schemas.microsoft.com/office/drawing/2014/main" id="{B74948BE-40BC-44E7-A752-CF20E8285DA9}"/>
            </a:ext>
          </a:extLst>
        </xdr:cNvPr>
        <xdr:cNvCxnSpPr/>
      </xdr:nvCxnSpPr>
      <xdr:spPr>
        <a:xfrm>
          <a:off x="14592300" y="6193790"/>
          <a:ext cx="889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97790</xdr:rowOff>
    </xdr:from>
    <xdr:to>
      <xdr:col>72</xdr:col>
      <xdr:colOff>38100</xdr:colOff>
      <xdr:row>36</xdr:row>
      <xdr:rowOff>27940</xdr:rowOff>
    </xdr:to>
    <xdr:sp macro="" textlink="">
      <xdr:nvSpPr>
        <xdr:cNvPr id="339" name="楕円 338">
          <a:extLst>
            <a:ext uri="{FF2B5EF4-FFF2-40B4-BE49-F238E27FC236}">
              <a16:creationId xmlns:a16="http://schemas.microsoft.com/office/drawing/2014/main" id="{F36B0679-C1CC-4A44-898B-C96D6269004E}"/>
            </a:ext>
          </a:extLst>
        </xdr:cNvPr>
        <xdr:cNvSpPr/>
      </xdr:nvSpPr>
      <xdr:spPr>
        <a:xfrm>
          <a:off x="13652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148590</xdr:rowOff>
    </xdr:from>
    <xdr:to>
      <xdr:col>76</xdr:col>
      <xdr:colOff>114300</xdr:colOff>
      <xdr:row>36</xdr:row>
      <xdr:rowOff>21590</xdr:rowOff>
    </xdr:to>
    <xdr:cxnSp macro="">
      <xdr:nvCxnSpPr>
        <xdr:cNvPr id="340" name="直線コネクタ 339">
          <a:extLst>
            <a:ext uri="{FF2B5EF4-FFF2-40B4-BE49-F238E27FC236}">
              <a16:creationId xmlns:a16="http://schemas.microsoft.com/office/drawing/2014/main" id="{D3182086-CD31-4CEE-A12F-1BD47152AA0D}"/>
            </a:ext>
          </a:extLst>
        </xdr:cNvPr>
        <xdr:cNvCxnSpPr/>
      </xdr:nvCxnSpPr>
      <xdr:spPr>
        <a:xfrm>
          <a:off x="13703300" y="614934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50800</xdr:rowOff>
    </xdr:from>
    <xdr:to>
      <xdr:col>67</xdr:col>
      <xdr:colOff>101600</xdr:colOff>
      <xdr:row>35</xdr:row>
      <xdr:rowOff>152400</xdr:rowOff>
    </xdr:to>
    <xdr:sp macro="" textlink="">
      <xdr:nvSpPr>
        <xdr:cNvPr id="341" name="楕円 340">
          <a:extLst>
            <a:ext uri="{FF2B5EF4-FFF2-40B4-BE49-F238E27FC236}">
              <a16:creationId xmlns:a16="http://schemas.microsoft.com/office/drawing/2014/main" id="{618C5FC2-2BA6-4B8D-9F83-B6163C419D98}"/>
            </a:ext>
          </a:extLst>
        </xdr:cNvPr>
        <xdr:cNvSpPr/>
      </xdr:nvSpPr>
      <xdr:spPr>
        <a:xfrm>
          <a:off x="12763500" y="605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101600</xdr:rowOff>
    </xdr:from>
    <xdr:to>
      <xdr:col>71</xdr:col>
      <xdr:colOff>177800</xdr:colOff>
      <xdr:row>35</xdr:row>
      <xdr:rowOff>148590</xdr:rowOff>
    </xdr:to>
    <xdr:cxnSp macro="">
      <xdr:nvCxnSpPr>
        <xdr:cNvPr id="342" name="直線コネクタ 341">
          <a:extLst>
            <a:ext uri="{FF2B5EF4-FFF2-40B4-BE49-F238E27FC236}">
              <a16:creationId xmlns:a16="http://schemas.microsoft.com/office/drawing/2014/main" id="{02523E62-7772-4DD6-BA3E-D8E6F1CF2845}"/>
            </a:ext>
          </a:extLst>
        </xdr:cNvPr>
        <xdr:cNvCxnSpPr/>
      </xdr:nvCxnSpPr>
      <xdr:spPr>
        <a:xfrm>
          <a:off x="12814300" y="6102350"/>
          <a:ext cx="889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2B97D447-23CE-4E73-A2CD-E5148F424FAA}"/>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B36DF2C6-945F-4D7D-BB98-505A466ECE08}"/>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5A7D5709-6D1B-4B70-99FD-83C89A22BE3D}"/>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52F7F062-1A14-46B8-A6FA-04C866014780}"/>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135907</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77F99325-FB07-46F1-99AC-94068FBA9CDA}"/>
            </a:ext>
          </a:extLst>
        </xdr:cNvPr>
        <xdr:cNvSpPr txBox="1"/>
      </xdr:nvSpPr>
      <xdr:spPr>
        <a:xfrm>
          <a:off x="152660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88917</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38E76A20-1D3C-4A2B-B068-8670978E41E0}"/>
            </a:ext>
          </a:extLst>
        </xdr:cNvPr>
        <xdr:cNvSpPr txBox="1"/>
      </xdr:nvSpPr>
      <xdr:spPr>
        <a:xfrm>
          <a:off x="14389744" y="5918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44467</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DC3D7EA0-E109-46D9-8B88-0CBC4B418874}"/>
            </a:ext>
          </a:extLst>
        </xdr:cNvPr>
        <xdr:cNvSpPr txBox="1"/>
      </xdr:nvSpPr>
      <xdr:spPr>
        <a:xfrm>
          <a:off x="1350074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168927</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62E2DC93-F104-44A5-8DCA-4D0FA4B66F8D}"/>
            </a:ext>
          </a:extLst>
        </xdr:cNvPr>
        <xdr:cNvSpPr txBox="1"/>
      </xdr:nvSpPr>
      <xdr:spPr>
        <a:xfrm>
          <a:off x="12611744" y="582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E865441D-A72D-4AEB-B3BC-8852D075561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108EFFEC-09C8-4332-8B24-B470BA4DC6B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27AE8A2D-6B6A-42D6-B4A2-70154A28FDC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F28B742A-82F5-4229-B137-40D8C88CC5F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BF7E6F7B-5EE6-4683-94F0-8EBA5B32DB5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EA109C28-DB9E-48BB-A04A-AE68D59C8E2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9A6DDCC9-98F8-4857-8F40-5EFA7C03F54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5A0F3558-E96B-4993-B458-2BB8596C3E7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C113B97E-3F92-4616-9177-D843F02E6F8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3BD5C37C-8371-49BE-9211-C75D3506B14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50DE4CDE-DC9B-4353-A695-2F461354A0D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C6341DAE-DA6F-41C1-8396-872E2BD29F09}"/>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4B2706F3-FB83-460C-A681-33C9278795D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6BF68411-94B7-40DE-A582-98D6450983FD}"/>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C39BF923-37A3-4496-9696-9F447665B46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68A5C061-B12A-4E50-8D2D-9F525D2A952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72812D27-4947-4DD5-9740-87E20C52C53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0B25EE31-4805-4B36-B68F-3A0CD8312143}"/>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0151488D-2160-4F60-9687-2488ABB4647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B4932228-CB55-4DCC-84C7-1623EBFD8EF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A1DF79AE-C361-4490-A308-C9EF082F4D1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72" name="直線コネクタ 371">
          <a:extLst>
            <a:ext uri="{FF2B5EF4-FFF2-40B4-BE49-F238E27FC236}">
              <a16:creationId xmlns:a16="http://schemas.microsoft.com/office/drawing/2014/main" id="{BF6FCA69-E973-4DC2-A895-70B1FB3CA05D}"/>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81FF5963-2FA7-4215-BC83-3229D364C076}"/>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74" name="直線コネクタ 373">
          <a:extLst>
            <a:ext uri="{FF2B5EF4-FFF2-40B4-BE49-F238E27FC236}">
              <a16:creationId xmlns:a16="http://schemas.microsoft.com/office/drawing/2014/main" id="{3490D9FD-7350-4B43-8560-E54FF59F07D1}"/>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5FB46FC7-EFF5-4B3A-AC29-2C7C7F28C0E8}"/>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76" name="直線コネクタ 375">
          <a:extLst>
            <a:ext uri="{FF2B5EF4-FFF2-40B4-BE49-F238E27FC236}">
              <a16:creationId xmlns:a16="http://schemas.microsoft.com/office/drawing/2014/main" id="{1A1995EC-7D84-4CBD-B628-242AFE6BCF4F}"/>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505A9C44-3C9A-47D5-A288-4B365698ECC3}"/>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78" name="フローチャート: 判断 377">
          <a:extLst>
            <a:ext uri="{FF2B5EF4-FFF2-40B4-BE49-F238E27FC236}">
              <a16:creationId xmlns:a16="http://schemas.microsoft.com/office/drawing/2014/main" id="{F5703A0E-EE09-433E-B15B-14147BD96261}"/>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79" name="フローチャート: 判断 378">
          <a:extLst>
            <a:ext uri="{FF2B5EF4-FFF2-40B4-BE49-F238E27FC236}">
              <a16:creationId xmlns:a16="http://schemas.microsoft.com/office/drawing/2014/main" id="{2EDD9A96-3757-43DF-A10A-1869D24D39A6}"/>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80" name="フローチャート: 判断 379">
          <a:extLst>
            <a:ext uri="{FF2B5EF4-FFF2-40B4-BE49-F238E27FC236}">
              <a16:creationId xmlns:a16="http://schemas.microsoft.com/office/drawing/2014/main" id="{CDDA6A0D-4A8D-4964-A31D-AEAAB1C561E2}"/>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81" name="フローチャート: 判断 380">
          <a:extLst>
            <a:ext uri="{FF2B5EF4-FFF2-40B4-BE49-F238E27FC236}">
              <a16:creationId xmlns:a16="http://schemas.microsoft.com/office/drawing/2014/main" id="{E6CE23BA-FFAF-4CA0-A778-3572678F01FB}"/>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382" name="フローチャート: 判断 381">
          <a:extLst>
            <a:ext uri="{FF2B5EF4-FFF2-40B4-BE49-F238E27FC236}">
              <a16:creationId xmlns:a16="http://schemas.microsoft.com/office/drawing/2014/main" id="{E3FDF1FB-153C-4AAE-B325-0FC792BB29CD}"/>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BBBFBD81-6DC7-44A1-93AD-E8D4956AB2F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727A752E-6091-4EFC-881B-BF0246B735A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E4F50A6F-5F3C-45CD-A502-520868CED1E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DECD90BA-39E0-4EE8-9558-D869D1D0AA6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232BEEA0-BF23-47DC-AFBE-34B98A01A3B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77978</xdr:rowOff>
    </xdr:from>
    <xdr:to>
      <xdr:col>116</xdr:col>
      <xdr:colOff>114300</xdr:colOff>
      <xdr:row>38</xdr:row>
      <xdr:rowOff>8128</xdr:rowOff>
    </xdr:to>
    <xdr:sp macro="" textlink="">
      <xdr:nvSpPr>
        <xdr:cNvPr id="388" name="楕円 387">
          <a:extLst>
            <a:ext uri="{FF2B5EF4-FFF2-40B4-BE49-F238E27FC236}">
              <a16:creationId xmlns:a16="http://schemas.microsoft.com/office/drawing/2014/main" id="{FCC3F0D7-FEE0-4EB1-9E0D-DC1C7668EBC9}"/>
            </a:ext>
          </a:extLst>
        </xdr:cNvPr>
        <xdr:cNvSpPr/>
      </xdr:nvSpPr>
      <xdr:spPr>
        <a:xfrm>
          <a:off x="22110700" y="642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100855</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C06E2495-3538-418C-93A9-0CC1953CA9DA}"/>
            </a:ext>
          </a:extLst>
        </xdr:cNvPr>
        <xdr:cNvSpPr txBox="1"/>
      </xdr:nvSpPr>
      <xdr:spPr>
        <a:xfrm>
          <a:off x="22199600" y="627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121412</xdr:rowOff>
    </xdr:from>
    <xdr:to>
      <xdr:col>112</xdr:col>
      <xdr:colOff>38100</xdr:colOff>
      <xdr:row>39</xdr:row>
      <xdr:rowOff>51562</xdr:rowOff>
    </xdr:to>
    <xdr:sp macro="" textlink="">
      <xdr:nvSpPr>
        <xdr:cNvPr id="390" name="楕円 389">
          <a:extLst>
            <a:ext uri="{FF2B5EF4-FFF2-40B4-BE49-F238E27FC236}">
              <a16:creationId xmlns:a16="http://schemas.microsoft.com/office/drawing/2014/main" id="{3E17C815-E0BC-40D0-A483-0C0FC12B5495}"/>
            </a:ext>
          </a:extLst>
        </xdr:cNvPr>
        <xdr:cNvSpPr/>
      </xdr:nvSpPr>
      <xdr:spPr>
        <a:xfrm>
          <a:off x="21272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128778</xdr:rowOff>
    </xdr:from>
    <xdr:to>
      <xdr:col>116</xdr:col>
      <xdr:colOff>63500</xdr:colOff>
      <xdr:row>39</xdr:row>
      <xdr:rowOff>762</xdr:rowOff>
    </xdr:to>
    <xdr:cxnSp macro="">
      <xdr:nvCxnSpPr>
        <xdr:cNvPr id="391" name="直線コネクタ 390">
          <a:extLst>
            <a:ext uri="{FF2B5EF4-FFF2-40B4-BE49-F238E27FC236}">
              <a16:creationId xmlns:a16="http://schemas.microsoft.com/office/drawing/2014/main" id="{E27EFECB-DC95-47E6-85FD-7990B446A830}"/>
            </a:ext>
          </a:extLst>
        </xdr:cNvPr>
        <xdr:cNvCxnSpPr/>
      </xdr:nvCxnSpPr>
      <xdr:spPr>
        <a:xfrm flipV="1">
          <a:off x="21323300" y="6472428"/>
          <a:ext cx="8382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121412</xdr:rowOff>
    </xdr:from>
    <xdr:to>
      <xdr:col>107</xdr:col>
      <xdr:colOff>101600</xdr:colOff>
      <xdr:row>39</xdr:row>
      <xdr:rowOff>51562</xdr:rowOff>
    </xdr:to>
    <xdr:sp macro="" textlink="">
      <xdr:nvSpPr>
        <xdr:cNvPr id="392" name="楕円 391">
          <a:extLst>
            <a:ext uri="{FF2B5EF4-FFF2-40B4-BE49-F238E27FC236}">
              <a16:creationId xmlns:a16="http://schemas.microsoft.com/office/drawing/2014/main" id="{21D4F250-558D-4802-9D08-FD3545867EA1}"/>
            </a:ext>
          </a:extLst>
        </xdr:cNvPr>
        <xdr:cNvSpPr/>
      </xdr:nvSpPr>
      <xdr:spPr>
        <a:xfrm>
          <a:off x="20383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762</xdr:rowOff>
    </xdr:from>
    <xdr:to>
      <xdr:col>111</xdr:col>
      <xdr:colOff>177800</xdr:colOff>
      <xdr:row>39</xdr:row>
      <xdr:rowOff>762</xdr:rowOff>
    </xdr:to>
    <xdr:cxnSp macro="">
      <xdr:nvCxnSpPr>
        <xdr:cNvPr id="393" name="直線コネクタ 392">
          <a:extLst>
            <a:ext uri="{FF2B5EF4-FFF2-40B4-BE49-F238E27FC236}">
              <a16:creationId xmlns:a16="http://schemas.microsoft.com/office/drawing/2014/main" id="{CA252197-FDC2-413D-86AD-57BECB3F96A8}"/>
            </a:ext>
          </a:extLst>
        </xdr:cNvPr>
        <xdr:cNvCxnSpPr/>
      </xdr:nvCxnSpPr>
      <xdr:spPr>
        <a:xfrm>
          <a:off x="20434300" y="66873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116840</xdr:rowOff>
    </xdr:from>
    <xdr:to>
      <xdr:col>102</xdr:col>
      <xdr:colOff>165100</xdr:colOff>
      <xdr:row>39</xdr:row>
      <xdr:rowOff>46990</xdr:rowOff>
    </xdr:to>
    <xdr:sp macro="" textlink="">
      <xdr:nvSpPr>
        <xdr:cNvPr id="394" name="楕円 393">
          <a:extLst>
            <a:ext uri="{FF2B5EF4-FFF2-40B4-BE49-F238E27FC236}">
              <a16:creationId xmlns:a16="http://schemas.microsoft.com/office/drawing/2014/main" id="{071FEFA2-A50B-4465-B846-EF30A6E9F167}"/>
            </a:ext>
          </a:extLst>
        </xdr:cNvPr>
        <xdr:cNvSpPr/>
      </xdr:nvSpPr>
      <xdr:spPr>
        <a:xfrm>
          <a:off x="19494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167640</xdr:rowOff>
    </xdr:from>
    <xdr:to>
      <xdr:col>107</xdr:col>
      <xdr:colOff>50800</xdr:colOff>
      <xdr:row>39</xdr:row>
      <xdr:rowOff>762</xdr:rowOff>
    </xdr:to>
    <xdr:cxnSp macro="">
      <xdr:nvCxnSpPr>
        <xdr:cNvPr id="395" name="直線コネクタ 394">
          <a:extLst>
            <a:ext uri="{FF2B5EF4-FFF2-40B4-BE49-F238E27FC236}">
              <a16:creationId xmlns:a16="http://schemas.microsoft.com/office/drawing/2014/main" id="{9E0303DD-6D9D-4BC4-BBAF-D4E59401DE34}"/>
            </a:ext>
          </a:extLst>
        </xdr:cNvPr>
        <xdr:cNvCxnSpPr/>
      </xdr:nvCxnSpPr>
      <xdr:spPr>
        <a:xfrm>
          <a:off x="19545300" y="66827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114554</xdr:rowOff>
    </xdr:from>
    <xdr:to>
      <xdr:col>98</xdr:col>
      <xdr:colOff>38100</xdr:colOff>
      <xdr:row>39</xdr:row>
      <xdr:rowOff>44704</xdr:rowOff>
    </xdr:to>
    <xdr:sp macro="" textlink="">
      <xdr:nvSpPr>
        <xdr:cNvPr id="396" name="楕円 395">
          <a:extLst>
            <a:ext uri="{FF2B5EF4-FFF2-40B4-BE49-F238E27FC236}">
              <a16:creationId xmlns:a16="http://schemas.microsoft.com/office/drawing/2014/main" id="{2DE58F0F-A13B-4DA2-92C3-6A42A02EDC61}"/>
            </a:ext>
          </a:extLst>
        </xdr:cNvPr>
        <xdr:cNvSpPr/>
      </xdr:nvSpPr>
      <xdr:spPr>
        <a:xfrm>
          <a:off x="18605500" y="662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165354</xdr:rowOff>
    </xdr:from>
    <xdr:to>
      <xdr:col>102</xdr:col>
      <xdr:colOff>114300</xdr:colOff>
      <xdr:row>38</xdr:row>
      <xdr:rowOff>167640</xdr:rowOff>
    </xdr:to>
    <xdr:cxnSp macro="">
      <xdr:nvCxnSpPr>
        <xdr:cNvPr id="397" name="直線コネクタ 396">
          <a:extLst>
            <a:ext uri="{FF2B5EF4-FFF2-40B4-BE49-F238E27FC236}">
              <a16:creationId xmlns:a16="http://schemas.microsoft.com/office/drawing/2014/main" id="{9B859E05-06C2-4E4A-A88D-9F050FD79C74}"/>
            </a:ext>
          </a:extLst>
        </xdr:cNvPr>
        <xdr:cNvCxnSpPr/>
      </xdr:nvCxnSpPr>
      <xdr:spPr>
        <a:xfrm>
          <a:off x="18656300" y="668045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EA7C927E-B259-456B-A764-46686912467A}"/>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125C0FF1-C574-4C2F-BB4A-8DD0BD10886C}"/>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37E31CA3-5206-4762-B829-7E2CE6302112}"/>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BB4B6847-2C57-46C0-99A6-4B365080C95B}"/>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68089</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7DA5AC84-622B-4CDB-B444-7678B827A59D}"/>
            </a:ext>
          </a:extLst>
        </xdr:cNvPr>
        <xdr:cNvSpPr txBox="1"/>
      </xdr:nvSpPr>
      <xdr:spPr>
        <a:xfrm>
          <a:off x="210757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68089</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FA47D8A1-DC96-405E-962E-E537E14FD639}"/>
            </a:ext>
          </a:extLst>
        </xdr:cNvPr>
        <xdr:cNvSpPr txBox="1"/>
      </xdr:nvSpPr>
      <xdr:spPr>
        <a:xfrm>
          <a:off x="20199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63517</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163B0A33-E39F-4CF9-9FBA-601E23AFCA20}"/>
            </a:ext>
          </a:extLst>
        </xdr:cNvPr>
        <xdr:cNvSpPr txBox="1"/>
      </xdr:nvSpPr>
      <xdr:spPr>
        <a:xfrm>
          <a:off x="19310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61231</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BDADB8B0-760F-49FF-A26D-C5D80088BBCF}"/>
            </a:ext>
          </a:extLst>
        </xdr:cNvPr>
        <xdr:cNvSpPr txBox="1"/>
      </xdr:nvSpPr>
      <xdr:spPr>
        <a:xfrm>
          <a:off x="18421427" y="640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ACD4D4A2-4A83-4252-AA23-D13BC900916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5A02459B-93AB-4518-8DE3-E4535CE0A39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DDDC6FFB-44DD-48CD-9AF0-E247855EF18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1DE42E33-2E85-4218-A143-8816E5B52D3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59A475C2-0928-4869-BDD3-6DB6A580214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F859E882-5E3F-47E9-8423-CEE5791EB96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B8BE797F-5C4D-4569-AFF2-4167D860F2A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72583CD4-CAA8-4421-A60E-AE679E6F6E6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0EF86EEC-BA14-45A7-A0F5-30EB2423BAD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206BCA91-D8F4-4A1B-8269-9907E46E1C1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49FCD75B-1380-4FC4-8F64-D1C01FED5B9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74CF7ED7-D3DF-455D-A211-0C0292BAC039}"/>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62C10ED2-7EF9-4035-A926-CC38B710AB03}"/>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3AADB687-7253-47F9-9F06-600BD1CD7CFA}"/>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4A077CEE-7CD1-4119-B184-A3B1E1C632C9}"/>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4BB90830-9471-4DE2-B446-4C19A51CB6E8}"/>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57903043-8DF1-4D0E-8A53-50A1B4881B4F}"/>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9CEEA130-F4B6-44EE-9F75-DBF0D9F0CE15}"/>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C8DC47D4-A790-40CA-B6D4-0ECFA72F1193}"/>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8C5C7CFB-F80E-4CCF-9A0A-A67E6FCDA4C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0ED08CE9-85F8-4019-B1A9-59886F85B36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学校施設】&#10;有形固定資産減価償却率グラフ枠">
          <a:extLst>
            <a:ext uri="{FF2B5EF4-FFF2-40B4-BE49-F238E27FC236}">
              <a16:creationId xmlns:a16="http://schemas.microsoft.com/office/drawing/2014/main" id="{31004E84-3890-403A-AC45-4FB23744273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28" name="直線コネクタ 427">
          <a:extLst>
            <a:ext uri="{FF2B5EF4-FFF2-40B4-BE49-F238E27FC236}">
              <a16:creationId xmlns:a16="http://schemas.microsoft.com/office/drawing/2014/main" id="{48AE6480-AE8F-4D07-805B-B2997305EC10}"/>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29" name="【学校施設】&#10;有形固定資産減価償却率最小値テキスト">
          <a:extLst>
            <a:ext uri="{FF2B5EF4-FFF2-40B4-BE49-F238E27FC236}">
              <a16:creationId xmlns:a16="http://schemas.microsoft.com/office/drawing/2014/main" id="{63986873-C61D-4C16-B27A-5D6DB6E2C006}"/>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30" name="直線コネクタ 429">
          <a:extLst>
            <a:ext uri="{FF2B5EF4-FFF2-40B4-BE49-F238E27FC236}">
              <a16:creationId xmlns:a16="http://schemas.microsoft.com/office/drawing/2014/main" id="{6BD234B9-D6A7-471B-B83D-698FD12B8D8F}"/>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31" name="【学校施設】&#10;有形固定資産減価償却率最大値テキスト">
          <a:extLst>
            <a:ext uri="{FF2B5EF4-FFF2-40B4-BE49-F238E27FC236}">
              <a16:creationId xmlns:a16="http://schemas.microsoft.com/office/drawing/2014/main" id="{CDCF5D3A-45F8-402F-8932-E3B43B490B04}"/>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2" name="直線コネクタ 431">
          <a:extLst>
            <a:ext uri="{FF2B5EF4-FFF2-40B4-BE49-F238E27FC236}">
              <a16:creationId xmlns:a16="http://schemas.microsoft.com/office/drawing/2014/main" id="{9AD411CE-2867-46DD-9D69-509AEAFDD9E5}"/>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433" name="【学校施設】&#10;有形固定資産減価償却率平均値テキスト">
          <a:extLst>
            <a:ext uri="{FF2B5EF4-FFF2-40B4-BE49-F238E27FC236}">
              <a16:creationId xmlns:a16="http://schemas.microsoft.com/office/drawing/2014/main" id="{9AC50E17-DB3D-4DE7-8CDF-2B557AB5048C}"/>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4" name="フローチャート: 判断 433">
          <a:extLst>
            <a:ext uri="{FF2B5EF4-FFF2-40B4-BE49-F238E27FC236}">
              <a16:creationId xmlns:a16="http://schemas.microsoft.com/office/drawing/2014/main" id="{6086352E-1AAE-4011-B0EF-F0D6C83A727F}"/>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5" name="フローチャート: 判断 434">
          <a:extLst>
            <a:ext uri="{FF2B5EF4-FFF2-40B4-BE49-F238E27FC236}">
              <a16:creationId xmlns:a16="http://schemas.microsoft.com/office/drawing/2014/main" id="{D22E036B-EEB3-4203-85C2-250CA0F14B56}"/>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6" name="フローチャート: 判断 435">
          <a:extLst>
            <a:ext uri="{FF2B5EF4-FFF2-40B4-BE49-F238E27FC236}">
              <a16:creationId xmlns:a16="http://schemas.microsoft.com/office/drawing/2014/main" id="{FE4C77A9-92E7-4A0B-A25B-E00101CE10CC}"/>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7" name="フローチャート: 判断 436">
          <a:extLst>
            <a:ext uri="{FF2B5EF4-FFF2-40B4-BE49-F238E27FC236}">
              <a16:creationId xmlns:a16="http://schemas.microsoft.com/office/drawing/2014/main" id="{C5DB6BB0-723B-42AC-B8AD-4315336C38AA}"/>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38" name="フローチャート: 判断 437">
          <a:extLst>
            <a:ext uri="{FF2B5EF4-FFF2-40B4-BE49-F238E27FC236}">
              <a16:creationId xmlns:a16="http://schemas.microsoft.com/office/drawing/2014/main" id="{D17F11E3-6409-43FB-98B1-4459C70258E7}"/>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0C2F6AB5-D77E-4BB8-8EC7-BAF1FF861BF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116223AD-BB2B-49C3-919A-D653E9EC438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F8399F56-EB3E-4569-9997-2975459E67E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EA3BEC92-BB5A-45B1-8C52-ED636640675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9541E27D-E0B9-4BF9-BB13-8D7466A270C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10922</xdr:rowOff>
    </xdr:from>
    <xdr:to>
      <xdr:col>85</xdr:col>
      <xdr:colOff>177800</xdr:colOff>
      <xdr:row>59</xdr:row>
      <xdr:rowOff>112522</xdr:rowOff>
    </xdr:to>
    <xdr:sp macro="" textlink="">
      <xdr:nvSpPr>
        <xdr:cNvPr id="444" name="楕円 443">
          <a:extLst>
            <a:ext uri="{FF2B5EF4-FFF2-40B4-BE49-F238E27FC236}">
              <a16:creationId xmlns:a16="http://schemas.microsoft.com/office/drawing/2014/main" id="{D932F447-D56E-4210-8CFA-896EA95226B8}"/>
            </a:ext>
          </a:extLst>
        </xdr:cNvPr>
        <xdr:cNvSpPr/>
      </xdr:nvSpPr>
      <xdr:spPr>
        <a:xfrm>
          <a:off x="16268700" y="1012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33799</xdr:rowOff>
    </xdr:from>
    <xdr:ext cx="405111" cy="259045"/>
    <xdr:sp macro="" textlink="">
      <xdr:nvSpPr>
        <xdr:cNvPr id="445" name="【学校施設】&#10;有形固定資産減価償却率該当値テキスト">
          <a:extLst>
            <a:ext uri="{FF2B5EF4-FFF2-40B4-BE49-F238E27FC236}">
              <a16:creationId xmlns:a16="http://schemas.microsoft.com/office/drawing/2014/main" id="{B1FE85C1-33A9-4503-8B13-61FB0B89D584}"/>
            </a:ext>
          </a:extLst>
        </xdr:cNvPr>
        <xdr:cNvSpPr txBox="1"/>
      </xdr:nvSpPr>
      <xdr:spPr>
        <a:xfrm>
          <a:off x="16357600" y="997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143510</xdr:rowOff>
    </xdr:from>
    <xdr:to>
      <xdr:col>81</xdr:col>
      <xdr:colOff>101600</xdr:colOff>
      <xdr:row>59</xdr:row>
      <xdr:rowOff>73660</xdr:rowOff>
    </xdr:to>
    <xdr:sp macro="" textlink="">
      <xdr:nvSpPr>
        <xdr:cNvPr id="446" name="楕円 445">
          <a:extLst>
            <a:ext uri="{FF2B5EF4-FFF2-40B4-BE49-F238E27FC236}">
              <a16:creationId xmlns:a16="http://schemas.microsoft.com/office/drawing/2014/main" id="{23412A4C-8EBF-4B82-81B6-95BD6D05CEC3}"/>
            </a:ext>
          </a:extLst>
        </xdr:cNvPr>
        <xdr:cNvSpPr/>
      </xdr:nvSpPr>
      <xdr:spPr>
        <a:xfrm>
          <a:off x="1543050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22860</xdr:rowOff>
    </xdr:from>
    <xdr:to>
      <xdr:col>85</xdr:col>
      <xdr:colOff>127000</xdr:colOff>
      <xdr:row>59</xdr:row>
      <xdr:rowOff>61722</xdr:rowOff>
    </xdr:to>
    <xdr:cxnSp macro="">
      <xdr:nvCxnSpPr>
        <xdr:cNvPr id="447" name="直線コネクタ 446">
          <a:extLst>
            <a:ext uri="{FF2B5EF4-FFF2-40B4-BE49-F238E27FC236}">
              <a16:creationId xmlns:a16="http://schemas.microsoft.com/office/drawing/2014/main" id="{06DBD568-BE52-4F2D-9EC3-27284DA87E89}"/>
            </a:ext>
          </a:extLst>
        </xdr:cNvPr>
        <xdr:cNvCxnSpPr/>
      </xdr:nvCxnSpPr>
      <xdr:spPr>
        <a:xfrm>
          <a:off x="15481300" y="10138410"/>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129794</xdr:rowOff>
    </xdr:from>
    <xdr:to>
      <xdr:col>76</xdr:col>
      <xdr:colOff>165100</xdr:colOff>
      <xdr:row>59</xdr:row>
      <xdr:rowOff>59944</xdr:rowOff>
    </xdr:to>
    <xdr:sp macro="" textlink="">
      <xdr:nvSpPr>
        <xdr:cNvPr id="448" name="楕円 447">
          <a:extLst>
            <a:ext uri="{FF2B5EF4-FFF2-40B4-BE49-F238E27FC236}">
              <a16:creationId xmlns:a16="http://schemas.microsoft.com/office/drawing/2014/main" id="{A945D732-6FAC-454D-83B8-5F7AEAC79AE9}"/>
            </a:ext>
          </a:extLst>
        </xdr:cNvPr>
        <xdr:cNvSpPr/>
      </xdr:nvSpPr>
      <xdr:spPr>
        <a:xfrm>
          <a:off x="14541500" y="1007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9144</xdr:rowOff>
    </xdr:from>
    <xdr:to>
      <xdr:col>81</xdr:col>
      <xdr:colOff>50800</xdr:colOff>
      <xdr:row>59</xdr:row>
      <xdr:rowOff>22860</xdr:rowOff>
    </xdr:to>
    <xdr:cxnSp macro="">
      <xdr:nvCxnSpPr>
        <xdr:cNvPr id="449" name="直線コネクタ 448">
          <a:extLst>
            <a:ext uri="{FF2B5EF4-FFF2-40B4-BE49-F238E27FC236}">
              <a16:creationId xmlns:a16="http://schemas.microsoft.com/office/drawing/2014/main" id="{04240BC8-C0FF-471B-836C-12129102D043}"/>
            </a:ext>
          </a:extLst>
        </xdr:cNvPr>
        <xdr:cNvCxnSpPr/>
      </xdr:nvCxnSpPr>
      <xdr:spPr>
        <a:xfrm>
          <a:off x="14592300" y="1012469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77216</xdr:rowOff>
    </xdr:from>
    <xdr:to>
      <xdr:col>72</xdr:col>
      <xdr:colOff>38100</xdr:colOff>
      <xdr:row>59</xdr:row>
      <xdr:rowOff>7366</xdr:rowOff>
    </xdr:to>
    <xdr:sp macro="" textlink="">
      <xdr:nvSpPr>
        <xdr:cNvPr id="450" name="楕円 449">
          <a:extLst>
            <a:ext uri="{FF2B5EF4-FFF2-40B4-BE49-F238E27FC236}">
              <a16:creationId xmlns:a16="http://schemas.microsoft.com/office/drawing/2014/main" id="{6EADCE0F-4F07-4B3F-8750-BD0B2EB523FD}"/>
            </a:ext>
          </a:extLst>
        </xdr:cNvPr>
        <xdr:cNvSpPr/>
      </xdr:nvSpPr>
      <xdr:spPr>
        <a:xfrm>
          <a:off x="13652500" y="1002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128016</xdr:rowOff>
    </xdr:from>
    <xdr:to>
      <xdr:col>76</xdr:col>
      <xdr:colOff>114300</xdr:colOff>
      <xdr:row>59</xdr:row>
      <xdr:rowOff>9144</xdr:rowOff>
    </xdr:to>
    <xdr:cxnSp macro="">
      <xdr:nvCxnSpPr>
        <xdr:cNvPr id="451" name="直線コネクタ 450">
          <a:extLst>
            <a:ext uri="{FF2B5EF4-FFF2-40B4-BE49-F238E27FC236}">
              <a16:creationId xmlns:a16="http://schemas.microsoft.com/office/drawing/2014/main" id="{45688A3B-DBDE-4752-B6A3-AE008819238D}"/>
            </a:ext>
          </a:extLst>
        </xdr:cNvPr>
        <xdr:cNvCxnSpPr/>
      </xdr:nvCxnSpPr>
      <xdr:spPr>
        <a:xfrm>
          <a:off x="13703300" y="1007211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33782</xdr:rowOff>
    </xdr:from>
    <xdr:to>
      <xdr:col>67</xdr:col>
      <xdr:colOff>101600</xdr:colOff>
      <xdr:row>58</xdr:row>
      <xdr:rowOff>135382</xdr:rowOff>
    </xdr:to>
    <xdr:sp macro="" textlink="">
      <xdr:nvSpPr>
        <xdr:cNvPr id="452" name="楕円 451">
          <a:extLst>
            <a:ext uri="{FF2B5EF4-FFF2-40B4-BE49-F238E27FC236}">
              <a16:creationId xmlns:a16="http://schemas.microsoft.com/office/drawing/2014/main" id="{7885B04D-D3CD-45A2-A8E0-9F430070470E}"/>
            </a:ext>
          </a:extLst>
        </xdr:cNvPr>
        <xdr:cNvSpPr/>
      </xdr:nvSpPr>
      <xdr:spPr>
        <a:xfrm>
          <a:off x="12763500" y="997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84582</xdr:rowOff>
    </xdr:from>
    <xdr:to>
      <xdr:col>71</xdr:col>
      <xdr:colOff>177800</xdr:colOff>
      <xdr:row>58</xdr:row>
      <xdr:rowOff>128016</xdr:rowOff>
    </xdr:to>
    <xdr:cxnSp macro="">
      <xdr:nvCxnSpPr>
        <xdr:cNvPr id="453" name="直線コネクタ 452">
          <a:extLst>
            <a:ext uri="{FF2B5EF4-FFF2-40B4-BE49-F238E27FC236}">
              <a16:creationId xmlns:a16="http://schemas.microsoft.com/office/drawing/2014/main" id="{76C796E7-807A-4634-98FE-32AB9128F5FE}"/>
            </a:ext>
          </a:extLst>
        </xdr:cNvPr>
        <xdr:cNvCxnSpPr/>
      </xdr:nvCxnSpPr>
      <xdr:spPr>
        <a:xfrm>
          <a:off x="12814300" y="1002868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454" name="n_1aveValue【学校施設】&#10;有形固定資産減価償却率">
          <a:extLst>
            <a:ext uri="{FF2B5EF4-FFF2-40B4-BE49-F238E27FC236}">
              <a16:creationId xmlns:a16="http://schemas.microsoft.com/office/drawing/2014/main" id="{C3D55927-2E29-4CD2-8D2B-C8C7467E7DCD}"/>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455" name="n_2aveValue【学校施設】&#10;有形固定資産減価償却率">
          <a:extLst>
            <a:ext uri="{FF2B5EF4-FFF2-40B4-BE49-F238E27FC236}">
              <a16:creationId xmlns:a16="http://schemas.microsoft.com/office/drawing/2014/main" id="{7ADFD7E7-61A1-4190-A3D2-8934FB902E55}"/>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456" name="n_3aveValue【学校施設】&#10;有形固定資産減価償却率">
          <a:extLst>
            <a:ext uri="{FF2B5EF4-FFF2-40B4-BE49-F238E27FC236}">
              <a16:creationId xmlns:a16="http://schemas.microsoft.com/office/drawing/2014/main" id="{E0B4678B-604D-4756-98D4-2DD30C193FA0}"/>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457" name="n_4aveValue【学校施設】&#10;有形固定資産減価償却率">
          <a:extLst>
            <a:ext uri="{FF2B5EF4-FFF2-40B4-BE49-F238E27FC236}">
              <a16:creationId xmlns:a16="http://schemas.microsoft.com/office/drawing/2014/main" id="{A54AA2B1-C189-4148-9955-B5D088BB7B3F}"/>
            </a:ext>
          </a:extLst>
        </xdr:cNvPr>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90187</xdr:rowOff>
    </xdr:from>
    <xdr:ext cx="405111" cy="259045"/>
    <xdr:sp macro="" textlink="">
      <xdr:nvSpPr>
        <xdr:cNvPr id="458" name="n_1mainValue【学校施設】&#10;有形固定資産減価償却率">
          <a:extLst>
            <a:ext uri="{FF2B5EF4-FFF2-40B4-BE49-F238E27FC236}">
              <a16:creationId xmlns:a16="http://schemas.microsoft.com/office/drawing/2014/main" id="{06F9939E-64DF-4199-820B-7835BF24AFF5}"/>
            </a:ext>
          </a:extLst>
        </xdr:cNvPr>
        <xdr:cNvSpPr txBox="1"/>
      </xdr:nvSpPr>
      <xdr:spPr>
        <a:xfrm>
          <a:off x="152660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76471</xdr:rowOff>
    </xdr:from>
    <xdr:ext cx="405111" cy="259045"/>
    <xdr:sp macro="" textlink="">
      <xdr:nvSpPr>
        <xdr:cNvPr id="459" name="n_2mainValue【学校施設】&#10;有形固定資産減価償却率">
          <a:extLst>
            <a:ext uri="{FF2B5EF4-FFF2-40B4-BE49-F238E27FC236}">
              <a16:creationId xmlns:a16="http://schemas.microsoft.com/office/drawing/2014/main" id="{826AB47F-4709-4896-919E-0C1A3847AFBE}"/>
            </a:ext>
          </a:extLst>
        </xdr:cNvPr>
        <xdr:cNvSpPr txBox="1"/>
      </xdr:nvSpPr>
      <xdr:spPr>
        <a:xfrm>
          <a:off x="14389744" y="984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23893</xdr:rowOff>
    </xdr:from>
    <xdr:ext cx="405111" cy="259045"/>
    <xdr:sp macro="" textlink="">
      <xdr:nvSpPr>
        <xdr:cNvPr id="460" name="n_3mainValue【学校施設】&#10;有形固定資産減価償却率">
          <a:extLst>
            <a:ext uri="{FF2B5EF4-FFF2-40B4-BE49-F238E27FC236}">
              <a16:creationId xmlns:a16="http://schemas.microsoft.com/office/drawing/2014/main" id="{41FC0D3C-BD7E-42E7-9E43-5288E9DD204B}"/>
            </a:ext>
          </a:extLst>
        </xdr:cNvPr>
        <xdr:cNvSpPr txBox="1"/>
      </xdr:nvSpPr>
      <xdr:spPr>
        <a:xfrm>
          <a:off x="13500744" y="979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151909</xdr:rowOff>
    </xdr:from>
    <xdr:ext cx="405111" cy="259045"/>
    <xdr:sp macro="" textlink="">
      <xdr:nvSpPr>
        <xdr:cNvPr id="461" name="n_4mainValue【学校施設】&#10;有形固定資産減価償却率">
          <a:extLst>
            <a:ext uri="{FF2B5EF4-FFF2-40B4-BE49-F238E27FC236}">
              <a16:creationId xmlns:a16="http://schemas.microsoft.com/office/drawing/2014/main" id="{0E11D287-ED90-42AE-93E5-0A9E0ADEBF5D}"/>
            </a:ext>
          </a:extLst>
        </xdr:cNvPr>
        <xdr:cNvSpPr txBox="1"/>
      </xdr:nvSpPr>
      <xdr:spPr>
        <a:xfrm>
          <a:off x="12611744" y="975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3F85339A-96A8-45B3-95C2-AA5F538F6DC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C2427142-8795-49E8-A3E0-7F0F6962F5A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167A5C1D-F141-4CFA-88B3-DB3E06EA338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0DD29F28-3E1A-4D37-9920-71C0673ABC2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A18648EF-1301-4BEE-AF16-865FF1ABEC0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3827FA96-90DE-423C-B950-72A8A219BA9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76B86AA4-3255-43FA-BE50-8195B132EBD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6B52BE33-8B72-46E6-8FA4-A6E45E7EF08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F63F405F-6A3E-4F80-9F88-4A6ACFE956F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0B28B934-3666-497F-8853-62596058452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2" name="テキスト ボックス 471">
          <a:extLst>
            <a:ext uri="{FF2B5EF4-FFF2-40B4-BE49-F238E27FC236}">
              <a16:creationId xmlns:a16="http://schemas.microsoft.com/office/drawing/2014/main" id="{B2163634-A155-4901-831A-2A6B98BAA2B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3" name="直線コネクタ 472">
          <a:extLst>
            <a:ext uri="{FF2B5EF4-FFF2-40B4-BE49-F238E27FC236}">
              <a16:creationId xmlns:a16="http://schemas.microsoft.com/office/drawing/2014/main" id="{86DB6A6C-D360-420F-B5C5-0DB7B62BC5DF}"/>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4" name="テキスト ボックス 473">
          <a:extLst>
            <a:ext uri="{FF2B5EF4-FFF2-40B4-BE49-F238E27FC236}">
              <a16:creationId xmlns:a16="http://schemas.microsoft.com/office/drawing/2014/main" id="{62067AAB-72CF-4C6B-8463-49BFFC086B48}"/>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5" name="直線コネクタ 474">
          <a:extLst>
            <a:ext uri="{FF2B5EF4-FFF2-40B4-BE49-F238E27FC236}">
              <a16:creationId xmlns:a16="http://schemas.microsoft.com/office/drawing/2014/main" id="{9AA58277-EC09-416E-871E-433185CFFF2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6" name="テキスト ボックス 475">
          <a:extLst>
            <a:ext uri="{FF2B5EF4-FFF2-40B4-BE49-F238E27FC236}">
              <a16:creationId xmlns:a16="http://schemas.microsoft.com/office/drawing/2014/main" id="{0A509A60-FA9C-4771-B6E2-5C5A793FF19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7" name="直線コネクタ 476">
          <a:extLst>
            <a:ext uri="{FF2B5EF4-FFF2-40B4-BE49-F238E27FC236}">
              <a16:creationId xmlns:a16="http://schemas.microsoft.com/office/drawing/2014/main" id="{EA1AF348-37C7-4809-B38D-713F656D6B1A}"/>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78" name="テキスト ボックス 477">
          <a:extLst>
            <a:ext uri="{FF2B5EF4-FFF2-40B4-BE49-F238E27FC236}">
              <a16:creationId xmlns:a16="http://schemas.microsoft.com/office/drawing/2014/main" id="{7974AC3C-78B3-45BE-A154-BC373A0F7EFA}"/>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9" name="直線コネクタ 478">
          <a:extLst>
            <a:ext uri="{FF2B5EF4-FFF2-40B4-BE49-F238E27FC236}">
              <a16:creationId xmlns:a16="http://schemas.microsoft.com/office/drawing/2014/main" id="{0B43E885-CE6E-498B-A745-1A999703698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0" name="テキスト ボックス 479">
          <a:extLst>
            <a:ext uri="{FF2B5EF4-FFF2-40B4-BE49-F238E27FC236}">
              <a16:creationId xmlns:a16="http://schemas.microsoft.com/office/drawing/2014/main" id="{47EABA1B-F19F-4EFF-9E1E-FE04A0D8C25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1" name="【学校施設】&#10;一人当たり面積グラフ枠">
          <a:extLst>
            <a:ext uri="{FF2B5EF4-FFF2-40B4-BE49-F238E27FC236}">
              <a16:creationId xmlns:a16="http://schemas.microsoft.com/office/drawing/2014/main" id="{37CBFC41-8296-433E-A096-EC6037E6D1D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2" name="直線コネクタ 481">
          <a:extLst>
            <a:ext uri="{FF2B5EF4-FFF2-40B4-BE49-F238E27FC236}">
              <a16:creationId xmlns:a16="http://schemas.microsoft.com/office/drawing/2014/main" id="{548A0015-7F74-4AFD-91CB-8DF0CE5CD3FF}"/>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3" name="【学校施設】&#10;一人当たり面積最小値テキスト">
          <a:extLst>
            <a:ext uri="{FF2B5EF4-FFF2-40B4-BE49-F238E27FC236}">
              <a16:creationId xmlns:a16="http://schemas.microsoft.com/office/drawing/2014/main" id="{6EA89C95-8083-4AC6-B010-FFFA741A800A}"/>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4" name="直線コネクタ 483">
          <a:extLst>
            <a:ext uri="{FF2B5EF4-FFF2-40B4-BE49-F238E27FC236}">
              <a16:creationId xmlns:a16="http://schemas.microsoft.com/office/drawing/2014/main" id="{31BC6386-9E42-40A7-A75D-92A4FEC857F9}"/>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5" name="【学校施設】&#10;一人当たり面積最大値テキスト">
          <a:extLst>
            <a:ext uri="{FF2B5EF4-FFF2-40B4-BE49-F238E27FC236}">
              <a16:creationId xmlns:a16="http://schemas.microsoft.com/office/drawing/2014/main" id="{7443AB91-28B9-410F-BD42-1E557CBEE0BE}"/>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6" name="直線コネクタ 485">
          <a:extLst>
            <a:ext uri="{FF2B5EF4-FFF2-40B4-BE49-F238E27FC236}">
              <a16:creationId xmlns:a16="http://schemas.microsoft.com/office/drawing/2014/main" id="{7586F5DB-8A18-4744-9388-7F77C3EDCC79}"/>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7" name="【学校施設】&#10;一人当たり面積平均値テキスト">
          <a:extLst>
            <a:ext uri="{FF2B5EF4-FFF2-40B4-BE49-F238E27FC236}">
              <a16:creationId xmlns:a16="http://schemas.microsoft.com/office/drawing/2014/main" id="{CCFE6109-9610-4191-90AB-02DEB825404F}"/>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88" name="フローチャート: 判断 487">
          <a:extLst>
            <a:ext uri="{FF2B5EF4-FFF2-40B4-BE49-F238E27FC236}">
              <a16:creationId xmlns:a16="http://schemas.microsoft.com/office/drawing/2014/main" id="{591E0978-7B7C-4FB4-9B2F-D2FCA1B5EE39}"/>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89" name="フローチャート: 判断 488">
          <a:extLst>
            <a:ext uri="{FF2B5EF4-FFF2-40B4-BE49-F238E27FC236}">
              <a16:creationId xmlns:a16="http://schemas.microsoft.com/office/drawing/2014/main" id="{7E0E2CB6-5F15-4AE3-A57C-F842FFA9245C}"/>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90" name="フローチャート: 判断 489">
          <a:extLst>
            <a:ext uri="{FF2B5EF4-FFF2-40B4-BE49-F238E27FC236}">
              <a16:creationId xmlns:a16="http://schemas.microsoft.com/office/drawing/2014/main" id="{81492081-B796-49EC-9C56-EF11444CD9D8}"/>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91" name="フローチャート: 判断 490">
          <a:extLst>
            <a:ext uri="{FF2B5EF4-FFF2-40B4-BE49-F238E27FC236}">
              <a16:creationId xmlns:a16="http://schemas.microsoft.com/office/drawing/2014/main" id="{B1B06B29-4712-404E-AC1C-E2172380989C}"/>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2" name="フローチャート: 判断 491">
          <a:extLst>
            <a:ext uri="{FF2B5EF4-FFF2-40B4-BE49-F238E27FC236}">
              <a16:creationId xmlns:a16="http://schemas.microsoft.com/office/drawing/2014/main" id="{D215C742-AA72-45A6-8E43-77D33EBD372A}"/>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D85A2956-F888-4DE9-AEEE-6EF1FA87364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69A3670A-6AEA-4C35-B246-5EC652F4E54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9C8CBC5E-4266-49FB-A05A-031B886A9A9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0B67FCF7-893B-4746-BA86-F816C7777EF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DB00D26B-1E21-40CD-B754-F3B7DC9964B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156655</xdr:rowOff>
    </xdr:from>
    <xdr:to>
      <xdr:col>116</xdr:col>
      <xdr:colOff>114300</xdr:colOff>
      <xdr:row>62</xdr:row>
      <xdr:rowOff>86805</xdr:rowOff>
    </xdr:to>
    <xdr:sp macro="" textlink="">
      <xdr:nvSpPr>
        <xdr:cNvPr id="498" name="楕円 497">
          <a:extLst>
            <a:ext uri="{FF2B5EF4-FFF2-40B4-BE49-F238E27FC236}">
              <a16:creationId xmlns:a16="http://schemas.microsoft.com/office/drawing/2014/main" id="{53D162E8-0571-47AB-81F7-53ED639DABC8}"/>
            </a:ext>
          </a:extLst>
        </xdr:cNvPr>
        <xdr:cNvSpPr/>
      </xdr:nvSpPr>
      <xdr:spPr>
        <a:xfrm>
          <a:off x="22110700" y="1061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135082</xdr:rowOff>
    </xdr:from>
    <xdr:ext cx="469744" cy="259045"/>
    <xdr:sp macro="" textlink="">
      <xdr:nvSpPr>
        <xdr:cNvPr id="499" name="【学校施設】&#10;一人当たり面積該当値テキスト">
          <a:extLst>
            <a:ext uri="{FF2B5EF4-FFF2-40B4-BE49-F238E27FC236}">
              <a16:creationId xmlns:a16="http://schemas.microsoft.com/office/drawing/2014/main" id="{B4E83B69-9A4D-4239-98E1-9402DF9939DF}"/>
            </a:ext>
          </a:extLst>
        </xdr:cNvPr>
        <xdr:cNvSpPr txBox="1"/>
      </xdr:nvSpPr>
      <xdr:spPr>
        <a:xfrm>
          <a:off x="22199600" y="10593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156655</xdr:rowOff>
    </xdr:from>
    <xdr:to>
      <xdr:col>112</xdr:col>
      <xdr:colOff>38100</xdr:colOff>
      <xdr:row>62</xdr:row>
      <xdr:rowOff>86805</xdr:rowOff>
    </xdr:to>
    <xdr:sp macro="" textlink="">
      <xdr:nvSpPr>
        <xdr:cNvPr id="500" name="楕円 499">
          <a:extLst>
            <a:ext uri="{FF2B5EF4-FFF2-40B4-BE49-F238E27FC236}">
              <a16:creationId xmlns:a16="http://schemas.microsoft.com/office/drawing/2014/main" id="{0F6CD4C8-1870-44D6-B90D-3FE28084D185}"/>
            </a:ext>
          </a:extLst>
        </xdr:cNvPr>
        <xdr:cNvSpPr/>
      </xdr:nvSpPr>
      <xdr:spPr>
        <a:xfrm>
          <a:off x="21272500" y="1061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36005</xdr:rowOff>
    </xdr:from>
    <xdr:to>
      <xdr:col>116</xdr:col>
      <xdr:colOff>63500</xdr:colOff>
      <xdr:row>62</xdr:row>
      <xdr:rowOff>36005</xdr:rowOff>
    </xdr:to>
    <xdr:cxnSp macro="">
      <xdr:nvCxnSpPr>
        <xdr:cNvPr id="501" name="直線コネクタ 500">
          <a:extLst>
            <a:ext uri="{FF2B5EF4-FFF2-40B4-BE49-F238E27FC236}">
              <a16:creationId xmlns:a16="http://schemas.microsoft.com/office/drawing/2014/main" id="{1B5F0B52-3C69-4BCC-8611-B4755E885C9F}"/>
            </a:ext>
          </a:extLst>
        </xdr:cNvPr>
        <xdr:cNvCxnSpPr/>
      </xdr:nvCxnSpPr>
      <xdr:spPr>
        <a:xfrm>
          <a:off x="21323300" y="106659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155511</xdr:rowOff>
    </xdr:from>
    <xdr:to>
      <xdr:col>107</xdr:col>
      <xdr:colOff>101600</xdr:colOff>
      <xdr:row>62</xdr:row>
      <xdr:rowOff>85661</xdr:rowOff>
    </xdr:to>
    <xdr:sp macro="" textlink="">
      <xdr:nvSpPr>
        <xdr:cNvPr id="502" name="楕円 501">
          <a:extLst>
            <a:ext uri="{FF2B5EF4-FFF2-40B4-BE49-F238E27FC236}">
              <a16:creationId xmlns:a16="http://schemas.microsoft.com/office/drawing/2014/main" id="{A7241E21-3A7D-469B-BDDF-31D58FBA53FB}"/>
            </a:ext>
          </a:extLst>
        </xdr:cNvPr>
        <xdr:cNvSpPr/>
      </xdr:nvSpPr>
      <xdr:spPr>
        <a:xfrm>
          <a:off x="20383500" y="1061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34861</xdr:rowOff>
    </xdr:from>
    <xdr:to>
      <xdr:col>111</xdr:col>
      <xdr:colOff>177800</xdr:colOff>
      <xdr:row>62</xdr:row>
      <xdr:rowOff>36005</xdr:rowOff>
    </xdr:to>
    <xdr:cxnSp macro="">
      <xdr:nvCxnSpPr>
        <xdr:cNvPr id="503" name="直線コネクタ 502">
          <a:extLst>
            <a:ext uri="{FF2B5EF4-FFF2-40B4-BE49-F238E27FC236}">
              <a16:creationId xmlns:a16="http://schemas.microsoft.com/office/drawing/2014/main" id="{74D32EEF-442F-4C27-99EE-3060EC8D3484}"/>
            </a:ext>
          </a:extLst>
        </xdr:cNvPr>
        <xdr:cNvCxnSpPr/>
      </xdr:nvCxnSpPr>
      <xdr:spPr>
        <a:xfrm>
          <a:off x="20434300" y="10664761"/>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149796</xdr:rowOff>
    </xdr:from>
    <xdr:to>
      <xdr:col>102</xdr:col>
      <xdr:colOff>165100</xdr:colOff>
      <xdr:row>62</xdr:row>
      <xdr:rowOff>79946</xdr:rowOff>
    </xdr:to>
    <xdr:sp macro="" textlink="">
      <xdr:nvSpPr>
        <xdr:cNvPr id="504" name="楕円 503">
          <a:extLst>
            <a:ext uri="{FF2B5EF4-FFF2-40B4-BE49-F238E27FC236}">
              <a16:creationId xmlns:a16="http://schemas.microsoft.com/office/drawing/2014/main" id="{3332D471-BC81-4B76-80A6-BD2155BD1B05}"/>
            </a:ext>
          </a:extLst>
        </xdr:cNvPr>
        <xdr:cNvSpPr/>
      </xdr:nvSpPr>
      <xdr:spPr>
        <a:xfrm>
          <a:off x="19494500" y="1060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29146</xdr:rowOff>
    </xdr:from>
    <xdr:to>
      <xdr:col>107</xdr:col>
      <xdr:colOff>50800</xdr:colOff>
      <xdr:row>62</xdr:row>
      <xdr:rowOff>34861</xdr:rowOff>
    </xdr:to>
    <xdr:cxnSp macro="">
      <xdr:nvCxnSpPr>
        <xdr:cNvPr id="505" name="直線コネクタ 504">
          <a:extLst>
            <a:ext uri="{FF2B5EF4-FFF2-40B4-BE49-F238E27FC236}">
              <a16:creationId xmlns:a16="http://schemas.microsoft.com/office/drawing/2014/main" id="{5B2B6039-30F3-40E2-A1C8-41F6BC18B570}"/>
            </a:ext>
          </a:extLst>
        </xdr:cNvPr>
        <xdr:cNvCxnSpPr/>
      </xdr:nvCxnSpPr>
      <xdr:spPr>
        <a:xfrm>
          <a:off x="19545300" y="10659046"/>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146368</xdr:rowOff>
    </xdr:from>
    <xdr:to>
      <xdr:col>98</xdr:col>
      <xdr:colOff>38100</xdr:colOff>
      <xdr:row>62</xdr:row>
      <xdr:rowOff>76518</xdr:rowOff>
    </xdr:to>
    <xdr:sp macro="" textlink="">
      <xdr:nvSpPr>
        <xdr:cNvPr id="506" name="楕円 505">
          <a:extLst>
            <a:ext uri="{FF2B5EF4-FFF2-40B4-BE49-F238E27FC236}">
              <a16:creationId xmlns:a16="http://schemas.microsoft.com/office/drawing/2014/main" id="{081A13B0-158E-49DC-93FA-704D8DA935D4}"/>
            </a:ext>
          </a:extLst>
        </xdr:cNvPr>
        <xdr:cNvSpPr/>
      </xdr:nvSpPr>
      <xdr:spPr>
        <a:xfrm>
          <a:off x="18605500" y="1060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25718</xdr:rowOff>
    </xdr:from>
    <xdr:to>
      <xdr:col>102</xdr:col>
      <xdr:colOff>114300</xdr:colOff>
      <xdr:row>62</xdr:row>
      <xdr:rowOff>29146</xdr:rowOff>
    </xdr:to>
    <xdr:cxnSp macro="">
      <xdr:nvCxnSpPr>
        <xdr:cNvPr id="507" name="直線コネクタ 506">
          <a:extLst>
            <a:ext uri="{FF2B5EF4-FFF2-40B4-BE49-F238E27FC236}">
              <a16:creationId xmlns:a16="http://schemas.microsoft.com/office/drawing/2014/main" id="{65634E34-8F38-4FF6-9DEC-D695C5911B3D}"/>
            </a:ext>
          </a:extLst>
        </xdr:cNvPr>
        <xdr:cNvCxnSpPr/>
      </xdr:nvCxnSpPr>
      <xdr:spPr>
        <a:xfrm>
          <a:off x="18656300" y="10655618"/>
          <a:ext cx="8890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08" name="n_1aveValue【学校施設】&#10;一人当たり面積">
          <a:extLst>
            <a:ext uri="{FF2B5EF4-FFF2-40B4-BE49-F238E27FC236}">
              <a16:creationId xmlns:a16="http://schemas.microsoft.com/office/drawing/2014/main" id="{B794D5FE-6F5C-4FA3-BB9A-1861AF97EE49}"/>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09" name="n_2aveValue【学校施設】&#10;一人当たり面積">
          <a:extLst>
            <a:ext uri="{FF2B5EF4-FFF2-40B4-BE49-F238E27FC236}">
              <a16:creationId xmlns:a16="http://schemas.microsoft.com/office/drawing/2014/main" id="{DA8271F7-3053-4084-8301-9D467738E939}"/>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10" name="n_3aveValue【学校施設】&#10;一人当たり面積">
          <a:extLst>
            <a:ext uri="{FF2B5EF4-FFF2-40B4-BE49-F238E27FC236}">
              <a16:creationId xmlns:a16="http://schemas.microsoft.com/office/drawing/2014/main" id="{7E8F9263-BA45-494B-B991-014EE8FA9418}"/>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511" name="n_4aveValue【学校施設】&#10;一人当たり面積">
          <a:extLst>
            <a:ext uri="{FF2B5EF4-FFF2-40B4-BE49-F238E27FC236}">
              <a16:creationId xmlns:a16="http://schemas.microsoft.com/office/drawing/2014/main" id="{E449C94A-394F-4DC2-9FAB-55FB30CF10C0}"/>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77932</xdr:rowOff>
    </xdr:from>
    <xdr:ext cx="469744" cy="259045"/>
    <xdr:sp macro="" textlink="">
      <xdr:nvSpPr>
        <xdr:cNvPr id="512" name="n_1mainValue【学校施設】&#10;一人当たり面積">
          <a:extLst>
            <a:ext uri="{FF2B5EF4-FFF2-40B4-BE49-F238E27FC236}">
              <a16:creationId xmlns:a16="http://schemas.microsoft.com/office/drawing/2014/main" id="{364C03B5-AF52-4FA5-B1DF-64880220F4BF}"/>
            </a:ext>
          </a:extLst>
        </xdr:cNvPr>
        <xdr:cNvSpPr txBox="1"/>
      </xdr:nvSpPr>
      <xdr:spPr>
        <a:xfrm>
          <a:off x="21075727" y="10707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76788</xdr:rowOff>
    </xdr:from>
    <xdr:ext cx="469744" cy="259045"/>
    <xdr:sp macro="" textlink="">
      <xdr:nvSpPr>
        <xdr:cNvPr id="513" name="n_2mainValue【学校施設】&#10;一人当たり面積">
          <a:extLst>
            <a:ext uri="{FF2B5EF4-FFF2-40B4-BE49-F238E27FC236}">
              <a16:creationId xmlns:a16="http://schemas.microsoft.com/office/drawing/2014/main" id="{CC05673F-54EE-453A-A169-0BAAC934B27C}"/>
            </a:ext>
          </a:extLst>
        </xdr:cNvPr>
        <xdr:cNvSpPr txBox="1"/>
      </xdr:nvSpPr>
      <xdr:spPr>
        <a:xfrm>
          <a:off x="20199427" y="107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71073</xdr:rowOff>
    </xdr:from>
    <xdr:ext cx="469744" cy="259045"/>
    <xdr:sp macro="" textlink="">
      <xdr:nvSpPr>
        <xdr:cNvPr id="514" name="n_3mainValue【学校施設】&#10;一人当たり面積">
          <a:extLst>
            <a:ext uri="{FF2B5EF4-FFF2-40B4-BE49-F238E27FC236}">
              <a16:creationId xmlns:a16="http://schemas.microsoft.com/office/drawing/2014/main" id="{6E78D39B-630E-4882-AB33-3557DB706330}"/>
            </a:ext>
          </a:extLst>
        </xdr:cNvPr>
        <xdr:cNvSpPr txBox="1"/>
      </xdr:nvSpPr>
      <xdr:spPr>
        <a:xfrm>
          <a:off x="19310427" y="1070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67645</xdr:rowOff>
    </xdr:from>
    <xdr:ext cx="469744" cy="259045"/>
    <xdr:sp macro="" textlink="">
      <xdr:nvSpPr>
        <xdr:cNvPr id="515" name="n_4mainValue【学校施設】&#10;一人当たり面積">
          <a:extLst>
            <a:ext uri="{FF2B5EF4-FFF2-40B4-BE49-F238E27FC236}">
              <a16:creationId xmlns:a16="http://schemas.microsoft.com/office/drawing/2014/main" id="{6A0E7613-F1F9-4246-87EC-923083312E8F}"/>
            </a:ext>
          </a:extLst>
        </xdr:cNvPr>
        <xdr:cNvSpPr txBox="1"/>
      </xdr:nvSpPr>
      <xdr:spPr>
        <a:xfrm>
          <a:off x="18421427" y="10697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6" name="正方形/長方形 515">
          <a:extLst>
            <a:ext uri="{FF2B5EF4-FFF2-40B4-BE49-F238E27FC236}">
              <a16:creationId xmlns:a16="http://schemas.microsoft.com/office/drawing/2014/main" id="{F6525115-255E-45CE-8300-36C956979D0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7" name="正方形/長方形 516">
          <a:extLst>
            <a:ext uri="{FF2B5EF4-FFF2-40B4-BE49-F238E27FC236}">
              <a16:creationId xmlns:a16="http://schemas.microsoft.com/office/drawing/2014/main" id="{13A88A0D-B412-4964-A1D6-60912D9F486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8" name="正方形/長方形 517">
          <a:extLst>
            <a:ext uri="{FF2B5EF4-FFF2-40B4-BE49-F238E27FC236}">
              <a16:creationId xmlns:a16="http://schemas.microsoft.com/office/drawing/2014/main" id="{9A608ED7-9C26-4DB9-8494-D17F7A4C788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9" name="正方形/長方形 518">
          <a:extLst>
            <a:ext uri="{FF2B5EF4-FFF2-40B4-BE49-F238E27FC236}">
              <a16:creationId xmlns:a16="http://schemas.microsoft.com/office/drawing/2014/main" id="{80D5DBA1-DEBB-4D89-A795-BEA605B8E39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0" name="正方形/長方形 519">
          <a:extLst>
            <a:ext uri="{FF2B5EF4-FFF2-40B4-BE49-F238E27FC236}">
              <a16:creationId xmlns:a16="http://schemas.microsoft.com/office/drawing/2014/main" id="{C9CDFCA6-5296-4539-B53A-FF3E83B39D0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1" name="正方形/長方形 520">
          <a:extLst>
            <a:ext uri="{FF2B5EF4-FFF2-40B4-BE49-F238E27FC236}">
              <a16:creationId xmlns:a16="http://schemas.microsoft.com/office/drawing/2014/main" id="{215A18D1-E5D7-4FEB-BB63-6EC3964B81D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2" name="正方形/長方形 521">
          <a:extLst>
            <a:ext uri="{FF2B5EF4-FFF2-40B4-BE49-F238E27FC236}">
              <a16:creationId xmlns:a16="http://schemas.microsoft.com/office/drawing/2014/main" id="{9D5962D4-4474-4654-B83C-73BAE46C847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3" name="正方形/長方形 522">
          <a:extLst>
            <a:ext uri="{FF2B5EF4-FFF2-40B4-BE49-F238E27FC236}">
              <a16:creationId xmlns:a16="http://schemas.microsoft.com/office/drawing/2014/main" id="{525EED98-AF02-4E18-BE26-F6980392EAD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4" name="正方形/長方形 523">
          <a:extLst>
            <a:ext uri="{FF2B5EF4-FFF2-40B4-BE49-F238E27FC236}">
              <a16:creationId xmlns:a16="http://schemas.microsoft.com/office/drawing/2014/main" id="{FBB75A6B-53B7-4EB2-ADF7-5EDA24E9AD7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5" name="正方形/長方形 524">
          <a:extLst>
            <a:ext uri="{FF2B5EF4-FFF2-40B4-BE49-F238E27FC236}">
              <a16:creationId xmlns:a16="http://schemas.microsoft.com/office/drawing/2014/main" id="{E37BDD36-BCA5-42F2-9E34-5254F82A311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26" name="正方形/長方形 525">
          <a:extLst>
            <a:ext uri="{FF2B5EF4-FFF2-40B4-BE49-F238E27FC236}">
              <a16:creationId xmlns:a16="http://schemas.microsoft.com/office/drawing/2014/main" id="{6CC02BDD-56B6-4513-BD9E-CC6B50189FE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27" name="正方形/長方形 526">
          <a:extLst>
            <a:ext uri="{FF2B5EF4-FFF2-40B4-BE49-F238E27FC236}">
              <a16:creationId xmlns:a16="http://schemas.microsoft.com/office/drawing/2014/main" id="{B1082A60-842E-4A24-9C2E-DD0CF8999C4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28" name="正方形/長方形 527">
          <a:extLst>
            <a:ext uri="{FF2B5EF4-FFF2-40B4-BE49-F238E27FC236}">
              <a16:creationId xmlns:a16="http://schemas.microsoft.com/office/drawing/2014/main" id="{A277CAB3-E327-4333-99F9-00D70DE97B4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29" name="正方形/長方形 528">
          <a:extLst>
            <a:ext uri="{FF2B5EF4-FFF2-40B4-BE49-F238E27FC236}">
              <a16:creationId xmlns:a16="http://schemas.microsoft.com/office/drawing/2014/main" id="{FDBFCEDB-70C5-4119-91EB-B9FF5F826B5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0" name="正方形/長方形 529">
          <a:extLst>
            <a:ext uri="{FF2B5EF4-FFF2-40B4-BE49-F238E27FC236}">
              <a16:creationId xmlns:a16="http://schemas.microsoft.com/office/drawing/2014/main" id="{538C0E58-7DB3-4436-9E8A-1B44C27A263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1" name="正方形/長方形 530">
          <a:extLst>
            <a:ext uri="{FF2B5EF4-FFF2-40B4-BE49-F238E27FC236}">
              <a16:creationId xmlns:a16="http://schemas.microsoft.com/office/drawing/2014/main" id="{906F42A8-1856-42D6-B5E9-6E1074B9AA9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2" name="正方形/長方形 531">
          <a:extLst>
            <a:ext uri="{FF2B5EF4-FFF2-40B4-BE49-F238E27FC236}">
              <a16:creationId xmlns:a16="http://schemas.microsoft.com/office/drawing/2014/main" id="{D1CE44CA-CF69-40E1-8883-950A482DE45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3" name="正方形/長方形 532">
          <a:extLst>
            <a:ext uri="{FF2B5EF4-FFF2-40B4-BE49-F238E27FC236}">
              <a16:creationId xmlns:a16="http://schemas.microsoft.com/office/drawing/2014/main" id="{5D0084B7-3917-40BA-B516-BB9B9C36727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4" name="正方形/長方形 533">
          <a:extLst>
            <a:ext uri="{FF2B5EF4-FFF2-40B4-BE49-F238E27FC236}">
              <a16:creationId xmlns:a16="http://schemas.microsoft.com/office/drawing/2014/main" id="{63A81E6D-54E4-4AAE-BB2A-5D208E0C52F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5" name="正方形/長方形 534">
          <a:extLst>
            <a:ext uri="{FF2B5EF4-FFF2-40B4-BE49-F238E27FC236}">
              <a16:creationId xmlns:a16="http://schemas.microsoft.com/office/drawing/2014/main" id="{55A5D4A8-059F-42A5-A64B-BCA3778A3A5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6" name="正方形/長方形 535">
          <a:extLst>
            <a:ext uri="{FF2B5EF4-FFF2-40B4-BE49-F238E27FC236}">
              <a16:creationId xmlns:a16="http://schemas.microsoft.com/office/drawing/2014/main" id="{E304213C-4FF3-45F4-86EC-2CB8603B1FB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7" name="正方形/長方形 536">
          <a:extLst>
            <a:ext uri="{FF2B5EF4-FFF2-40B4-BE49-F238E27FC236}">
              <a16:creationId xmlns:a16="http://schemas.microsoft.com/office/drawing/2014/main" id="{3B31EE65-E322-4463-9AAB-FAA3FB12A78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8" name="正方形/長方形 537">
          <a:extLst>
            <a:ext uri="{FF2B5EF4-FFF2-40B4-BE49-F238E27FC236}">
              <a16:creationId xmlns:a16="http://schemas.microsoft.com/office/drawing/2014/main" id="{83972101-9976-4BAC-9B8C-73F4B9ED5F0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9" name="正方形/長方形 538">
          <a:extLst>
            <a:ext uri="{FF2B5EF4-FFF2-40B4-BE49-F238E27FC236}">
              <a16:creationId xmlns:a16="http://schemas.microsoft.com/office/drawing/2014/main" id="{EE708EBC-72A3-449F-AD39-660EE6A07E2E}"/>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40" name="正方形/長方形 539">
          <a:extLst>
            <a:ext uri="{FF2B5EF4-FFF2-40B4-BE49-F238E27FC236}">
              <a16:creationId xmlns:a16="http://schemas.microsoft.com/office/drawing/2014/main" id="{2483C80E-1779-4265-B878-753573A9E7C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41" name="正方形/長方形 540">
          <a:extLst>
            <a:ext uri="{FF2B5EF4-FFF2-40B4-BE49-F238E27FC236}">
              <a16:creationId xmlns:a16="http://schemas.microsoft.com/office/drawing/2014/main" id="{8BDC26B5-344B-484C-99DD-359B75E2062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2" name="正方形/長方形 541">
          <a:extLst>
            <a:ext uri="{FF2B5EF4-FFF2-40B4-BE49-F238E27FC236}">
              <a16:creationId xmlns:a16="http://schemas.microsoft.com/office/drawing/2014/main" id="{578FE60A-BC9D-4CD9-9A2B-8B3543664FC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43" name="正方形/長方形 542">
          <a:extLst>
            <a:ext uri="{FF2B5EF4-FFF2-40B4-BE49-F238E27FC236}">
              <a16:creationId xmlns:a16="http://schemas.microsoft.com/office/drawing/2014/main" id="{B04A3CFB-BA79-486E-9915-BD4FB725699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44" name="正方形/長方形 543">
          <a:extLst>
            <a:ext uri="{FF2B5EF4-FFF2-40B4-BE49-F238E27FC236}">
              <a16:creationId xmlns:a16="http://schemas.microsoft.com/office/drawing/2014/main" id="{E699D3FE-DC86-4E33-AD17-240B3965AC7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45" name="正方形/長方形 544">
          <a:extLst>
            <a:ext uri="{FF2B5EF4-FFF2-40B4-BE49-F238E27FC236}">
              <a16:creationId xmlns:a16="http://schemas.microsoft.com/office/drawing/2014/main" id="{C9768765-01A2-40AF-8F9C-D5D34CD5293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46" name="正方形/長方形 545">
          <a:extLst>
            <a:ext uri="{FF2B5EF4-FFF2-40B4-BE49-F238E27FC236}">
              <a16:creationId xmlns:a16="http://schemas.microsoft.com/office/drawing/2014/main" id="{128E7BA9-3C83-4A23-BA8C-670A5B927D8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47" name="正方形/長方形 546">
          <a:extLst>
            <a:ext uri="{FF2B5EF4-FFF2-40B4-BE49-F238E27FC236}">
              <a16:creationId xmlns:a16="http://schemas.microsoft.com/office/drawing/2014/main" id="{8B5D9F10-72F4-4237-B784-7B0C559F6953}"/>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48" name="正方形/長方形 547">
          <a:extLst>
            <a:ext uri="{FF2B5EF4-FFF2-40B4-BE49-F238E27FC236}">
              <a16:creationId xmlns:a16="http://schemas.microsoft.com/office/drawing/2014/main" id="{665508BA-A3AF-427A-8597-90429863D43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49" name="正方形/長方形 548">
          <a:extLst>
            <a:ext uri="{FF2B5EF4-FFF2-40B4-BE49-F238E27FC236}">
              <a16:creationId xmlns:a16="http://schemas.microsoft.com/office/drawing/2014/main" id="{D2FC294C-9BE4-47CF-9513-CB4E0C8A902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0" name="テキスト ボックス 549">
          <a:extLst>
            <a:ext uri="{FF2B5EF4-FFF2-40B4-BE49-F238E27FC236}">
              <a16:creationId xmlns:a16="http://schemas.microsoft.com/office/drawing/2014/main" id="{F02A771E-4FBE-4462-9183-836CB111BA3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mn-lt"/>
              <a:ea typeface="+mn-ea"/>
              <a:cs typeface="+mn-cs"/>
            </a:rPr>
            <a:t> </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道路</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は、一人当たり延長が全国平均、県平均、類似団体平均と比較してもかなり低い数値となって</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おり、昨年度から横ばいである。また、こまめな道路点検を行い、</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毎年段階的・計画的に改修・補修工事</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を</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実施しており、維持費や更新費用は他団体よりも抑制できていると考えられる。</a:t>
          </a:r>
          <a:r>
            <a:rPr kumimoji="1" lang="ja-JP" altLang="ja-JP" sz="1100" b="0" i="0" u="none" strike="noStrike" kern="0" cap="none" spc="0" normalizeH="0" baseline="0" noProof="0">
              <a:ln>
                <a:noFill/>
              </a:ln>
              <a:solidFill>
                <a:srgbClr val="FF0000"/>
              </a:solidFill>
              <a:effectLst/>
              <a:uLnTx/>
              <a:uFillTx/>
              <a:latin typeface="+mn-lt"/>
              <a:ea typeface="+mn-ea"/>
              <a:cs typeface="+mn-cs"/>
            </a:rPr>
            <a:t>　</a:t>
          </a:r>
          <a:endParaRPr kumimoji="0" lang="ja-JP" altLang="ja-JP" sz="14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rgbClr val="FF0000"/>
              </a:solidFill>
              <a:effectLst/>
              <a:uLnTx/>
              <a:uFillTx/>
              <a:latin typeface="+mn-lt"/>
              <a:ea typeface="+mn-ea"/>
              <a:cs typeface="+mn-cs"/>
            </a:rPr>
            <a:t> </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橋りょう・トンネル</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は、比較的年数の経った施設が多く、減価償却率は高くなっているが、策定した長寿命化計画に沿って計画的に更新・改修工事を進めている。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n-lt"/>
              <a:ea typeface="+mn-ea"/>
              <a:cs typeface="+mn-cs"/>
            </a:rPr>
            <a:t> </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認定こども園・幼稚園・保育所</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は、</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令和</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5</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年度から施設の老朽化と</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待機児童解消のため、公立幼稚園</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を更新し、幼児園建設を開始した。令和</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6</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年度に須恵みなみ幼児園として建設が完了し、減価償却はさらに低くなった</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mn-lt"/>
              <a:ea typeface="+mn-ea"/>
              <a:cs typeface="+mn-cs"/>
            </a:rPr>
            <a:t> </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学校施設</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は、各校段階的に耐震補強工事・大規模改修工事を実施しているため、類似団体と比較し、減価償却率は低くなっている</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が、年々上昇している</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。小</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学校</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の長寿命化</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に着工しており</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、管理コストの縮小と平準化を進めている。</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また、開発行為による児童数増加のため、今後小学校２校の増築工事を開始している。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C11BDB4-7F12-4139-9E12-49F2612161A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A3A4780-C62A-4EE4-BDF0-5528AB43422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24FDEC4-D60D-4074-9BB4-3B938FE352A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378F52D-BA0A-4E8A-8D27-B0F4B9F1F9F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福岡県須恵町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095AF6A-E12F-488B-BBBF-E05E02F930A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E732D67-D874-4A02-A2A5-FC37358F904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DB2F152-2AE5-426A-BDC2-8BE88EAF73C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DB9E11F-9B7A-4F2B-B7A0-38F2348B7F1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1E876C-A0D5-415F-8ECE-58BFB485C61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ACE304D-683E-4C8F-8200-4818179DFCB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29,307
28,840
16.31
13,150,835
12,874,374
260,763
6,645,950
7,628,479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94E1B6-0641-4C90-9B08-3A1A467CD92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CE821A5-7945-4774-8C13-0626C23466F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A3ABAE8-47FC-4E93-9A6D-941356CDD67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6277F49-072B-4510-AD13-75B80647238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577927E-364A-4F76-A0A9-7D979EAD633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390804E-F690-41ED-80EC-F87F1F66208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7260BDB-4AFF-4101-8996-3FE4A93EEE4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ADBB932-FE68-4872-8B37-6A7D9A94D48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0AA194D-F752-4C6E-BD24-71C8929C61A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ABBFAC-72EF-487E-9599-73BAC106EE2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80FCC78-B832-4BB9-919D-25BBC4CE496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06DEAA1-47F8-4697-B319-E5BF85B0434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EAE1F7D-F4A4-497F-85C1-AA8C5C56EAB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CCE28C0-B714-48F2-B4E2-48415EB200E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1A3FC4-F558-4A13-B1CB-99C6C7F484C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A4AD702-9D89-4A26-BE1A-E397073A1E1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02735E-DA58-4D04-A2AE-32887B774F5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928F0C7-0FA6-4A5E-B8DE-791520CA734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24C42E2-3E0D-4EFB-8F10-81AD9256025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9F16484-F1A0-4112-86FE-E71024D9C5E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B0066BD-E645-4505-AA18-42B217B3119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7E6AB2E-F36B-4AD9-B1F0-686B6815998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A70C27F-29D6-4913-8C6D-E143C97F338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F131B43-C7EB-4C34-8061-439FDED4F7E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AC71365-E4DC-462E-AF05-D54A79DF13E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4F0F7D3-AB53-49A5-AA23-95C6E7FB6E0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7B7B4A6-748D-4732-AC6B-DD2DBF28C7F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99A8F47-0E52-4B20-A3B2-DC4BD42FE5B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3A0E922-AE9E-4974-B15C-7C3ED158B4A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6DE9FF4-EC84-48DA-B1A4-2EFF017B216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1C9B06D-E4C5-4786-BA31-3347D9ABDF6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A1BD30E-C891-44AA-A47E-2F226DB28CC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510A55C-AA98-4B62-BFB6-D458399F383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6CC4F6B-AF44-4A9A-94C8-B2B0C9082BE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B13F95A-9B62-4DA4-B22C-80269E17AF2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438E5CF-676B-4B38-9F14-AC3496B0862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C3EC96A-0F0D-4E11-B04A-B3C73D2B9D9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C4F11AE-7B1C-446B-B6B1-B747D967870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B5C8401-870D-4E31-B10D-1EF2BF7AC44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DF41E30-646E-47D3-9038-2FACBAB3180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1825659-6247-45ED-AD09-C2D9BDE0189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53E3715-1641-4144-A491-B490CCE00B1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CF988B9-99AF-4B74-93AE-C68D2A8E501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76973C0-B0D3-4FAB-A695-FE428031D1E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E164DBB-8131-42AC-B4DB-4919958AD15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75C3F8D-6DAC-4F8B-A88B-4366634128A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A95D22E8-0F1B-4CA7-81A9-4897CE4AFE25}"/>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F14CFF7-AF09-4CE9-AB32-91EE3C5A4945}"/>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1350FE1-F072-4092-BFEB-4C9177445DB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F3CC5A38-1A65-4039-992A-7F3972DAD0A1}"/>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D0726952-0423-425B-8D4F-0EF326CF5D5A}"/>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CA2E5D64-CFBF-42F3-9D87-F3AA473A143A}"/>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66958C77-9F77-47AF-83F2-D0F705F15AEA}"/>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50DD0B5F-143E-44C8-8D69-A5B7E0B40A88}"/>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DF708243-DB5A-4A64-A2C7-1EF76EC08AD7}"/>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C8DACCB6-A69D-4506-A650-BA4937427B5A}"/>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9C11EA06-E3A0-49DE-BB50-260ED067C465}"/>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F28EFA9-A3CD-4734-8C87-3CE2A6BE2EB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71D16B9-6F4E-4252-92E6-7CCF26E7D82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AB27F8A-A556-4F89-9571-E4D53F95747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99FFA96-98B0-4C25-BA3E-2F9D2AEA8D2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A17F3F7-DEAF-404D-9653-85D83141C0F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28666</xdr:rowOff>
    </xdr:from>
    <xdr:to>
      <xdr:col>24</xdr:col>
      <xdr:colOff>114300</xdr:colOff>
      <xdr:row>40</xdr:row>
      <xdr:rowOff>130266</xdr:rowOff>
    </xdr:to>
    <xdr:sp macro="" textlink="">
      <xdr:nvSpPr>
        <xdr:cNvPr id="74" name="楕円 73">
          <a:extLst>
            <a:ext uri="{FF2B5EF4-FFF2-40B4-BE49-F238E27FC236}">
              <a16:creationId xmlns:a16="http://schemas.microsoft.com/office/drawing/2014/main" id="{CC086F3C-31F6-4D37-BAB7-C99F8308C660}"/>
            </a:ext>
          </a:extLst>
        </xdr:cNvPr>
        <xdr:cNvSpPr/>
      </xdr:nvSpPr>
      <xdr:spPr>
        <a:xfrm>
          <a:off x="45847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7093</xdr:rowOff>
    </xdr:from>
    <xdr:ext cx="405111" cy="259045"/>
    <xdr:sp macro="" textlink="">
      <xdr:nvSpPr>
        <xdr:cNvPr id="75" name="【図書館】&#10;有形固定資産減価償却率該当値テキスト">
          <a:extLst>
            <a:ext uri="{FF2B5EF4-FFF2-40B4-BE49-F238E27FC236}">
              <a16:creationId xmlns:a16="http://schemas.microsoft.com/office/drawing/2014/main" id="{B906993D-9BB6-4104-8D9B-A59BC856FCD7}"/>
            </a:ext>
          </a:extLst>
        </xdr:cNvPr>
        <xdr:cNvSpPr txBox="1"/>
      </xdr:nvSpPr>
      <xdr:spPr>
        <a:xfrm>
          <a:off x="4673600"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22134</xdr:rowOff>
    </xdr:from>
    <xdr:to>
      <xdr:col>20</xdr:col>
      <xdr:colOff>38100</xdr:colOff>
      <xdr:row>40</xdr:row>
      <xdr:rowOff>123734</xdr:rowOff>
    </xdr:to>
    <xdr:sp macro="" textlink="">
      <xdr:nvSpPr>
        <xdr:cNvPr id="76" name="楕円 75">
          <a:extLst>
            <a:ext uri="{FF2B5EF4-FFF2-40B4-BE49-F238E27FC236}">
              <a16:creationId xmlns:a16="http://schemas.microsoft.com/office/drawing/2014/main" id="{A8813D85-CC7B-4C76-A5D3-9A5BB91089D1}"/>
            </a:ext>
          </a:extLst>
        </xdr:cNvPr>
        <xdr:cNvSpPr/>
      </xdr:nvSpPr>
      <xdr:spPr>
        <a:xfrm>
          <a:off x="3746500" y="688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72934</xdr:rowOff>
    </xdr:from>
    <xdr:to>
      <xdr:col>24</xdr:col>
      <xdr:colOff>63500</xdr:colOff>
      <xdr:row>40</xdr:row>
      <xdr:rowOff>79466</xdr:rowOff>
    </xdr:to>
    <xdr:cxnSp macro="">
      <xdr:nvCxnSpPr>
        <xdr:cNvPr id="77" name="直線コネクタ 76">
          <a:extLst>
            <a:ext uri="{FF2B5EF4-FFF2-40B4-BE49-F238E27FC236}">
              <a16:creationId xmlns:a16="http://schemas.microsoft.com/office/drawing/2014/main" id="{75BB8F56-1DDB-419E-B71A-BE454E338421}"/>
            </a:ext>
          </a:extLst>
        </xdr:cNvPr>
        <xdr:cNvCxnSpPr/>
      </xdr:nvCxnSpPr>
      <xdr:spPr>
        <a:xfrm>
          <a:off x="3797300" y="693093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12337</xdr:rowOff>
    </xdr:from>
    <xdr:to>
      <xdr:col>15</xdr:col>
      <xdr:colOff>101600</xdr:colOff>
      <xdr:row>40</xdr:row>
      <xdr:rowOff>113937</xdr:rowOff>
    </xdr:to>
    <xdr:sp macro="" textlink="">
      <xdr:nvSpPr>
        <xdr:cNvPr id="78" name="楕円 77">
          <a:extLst>
            <a:ext uri="{FF2B5EF4-FFF2-40B4-BE49-F238E27FC236}">
              <a16:creationId xmlns:a16="http://schemas.microsoft.com/office/drawing/2014/main" id="{F565380E-1788-4628-9F49-9683FAFC9E3C}"/>
            </a:ext>
          </a:extLst>
        </xdr:cNvPr>
        <xdr:cNvSpPr/>
      </xdr:nvSpPr>
      <xdr:spPr>
        <a:xfrm>
          <a:off x="28575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63137</xdr:rowOff>
    </xdr:from>
    <xdr:to>
      <xdr:col>19</xdr:col>
      <xdr:colOff>177800</xdr:colOff>
      <xdr:row>40</xdr:row>
      <xdr:rowOff>72934</xdr:rowOff>
    </xdr:to>
    <xdr:cxnSp macro="">
      <xdr:nvCxnSpPr>
        <xdr:cNvPr id="79" name="直線コネクタ 78">
          <a:extLst>
            <a:ext uri="{FF2B5EF4-FFF2-40B4-BE49-F238E27FC236}">
              <a16:creationId xmlns:a16="http://schemas.microsoft.com/office/drawing/2014/main" id="{43E116B4-30F4-451A-A964-F5634C347A27}"/>
            </a:ext>
          </a:extLst>
        </xdr:cNvPr>
        <xdr:cNvCxnSpPr/>
      </xdr:nvCxnSpPr>
      <xdr:spPr>
        <a:xfrm>
          <a:off x="2908300" y="692113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165826</xdr:rowOff>
    </xdr:from>
    <xdr:to>
      <xdr:col>10</xdr:col>
      <xdr:colOff>165100</xdr:colOff>
      <xdr:row>40</xdr:row>
      <xdr:rowOff>95976</xdr:rowOff>
    </xdr:to>
    <xdr:sp macro="" textlink="">
      <xdr:nvSpPr>
        <xdr:cNvPr id="80" name="楕円 79">
          <a:extLst>
            <a:ext uri="{FF2B5EF4-FFF2-40B4-BE49-F238E27FC236}">
              <a16:creationId xmlns:a16="http://schemas.microsoft.com/office/drawing/2014/main" id="{28455B76-DF3D-436B-B27E-D4370FB68A4D}"/>
            </a:ext>
          </a:extLst>
        </xdr:cNvPr>
        <xdr:cNvSpPr/>
      </xdr:nvSpPr>
      <xdr:spPr>
        <a:xfrm>
          <a:off x="1968500" y="685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45176</xdr:rowOff>
    </xdr:from>
    <xdr:to>
      <xdr:col>15</xdr:col>
      <xdr:colOff>50800</xdr:colOff>
      <xdr:row>40</xdr:row>
      <xdr:rowOff>63137</xdr:rowOff>
    </xdr:to>
    <xdr:cxnSp macro="">
      <xdr:nvCxnSpPr>
        <xdr:cNvPr id="81" name="直線コネクタ 80">
          <a:extLst>
            <a:ext uri="{FF2B5EF4-FFF2-40B4-BE49-F238E27FC236}">
              <a16:creationId xmlns:a16="http://schemas.microsoft.com/office/drawing/2014/main" id="{51DABC29-F509-411D-AC7D-FE2BB47A4872}"/>
            </a:ext>
          </a:extLst>
        </xdr:cNvPr>
        <xdr:cNvCxnSpPr/>
      </xdr:nvCxnSpPr>
      <xdr:spPr>
        <a:xfrm>
          <a:off x="2019300" y="690317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147865</xdr:rowOff>
    </xdr:from>
    <xdr:to>
      <xdr:col>6</xdr:col>
      <xdr:colOff>38100</xdr:colOff>
      <xdr:row>40</xdr:row>
      <xdr:rowOff>78015</xdr:rowOff>
    </xdr:to>
    <xdr:sp macro="" textlink="">
      <xdr:nvSpPr>
        <xdr:cNvPr id="82" name="楕円 81">
          <a:extLst>
            <a:ext uri="{FF2B5EF4-FFF2-40B4-BE49-F238E27FC236}">
              <a16:creationId xmlns:a16="http://schemas.microsoft.com/office/drawing/2014/main" id="{C8E0570D-0A25-4047-B521-E1A3CD4B5419}"/>
            </a:ext>
          </a:extLst>
        </xdr:cNvPr>
        <xdr:cNvSpPr/>
      </xdr:nvSpPr>
      <xdr:spPr>
        <a:xfrm>
          <a:off x="1079500" y="68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27215</xdr:rowOff>
    </xdr:from>
    <xdr:to>
      <xdr:col>10</xdr:col>
      <xdr:colOff>114300</xdr:colOff>
      <xdr:row>40</xdr:row>
      <xdr:rowOff>45176</xdr:rowOff>
    </xdr:to>
    <xdr:cxnSp macro="">
      <xdr:nvCxnSpPr>
        <xdr:cNvPr id="83" name="直線コネクタ 82">
          <a:extLst>
            <a:ext uri="{FF2B5EF4-FFF2-40B4-BE49-F238E27FC236}">
              <a16:creationId xmlns:a16="http://schemas.microsoft.com/office/drawing/2014/main" id="{6A343FE7-CCEA-4701-A16C-0648D6F0A43D}"/>
            </a:ext>
          </a:extLst>
        </xdr:cNvPr>
        <xdr:cNvCxnSpPr/>
      </xdr:nvCxnSpPr>
      <xdr:spPr>
        <a:xfrm>
          <a:off x="1130300" y="6885215"/>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7ECB1998-CBC1-49E9-B756-25FD71C78220}"/>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EE84C5E3-6C9E-4975-9386-9EEF4E741871}"/>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7D776F8D-6395-481C-A6B4-0E279D6F6010}"/>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D458E239-FAF1-4221-9CB1-B2469BDB4892}"/>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114861</xdr:rowOff>
    </xdr:from>
    <xdr:ext cx="405111" cy="259045"/>
    <xdr:sp macro="" textlink="">
      <xdr:nvSpPr>
        <xdr:cNvPr id="88" name="n_1mainValue【図書館】&#10;有形固定資産減価償却率">
          <a:extLst>
            <a:ext uri="{FF2B5EF4-FFF2-40B4-BE49-F238E27FC236}">
              <a16:creationId xmlns:a16="http://schemas.microsoft.com/office/drawing/2014/main" id="{99E1B992-5233-498B-A2C2-113D1ADA6583}"/>
            </a:ext>
          </a:extLst>
        </xdr:cNvPr>
        <xdr:cNvSpPr txBox="1"/>
      </xdr:nvSpPr>
      <xdr:spPr>
        <a:xfrm>
          <a:off x="3582044" y="697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105064</xdr:rowOff>
    </xdr:from>
    <xdr:ext cx="405111" cy="259045"/>
    <xdr:sp macro="" textlink="">
      <xdr:nvSpPr>
        <xdr:cNvPr id="89" name="n_2mainValue【図書館】&#10;有形固定資産減価償却率">
          <a:extLst>
            <a:ext uri="{FF2B5EF4-FFF2-40B4-BE49-F238E27FC236}">
              <a16:creationId xmlns:a16="http://schemas.microsoft.com/office/drawing/2014/main" id="{DF980F39-6F50-4224-926A-CAD463777448}"/>
            </a:ext>
          </a:extLst>
        </xdr:cNvPr>
        <xdr:cNvSpPr txBox="1"/>
      </xdr:nvSpPr>
      <xdr:spPr>
        <a:xfrm>
          <a:off x="2705744" y="696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87103</xdr:rowOff>
    </xdr:from>
    <xdr:ext cx="405111" cy="259045"/>
    <xdr:sp macro="" textlink="">
      <xdr:nvSpPr>
        <xdr:cNvPr id="90" name="n_3mainValue【図書館】&#10;有形固定資産減価償却率">
          <a:extLst>
            <a:ext uri="{FF2B5EF4-FFF2-40B4-BE49-F238E27FC236}">
              <a16:creationId xmlns:a16="http://schemas.microsoft.com/office/drawing/2014/main" id="{87D3D56A-51E7-4BE2-9750-35506CFF698B}"/>
            </a:ext>
          </a:extLst>
        </xdr:cNvPr>
        <xdr:cNvSpPr txBox="1"/>
      </xdr:nvSpPr>
      <xdr:spPr>
        <a:xfrm>
          <a:off x="1816744" y="694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69142</xdr:rowOff>
    </xdr:from>
    <xdr:ext cx="405111" cy="259045"/>
    <xdr:sp macro="" textlink="">
      <xdr:nvSpPr>
        <xdr:cNvPr id="91" name="n_4mainValue【図書館】&#10;有形固定資産減価償却率">
          <a:extLst>
            <a:ext uri="{FF2B5EF4-FFF2-40B4-BE49-F238E27FC236}">
              <a16:creationId xmlns:a16="http://schemas.microsoft.com/office/drawing/2014/main" id="{7026A232-62CA-49E7-9C47-F5ACA2872735}"/>
            </a:ext>
          </a:extLst>
        </xdr:cNvPr>
        <xdr:cNvSpPr txBox="1"/>
      </xdr:nvSpPr>
      <xdr:spPr>
        <a:xfrm>
          <a:off x="927744" y="692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3305928-1610-4D7A-A2E9-77DBDF6BCC1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8322D92-0930-4102-9747-85EAD236D88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22493EF-15BF-4359-8FDA-E4F6B188969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FC1BDA6-F74F-41BC-BE1F-208B84DCD1C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D09EF45-AC16-44A2-B2FD-5DD362203FA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F73E981-2A16-4E85-9ADA-CC7146DF292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A21873C-1FF4-4FB0-B41F-407C5FA482A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6604F01-42C0-4BB1-A0A9-24F179E1945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7899FD6-A467-41B4-957C-F71F41FBC84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652AE54-17E1-44CC-901F-BDA700AACA9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5BABD5F-0E9A-4471-9A95-BFC8CB1FF15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FAC3781-E4CB-4061-B71A-332C5898BFC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9CCD27F-E45F-4AAC-BA66-C2613C607A0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02B15BB-8C63-4712-85EC-7818C4449A5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DE5A2F4-5329-4DC6-8906-F230F8130B1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953B1299-85F4-4346-93D6-039EFF43494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AE9C3A0-F1AC-4E26-842D-1A69D8432B9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F988F13-E4C0-4704-B2A1-AA641B42405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EDE24117-48A0-4554-BF74-B36F7EFCCBF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C878AAE-A578-42BB-9E6E-BF68DEAFB13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D5D6BC0-6EA1-4457-A1A0-167E7E49F17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A92FFC3-6EB3-4F9E-8F52-1DC0FD09148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4B092F0-1525-457B-B255-48DD329EA7F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6C7B3F10-5CAE-403F-9540-29F8F46B0230}"/>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397E42A7-1665-40A5-B34D-8A58295D1134}"/>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CA0FF483-2241-4B56-89D4-6BD1E5A91FC4}"/>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76514C7C-6144-475B-81D3-A92C784C42E4}"/>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A9E95A4C-4F88-428D-B7A7-69FD2C7497D3}"/>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25353BC4-EDF2-4BFF-A991-70BF0CA4AA41}"/>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C827D0E-0D19-49DB-99EC-6B8657CA1BAB}"/>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5042D7A3-FB64-4D6E-9517-B0E1B8F30E5F}"/>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9E9AAF1E-28FD-40B3-802E-C9371F8597F3}"/>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DE117017-1426-4DF1-992A-CAFB31A34C41}"/>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56E94995-E365-4968-A4C3-52628A034F13}"/>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3E790F6-8455-472A-A9F8-6D949AC9E3D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3AE9E06-5782-4180-BD05-8B29B3DB7D7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72F21E8-8193-432A-9107-640482F4F1A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A46E1DE-2CD2-4C55-ADB5-A8A4C5D5C62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205FBFE-7168-4213-96C0-BC569AE2632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52070</xdr:rowOff>
    </xdr:from>
    <xdr:to>
      <xdr:col>55</xdr:col>
      <xdr:colOff>50800</xdr:colOff>
      <xdr:row>41</xdr:row>
      <xdr:rowOff>153670</xdr:rowOff>
    </xdr:to>
    <xdr:sp macro="" textlink="">
      <xdr:nvSpPr>
        <xdr:cNvPr id="131" name="楕円 130">
          <a:extLst>
            <a:ext uri="{FF2B5EF4-FFF2-40B4-BE49-F238E27FC236}">
              <a16:creationId xmlns:a16="http://schemas.microsoft.com/office/drawing/2014/main" id="{68E123DA-59DD-42AF-A0CC-222685B64270}"/>
            </a:ext>
          </a:extLst>
        </xdr:cNvPr>
        <xdr:cNvSpPr/>
      </xdr:nvSpPr>
      <xdr:spPr>
        <a:xfrm>
          <a:off x="104267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138447</xdr:rowOff>
    </xdr:from>
    <xdr:ext cx="469744" cy="259045"/>
    <xdr:sp macro="" textlink="">
      <xdr:nvSpPr>
        <xdr:cNvPr id="132" name="【図書館】&#10;一人当たり面積該当値テキスト">
          <a:extLst>
            <a:ext uri="{FF2B5EF4-FFF2-40B4-BE49-F238E27FC236}">
              <a16:creationId xmlns:a16="http://schemas.microsoft.com/office/drawing/2014/main" id="{2A4562AD-654A-45A5-BB1D-980147822577}"/>
            </a:ext>
          </a:extLst>
        </xdr:cNvPr>
        <xdr:cNvSpPr txBox="1"/>
      </xdr:nvSpPr>
      <xdr:spPr>
        <a:xfrm>
          <a:off x="10515600" y="699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52070</xdr:rowOff>
    </xdr:from>
    <xdr:to>
      <xdr:col>50</xdr:col>
      <xdr:colOff>165100</xdr:colOff>
      <xdr:row>41</xdr:row>
      <xdr:rowOff>153670</xdr:rowOff>
    </xdr:to>
    <xdr:sp macro="" textlink="">
      <xdr:nvSpPr>
        <xdr:cNvPr id="133" name="楕円 132">
          <a:extLst>
            <a:ext uri="{FF2B5EF4-FFF2-40B4-BE49-F238E27FC236}">
              <a16:creationId xmlns:a16="http://schemas.microsoft.com/office/drawing/2014/main" id="{261512F5-1D67-43D9-882E-93403DAE90F7}"/>
            </a:ext>
          </a:extLst>
        </xdr:cNvPr>
        <xdr:cNvSpPr/>
      </xdr:nvSpPr>
      <xdr:spPr>
        <a:xfrm>
          <a:off x="9588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102870</xdr:rowOff>
    </xdr:from>
    <xdr:to>
      <xdr:col>55</xdr:col>
      <xdr:colOff>0</xdr:colOff>
      <xdr:row>41</xdr:row>
      <xdr:rowOff>102870</xdr:rowOff>
    </xdr:to>
    <xdr:cxnSp macro="">
      <xdr:nvCxnSpPr>
        <xdr:cNvPr id="134" name="直線コネクタ 133">
          <a:extLst>
            <a:ext uri="{FF2B5EF4-FFF2-40B4-BE49-F238E27FC236}">
              <a16:creationId xmlns:a16="http://schemas.microsoft.com/office/drawing/2014/main" id="{B616645A-3C28-4079-89E4-C1FDB810FFFB}"/>
            </a:ext>
          </a:extLst>
        </xdr:cNvPr>
        <xdr:cNvCxnSpPr/>
      </xdr:nvCxnSpPr>
      <xdr:spPr>
        <a:xfrm>
          <a:off x="9639300" y="7132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52070</xdr:rowOff>
    </xdr:from>
    <xdr:to>
      <xdr:col>46</xdr:col>
      <xdr:colOff>38100</xdr:colOff>
      <xdr:row>41</xdr:row>
      <xdr:rowOff>153670</xdr:rowOff>
    </xdr:to>
    <xdr:sp macro="" textlink="">
      <xdr:nvSpPr>
        <xdr:cNvPr id="135" name="楕円 134">
          <a:extLst>
            <a:ext uri="{FF2B5EF4-FFF2-40B4-BE49-F238E27FC236}">
              <a16:creationId xmlns:a16="http://schemas.microsoft.com/office/drawing/2014/main" id="{73B9576F-16A3-499E-8B51-17AC83D4CA45}"/>
            </a:ext>
          </a:extLst>
        </xdr:cNvPr>
        <xdr:cNvSpPr/>
      </xdr:nvSpPr>
      <xdr:spPr>
        <a:xfrm>
          <a:off x="8699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102870</xdr:rowOff>
    </xdr:from>
    <xdr:to>
      <xdr:col>50</xdr:col>
      <xdr:colOff>114300</xdr:colOff>
      <xdr:row>41</xdr:row>
      <xdr:rowOff>102870</xdr:rowOff>
    </xdr:to>
    <xdr:cxnSp macro="">
      <xdr:nvCxnSpPr>
        <xdr:cNvPr id="136" name="直線コネクタ 135">
          <a:extLst>
            <a:ext uri="{FF2B5EF4-FFF2-40B4-BE49-F238E27FC236}">
              <a16:creationId xmlns:a16="http://schemas.microsoft.com/office/drawing/2014/main" id="{97601A45-29DA-4CC4-AEA6-BAAE490348F9}"/>
            </a:ext>
          </a:extLst>
        </xdr:cNvPr>
        <xdr:cNvCxnSpPr/>
      </xdr:nvCxnSpPr>
      <xdr:spPr>
        <a:xfrm>
          <a:off x="8750300" y="7132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48260</xdr:rowOff>
    </xdr:from>
    <xdr:to>
      <xdr:col>41</xdr:col>
      <xdr:colOff>101600</xdr:colOff>
      <xdr:row>41</xdr:row>
      <xdr:rowOff>149860</xdr:rowOff>
    </xdr:to>
    <xdr:sp macro="" textlink="">
      <xdr:nvSpPr>
        <xdr:cNvPr id="137" name="楕円 136">
          <a:extLst>
            <a:ext uri="{FF2B5EF4-FFF2-40B4-BE49-F238E27FC236}">
              <a16:creationId xmlns:a16="http://schemas.microsoft.com/office/drawing/2014/main" id="{222D46EF-7AA9-4B29-9EF2-4E70DB34702A}"/>
            </a:ext>
          </a:extLst>
        </xdr:cNvPr>
        <xdr:cNvSpPr/>
      </xdr:nvSpPr>
      <xdr:spPr>
        <a:xfrm>
          <a:off x="7810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99060</xdr:rowOff>
    </xdr:from>
    <xdr:to>
      <xdr:col>45</xdr:col>
      <xdr:colOff>177800</xdr:colOff>
      <xdr:row>41</xdr:row>
      <xdr:rowOff>102870</xdr:rowOff>
    </xdr:to>
    <xdr:cxnSp macro="">
      <xdr:nvCxnSpPr>
        <xdr:cNvPr id="138" name="直線コネクタ 137">
          <a:extLst>
            <a:ext uri="{FF2B5EF4-FFF2-40B4-BE49-F238E27FC236}">
              <a16:creationId xmlns:a16="http://schemas.microsoft.com/office/drawing/2014/main" id="{256CCBDF-6986-444B-A0E6-55B6D0B2AECA}"/>
            </a:ext>
          </a:extLst>
        </xdr:cNvPr>
        <xdr:cNvCxnSpPr/>
      </xdr:nvCxnSpPr>
      <xdr:spPr>
        <a:xfrm>
          <a:off x="7861300" y="71285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48260</xdr:rowOff>
    </xdr:from>
    <xdr:to>
      <xdr:col>36</xdr:col>
      <xdr:colOff>165100</xdr:colOff>
      <xdr:row>41</xdr:row>
      <xdr:rowOff>149860</xdr:rowOff>
    </xdr:to>
    <xdr:sp macro="" textlink="">
      <xdr:nvSpPr>
        <xdr:cNvPr id="139" name="楕円 138">
          <a:extLst>
            <a:ext uri="{FF2B5EF4-FFF2-40B4-BE49-F238E27FC236}">
              <a16:creationId xmlns:a16="http://schemas.microsoft.com/office/drawing/2014/main" id="{64996E50-1279-4DB9-8DEB-BD203C2E4FDC}"/>
            </a:ext>
          </a:extLst>
        </xdr:cNvPr>
        <xdr:cNvSpPr/>
      </xdr:nvSpPr>
      <xdr:spPr>
        <a:xfrm>
          <a:off x="6921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99060</xdr:rowOff>
    </xdr:from>
    <xdr:to>
      <xdr:col>41</xdr:col>
      <xdr:colOff>50800</xdr:colOff>
      <xdr:row>41</xdr:row>
      <xdr:rowOff>99060</xdr:rowOff>
    </xdr:to>
    <xdr:cxnSp macro="">
      <xdr:nvCxnSpPr>
        <xdr:cNvPr id="140" name="直線コネクタ 139">
          <a:extLst>
            <a:ext uri="{FF2B5EF4-FFF2-40B4-BE49-F238E27FC236}">
              <a16:creationId xmlns:a16="http://schemas.microsoft.com/office/drawing/2014/main" id="{E7417AFB-8D3E-4C74-8178-E2CE54AD3AEE}"/>
            </a:ext>
          </a:extLst>
        </xdr:cNvPr>
        <xdr:cNvCxnSpPr/>
      </xdr:nvCxnSpPr>
      <xdr:spPr>
        <a:xfrm>
          <a:off x="6972300" y="7128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A42789F6-41E2-4DDF-8734-69A43E842DDF}"/>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10AA24CB-70D3-4353-A70F-D547C20DB8FB}"/>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7FB59B72-5C4E-4E6C-BAC8-47ADFA8DAE97}"/>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99BE82FD-57C1-4133-95B6-0BB59CCE59EF}"/>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144797</xdr:rowOff>
    </xdr:from>
    <xdr:ext cx="469744" cy="259045"/>
    <xdr:sp macro="" textlink="">
      <xdr:nvSpPr>
        <xdr:cNvPr id="145" name="n_1mainValue【図書館】&#10;一人当たり面積">
          <a:extLst>
            <a:ext uri="{FF2B5EF4-FFF2-40B4-BE49-F238E27FC236}">
              <a16:creationId xmlns:a16="http://schemas.microsoft.com/office/drawing/2014/main" id="{76889216-2909-4E25-8F13-E3649ECFE4D3}"/>
            </a:ext>
          </a:extLst>
        </xdr:cNvPr>
        <xdr:cNvSpPr txBox="1"/>
      </xdr:nvSpPr>
      <xdr:spPr>
        <a:xfrm>
          <a:off x="9391727"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144797</xdr:rowOff>
    </xdr:from>
    <xdr:ext cx="469744" cy="259045"/>
    <xdr:sp macro="" textlink="">
      <xdr:nvSpPr>
        <xdr:cNvPr id="146" name="n_2mainValue【図書館】&#10;一人当たり面積">
          <a:extLst>
            <a:ext uri="{FF2B5EF4-FFF2-40B4-BE49-F238E27FC236}">
              <a16:creationId xmlns:a16="http://schemas.microsoft.com/office/drawing/2014/main" id="{555BE349-AB4F-4301-8F3C-AE961BA41E8F}"/>
            </a:ext>
          </a:extLst>
        </xdr:cNvPr>
        <xdr:cNvSpPr txBox="1"/>
      </xdr:nvSpPr>
      <xdr:spPr>
        <a:xfrm>
          <a:off x="8515427"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140987</xdr:rowOff>
    </xdr:from>
    <xdr:ext cx="469744" cy="259045"/>
    <xdr:sp macro="" textlink="">
      <xdr:nvSpPr>
        <xdr:cNvPr id="147" name="n_3mainValue【図書館】&#10;一人当たり面積">
          <a:extLst>
            <a:ext uri="{FF2B5EF4-FFF2-40B4-BE49-F238E27FC236}">
              <a16:creationId xmlns:a16="http://schemas.microsoft.com/office/drawing/2014/main" id="{063F11FE-2CAE-4CD5-8CC5-3E1206EED362}"/>
            </a:ext>
          </a:extLst>
        </xdr:cNvPr>
        <xdr:cNvSpPr txBox="1"/>
      </xdr:nvSpPr>
      <xdr:spPr>
        <a:xfrm>
          <a:off x="7626427"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140987</xdr:rowOff>
    </xdr:from>
    <xdr:ext cx="469744" cy="259045"/>
    <xdr:sp macro="" textlink="">
      <xdr:nvSpPr>
        <xdr:cNvPr id="148" name="n_4mainValue【図書館】&#10;一人当たり面積">
          <a:extLst>
            <a:ext uri="{FF2B5EF4-FFF2-40B4-BE49-F238E27FC236}">
              <a16:creationId xmlns:a16="http://schemas.microsoft.com/office/drawing/2014/main" id="{425B4F61-EEB8-40D0-8377-E444F37965BA}"/>
            </a:ext>
          </a:extLst>
        </xdr:cNvPr>
        <xdr:cNvSpPr txBox="1"/>
      </xdr:nvSpPr>
      <xdr:spPr>
        <a:xfrm>
          <a:off x="6737427"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F91CF55-8987-4504-B303-59C7021965B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D7734DB-F682-4C3D-94E6-5E1F3193326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8FF9856-42E4-4FF5-87CE-BE90E6C66E3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ADB9DC5-1A5B-451F-A074-2CAA3897ADE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D76A979-DEF5-4E54-BB94-B1C31718D6F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830C781-95A1-4E95-87D7-2F26E693146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90ABD3C-A113-41DC-81D8-46118D84482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A5A7A71-BA9C-4D21-9D2E-358B9F8A0D2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269125C-D574-4E89-AF6E-656942D49F1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B96EE9D-EED7-4379-84BC-BB364BA2046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D884D70-F17B-47EC-A386-BB7A6409453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E068D60B-C0F1-4F9A-A142-19DC25C02F5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8246BEB3-A802-4B07-BCF1-0AAD28A5F4F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BCA6422C-F1A7-463F-BB2F-9053F59C643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EBBB7F91-03FC-4623-97B5-90919FDB390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68C9C0B4-860A-4825-AD46-B6200EAF159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9A298BD1-9777-4609-8CF6-83E39A854C1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2A19DCCA-C856-4767-B87A-BE868028DF6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A91D1172-8F2A-4AB6-8C87-C39E73E8271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4A39BCA6-5ACC-4302-B729-C76C89A1B15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3D75C16F-288D-44E4-84CE-867E34E631A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AB4C6EA4-C160-4E30-A518-4F674A2BDAF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3A0CBEB-80AA-4101-8491-933AABDF22F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783822DA-3F2C-4960-B8BF-8E7B06C92E6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8A08F5AA-42C2-4209-A3C7-03B388AAFA5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EAD8C93B-82F0-4B7E-A2D8-C1CF12766B4C}"/>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CC90F80B-0995-42A7-93E8-247C0E682CFF}"/>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9C4EE6D9-F0C6-41BE-9B20-DDEB578A2431}"/>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2A7DE702-BDC4-49B4-B7DC-3191EA19D346}"/>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6BE9BA70-A4B5-454D-B0C5-F6AF224C77E6}"/>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BDA14A7F-4902-4FBD-A180-C089D8D2263A}"/>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C392E00F-2049-4F2F-9FA6-2A134B3D4DA3}"/>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261B11B0-EB02-45C3-AB44-0C3ABB66ADD3}"/>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A23A769-6B73-4A60-AA40-B1ABD3D4EF68}"/>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4524EB68-6322-4BFA-B63B-43219C6D2027}"/>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C549E9FF-72D5-453B-952A-E1B682FE241C}"/>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FB37B37-C569-4144-8259-0737B17492F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23B15AA-C3CF-4D49-9A2E-0F94C4D8A46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705087D-309F-4FC3-92F0-8190A6DC7A5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21CCA37-0959-4FE3-9CD4-DD198664838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FBBD2E5-A9A6-4A7E-A1C3-D1D7E13AAD0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14515</xdr:rowOff>
    </xdr:from>
    <xdr:to>
      <xdr:col>24</xdr:col>
      <xdr:colOff>114300</xdr:colOff>
      <xdr:row>63</xdr:row>
      <xdr:rowOff>116115</xdr:rowOff>
    </xdr:to>
    <xdr:sp macro="" textlink="">
      <xdr:nvSpPr>
        <xdr:cNvPr id="190" name="楕円 189">
          <a:extLst>
            <a:ext uri="{FF2B5EF4-FFF2-40B4-BE49-F238E27FC236}">
              <a16:creationId xmlns:a16="http://schemas.microsoft.com/office/drawing/2014/main" id="{5E6C4667-49E7-4CE2-B9F9-91651D8A9444}"/>
            </a:ext>
          </a:extLst>
        </xdr:cNvPr>
        <xdr:cNvSpPr/>
      </xdr:nvSpPr>
      <xdr:spPr>
        <a:xfrm>
          <a:off x="4584700" y="1081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164392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47CDB2B2-9E4C-49A7-ACB7-E825B04810E2}"/>
            </a:ext>
          </a:extLst>
        </xdr:cNvPr>
        <xdr:cNvSpPr txBox="1"/>
      </xdr:nvSpPr>
      <xdr:spPr>
        <a:xfrm>
          <a:off x="4673600" y="1079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153307</xdr:rowOff>
    </xdr:from>
    <xdr:to>
      <xdr:col>20</xdr:col>
      <xdr:colOff>38100</xdr:colOff>
      <xdr:row>63</xdr:row>
      <xdr:rowOff>83457</xdr:rowOff>
    </xdr:to>
    <xdr:sp macro="" textlink="">
      <xdr:nvSpPr>
        <xdr:cNvPr id="192" name="楕円 191">
          <a:extLst>
            <a:ext uri="{FF2B5EF4-FFF2-40B4-BE49-F238E27FC236}">
              <a16:creationId xmlns:a16="http://schemas.microsoft.com/office/drawing/2014/main" id="{0959D0FD-8260-4E0D-A66E-006D79718FFE}"/>
            </a:ext>
          </a:extLst>
        </xdr:cNvPr>
        <xdr:cNvSpPr/>
      </xdr:nvSpPr>
      <xdr:spPr>
        <a:xfrm>
          <a:off x="3746500" y="107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32657</xdr:rowOff>
    </xdr:from>
    <xdr:to>
      <xdr:col>24</xdr:col>
      <xdr:colOff>63500</xdr:colOff>
      <xdr:row>63</xdr:row>
      <xdr:rowOff>65315</xdr:rowOff>
    </xdr:to>
    <xdr:cxnSp macro="">
      <xdr:nvCxnSpPr>
        <xdr:cNvPr id="193" name="直線コネクタ 192">
          <a:extLst>
            <a:ext uri="{FF2B5EF4-FFF2-40B4-BE49-F238E27FC236}">
              <a16:creationId xmlns:a16="http://schemas.microsoft.com/office/drawing/2014/main" id="{B11439EF-49DE-49B7-A828-E42170DDDD27}"/>
            </a:ext>
          </a:extLst>
        </xdr:cNvPr>
        <xdr:cNvCxnSpPr/>
      </xdr:nvCxnSpPr>
      <xdr:spPr>
        <a:xfrm>
          <a:off x="3797300" y="1083400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119017</xdr:rowOff>
    </xdr:from>
    <xdr:to>
      <xdr:col>15</xdr:col>
      <xdr:colOff>101600</xdr:colOff>
      <xdr:row>63</xdr:row>
      <xdr:rowOff>49167</xdr:rowOff>
    </xdr:to>
    <xdr:sp macro="" textlink="">
      <xdr:nvSpPr>
        <xdr:cNvPr id="194" name="楕円 193">
          <a:extLst>
            <a:ext uri="{FF2B5EF4-FFF2-40B4-BE49-F238E27FC236}">
              <a16:creationId xmlns:a16="http://schemas.microsoft.com/office/drawing/2014/main" id="{7F783381-DB8E-4424-BB00-D153865FB962}"/>
            </a:ext>
          </a:extLst>
        </xdr:cNvPr>
        <xdr:cNvSpPr/>
      </xdr:nvSpPr>
      <xdr:spPr>
        <a:xfrm>
          <a:off x="2857500" y="1074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169817</xdr:rowOff>
    </xdr:from>
    <xdr:to>
      <xdr:col>19</xdr:col>
      <xdr:colOff>177800</xdr:colOff>
      <xdr:row>63</xdr:row>
      <xdr:rowOff>32657</xdr:rowOff>
    </xdr:to>
    <xdr:cxnSp macro="">
      <xdr:nvCxnSpPr>
        <xdr:cNvPr id="195" name="直線コネクタ 194">
          <a:extLst>
            <a:ext uri="{FF2B5EF4-FFF2-40B4-BE49-F238E27FC236}">
              <a16:creationId xmlns:a16="http://schemas.microsoft.com/office/drawing/2014/main" id="{9BEF1416-B456-45F5-99C2-832395F2C3AA}"/>
            </a:ext>
          </a:extLst>
        </xdr:cNvPr>
        <xdr:cNvCxnSpPr/>
      </xdr:nvCxnSpPr>
      <xdr:spPr>
        <a:xfrm>
          <a:off x="2908300" y="1079971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84727</xdr:rowOff>
    </xdr:from>
    <xdr:to>
      <xdr:col>10</xdr:col>
      <xdr:colOff>165100</xdr:colOff>
      <xdr:row>63</xdr:row>
      <xdr:rowOff>14877</xdr:rowOff>
    </xdr:to>
    <xdr:sp macro="" textlink="">
      <xdr:nvSpPr>
        <xdr:cNvPr id="196" name="楕円 195">
          <a:extLst>
            <a:ext uri="{FF2B5EF4-FFF2-40B4-BE49-F238E27FC236}">
              <a16:creationId xmlns:a16="http://schemas.microsoft.com/office/drawing/2014/main" id="{EC923CD4-A12A-43F0-897D-60F7A7A88770}"/>
            </a:ext>
          </a:extLst>
        </xdr:cNvPr>
        <xdr:cNvSpPr/>
      </xdr:nvSpPr>
      <xdr:spPr>
        <a:xfrm>
          <a:off x="1968500" y="1071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135527</xdr:rowOff>
    </xdr:from>
    <xdr:to>
      <xdr:col>15</xdr:col>
      <xdr:colOff>50800</xdr:colOff>
      <xdr:row>62</xdr:row>
      <xdr:rowOff>169817</xdr:rowOff>
    </xdr:to>
    <xdr:cxnSp macro="">
      <xdr:nvCxnSpPr>
        <xdr:cNvPr id="197" name="直線コネクタ 196">
          <a:extLst>
            <a:ext uri="{FF2B5EF4-FFF2-40B4-BE49-F238E27FC236}">
              <a16:creationId xmlns:a16="http://schemas.microsoft.com/office/drawing/2014/main" id="{36D88E02-A8AA-456A-882F-7F7CEBA6A22E}"/>
            </a:ext>
          </a:extLst>
        </xdr:cNvPr>
        <xdr:cNvCxnSpPr/>
      </xdr:nvCxnSpPr>
      <xdr:spPr>
        <a:xfrm>
          <a:off x="2019300" y="1076542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48804</xdr:rowOff>
    </xdr:from>
    <xdr:to>
      <xdr:col>6</xdr:col>
      <xdr:colOff>38100</xdr:colOff>
      <xdr:row>62</xdr:row>
      <xdr:rowOff>150404</xdr:rowOff>
    </xdr:to>
    <xdr:sp macro="" textlink="">
      <xdr:nvSpPr>
        <xdr:cNvPr id="198" name="楕円 197">
          <a:extLst>
            <a:ext uri="{FF2B5EF4-FFF2-40B4-BE49-F238E27FC236}">
              <a16:creationId xmlns:a16="http://schemas.microsoft.com/office/drawing/2014/main" id="{887E8FDF-D7B2-48B6-B81F-25ED148B55DA}"/>
            </a:ext>
          </a:extLst>
        </xdr:cNvPr>
        <xdr:cNvSpPr/>
      </xdr:nvSpPr>
      <xdr:spPr>
        <a:xfrm>
          <a:off x="10795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99604</xdr:rowOff>
    </xdr:from>
    <xdr:to>
      <xdr:col>10</xdr:col>
      <xdr:colOff>114300</xdr:colOff>
      <xdr:row>62</xdr:row>
      <xdr:rowOff>135527</xdr:rowOff>
    </xdr:to>
    <xdr:cxnSp macro="">
      <xdr:nvCxnSpPr>
        <xdr:cNvPr id="199" name="直線コネクタ 198">
          <a:extLst>
            <a:ext uri="{FF2B5EF4-FFF2-40B4-BE49-F238E27FC236}">
              <a16:creationId xmlns:a16="http://schemas.microsoft.com/office/drawing/2014/main" id="{D7451F93-9441-46CD-8EB5-2502802E68F4}"/>
            </a:ext>
          </a:extLst>
        </xdr:cNvPr>
        <xdr:cNvCxnSpPr/>
      </xdr:nvCxnSpPr>
      <xdr:spPr>
        <a:xfrm>
          <a:off x="1130300" y="1072950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263BB41B-9A0B-4F00-BC28-7F6A30FB9E67}"/>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8C346FC0-918E-4F13-AD01-1936D3FC5927}"/>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08615190-F021-4150-B504-8A9FF1B4BD9F}"/>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A9C45FB9-339B-4020-BB8B-5162D9EE2445}"/>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74584</xdr:rowOff>
    </xdr:from>
    <xdr:ext cx="405111" cy="259045"/>
    <xdr:sp macro="" textlink="">
      <xdr:nvSpPr>
        <xdr:cNvPr id="204" name="n_1mainValue【体育館・プール】&#10;有形固定資産減価償却率">
          <a:extLst>
            <a:ext uri="{FF2B5EF4-FFF2-40B4-BE49-F238E27FC236}">
              <a16:creationId xmlns:a16="http://schemas.microsoft.com/office/drawing/2014/main" id="{D567CD7B-E38D-4165-9228-76F8436F2069}"/>
            </a:ext>
          </a:extLst>
        </xdr:cNvPr>
        <xdr:cNvSpPr txBox="1"/>
      </xdr:nvSpPr>
      <xdr:spPr>
        <a:xfrm>
          <a:off x="3582044" y="1087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40294</xdr:rowOff>
    </xdr:from>
    <xdr:ext cx="405111" cy="259045"/>
    <xdr:sp macro="" textlink="">
      <xdr:nvSpPr>
        <xdr:cNvPr id="205" name="n_2mainValue【体育館・プール】&#10;有形固定資産減価償却率">
          <a:extLst>
            <a:ext uri="{FF2B5EF4-FFF2-40B4-BE49-F238E27FC236}">
              <a16:creationId xmlns:a16="http://schemas.microsoft.com/office/drawing/2014/main" id="{D694B9F0-116F-41E3-8D18-4F98DF6E7004}"/>
            </a:ext>
          </a:extLst>
        </xdr:cNvPr>
        <xdr:cNvSpPr txBox="1"/>
      </xdr:nvSpPr>
      <xdr:spPr>
        <a:xfrm>
          <a:off x="2705744" y="1084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6004</xdr:rowOff>
    </xdr:from>
    <xdr:ext cx="405111" cy="259045"/>
    <xdr:sp macro="" textlink="">
      <xdr:nvSpPr>
        <xdr:cNvPr id="206" name="n_3mainValue【体育館・プール】&#10;有形固定資産減価償却率">
          <a:extLst>
            <a:ext uri="{FF2B5EF4-FFF2-40B4-BE49-F238E27FC236}">
              <a16:creationId xmlns:a16="http://schemas.microsoft.com/office/drawing/2014/main" id="{D2D672F7-FFC4-4D58-809F-8711735ECB22}"/>
            </a:ext>
          </a:extLst>
        </xdr:cNvPr>
        <xdr:cNvSpPr txBox="1"/>
      </xdr:nvSpPr>
      <xdr:spPr>
        <a:xfrm>
          <a:off x="1816744" y="1080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141531</xdr:rowOff>
    </xdr:from>
    <xdr:ext cx="405111" cy="259045"/>
    <xdr:sp macro="" textlink="">
      <xdr:nvSpPr>
        <xdr:cNvPr id="207" name="n_4mainValue【体育館・プール】&#10;有形固定資産減価償却率">
          <a:extLst>
            <a:ext uri="{FF2B5EF4-FFF2-40B4-BE49-F238E27FC236}">
              <a16:creationId xmlns:a16="http://schemas.microsoft.com/office/drawing/2014/main" id="{53C291C9-7714-4B89-BF47-D7FB36F72B53}"/>
            </a:ext>
          </a:extLst>
        </xdr:cNvPr>
        <xdr:cNvSpPr txBox="1"/>
      </xdr:nvSpPr>
      <xdr:spPr>
        <a:xfrm>
          <a:off x="927744" y="1077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4643D9F9-36A4-44F9-8426-1308B9AFF8C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AD5F8B0D-64F2-4429-86F1-980887D297A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C9566585-B5AB-4A1B-A9BD-1F779A225F5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3146C42C-0156-4CE0-BF6B-A557567EE83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FA0EB7C0-BC2F-4054-A4E8-3453558D4BE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AB9B66F2-C9B0-45E2-81A5-AE74FCB79AD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593820EB-7AB4-4882-9EF3-F36AAD690BF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E2EB92DF-5FF0-42B5-B9A1-81BED6F5F5E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231844-4D83-421E-8429-ACFFDC44A54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550E86DA-9FF4-47E7-8C57-3E986EDA3B7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F9688343-154E-4C42-93AF-004006C3EA6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2F0E0201-6E30-4AF0-96A2-7B57929A1093}"/>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81EF67D7-5492-4D48-B089-BC7019A635E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2AE1C814-A712-422C-99B5-8D97A600148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2C4B0E7B-9B18-4FB1-B401-70BCB365D11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BEDFE7F7-EA25-4613-8876-9481BE48C92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CE5CECDC-F0B3-4957-A924-34872700BFB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CE9C402D-5178-451C-92FD-001BB1B76BC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B810245A-BC62-4558-839A-3813E9A4E3C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5BBE9885-9C1A-45AC-85FF-B0D4BD5E00A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EA0B8D17-036A-47CF-9915-473794C03EF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9CD06017-CF15-447D-BD46-45EBD3B9F4E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CA32F909-9E61-43C7-93B3-61E31D451E7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DF7ABA83-4E85-487B-B512-4F590EEF4E78}"/>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25B48BCA-814E-4E28-879A-E3DA2BE8E4A1}"/>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76DA051E-6C7F-4A49-A748-AB68C1D1E7C0}"/>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BFBFF422-C899-42ED-9EA4-A257BA6B3FDB}"/>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2655EAEE-0E33-43CF-B376-83133FF7179C}"/>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5F219377-63E0-49DE-BF13-F9720E69C92F}"/>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6F7A70D9-8CCB-4DCB-B582-7E46618F0229}"/>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40A93C3D-DE5B-4774-9AB2-8DF9F417A0C9}"/>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4AEA774A-2627-4574-9947-7B42E09AE729}"/>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7857D839-02D2-4C72-AE15-88C741D93802}"/>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A2F595EA-B6EF-469F-A694-791A9474ED6E}"/>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D66AC16-F880-4360-B3FE-CF048A63A60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76C6B98-C893-4CF9-91D4-06956B348B6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EDF9F93-7BF1-43F4-A0F6-0757DB206DF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B1F7F14-4DEE-402B-B9F5-04E0BD85DB7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82A473F-220A-4DDD-B29A-CBBA9549A48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111125</xdr:rowOff>
    </xdr:from>
    <xdr:to>
      <xdr:col>55</xdr:col>
      <xdr:colOff>50800</xdr:colOff>
      <xdr:row>64</xdr:row>
      <xdr:rowOff>41275</xdr:rowOff>
    </xdr:to>
    <xdr:sp macro="" textlink="">
      <xdr:nvSpPr>
        <xdr:cNvPr id="247" name="楕円 246">
          <a:extLst>
            <a:ext uri="{FF2B5EF4-FFF2-40B4-BE49-F238E27FC236}">
              <a16:creationId xmlns:a16="http://schemas.microsoft.com/office/drawing/2014/main" id="{93E4DE4D-CBD5-46F9-A5A5-3A4CBB2A0C19}"/>
            </a:ext>
          </a:extLst>
        </xdr:cNvPr>
        <xdr:cNvSpPr/>
      </xdr:nvSpPr>
      <xdr:spPr>
        <a:xfrm>
          <a:off x="10426700" y="1091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26052</xdr:rowOff>
    </xdr:from>
    <xdr:ext cx="469744" cy="259045"/>
    <xdr:sp macro="" textlink="">
      <xdr:nvSpPr>
        <xdr:cNvPr id="248" name="【体育館・プール】&#10;一人当たり面積該当値テキスト">
          <a:extLst>
            <a:ext uri="{FF2B5EF4-FFF2-40B4-BE49-F238E27FC236}">
              <a16:creationId xmlns:a16="http://schemas.microsoft.com/office/drawing/2014/main" id="{8C008FDA-F799-4330-82FE-AB0EC7DBF35D}"/>
            </a:ext>
          </a:extLst>
        </xdr:cNvPr>
        <xdr:cNvSpPr txBox="1"/>
      </xdr:nvSpPr>
      <xdr:spPr>
        <a:xfrm>
          <a:off x="10515600" y="1082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111125</xdr:rowOff>
    </xdr:from>
    <xdr:to>
      <xdr:col>50</xdr:col>
      <xdr:colOff>165100</xdr:colOff>
      <xdr:row>64</xdr:row>
      <xdr:rowOff>41275</xdr:rowOff>
    </xdr:to>
    <xdr:sp macro="" textlink="">
      <xdr:nvSpPr>
        <xdr:cNvPr id="249" name="楕円 248">
          <a:extLst>
            <a:ext uri="{FF2B5EF4-FFF2-40B4-BE49-F238E27FC236}">
              <a16:creationId xmlns:a16="http://schemas.microsoft.com/office/drawing/2014/main" id="{DDFABD7A-E0D8-486C-A32A-D6DC31894DF6}"/>
            </a:ext>
          </a:extLst>
        </xdr:cNvPr>
        <xdr:cNvSpPr/>
      </xdr:nvSpPr>
      <xdr:spPr>
        <a:xfrm>
          <a:off x="9588500" y="1091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161925</xdr:rowOff>
    </xdr:from>
    <xdr:to>
      <xdr:col>55</xdr:col>
      <xdr:colOff>0</xdr:colOff>
      <xdr:row>63</xdr:row>
      <xdr:rowOff>161925</xdr:rowOff>
    </xdr:to>
    <xdr:cxnSp macro="">
      <xdr:nvCxnSpPr>
        <xdr:cNvPr id="250" name="直線コネクタ 249">
          <a:extLst>
            <a:ext uri="{FF2B5EF4-FFF2-40B4-BE49-F238E27FC236}">
              <a16:creationId xmlns:a16="http://schemas.microsoft.com/office/drawing/2014/main" id="{357EA3ED-A1BD-4E0A-BFC4-47D4D2BAD737}"/>
            </a:ext>
          </a:extLst>
        </xdr:cNvPr>
        <xdr:cNvCxnSpPr/>
      </xdr:nvCxnSpPr>
      <xdr:spPr>
        <a:xfrm>
          <a:off x="9639300" y="109632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111125</xdr:rowOff>
    </xdr:from>
    <xdr:to>
      <xdr:col>46</xdr:col>
      <xdr:colOff>38100</xdr:colOff>
      <xdr:row>64</xdr:row>
      <xdr:rowOff>41275</xdr:rowOff>
    </xdr:to>
    <xdr:sp macro="" textlink="">
      <xdr:nvSpPr>
        <xdr:cNvPr id="251" name="楕円 250">
          <a:extLst>
            <a:ext uri="{FF2B5EF4-FFF2-40B4-BE49-F238E27FC236}">
              <a16:creationId xmlns:a16="http://schemas.microsoft.com/office/drawing/2014/main" id="{F596750B-9C35-49C6-B16F-AE0BEF1499C3}"/>
            </a:ext>
          </a:extLst>
        </xdr:cNvPr>
        <xdr:cNvSpPr/>
      </xdr:nvSpPr>
      <xdr:spPr>
        <a:xfrm>
          <a:off x="8699500" y="1091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161925</xdr:rowOff>
    </xdr:from>
    <xdr:to>
      <xdr:col>50</xdr:col>
      <xdr:colOff>114300</xdr:colOff>
      <xdr:row>63</xdr:row>
      <xdr:rowOff>161925</xdr:rowOff>
    </xdr:to>
    <xdr:cxnSp macro="">
      <xdr:nvCxnSpPr>
        <xdr:cNvPr id="252" name="直線コネクタ 251">
          <a:extLst>
            <a:ext uri="{FF2B5EF4-FFF2-40B4-BE49-F238E27FC236}">
              <a16:creationId xmlns:a16="http://schemas.microsoft.com/office/drawing/2014/main" id="{42AC6C7D-3681-4057-9EF6-8696DAFDC993}"/>
            </a:ext>
          </a:extLst>
        </xdr:cNvPr>
        <xdr:cNvCxnSpPr/>
      </xdr:nvCxnSpPr>
      <xdr:spPr>
        <a:xfrm>
          <a:off x="8750300" y="10963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111125</xdr:rowOff>
    </xdr:from>
    <xdr:to>
      <xdr:col>41</xdr:col>
      <xdr:colOff>101600</xdr:colOff>
      <xdr:row>64</xdr:row>
      <xdr:rowOff>41275</xdr:rowOff>
    </xdr:to>
    <xdr:sp macro="" textlink="">
      <xdr:nvSpPr>
        <xdr:cNvPr id="253" name="楕円 252">
          <a:extLst>
            <a:ext uri="{FF2B5EF4-FFF2-40B4-BE49-F238E27FC236}">
              <a16:creationId xmlns:a16="http://schemas.microsoft.com/office/drawing/2014/main" id="{F6F5B39E-B5C1-4A5E-9753-C6E05C6E4A77}"/>
            </a:ext>
          </a:extLst>
        </xdr:cNvPr>
        <xdr:cNvSpPr/>
      </xdr:nvSpPr>
      <xdr:spPr>
        <a:xfrm>
          <a:off x="7810500" y="1091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161925</xdr:rowOff>
    </xdr:from>
    <xdr:to>
      <xdr:col>45</xdr:col>
      <xdr:colOff>177800</xdr:colOff>
      <xdr:row>63</xdr:row>
      <xdr:rowOff>161925</xdr:rowOff>
    </xdr:to>
    <xdr:cxnSp macro="">
      <xdr:nvCxnSpPr>
        <xdr:cNvPr id="254" name="直線コネクタ 253">
          <a:extLst>
            <a:ext uri="{FF2B5EF4-FFF2-40B4-BE49-F238E27FC236}">
              <a16:creationId xmlns:a16="http://schemas.microsoft.com/office/drawing/2014/main" id="{9E117791-6EF4-447C-9585-5B1CBEEC245F}"/>
            </a:ext>
          </a:extLst>
        </xdr:cNvPr>
        <xdr:cNvCxnSpPr/>
      </xdr:nvCxnSpPr>
      <xdr:spPr>
        <a:xfrm>
          <a:off x="7861300" y="10963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111125</xdr:rowOff>
    </xdr:from>
    <xdr:to>
      <xdr:col>36</xdr:col>
      <xdr:colOff>165100</xdr:colOff>
      <xdr:row>64</xdr:row>
      <xdr:rowOff>41275</xdr:rowOff>
    </xdr:to>
    <xdr:sp macro="" textlink="">
      <xdr:nvSpPr>
        <xdr:cNvPr id="255" name="楕円 254">
          <a:extLst>
            <a:ext uri="{FF2B5EF4-FFF2-40B4-BE49-F238E27FC236}">
              <a16:creationId xmlns:a16="http://schemas.microsoft.com/office/drawing/2014/main" id="{48C5E8E9-6BC1-4468-886D-766AF4D5C6D5}"/>
            </a:ext>
          </a:extLst>
        </xdr:cNvPr>
        <xdr:cNvSpPr/>
      </xdr:nvSpPr>
      <xdr:spPr>
        <a:xfrm>
          <a:off x="6921500" y="1091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161925</xdr:rowOff>
    </xdr:from>
    <xdr:to>
      <xdr:col>41</xdr:col>
      <xdr:colOff>50800</xdr:colOff>
      <xdr:row>63</xdr:row>
      <xdr:rowOff>161925</xdr:rowOff>
    </xdr:to>
    <xdr:cxnSp macro="">
      <xdr:nvCxnSpPr>
        <xdr:cNvPr id="256" name="直線コネクタ 255">
          <a:extLst>
            <a:ext uri="{FF2B5EF4-FFF2-40B4-BE49-F238E27FC236}">
              <a16:creationId xmlns:a16="http://schemas.microsoft.com/office/drawing/2014/main" id="{EA32F880-D0D0-4CF6-AB0B-E4B4C99570E9}"/>
            </a:ext>
          </a:extLst>
        </xdr:cNvPr>
        <xdr:cNvCxnSpPr/>
      </xdr:nvCxnSpPr>
      <xdr:spPr>
        <a:xfrm>
          <a:off x="6972300" y="10963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5A22EC17-A98A-4529-A8B8-3614DF01360E}"/>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E88EC7FC-CBA0-49B3-B2AC-5D6078C8FB35}"/>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59140F9E-5F3F-43ED-AE84-72B4BC6E26D8}"/>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2BAE25FA-871C-4AB5-9227-ECC2561675FE}"/>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32402</xdr:rowOff>
    </xdr:from>
    <xdr:ext cx="469744" cy="259045"/>
    <xdr:sp macro="" textlink="">
      <xdr:nvSpPr>
        <xdr:cNvPr id="261" name="n_1mainValue【体育館・プール】&#10;一人当たり面積">
          <a:extLst>
            <a:ext uri="{FF2B5EF4-FFF2-40B4-BE49-F238E27FC236}">
              <a16:creationId xmlns:a16="http://schemas.microsoft.com/office/drawing/2014/main" id="{689BE056-6AA4-4F20-A646-64CD21A203DE}"/>
            </a:ext>
          </a:extLst>
        </xdr:cNvPr>
        <xdr:cNvSpPr txBox="1"/>
      </xdr:nvSpPr>
      <xdr:spPr>
        <a:xfrm>
          <a:off x="9391727" y="1100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32402</xdr:rowOff>
    </xdr:from>
    <xdr:ext cx="469744" cy="259045"/>
    <xdr:sp macro="" textlink="">
      <xdr:nvSpPr>
        <xdr:cNvPr id="262" name="n_2mainValue【体育館・プール】&#10;一人当たり面積">
          <a:extLst>
            <a:ext uri="{FF2B5EF4-FFF2-40B4-BE49-F238E27FC236}">
              <a16:creationId xmlns:a16="http://schemas.microsoft.com/office/drawing/2014/main" id="{BA4C6E63-024B-4498-9605-A98ACDFB18A3}"/>
            </a:ext>
          </a:extLst>
        </xdr:cNvPr>
        <xdr:cNvSpPr txBox="1"/>
      </xdr:nvSpPr>
      <xdr:spPr>
        <a:xfrm>
          <a:off x="8515427" y="1100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32402</xdr:rowOff>
    </xdr:from>
    <xdr:ext cx="469744" cy="259045"/>
    <xdr:sp macro="" textlink="">
      <xdr:nvSpPr>
        <xdr:cNvPr id="263" name="n_3mainValue【体育館・プール】&#10;一人当たり面積">
          <a:extLst>
            <a:ext uri="{FF2B5EF4-FFF2-40B4-BE49-F238E27FC236}">
              <a16:creationId xmlns:a16="http://schemas.microsoft.com/office/drawing/2014/main" id="{A85AB49A-4C83-4341-AEF0-2E34E7590FA6}"/>
            </a:ext>
          </a:extLst>
        </xdr:cNvPr>
        <xdr:cNvSpPr txBox="1"/>
      </xdr:nvSpPr>
      <xdr:spPr>
        <a:xfrm>
          <a:off x="7626427" y="1100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32402</xdr:rowOff>
    </xdr:from>
    <xdr:ext cx="469744" cy="259045"/>
    <xdr:sp macro="" textlink="">
      <xdr:nvSpPr>
        <xdr:cNvPr id="264" name="n_4mainValue【体育館・プール】&#10;一人当たり面積">
          <a:extLst>
            <a:ext uri="{FF2B5EF4-FFF2-40B4-BE49-F238E27FC236}">
              <a16:creationId xmlns:a16="http://schemas.microsoft.com/office/drawing/2014/main" id="{992AA175-5C03-4FAF-8FAD-11F61E4A6C80}"/>
            </a:ext>
          </a:extLst>
        </xdr:cNvPr>
        <xdr:cNvSpPr txBox="1"/>
      </xdr:nvSpPr>
      <xdr:spPr>
        <a:xfrm>
          <a:off x="6737427" y="1100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BC08908A-4942-4252-8920-B69BDA2FB03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C5B3B8DB-6667-4AF4-9B7A-DCA606E8B98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766F85BF-9AD7-4E6D-A55E-35EBD719154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2A039D01-F240-4E05-843F-F8A38B53D0D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A28CCEE9-7ACB-460D-9E63-259B7DD6384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9AABE9EF-FF45-4F17-BDB7-A12A4D79D7B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8D8FA6BC-E90C-4D2D-9D45-7117156A1E7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C1D706DA-4C9F-42DA-B621-BD138A66C64A}"/>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02C44FEB-8C0F-4119-B99D-F938EF5D213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FFD151FF-BF6F-459E-A4BD-079D3C55107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7A4CC15E-C4B3-4D7A-A82F-6DEFFFA061C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D55FCE2C-834C-46EB-9A03-A568229CE1B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30EC7E0B-E9B1-40A8-9D93-EFC23EF573A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BE87062A-9EA8-473C-9EBA-E2F69F0E319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86736CFB-78B7-41A1-A8F2-D3D87659F5C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71AF411A-F1E5-4690-838A-B147BEDEFE2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50B0DFD5-0835-4B93-A820-ABC2D5A3002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980459A6-3C09-418D-9CE0-A92B5890416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CD037097-9688-45F4-9CC4-B1E9C33DC9A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3962AB9C-98A3-4073-A057-ED67D98D742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FC7F8957-6818-4094-A8E5-30539518EDD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D295A686-7EE1-49FD-BEC1-681806996A5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89FB3354-091C-422A-8141-AB92B96F9D9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9B2711FF-ACDE-4EFC-AAC4-02CF9F33591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C284516B-EE9B-486A-B0E0-A5781F8140F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1BCFF270-2A28-4FB5-ADD4-C021D1D9274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75CA4D0F-FA42-4C80-9054-DD2E41B1CCA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7F9916C2-38ED-415D-BA91-DC5EA565E22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703461C6-877C-4C70-8F03-448788B0204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E62D18CE-531A-4F85-AA76-FE022C549009}"/>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558A72A4-BA20-423A-B16C-DA7D8B17C57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9B877AF5-6931-4042-8987-C9845E08BE8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F162D855-4CD1-41F6-825F-79856293CD54}"/>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F1926167-12DE-473E-818B-7DFBF2A0DBA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79EF6281-EFE0-4D0E-A5F1-853A0749779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50017491-581C-4AA3-8226-12E7AD24AA8C}"/>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49E3F65D-969C-4F06-B5DC-A60AE4959E5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378A67F0-C5DC-432D-8E0E-621507669054}"/>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BF87DD7B-17CB-4997-9D9F-58BD5188DDC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B2A13795-A4B6-4029-AC3C-1D33CC1B56A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00762E88-0BA7-48A6-9EE5-CB176F7187B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A874DE7F-D187-4AC5-B85F-5E0DAD425037}"/>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012B2D99-C1E5-41C5-B163-A761EC20C259}"/>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2605BE17-2AA1-43E0-8AB3-8667A7C0E77B}"/>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0E7DA8B4-F622-4793-ACC5-59A56792C712}"/>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10" name="直線コネクタ 309">
          <a:extLst>
            <a:ext uri="{FF2B5EF4-FFF2-40B4-BE49-F238E27FC236}">
              <a16:creationId xmlns:a16="http://schemas.microsoft.com/office/drawing/2014/main" id="{45EF00C8-9CF9-4281-8297-828AFE6D8D57}"/>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B4B12814-BB04-4540-B1F7-35D3219E009E}"/>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12" name="フローチャート: 判断 311">
          <a:extLst>
            <a:ext uri="{FF2B5EF4-FFF2-40B4-BE49-F238E27FC236}">
              <a16:creationId xmlns:a16="http://schemas.microsoft.com/office/drawing/2014/main" id="{C2A94921-E3B7-4EA2-93EA-8A2DE7F0CB0B}"/>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3" name="フローチャート: 判断 312">
          <a:extLst>
            <a:ext uri="{FF2B5EF4-FFF2-40B4-BE49-F238E27FC236}">
              <a16:creationId xmlns:a16="http://schemas.microsoft.com/office/drawing/2014/main" id="{D18A5C0C-3710-4017-B660-E9612EF105CA}"/>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14" name="フローチャート: 判断 313">
          <a:extLst>
            <a:ext uri="{FF2B5EF4-FFF2-40B4-BE49-F238E27FC236}">
              <a16:creationId xmlns:a16="http://schemas.microsoft.com/office/drawing/2014/main" id="{BFD092CD-BAB6-4D32-84D1-537FADE3E26E}"/>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5" name="フローチャート: 判断 314">
          <a:extLst>
            <a:ext uri="{FF2B5EF4-FFF2-40B4-BE49-F238E27FC236}">
              <a16:creationId xmlns:a16="http://schemas.microsoft.com/office/drawing/2014/main" id="{964E7638-76B3-4180-BA88-4460C8863E7A}"/>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16" name="フローチャート: 判断 315">
          <a:extLst>
            <a:ext uri="{FF2B5EF4-FFF2-40B4-BE49-F238E27FC236}">
              <a16:creationId xmlns:a16="http://schemas.microsoft.com/office/drawing/2014/main" id="{EF641523-FD8E-4EDE-A26C-002B4059D8A0}"/>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45A56596-0CC1-4D3F-B03A-2392A742ED4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548CD65C-1DC3-4165-B9AC-2763435A465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C7D012EA-2ED9-4F2C-88CD-2A694405DCB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8E35C2C5-9F52-4D3F-BB7D-BE15640B9B8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D9A2D7D8-68FF-4AE9-ACDC-14808239841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18869</xdr:rowOff>
    </xdr:from>
    <xdr:to>
      <xdr:col>24</xdr:col>
      <xdr:colOff>114300</xdr:colOff>
      <xdr:row>107</xdr:row>
      <xdr:rowOff>120469</xdr:rowOff>
    </xdr:to>
    <xdr:sp macro="" textlink="">
      <xdr:nvSpPr>
        <xdr:cNvPr id="322" name="楕円 321">
          <a:extLst>
            <a:ext uri="{FF2B5EF4-FFF2-40B4-BE49-F238E27FC236}">
              <a16:creationId xmlns:a16="http://schemas.microsoft.com/office/drawing/2014/main" id="{4386E70C-F850-4AEF-9608-4783D5911FE7}"/>
            </a:ext>
          </a:extLst>
        </xdr:cNvPr>
        <xdr:cNvSpPr/>
      </xdr:nvSpPr>
      <xdr:spPr>
        <a:xfrm>
          <a:off x="4584700" y="183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168746</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131805A8-E721-4AF0-9C1C-53041469B2DC}"/>
            </a:ext>
          </a:extLst>
        </xdr:cNvPr>
        <xdr:cNvSpPr txBox="1"/>
      </xdr:nvSpPr>
      <xdr:spPr>
        <a:xfrm>
          <a:off x="4673600" y="1834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133169</xdr:rowOff>
    </xdr:from>
    <xdr:to>
      <xdr:col>20</xdr:col>
      <xdr:colOff>38100</xdr:colOff>
      <xdr:row>107</xdr:row>
      <xdr:rowOff>63319</xdr:rowOff>
    </xdr:to>
    <xdr:sp macro="" textlink="">
      <xdr:nvSpPr>
        <xdr:cNvPr id="324" name="楕円 323">
          <a:extLst>
            <a:ext uri="{FF2B5EF4-FFF2-40B4-BE49-F238E27FC236}">
              <a16:creationId xmlns:a16="http://schemas.microsoft.com/office/drawing/2014/main" id="{D74374B0-224F-4BC7-AA6E-BF5D5F33D108}"/>
            </a:ext>
          </a:extLst>
        </xdr:cNvPr>
        <xdr:cNvSpPr/>
      </xdr:nvSpPr>
      <xdr:spPr>
        <a:xfrm>
          <a:off x="3746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12519</xdr:rowOff>
    </xdr:from>
    <xdr:to>
      <xdr:col>24</xdr:col>
      <xdr:colOff>63500</xdr:colOff>
      <xdr:row>107</xdr:row>
      <xdr:rowOff>69669</xdr:rowOff>
    </xdr:to>
    <xdr:cxnSp macro="">
      <xdr:nvCxnSpPr>
        <xdr:cNvPr id="325" name="直線コネクタ 324">
          <a:extLst>
            <a:ext uri="{FF2B5EF4-FFF2-40B4-BE49-F238E27FC236}">
              <a16:creationId xmlns:a16="http://schemas.microsoft.com/office/drawing/2014/main" id="{587EE341-AEBC-4D14-8285-352C25BE841B}"/>
            </a:ext>
          </a:extLst>
        </xdr:cNvPr>
        <xdr:cNvCxnSpPr/>
      </xdr:nvCxnSpPr>
      <xdr:spPr>
        <a:xfrm>
          <a:off x="3797300" y="1835766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100512</xdr:rowOff>
    </xdr:from>
    <xdr:to>
      <xdr:col>15</xdr:col>
      <xdr:colOff>101600</xdr:colOff>
      <xdr:row>107</xdr:row>
      <xdr:rowOff>30662</xdr:rowOff>
    </xdr:to>
    <xdr:sp macro="" textlink="">
      <xdr:nvSpPr>
        <xdr:cNvPr id="326" name="楕円 325">
          <a:extLst>
            <a:ext uri="{FF2B5EF4-FFF2-40B4-BE49-F238E27FC236}">
              <a16:creationId xmlns:a16="http://schemas.microsoft.com/office/drawing/2014/main" id="{26D627A3-A8FF-4380-BC31-1102828780C1}"/>
            </a:ext>
          </a:extLst>
        </xdr:cNvPr>
        <xdr:cNvSpPr/>
      </xdr:nvSpPr>
      <xdr:spPr>
        <a:xfrm>
          <a:off x="2857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151312</xdr:rowOff>
    </xdr:from>
    <xdr:to>
      <xdr:col>19</xdr:col>
      <xdr:colOff>177800</xdr:colOff>
      <xdr:row>107</xdr:row>
      <xdr:rowOff>12519</xdr:rowOff>
    </xdr:to>
    <xdr:cxnSp macro="">
      <xdr:nvCxnSpPr>
        <xdr:cNvPr id="327" name="直線コネクタ 326">
          <a:extLst>
            <a:ext uri="{FF2B5EF4-FFF2-40B4-BE49-F238E27FC236}">
              <a16:creationId xmlns:a16="http://schemas.microsoft.com/office/drawing/2014/main" id="{0BCAE0A9-5253-436A-A656-CA061781099D}"/>
            </a:ext>
          </a:extLst>
        </xdr:cNvPr>
        <xdr:cNvCxnSpPr/>
      </xdr:nvCxnSpPr>
      <xdr:spPr>
        <a:xfrm>
          <a:off x="2908300" y="1832501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87449</xdr:rowOff>
    </xdr:from>
    <xdr:to>
      <xdr:col>10</xdr:col>
      <xdr:colOff>165100</xdr:colOff>
      <xdr:row>107</xdr:row>
      <xdr:rowOff>17599</xdr:rowOff>
    </xdr:to>
    <xdr:sp macro="" textlink="">
      <xdr:nvSpPr>
        <xdr:cNvPr id="328" name="楕円 327">
          <a:extLst>
            <a:ext uri="{FF2B5EF4-FFF2-40B4-BE49-F238E27FC236}">
              <a16:creationId xmlns:a16="http://schemas.microsoft.com/office/drawing/2014/main" id="{0D4B62D9-1F00-4F7F-BD5A-3242BBDA40D3}"/>
            </a:ext>
          </a:extLst>
        </xdr:cNvPr>
        <xdr:cNvSpPr/>
      </xdr:nvSpPr>
      <xdr:spPr>
        <a:xfrm>
          <a:off x="1968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138249</xdr:rowOff>
    </xdr:from>
    <xdr:to>
      <xdr:col>15</xdr:col>
      <xdr:colOff>50800</xdr:colOff>
      <xdr:row>106</xdr:row>
      <xdr:rowOff>151312</xdr:rowOff>
    </xdr:to>
    <xdr:cxnSp macro="">
      <xdr:nvCxnSpPr>
        <xdr:cNvPr id="329" name="直線コネクタ 328">
          <a:extLst>
            <a:ext uri="{FF2B5EF4-FFF2-40B4-BE49-F238E27FC236}">
              <a16:creationId xmlns:a16="http://schemas.microsoft.com/office/drawing/2014/main" id="{669B746B-A93E-4FBE-97D9-1685A59D41F6}"/>
            </a:ext>
          </a:extLst>
        </xdr:cNvPr>
        <xdr:cNvCxnSpPr/>
      </xdr:nvCxnSpPr>
      <xdr:spPr>
        <a:xfrm>
          <a:off x="2019300" y="1831194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97245</xdr:rowOff>
    </xdr:from>
    <xdr:to>
      <xdr:col>6</xdr:col>
      <xdr:colOff>38100</xdr:colOff>
      <xdr:row>107</xdr:row>
      <xdr:rowOff>27395</xdr:rowOff>
    </xdr:to>
    <xdr:sp macro="" textlink="">
      <xdr:nvSpPr>
        <xdr:cNvPr id="330" name="楕円 329">
          <a:extLst>
            <a:ext uri="{FF2B5EF4-FFF2-40B4-BE49-F238E27FC236}">
              <a16:creationId xmlns:a16="http://schemas.microsoft.com/office/drawing/2014/main" id="{5209630F-C2E7-401C-894C-EC8838DAB026}"/>
            </a:ext>
          </a:extLst>
        </xdr:cNvPr>
        <xdr:cNvSpPr/>
      </xdr:nvSpPr>
      <xdr:spPr>
        <a:xfrm>
          <a:off x="1079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138249</xdr:rowOff>
    </xdr:from>
    <xdr:to>
      <xdr:col>10</xdr:col>
      <xdr:colOff>114300</xdr:colOff>
      <xdr:row>106</xdr:row>
      <xdr:rowOff>148045</xdr:rowOff>
    </xdr:to>
    <xdr:cxnSp macro="">
      <xdr:nvCxnSpPr>
        <xdr:cNvPr id="331" name="直線コネクタ 330">
          <a:extLst>
            <a:ext uri="{FF2B5EF4-FFF2-40B4-BE49-F238E27FC236}">
              <a16:creationId xmlns:a16="http://schemas.microsoft.com/office/drawing/2014/main" id="{95AD7C83-DC50-48B5-B5BB-2671D8C1F7EA}"/>
            </a:ext>
          </a:extLst>
        </xdr:cNvPr>
        <xdr:cNvCxnSpPr/>
      </xdr:nvCxnSpPr>
      <xdr:spPr>
        <a:xfrm flipV="1">
          <a:off x="1130300" y="18311949"/>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332" name="n_1aveValue【市民会館】&#10;有形固定資産減価償却率">
          <a:extLst>
            <a:ext uri="{FF2B5EF4-FFF2-40B4-BE49-F238E27FC236}">
              <a16:creationId xmlns:a16="http://schemas.microsoft.com/office/drawing/2014/main" id="{57922D68-CA5B-4506-BF2B-A2C5F222AEF4}"/>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333" name="n_2aveValue【市民会館】&#10;有形固定資産減価償却率">
          <a:extLst>
            <a:ext uri="{FF2B5EF4-FFF2-40B4-BE49-F238E27FC236}">
              <a16:creationId xmlns:a16="http://schemas.microsoft.com/office/drawing/2014/main" id="{43C3E26B-B693-4E56-A21B-DE093D291699}"/>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334" name="n_3aveValue【市民会館】&#10;有形固定資産減価償却率">
          <a:extLst>
            <a:ext uri="{FF2B5EF4-FFF2-40B4-BE49-F238E27FC236}">
              <a16:creationId xmlns:a16="http://schemas.microsoft.com/office/drawing/2014/main" id="{50ECEB64-3E41-4153-9E54-A6D7A8347B3F}"/>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335" name="n_4aveValue【市民会館】&#10;有形固定資産減価償却率">
          <a:extLst>
            <a:ext uri="{FF2B5EF4-FFF2-40B4-BE49-F238E27FC236}">
              <a16:creationId xmlns:a16="http://schemas.microsoft.com/office/drawing/2014/main" id="{72722825-4EE4-42EF-BAA4-A5DCC5632C3B}"/>
            </a:ext>
          </a:extLst>
        </xdr:cNvPr>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54446</xdr:rowOff>
    </xdr:from>
    <xdr:ext cx="405111" cy="259045"/>
    <xdr:sp macro="" textlink="">
      <xdr:nvSpPr>
        <xdr:cNvPr id="336" name="n_1mainValue【市民会館】&#10;有形固定資産減価償却率">
          <a:extLst>
            <a:ext uri="{FF2B5EF4-FFF2-40B4-BE49-F238E27FC236}">
              <a16:creationId xmlns:a16="http://schemas.microsoft.com/office/drawing/2014/main" id="{A337FBB3-B82F-49D7-A3E9-745EC055FEC9}"/>
            </a:ext>
          </a:extLst>
        </xdr:cNvPr>
        <xdr:cNvSpPr txBox="1"/>
      </xdr:nvSpPr>
      <xdr:spPr>
        <a:xfrm>
          <a:off x="3582044" y="1839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21789</xdr:rowOff>
    </xdr:from>
    <xdr:ext cx="405111" cy="259045"/>
    <xdr:sp macro="" textlink="">
      <xdr:nvSpPr>
        <xdr:cNvPr id="337" name="n_2mainValue【市民会館】&#10;有形固定資産減価償却率">
          <a:extLst>
            <a:ext uri="{FF2B5EF4-FFF2-40B4-BE49-F238E27FC236}">
              <a16:creationId xmlns:a16="http://schemas.microsoft.com/office/drawing/2014/main" id="{D55A2FA6-4766-4F34-A293-128B088DE80B}"/>
            </a:ext>
          </a:extLst>
        </xdr:cNvPr>
        <xdr:cNvSpPr txBox="1"/>
      </xdr:nvSpPr>
      <xdr:spPr>
        <a:xfrm>
          <a:off x="2705744"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8726</xdr:rowOff>
    </xdr:from>
    <xdr:ext cx="405111" cy="259045"/>
    <xdr:sp macro="" textlink="">
      <xdr:nvSpPr>
        <xdr:cNvPr id="338" name="n_3mainValue【市民会館】&#10;有形固定資産減価償却率">
          <a:extLst>
            <a:ext uri="{FF2B5EF4-FFF2-40B4-BE49-F238E27FC236}">
              <a16:creationId xmlns:a16="http://schemas.microsoft.com/office/drawing/2014/main" id="{A92F74E4-8BE1-4D01-82B6-FC376577A3C2}"/>
            </a:ext>
          </a:extLst>
        </xdr:cNvPr>
        <xdr:cNvSpPr txBox="1"/>
      </xdr:nvSpPr>
      <xdr:spPr>
        <a:xfrm>
          <a:off x="1816744" y="1835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18522</xdr:rowOff>
    </xdr:from>
    <xdr:ext cx="405111" cy="259045"/>
    <xdr:sp macro="" textlink="">
      <xdr:nvSpPr>
        <xdr:cNvPr id="339" name="n_4mainValue【市民会館】&#10;有形固定資産減価償却率">
          <a:extLst>
            <a:ext uri="{FF2B5EF4-FFF2-40B4-BE49-F238E27FC236}">
              <a16:creationId xmlns:a16="http://schemas.microsoft.com/office/drawing/2014/main" id="{D2A657DE-D20A-4563-B602-9B28D3434AC0}"/>
            </a:ext>
          </a:extLst>
        </xdr:cNvPr>
        <xdr:cNvSpPr txBox="1"/>
      </xdr:nvSpPr>
      <xdr:spPr>
        <a:xfrm>
          <a:off x="927744" y="1836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353A784E-207F-442F-A43D-401F905856E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9F9354F4-FE8E-421A-8F86-F9D8BFDE886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761564F4-BBED-42D4-A171-D42BCAB7C0D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9378D540-6B94-4675-BF4D-A109D450BB4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6B815CDD-EA33-4B1D-97A6-EFFB4488D57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40BA9148-365E-4675-B5FC-3670E18EB2E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069E0F96-CF84-4901-91F9-1A22E254BAB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29C076E0-CC3C-442D-8362-BE2F7B7C6FB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28A25CE5-3204-4B8B-99C8-40B07F7908D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012BE309-E240-42B6-9211-9570E4EA2B7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0DE1A446-77BA-49A8-9B4D-26E180F4152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BD107EE6-73EE-4A72-B3B7-C5751D3DD59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92CF8C1B-115B-4C64-BB3D-8E34D3D5EFB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D4C867F6-BCE9-4C01-B60A-AC92466B6C8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5CFDBE49-9D40-48F9-AE2E-797CFDC90A5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DEF2401B-8141-49D9-AB01-8E723F947DB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22DEB022-63AD-495B-849E-15A6386AF9B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2A5E7D45-5864-48D8-B11D-97013A2B61E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6971C520-10F6-4957-BD61-3015DFCA547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E98463A6-C443-44D0-B31C-EF629E8BB46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B363EFA1-F2A1-4CA7-A78D-66721C9DA67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1054C9F1-7683-456D-8191-E1A5828C4CB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BE7D4A9C-F1AB-4487-B6C5-826CA73F673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3" name="直線コネクタ 362">
          <a:extLst>
            <a:ext uri="{FF2B5EF4-FFF2-40B4-BE49-F238E27FC236}">
              <a16:creationId xmlns:a16="http://schemas.microsoft.com/office/drawing/2014/main" id="{9C42CF64-6F08-4EBE-B5E0-7DF842829DAE}"/>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4" name="【市民会館】&#10;一人当たり面積最小値テキスト">
          <a:extLst>
            <a:ext uri="{FF2B5EF4-FFF2-40B4-BE49-F238E27FC236}">
              <a16:creationId xmlns:a16="http://schemas.microsoft.com/office/drawing/2014/main" id="{E98FBE5D-FFF1-4C9D-8A07-37E9CD5CC63D}"/>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5" name="直線コネクタ 364">
          <a:extLst>
            <a:ext uri="{FF2B5EF4-FFF2-40B4-BE49-F238E27FC236}">
              <a16:creationId xmlns:a16="http://schemas.microsoft.com/office/drawing/2014/main" id="{9B24F2B7-532F-4C9C-8B50-D98F64282456}"/>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6" name="【市民会館】&#10;一人当たり面積最大値テキスト">
          <a:extLst>
            <a:ext uri="{FF2B5EF4-FFF2-40B4-BE49-F238E27FC236}">
              <a16:creationId xmlns:a16="http://schemas.microsoft.com/office/drawing/2014/main" id="{D581C1EB-FB2D-4001-8F45-0D3B33DB30F2}"/>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7" name="直線コネクタ 366">
          <a:extLst>
            <a:ext uri="{FF2B5EF4-FFF2-40B4-BE49-F238E27FC236}">
              <a16:creationId xmlns:a16="http://schemas.microsoft.com/office/drawing/2014/main" id="{04302C94-FD71-4EF9-A814-4A2426271E79}"/>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368" name="【市民会館】&#10;一人当たり面積平均値テキスト">
          <a:extLst>
            <a:ext uri="{FF2B5EF4-FFF2-40B4-BE49-F238E27FC236}">
              <a16:creationId xmlns:a16="http://schemas.microsoft.com/office/drawing/2014/main" id="{25F90417-7190-43AF-AA09-060D8C08C2B6}"/>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9" name="フローチャート: 判断 368">
          <a:extLst>
            <a:ext uri="{FF2B5EF4-FFF2-40B4-BE49-F238E27FC236}">
              <a16:creationId xmlns:a16="http://schemas.microsoft.com/office/drawing/2014/main" id="{1F4C96FF-A1B0-404F-806F-C9DD70B2E6CE}"/>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70" name="フローチャート: 判断 369">
          <a:extLst>
            <a:ext uri="{FF2B5EF4-FFF2-40B4-BE49-F238E27FC236}">
              <a16:creationId xmlns:a16="http://schemas.microsoft.com/office/drawing/2014/main" id="{E585CE84-16A3-454B-8605-C971201B9A0E}"/>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71" name="フローチャート: 判断 370">
          <a:extLst>
            <a:ext uri="{FF2B5EF4-FFF2-40B4-BE49-F238E27FC236}">
              <a16:creationId xmlns:a16="http://schemas.microsoft.com/office/drawing/2014/main" id="{FD9E778C-2EE4-4B0E-8F05-3B6A4DFCEB2F}"/>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372" name="フローチャート: 判断 371">
          <a:extLst>
            <a:ext uri="{FF2B5EF4-FFF2-40B4-BE49-F238E27FC236}">
              <a16:creationId xmlns:a16="http://schemas.microsoft.com/office/drawing/2014/main" id="{2337A73C-CD01-4917-B3DE-0DD4A8C0D9DD}"/>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373" name="フローチャート: 判断 372">
          <a:extLst>
            <a:ext uri="{FF2B5EF4-FFF2-40B4-BE49-F238E27FC236}">
              <a16:creationId xmlns:a16="http://schemas.microsoft.com/office/drawing/2014/main" id="{17AB8D1F-10A1-4E6E-B0FC-4EC0E8D414B3}"/>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1CB2037E-1347-415E-835B-4D62A7ED640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C04948BD-8108-421B-953F-B383A2AD48D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7A6577DE-61FE-49F2-94E7-F80F537DA90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571698B1-7F62-4E90-9175-832F361962D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A3F22415-6D96-44FE-8956-5A096520009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154939</xdr:rowOff>
    </xdr:from>
    <xdr:to>
      <xdr:col>55</xdr:col>
      <xdr:colOff>50800</xdr:colOff>
      <xdr:row>107</xdr:row>
      <xdr:rowOff>85089</xdr:rowOff>
    </xdr:to>
    <xdr:sp macro="" textlink="">
      <xdr:nvSpPr>
        <xdr:cNvPr id="379" name="楕円 378">
          <a:extLst>
            <a:ext uri="{FF2B5EF4-FFF2-40B4-BE49-F238E27FC236}">
              <a16:creationId xmlns:a16="http://schemas.microsoft.com/office/drawing/2014/main" id="{583AB793-D366-44AA-BFDD-5689E6949E98}"/>
            </a:ext>
          </a:extLst>
        </xdr:cNvPr>
        <xdr:cNvSpPr/>
      </xdr:nvSpPr>
      <xdr:spPr>
        <a:xfrm>
          <a:off x="104267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133366</xdr:rowOff>
    </xdr:from>
    <xdr:ext cx="469744" cy="259045"/>
    <xdr:sp macro="" textlink="">
      <xdr:nvSpPr>
        <xdr:cNvPr id="380" name="【市民会館】&#10;一人当たり面積該当値テキスト">
          <a:extLst>
            <a:ext uri="{FF2B5EF4-FFF2-40B4-BE49-F238E27FC236}">
              <a16:creationId xmlns:a16="http://schemas.microsoft.com/office/drawing/2014/main" id="{EE6698EC-647C-45B6-A3D2-4B266CEF6B7D}"/>
            </a:ext>
          </a:extLst>
        </xdr:cNvPr>
        <xdr:cNvSpPr txBox="1"/>
      </xdr:nvSpPr>
      <xdr:spPr>
        <a:xfrm>
          <a:off x="10515600"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154939</xdr:rowOff>
    </xdr:from>
    <xdr:to>
      <xdr:col>50</xdr:col>
      <xdr:colOff>165100</xdr:colOff>
      <xdr:row>107</xdr:row>
      <xdr:rowOff>85089</xdr:rowOff>
    </xdr:to>
    <xdr:sp macro="" textlink="">
      <xdr:nvSpPr>
        <xdr:cNvPr id="381" name="楕円 380">
          <a:extLst>
            <a:ext uri="{FF2B5EF4-FFF2-40B4-BE49-F238E27FC236}">
              <a16:creationId xmlns:a16="http://schemas.microsoft.com/office/drawing/2014/main" id="{AC83509A-8004-4B7F-95E0-31E060709796}"/>
            </a:ext>
          </a:extLst>
        </xdr:cNvPr>
        <xdr:cNvSpPr/>
      </xdr:nvSpPr>
      <xdr:spPr>
        <a:xfrm>
          <a:off x="9588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34289</xdr:rowOff>
    </xdr:from>
    <xdr:to>
      <xdr:col>55</xdr:col>
      <xdr:colOff>0</xdr:colOff>
      <xdr:row>107</xdr:row>
      <xdr:rowOff>34289</xdr:rowOff>
    </xdr:to>
    <xdr:cxnSp macro="">
      <xdr:nvCxnSpPr>
        <xdr:cNvPr id="382" name="直線コネクタ 381">
          <a:extLst>
            <a:ext uri="{FF2B5EF4-FFF2-40B4-BE49-F238E27FC236}">
              <a16:creationId xmlns:a16="http://schemas.microsoft.com/office/drawing/2014/main" id="{5CA36387-AE08-4307-A66D-AE4A1F832DA4}"/>
            </a:ext>
          </a:extLst>
        </xdr:cNvPr>
        <xdr:cNvCxnSpPr/>
      </xdr:nvCxnSpPr>
      <xdr:spPr>
        <a:xfrm>
          <a:off x="9639300" y="183794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154939</xdr:rowOff>
    </xdr:from>
    <xdr:to>
      <xdr:col>46</xdr:col>
      <xdr:colOff>38100</xdr:colOff>
      <xdr:row>107</xdr:row>
      <xdr:rowOff>85089</xdr:rowOff>
    </xdr:to>
    <xdr:sp macro="" textlink="">
      <xdr:nvSpPr>
        <xdr:cNvPr id="383" name="楕円 382">
          <a:extLst>
            <a:ext uri="{FF2B5EF4-FFF2-40B4-BE49-F238E27FC236}">
              <a16:creationId xmlns:a16="http://schemas.microsoft.com/office/drawing/2014/main" id="{9FB0F0C7-1A92-4AE3-8DCD-334C98784FAA}"/>
            </a:ext>
          </a:extLst>
        </xdr:cNvPr>
        <xdr:cNvSpPr/>
      </xdr:nvSpPr>
      <xdr:spPr>
        <a:xfrm>
          <a:off x="8699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34289</xdr:rowOff>
    </xdr:from>
    <xdr:to>
      <xdr:col>50</xdr:col>
      <xdr:colOff>114300</xdr:colOff>
      <xdr:row>107</xdr:row>
      <xdr:rowOff>34289</xdr:rowOff>
    </xdr:to>
    <xdr:cxnSp macro="">
      <xdr:nvCxnSpPr>
        <xdr:cNvPr id="384" name="直線コネクタ 383">
          <a:extLst>
            <a:ext uri="{FF2B5EF4-FFF2-40B4-BE49-F238E27FC236}">
              <a16:creationId xmlns:a16="http://schemas.microsoft.com/office/drawing/2014/main" id="{FCFB01DC-1092-4413-AA0D-15C9338E1771}"/>
            </a:ext>
          </a:extLst>
        </xdr:cNvPr>
        <xdr:cNvCxnSpPr/>
      </xdr:nvCxnSpPr>
      <xdr:spPr>
        <a:xfrm>
          <a:off x="8750300" y="18379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153036</xdr:rowOff>
    </xdr:from>
    <xdr:to>
      <xdr:col>41</xdr:col>
      <xdr:colOff>101600</xdr:colOff>
      <xdr:row>107</xdr:row>
      <xdr:rowOff>83186</xdr:rowOff>
    </xdr:to>
    <xdr:sp macro="" textlink="">
      <xdr:nvSpPr>
        <xdr:cNvPr id="385" name="楕円 384">
          <a:extLst>
            <a:ext uri="{FF2B5EF4-FFF2-40B4-BE49-F238E27FC236}">
              <a16:creationId xmlns:a16="http://schemas.microsoft.com/office/drawing/2014/main" id="{BF87487E-7570-4C2C-A6F1-13F8A8F87EA3}"/>
            </a:ext>
          </a:extLst>
        </xdr:cNvPr>
        <xdr:cNvSpPr/>
      </xdr:nvSpPr>
      <xdr:spPr>
        <a:xfrm>
          <a:off x="7810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32386</xdr:rowOff>
    </xdr:from>
    <xdr:to>
      <xdr:col>45</xdr:col>
      <xdr:colOff>177800</xdr:colOff>
      <xdr:row>107</xdr:row>
      <xdr:rowOff>34289</xdr:rowOff>
    </xdr:to>
    <xdr:cxnSp macro="">
      <xdr:nvCxnSpPr>
        <xdr:cNvPr id="386" name="直線コネクタ 385">
          <a:extLst>
            <a:ext uri="{FF2B5EF4-FFF2-40B4-BE49-F238E27FC236}">
              <a16:creationId xmlns:a16="http://schemas.microsoft.com/office/drawing/2014/main" id="{510E437F-5078-4023-9F24-F0A1CBD7A04B}"/>
            </a:ext>
          </a:extLst>
        </xdr:cNvPr>
        <xdr:cNvCxnSpPr/>
      </xdr:nvCxnSpPr>
      <xdr:spPr>
        <a:xfrm>
          <a:off x="7861300" y="183775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151130</xdr:rowOff>
    </xdr:from>
    <xdr:to>
      <xdr:col>36</xdr:col>
      <xdr:colOff>165100</xdr:colOff>
      <xdr:row>107</xdr:row>
      <xdr:rowOff>81280</xdr:rowOff>
    </xdr:to>
    <xdr:sp macro="" textlink="">
      <xdr:nvSpPr>
        <xdr:cNvPr id="387" name="楕円 386">
          <a:extLst>
            <a:ext uri="{FF2B5EF4-FFF2-40B4-BE49-F238E27FC236}">
              <a16:creationId xmlns:a16="http://schemas.microsoft.com/office/drawing/2014/main" id="{2D447569-E7C8-45EF-A994-72EE20054A37}"/>
            </a:ext>
          </a:extLst>
        </xdr:cNvPr>
        <xdr:cNvSpPr/>
      </xdr:nvSpPr>
      <xdr:spPr>
        <a:xfrm>
          <a:off x="6921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30480</xdr:rowOff>
    </xdr:from>
    <xdr:to>
      <xdr:col>41</xdr:col>
      <xdr:colOff>50800</xdr:colOff>
      <xdr:row>107</xdr:row>
      <xdr:rowOff>32386</xdr:rowOff>
    </xdr:to>
    <xdr:cxnSp macro="">
      <xdr:nvCxnSpPr>
        <xdr:cNvPr id="388" name="直線コネクタ 387">
          <a:extLst>
            <a:ext uri="{FF2B5EF4-FFF2-40B4-BE49-F238E27FC236}">
              <a16:creationId xmlns:a16="http://schemas.microsoft.com/office/drawing/2014/main" id="{6A8E228D-6AA2-4747-B48D-F208716792BA}"/>
            </a:ext>
          </a:extLst>
        </xdr:cNvPr>
        <xdr:cNvCxnSpPr/>
      </xdr:nvCxnSpPr>
      <xdr:spPr>
        <a:xfrm>
          <a:off x="6972300" y="1837563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389" name="n_1aveValue【市民会館】&#10;一人当たり面積">
          <a:extLst>
            <a:ext uri="{FF2B5EF4-FFF2-40B4-BE49-F238E27FC236}">
              <a16:creationId xmlns:a16="http://schemas.microsoft.com/office/drawing/2014/main" id="{137C5857-BCFC-429B-9506-E9F08396FCA3}"/>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390" name="n_2aveValue【市民会館】&#10;一人当たり面積">
          <a:extLst>
            <a:ext uri="{FF2B5EF4-FFF2-40B4-BE49-F238E27FC236}">
              <a16:creationId xmlns:a16="http://schemas.microsoft.com/office/drawing/2014/main" id="{75639081-C6AE-4489-B5AB-3A829C95D6D5}"/>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391" name="n_3aveValue【市民会館】&#10;一人当たり面積">
          <a:extLst>
            <a:ext uri="{FF2B5EF4-FFF2-40B4-BE49-F238E27FC236}">
              <a16:creationId xmlns:a16="http://schemas.microsoft.com/office/drawing/2014/main" id="{6E759588-52ED-48F5-95D5-3E8F7FDA33E1}"/>
            </a:ext>
          </a:extLst>
        </xdr:cNvPr>
        <xdr:cNvSpPr txBox="1"/>
      </xdr:nvSpPr>
      <xdr:spPr>
        <a:xfrm>
          <a:off x="7626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392" name="n_4aveValue【市民会館】&#10;一人当たり面積">
          <a:extLst>
            <a:ext uri="{FF2B5EF4-FFF2-40B4-BE49-F238E27FC236}">
              <a16:creationId xmlns:a16="http://schemas.microsoft.com/office/drawing/2014/main" id="{F9811B8D-31E2-4D10-B2A9-B6D0BF728796}"/>
            </a:ext>
          </a:extLst>
        </xdr:cNvPr>
        <xdr:cNvSpPr txBox="1"/>
      </xdr:nvSpPr>
      <xdr:spPr>
        <a:xfrm>
          <a:off x="6737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76216</xdr:rowOff>
    </xdr:from>
    <xdr:ext cx="469744" cy="259045"/>
    <xdr:sp macro="" textlink="">
      <xdr:nvSpPr>
        <xdr:cNvPr id="393" name="n_1mainValue【市民会館】&#10;一人当たり面積">
          <a:extLst>
            <a:ext uri="{FF2B5EF4-FFF2-40B4-BE49-F238E27FC236}">
              <a16:creationId xmlns:a16="http://schemas.microsoft.com/office/drawing/2014/main" id="{DF091E09-CC9A-4DED-94A6-3153645A0250}"/>
            </a:ext>
          </a:extLst>
        </xdr:cNvPr>
        <xdr:cNvSpPr txBox="1"/>
      </xdr:nvSpPr>
      <xdr:spPr>
        <a:xfrm>
          <a:off x="93917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101616</xdr:rowOff>
    </xdr:from>
    <xdr:ext cx="469744" cy="259045"/>
    <xdr:sp macro="" textlink="">
      <xdr:nvSpPr>
        <xdr:cNvPr id="394" name="n_2mainValue【市民会館】&#10;一人当たり面積">
          <a:extLst>
            <a:ext uri="{FF2B5EF4-FFF2-40B4-BE49-F238E27FC236}">
              <a16:creationId xmlns:a16="http://schemas.microsoft.com/office/drawing/2014/main" id="{CF22FA16-6E31-4843-823B-285D3B4A2AB7}"/>
            </a:ext>
          </a:extLst>
        </xdr:cNvPr>
        <xdr:cNvSpPr txBox="1"/>
      </xdr:nvSpPr>
      <xdr:spPr>
        <a:xfrm>
          <a:off x="8515427" y="1810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99713</xdr:rowOff>
    </xdr:from>
    <xdr:ext cx="469744" cy="259045"/>
    <xdr:sp macro="" textlink="">
      <xdr:nvSpPr>
        <xdr:cNvPr id="395" name="n_3mainValue【市民会館】&#10;一人当たり面積">
          <a:extLst>
            <a:ext uri="{FF2B5EF4-FFF2-40B4-BE49-F238E27FC236}">
              <a16:creationId xmlns:a16="http://schemas.microsoft.com/office/drawing/2014/main" id="{CD78DC8D-7172-4450-B95C-C9526639522A}"/>
            </a:ext>
          </a:extLst>
        </xdr:cNvPr>
        <xdr:cNvSpPr txBox="1"/>
      </xdr:nvSpPr>
      <xdr:spPr>
        <a:xfrm>
          <a:off x="7626427" y="1810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97807</xdr:rowOff>
    </xdr:from>
    <xdr:ext cx="469744" cy="259045"/>
    <xdr:sp macro="" textlink="">
      <xdr:nvSpPr>
        <xdr:cNvPr id="396" name="n_4mainValue【市民会館】&#10;一人当たり面積">
          <a:extLst>
            <a:ext uri="{FF2B5EF4-FFF2-40B4-BE49-F238E27FC236}">
              <a16:creationId xmlns:a16="http://schemas.microsoft.com/office/drawing/2014/main" id="{F23E79EB-0C8D-4727-8F2C-6946C5E74553}"/>
            </a:ext>
          </a:extLst>
        </xdr:cNvPr>
        <xdr:cNvSpPr txBox="1"/>
      </xdr:nvSpPr>
      <xdr:spPr>
        <a:xfrm>
          <a:off x="6737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16B86B17-FEEA-479D-91C2-906BEDFE5E5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C15A6FE3-09C4-4BEB-8393-280992BA2FA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D0D938E8-2596-4E37-A9F1-13C9D9A6EFD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345D48D-5BBF-475C-B858-5CFCC950F61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22C55555-A7F3-4E9F-96A4-7B5B4B0C620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995CB5AE-B4C2-4D2B-B5A6-689AC434F52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D71437CD-60D7-42D9-8C85-12D5D02BFCA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F88ECD97-7BB9-4B13-962D-3601F84F7CC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2BE3DD0B-A878-4FA4-92AA-C2CBD04C548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6E429198-32E1-4BD6-A58D-EE7A2903306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AC0F20C3-E93A-470F-937F-5F4D58CC943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B4A324C6-FD84-418C-A907-E179F9D9F6B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C18270D1-C575-425D-935C-9BBCFB49C3E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DC0DB214-E07F-4AFA-9D28-708D96C0837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83403236-F997-4D0D-890E-124CE15778B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A819833D-3EF5-4C0E-B2DD-1162190D182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80325397-244A-44AF-9619-83A32E43E08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DCECAA4E-64E9-4B67-B869-5F1244E3199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680A6CBF-5616-48FB-8624-86BEF88C146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D088E874-2343-45FB-887A-A2329C47A9D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A184C466-7813-48A0-933F-B1E417E06B7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FB628855-DF38-48F7-A4B9-93F499693AB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C6A329D8-AE46-4C1A-AF98-3E3890BA81B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D1C5F746-2948-4324-BD29-9E1BCBBB957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8FBC524E-0491-483C-AC1E-9DD088FF621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E2E5602A-20FA-4A17-9095-2983811F08A6}"/>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5040D6A2-5E85-4D01-873A-0CF20F7899E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E60BD55A-0130-4B16-9BE2-7596EE6C4D61}"/>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5" name="【一般廃棄物処理施設】&#10;有形固定資産減価償却率最大値テキスト">
          <a:extLst>
            <a:ext uri="{FF2B5EF4-FFF2-40B4-BE49-F238E27FC236}">
              <a16:creationId xmlns:a16="http://schemas.microsoft.com/office/drawing/2014/main" id="{C1F05331-B9C4-4804-A98B-20AF35002D82}"/>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6" name="直線コネクタ 425">
          <a:extLst>
            <a:ext uri="{FF2B5EF4-FFF2-40B4-BE49-F238E27FC236}">
              <a16:creationId xmlns:a16="http://schemas.microsoft.com/office/drawing/2014/main" id="{EA6FB932-BD15-4D8D-B480-865209363DB6}"/>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054432BF-7EFD-4810-89A4-C454242C2758}"/>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8" name="フローチャート: 判断 427">
          <a:extLst>
            <a:ext uri="{FF2B5EF4-FFF2-40B4-BE49-F238E27FC236}">
              <a16:creationId xmlns:a16="http://schemas.microsoft.com/office/drawing/2014/main" id="{60136344-4215-4C24-B126-44B02B261905}"/>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9" name="フローチャート: 判断 428">
          <a:extLst>
            <a:ext uri="{FF2B5EF4-FFF2-40B4-BE49-F238E27FC236}">
              <a16:creationId xmlns:a16="http://schemas.microsoft.com/office/drawing/2014/main" id="{66ACBFD6-3483-4A18-B27F-A81F02D663B4}"/>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30" name="フローチャート: 判断 429">
          <a:extLst>
            <a:ext uri="{FF2B5EF4-FFF2-40B4-BE49-F238E27FC236}">
              <a16:creationId xmlns:a16="http://schemas.microsoft.com/office/drawing/2014/main" id="{518D46CC-0788-428B-8D9B-CCA85CD543FA}"/>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31" name="フローチャート: 判断 430">
          <a:extLst>
            <a:ext uri="{FF2B5EF4-FFF2-40B4-BE49-F238E27FC236}">
              <a16:creationId xmlns:a16="http://schemas.microsoft.com/office/drawing/2014/main" id="{3E9111D2-0565-4F8F-AC59-62E0853D937B}"/>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32" name="フローチャート: 判断 431">
          <a:extLst>
            <a:ext uri="{FF2B5EF4-FFF2-40B4-BE49-F238E27FC236}">
              <a16:creationId xmlns:a16="http://schemas.microsoft.com/office/drawing/2014/main" id="{BB7D2B72-98E4-4090-B959-12CF1B6B1D03}"/>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FBE4AF7-D07A-4596-B7B8-6BD71194029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B9DC7079-78E5-40D5-8EE7-A2FCA3B1EDB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C0F87F5-6BA4-49CB-8963-0E4080AC13C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D07DF8C4-6CA8-4165-B9FD-5E9CCC8C036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C1CD1945-61F2-4E29-A940-10608963F42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147865</xdr:rowOff>
    </xdr:from>
    <xdr:to>
      <xdr:col>85</xdr:col>
      <xdr:colOff>177800</xdr:colOff>
      <xdr:row>39</xdr:row>
      <xdr:rowOff>78015</xdr:rowOff>
    </xdr:to>
    <xdr:sp macro="" textlink="">
      <xdr:nvSpPr>
        <xdr:cNvPr id="438" name="楕円 437">
          <a:extLst>
            <a:ext uri="{FF2B5EF4-FFF2-40B4-BE49-F238E27FC236}">
              <a16:creationId xmlns:a16="http://schemas.microsoft.com/office/drawing/2014/main" id="{B4247351-E6A4-4A8C-918C-BAC0621EA737}"/>
            </a:ext>
          </a:extLst>
        </xdr:cNvPr>
        <xdr:cNvSpPr/>
      </xdr:nvSpPr>
      <xdr:spPr>
        <a:xfrm>
          <a:off x="16268700" y="666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126292</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F72E3D3F-5154-4B50-B9CC-C55B2C255C7E}"/>
            </a:ext>
          </a:extLst>
        </xdr:cNvPr>
        <xdr:cNvSpPr txBox="1"/>
      </xdr:nvSpPr>
      <xdr:spPr>
        <a:xfrm>
          <a:off x="16357600" y="664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110309</xdr:rowOff>
    </xdr:from>
    <xdr:to>
      <xdr:col>81</xdr:col>
      <xdr:colOff>101600</xdr:colOff>
      <xdr:row>39</xdr:row>
      <xdr:rowOff>40459</xdr:rowOff>
    </xdr:to>
    <xdr:sp macro="" textlink="">
      <xdr:nvSpPr>
        <xdr:cNvPr id="440" name="楕円 439">
          <a:extLst>
            <a:ext uri="{FF2B5EF4-FFF2-40B4-BE49-F238E27FC236}">
              <a16:creationId xmlns:a16="http://schemas.microsoft.com/office/drawing/2014/main" id="{D49D5179-9DEC-4C0C-931C-791971888F81}"/>
            </a:ext>
          </a:extLst>
        </xdr:cNvPr>
        <xdr:cNvSpPr/>
      </xdr:nvSpPr>
      <xdr:spPr>
        <a:xfrm>
          <a:off x="154305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161109</xdr:rowOff>
    </xdr:from>
    <xdr:to>
      <xdr:col>85</xdr:col>
      <xdr:colOff>127000</xdr:colOff>
      <xdr:row>39</xdr:row>
      <xdr:rowOff>27215</xdr:rowOff>
    </xdr:to>
    <xdr:cxnSp macro="">
      <xdr:nvCxnSpPr>
        <xdr:cNvPr id="441" name="直線コネクタ 440">
          <a:extLst>
            <a:ext uri="{FF2B5EF4-FFF2-40B4-BE49-F238E27FC236}">
              <a16:creationId xmlns:a16="http://schemas.microsoft.com/office/drawing/2014/main" id="{52236F2D-FC55-4328-B224-5B22FA2A4E2D}"/>
            </a:ext>
          </a:extLst>
        </xdr:cNvPr>
        <xdr:cNvCxnSpPr/>
      </xdr:nvCxnSpPr>
      <xdr:spPr>
        <a:xfrm>
          <a:off x="15481300" y="6676209"/>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74385</xdr:rowOff>
    </xdr:from>
    <xdr:to>
      <xdr:col>76</xdr:col>
      <xdr:colOff>165100</xdr:colOff>
      <xdr:row>39</xdr:row>
      <xdr:rowOff>4535</xdr:rowOff>
    </xdr:to>
    <xdr:sp macro="" textlink="">
      <xdr:nvSpPr>
        <xdr:cNvPr id="442" name="楕円 441">
          <a:extLst>
            <a:ext uri="{FF2B5EF4-FFF2-40B4-BE49-F238E27FC236}">
              <a16:creationId xmlns:a16="http://schemas.microsoft.com/office/drawing/2014/main" id="{199768A6-7890-4CD6-BB4E-0A00B76647A1}"/>
            </a:ext>
          </a:extLst>
        </xdr:cNvPr>
        <xdr:cNvSpPr/>
      </xdr:nvSpPr>
      <xdr:spPr>
        <a:xfrm>
          <a:off x="14541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125185</xdr:rowOff>
    </xdr:from>
    <xdr:to>
      <xdr:col>81</xdr:col>
      <xdr:colOff>50800</xdr:colOff>
      <xdr:row>38</xdr:row>
      <xdr:rowOff>161109</xdr:rowOff>
    </xdr:to>
    <xdr:cxnSp macro="">
      <xdr:nvCxnSpPr>
        <xdr:cNvPr id="443" name="直線コネクタ 442">
          <a:extLst>
            <a:ext uri="{FF2B5EF4-FFF2-40B4-BE49-F238E27FC236}">
              <a16:creationId xmlns:a16="http://schemas.microsoft.com/office/drawing/2014/main" id="{52CB1D20-130B-414A-933D-8F9112952B41}"/>
            </a:ext>
          </a:extLst>
        </xdr:cNvPr>
        <xdr:cNvCxnSpPr/>
      </xdr:nvCxnSpPr>
      <xdr:spPr>
        <a:xfrm>
          <a:off x="14592300" y="664028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36830</xdr:rowOff>
    </xdr:from>
    <xdr:to>
      <xdr:col>72</xdr:col>
      <xdr:colOff>38100</xdr:colOff>
      <xdr:row>38</xdr:row>
      <xdr:rowOff>138430</xdr:rowOff>
    </xdr:to>
    <xdr:sp macro="" textlink="">
      <xdr:nvSpPr>
        <xdr:cNvPr id="444" name="楕円 443">
          <a:extLst>
            <a:ext uri="{FF2B5EF4-FFF2-40B4-BE49-F238E27FC236}">
              <a16:creationId xmlns:a16="http://schemas.microsoft.com/office/drawing/2014/main" id="{71425572-D7AC-47BC-B128-17FD637219DD}"/>
            </a:ext>
          </a:extLst>
        </xdr:cNvPr>
        <xdr:cNvSpPr/>
      </xdr:nvSpPr>
      <xdr:spPr>
        <a:xfrm>
          <a:off x="13652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87630</xdr:rowOff>
    </xdr:from>
    <xdr:to>
      <xdr:col>76</xdr:col>
      <xdr:colOff>114300</xdr:colOff>
      <xdr:row>38</xdr:row>
      <xdr:rowOff>125185</xdr:rowOff>
    </xdr:to>
    <xdr:cxnSp macro="">
      <xdr:nvCxnSpPr>
        <xdr:cNvPr id="445" name="直線コネクタ 444">
          <a:extLst>
            <a:ext uri="{FF2B5EF4-FFF2-40B4-BE49-F238E27FC236}">
              <a16:creationId xmlns:a16="http://schemas.microsoft.com/office/drawing/2014/main" id="{79A1FBA8-A4AD-493C-90D4-03FA69FE6AE3}"/>
            </a:ext>
          </a:extLst>
        </xdr:cNvPr>
        <xdr:cNvCxnSpPr/>
      </xdr:nvCxnSpPr>
      <xdr:spPr>
        <a:xfrm>
          <a:off x="13703300" y="660273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170724</xdr:rowOff>
    </xdr:from>
    <xdr:to>
      <xdr:col>67</xdr:col>
      <xdr:colOff>101600</xdr:colOff>
      <xdr:row>38</xdr:row>
      <xdr:rowOff>100874</xdr:rowOff>
    </xdr:to>
    <xdr:sp macro="" textlink="">
      <xdr:nvSpPr>
        <xdr:cNvPr id="446" name="楕円 445">
          <a:extLst>
            <a:ext uri="{FF2B5EF4-FFF2-40B4-BE49-F238E27FC236}">
              <a16:creationId xmlns:a16="http://schemas.microsoft.com/office/drawing/2014/main" id="{9CF51F68-378E-4DB4-A3E4-1BD6836D665E}"/>
            </a:ext>
          </a:extLst>
        </xdr:cNvPr>
        <xdr:cNvSpPr/>
      </xdr:nvSpPr>
      <xdr:spPr>
        <a:xfrm>
          <a:off x="127635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50074</xdr:rowOff>
    </xdr:from>
    <xdr:to>
      <xdr:col>71</xdr:col>
      <xdr:colOff>177800</xdr:colOff>
      <xdr:row>38</xdr:row>
      <xdr:rowOff>87630</xdr:rowOff>
    </xdr:to>
    <xdr:cxnSp macro="">
      <xdr:nvCxnSpPr>
        <xdr:cNvPr id="447" name="直線コネクタ 446">
          <a:extLst>
            <a:ext uri="{FF2B5EF4-FFF2-40B4-BE49-F238E27FC236}">
              <a16:creationId xmlns:a16="http://schemas.microsoft.com/office/drawing/2014/main" id="{C35AB3BC-CECB-45C7-9976-1CEBE93A316B}"/>
            </a:ext>
          </a:extLst>
        </xdr:cNvPr>
        <xdr:cNvCxnSpPr/>
      </xdr:nvCxnSpPr>
      <xdr:spPr>
        <a:xfrm>
          <a:off x="12814300" y="656517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C169CAC3-2312-4D8B-A9C1-9C10E189F26F}"/>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1B9834A2-D7CB-4AE9-B95D-CB7D6855E267}"/>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70DEC30A-4ADF-4255-BE09-9C2E320BD345}"/>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AEDE472D-5649-4B46-A37F-4BCFD29E52A8}"/>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56985</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A2BD6EB5-7DE2-4AA3-9867-A6E64FF36A7C}"/>
            </a:ext>
          </a:extLst>
        </xdr:cNvPr>
        <xdr:cNvSpPr txBox="1"/>
      </xdr:nvSpPr>
      <xdr:spPr>
        <a:xfrm>
          <a:off x="15266044" y="640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21063</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D49664BE-B887-4357-A644-8D21B944312A}"/>
            </a:ext>
          </a:extLst>
        </xdr:cNvPr>
        <xdr:cNvSpPr txBox="1"/>
      </xdr:nvSpPr>
      <xdr:spPr>
        <a:xfrm>
          <a:off x="14389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154957</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D4D95043-2C09-42A5-9276-183F206A3DB2}"/>
            </a:ext>
          </a:extLst>
        </xdr:cNvPr>
        <xdr:cNvSpPr txBox="1"/>
      </xdr:nvSpPr>
      <xdr:spPr>
        <a:xfrm>
          <a:off x="13500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6B37D074-4B84-49E2-B147-79D712A351F9}"/>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3F166C1C-F24D-43B5-9E3C-F3961832FA6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D17DE17D-3A50-4AAE-8DF5-008C58F59B1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D1ACB5D-2D80-4D89-BBF1-14496A287B9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CB69425F-6036-4C67-ABC8-A1EF3ABBFEA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31BA3154-E7C4-42FC-86D1-81E7B69C678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17833C7F-FEBF-4155-A8CB-BBE8AACEDD2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6F0B9619-1E8B-437A-8DB1-DB67D6E8060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31104BCB-58C2-49A0-8FC6-C96008DFC7B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4BED7AF4-DE7A-4DBA-B271-0472D1E1ACB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9D935640-D717-494B-8AB5-BB051D2FD7C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A540B4DF-61E1-4684-82A0-BC966C536DB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24CE33D5-61AE-4ACB-837D-E9FD48D01943}"/>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9EF26B0D-9488-441F-82A7-D5FD0EFD7F9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9" name="テキスト ボックス 468">
          <a:extLst>
            <a:ext uri="{FF2B5EF4-FFF2-40B4-BE49-F238E27FC236}">
              <a16:creationId xmlns:a16="http://schemas.microsoft.com/office/drawing/2014/main" id="{9B54E66C-2EE3-4FF7-A9AE-DCEB24ECA575}"/>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D412D7B4-5ED0-445D-B506-7A8B476DBF0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1" name="テキスト ボックス 470">
          <a:extLst>
            <a:ext uri="{FF2B5EF4-FFF2-40B4-BE49-F238E27FC236}">
              <a16:creationId xmlns:a16="http://schemas.microsoft.com/office/drawing/2014/main" id="{3BF8B459-F5BB-4244-8E79-664A71080DF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15EE7F68-7F3D-4E91-AB0D-241EC3E0A4F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3" name="テキスト ボックス 472">
          <a:extLst>
            <a:ext uri="{FF2B5EF4-FFF2-40B4-BE49-F238E27FC236}">
              <a16:creationId xmlns:a16="http://schemas.microsoft.com/office/drawing/2014/main" id="{7D0274AE-C0FB-4CB7-A75A-93691C07237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6992E907-92DF-4F25-9A26-1743F2D5FEF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F760059F-1FC2-4965-BE01-98D77D9C8C8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0AC5F646-4538-43C8-BD5F-8CA71782086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7" name="直線コネクタ 476">
          <a:extLst>
            <a:ext uri="{FF2B5EF4-FFF2-40B4-BE49-F238E27FC236}">
              <a16:creationId xmlns:a16="http://schemas.microsoft.com/office/drawing/2014/main" id="{3C81F45B-C0F5-42B1-AB36-3DE8BE076D97}"/>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930FF649-2D3A-462C-90AE-48DCB998208D}"/>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9" name="直線コネクタ 478">
          <a:extLst>
            <a:ext uri="{FF2B5EF4-FFF2-40B4-BE49-F238E27FC236}">
              <a16:creationId xmlns:a16="http://schemas.microsoft.com/office/drawing/2014/main" id="{8648465B-E827-4E88-9822-8F3D87CF13C9}"/>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B404006B-7B14-408B-BE98-849FB14ABF8F}"/>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81" name="直線コネクタ 480">
          <a:extLst>
            <a:ext uri="{FF2B5EF4-FFF2-40B4-BE49-F238E27FC236}">
              <a16:creationId xmlns:a16="http://schemas.microsoft.com/office/drawing/2014/main" id="{CF729455-5A31-4FF8-8CDC-EBBE4097F1B5}"/>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C5DC9D7B-9182-4582-AC35-E938B933F495}"/>
            </a:ext>
          </a:extLst>
        </xdr:cNvPr>
        <xdr:cNvSpPr txBox="1"/>
      </xdr:nvSpPr>
      <xdr:spPr>
        <a:xfrm>
          <a:off x="22199600" y="688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3" name="フローチャート: 判断 482">
          <a:extLst>
            <a:ext uri="{FF2B5EF4-FFF2-40B4-BE49-F238E27FC236}">
              <a16:creationId xmlns:a16="http://schemas.microsoft.com/office/drawing/2014/main" id="{D567F40D-CFFF-4450-9F2A-AD44B2FBDF38}"/>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4" name="フローチャート: 判断 483">
          <a:extLst>
            <a:ext uri="{FF2B5EF4-FFF2-40B4-BE49-F238E27FC236}">
              <a16:creationId xmlns:a16="http://schemas.microsoft.com/office/drawing/2014/main" id="{AE3F0D2A-8F94-4863-9EB5-959FFE1637A4}"/>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5" name="フローチャート: 判断 484">
          <a:extLst>
            <a:ext uri="{FF2B5EF4-FFF2-40B4-BE49-F238E27FC236}">
              <a16:creationId xmlns:a16="http://schemas.microsoft.com/office/drawing/2014/main" id="{AF66CFE9-61C3-46D0-891D-CE29E4497E6C}"/>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6" name="フローチャート: 判断 485">
          <a:extLst>
            <a:ext uri="{FF2B5EF4-FFF2-40B4-BE49-F238E27FC236}">
              <a16:creationId xmlns:a16="http://schemas.microsoft.com/office/drawing/2014/main" id="{8E45D697-33F2-496F-8A31-B1A5393B300D}"/>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7" name="フローチャート: 判断 486">
          <a:extLst>
            <a:ext uri="{FF2B5EF4-FFF2-40B4-BE49-F238E27FC236}">
              <a16:creationId xmlns:a16="http://schemas.microsoft.com/office/drawing/2014/main" id="{C2371C72-D1F3-4D30-B2C5-35A4A38507AB}"/>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E26F267-7447-496C-9D40-54C82B992EF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EE8BBC1C-F4CD-446E-A4D7-EE0158135D4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21D31D4-FCFD-4A64-8333-E3891362A99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369D54A6-5C41-4B7B-ADA1-3F31B227C46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1B595D10-E8FF-4533-8620-80F5B9B9431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34133</xdr:rowOff>
    </xdr:from>
    <xdr:to>
      <xdr:col>116</xdr:col>
      <xdr:colOff>114300</xdr:colOff>
      <xdr:row>40</xdr:row>
      <xdr:rowOff>135733</xdr:rowOff>
    </xdr:to>
    <xdr:sp macro="" textlink="">
      <xdr:nvSpPr>
        <xdr:cNvPr id="493" name="楕円 492">
          <a:extLst>
            <a:ext uri="{FF2B5EF4-FFF2-40B4-BE49-F238E27FC236}">
              <a16:creationId xmlns:a16="http://schemas.microsoft.com/office/drawing/2014/main" id="{E0474F9F-F535-4813-993E-5948F3F920F1}"/>
            </a:ext>
          </a:extLst>
        </xdr:cNvPr>
        <xdr:cNvSpPr/>
      </xdr:nvSpPr>
      <xdr:spPr>
        <a:xfrm>
          <a:off x="22110700" y="689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57010</xdr:rowOff>
    </xdr:from>
    <xdr:ext cx="534377" cy="259045"/>
    <xdr:sp macro="" textlink="">
      <xdr:nvSpPr>
        <xdr:cNvPr id="494" name="【一般廃棄物処理施設】&#10;一人当たり有形固定資産（償却資産）額該当値テキスト">
          <a:extLst>
            <a:ext uri="{FF2B5EF4-FFF2-40B4-BE49-F238E27FC236}">
              <a16:creationId xmlns:a16="http://schemas.microsoft.com/office/drawing/2014/main" id="{99D32696-2B8B-42D8-93D6-0CC4D4AD65BA}"/>
            </a:ext>
          </a:extLst>
        </xdr:cNvPr>
        <xdr:cNvSpPr txBox="1"/>
      </xdr:nvSpPr>
      <xdr:spPr>
        <a:xfrm>
          <a:off x="22199600" y="674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34080</xdr:rowOff>
    </xdr:from>
    <xdr:to>
      <xdr:col>112</xdr:col>
      <xdr:colOff>38100</xdr:colOff>
      <xdr:row>40</xdr:row>
      <xdr:rowOff>135680</xdr:rowOff>
    </xdr:to>
    <xdr:sp macro="" textlink="">
      <xdr:nvSpPr>
        <xdr:cNvPr id="495" name="楕円 494">
          <a:extLst>
            <a:ext uri="{FF2B5EF4-FFF2-40B4-BE49-F238E27FC236}">
              <a16:creationId xmlns:a16="http://schemas.microsoft.com/office/drawing/2014/main" id="{F6A74D15-5904-4637-B4C8-F7D5BBA488F6}"/>
            </a:ext>
          </a:extLst>
        </xdr:cNvPr>
        <xdr:cNvSpPr/>
      </xdr:nvSpPr>
      <xdr:spPr>
        <a:xfrm>
          <a:off x="21272500" y="689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84880</xdr:rowOff>
    </xdr:from>
    <xdr:to>
      <xdr:col>116</xdr:col>
      <xdr:colOff>63500</xdr:colOff>
      <xdr:row>40</xdr:row>
      <xdr:rowOff>84933</xdr:rowOff>
    </xdr:to>
    <xdr:cxnSp macro="">
      <xdr:nvCxnSpPr>
        <xdr:cNvPr id="496" name="直線コネクタ 495">
          <a:extLst>
            <a:ext uri="{FF2B5EF4-FFF2-40B4-BE49-F238E27FC236}">
              <a16:creationId xmlns:a16="http://schemas.microsoft.com/office/drawing/2014/main" id="{766E1144-424E-4C33-A110-76FFFE5BC4DF}"/>
            </a:ext>
          </a:extLst>
        </xdr:cNvPr>
        <xdr:cNvCxnSpPr/>
      </xdr:nvCxnSpPr>
      <xdr:spPr>
        <a:xfrm>
          <a:off x="21323300" y="6942880"/>
          <a:ext cx="838200" cy="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34423</xdr:rowOff>
    </xdr:from>
    <xdr:to>
      <xdr:col>107</xdr:col>
      <xdr:colOff>101600</xdr:colOff>
      <xdr:row>40</xdr:row>
      <xdr:rowOff>136023</xdr:rowOff>
    </xdr:to>
    <xdr:sp macro="" textlink="">
      <xdr:nvSpPr>
        <xdr:cNvPr id="497" name="楕円 496">
          <a:extLst>
            <a:ext uri="{FF2B5EF4-FFF2-40B4-BE49-F238E27FC236}">
              <a16:creationId xmlns:a16="http://schemas.microsoft.com/office/drawing/2014/main" id="{09A7F5D4-4EC3-441F-BC98-69D32EDA6AA3}"/>
            </a:ext>
          </a:extLst>
        </xdr:cNvPr>
        <xdr:cNvSpPr/>
      </xdr:nvSpPr>
      <xdr:spPr>
        <a:xfrm>
          <a:off x="20383500" y="689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84880</xdr:rowOff>
    </xdr:from>
    <xdr:to>
      <xdr:col>111</xdr:col>
      <xdr:colOff>177800</xdr:colOff>
      <xdr:row>40</xdr:row>
      <xdr:rowOff>85223</xdr:rowOff>
    </xdr:to>
    <xdr:cxnSp macro="">
      <xdr:nvCxnSpPr>
        <xdr:cNvPr id="498" name="直線コネクタ 497">
          <a:extLst>
            <a:ext uri="{FF2B5EF4-FFF2-40B4-BE49-F238E27FC236}">
              <a16:creationId xmlns:a16="http://schemas.microsoft.com/office/drawing/2014/main" id="{D873FFB8-B4F6-4B14-B4A1-A6EA0B54CF8F}"/>
            </a:ext>
          </a:extLst>
        </xdr:cNvPr>
        <xdr:cNvCxnSpPr/>
      </xdr:nvCxnSpPr>
      <xdr:spPr>
        <a:xfrm flipV="1">
          <a:off x="20434300" y="6942880"/>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32722</xdr:rowOff>
    </xdr:from>
    <xdr:to>
      <xdr:col>102</xdr:col>
      <xdr:colOff>165100</xdr:colOff>
      <xdr:row>40</xdr:row>
      <xdr:rowOff>134322</xdr:rowOff>
    </xdr:to>
    <xdr:sp macro="" textlink="">
      <xdr:nvSpPr>
        <xdr:cNvPr id="499" name="楕円 498">
          <a:extLst>
            <a:ext uri="{FF2B5EF4-FFF2-40B4-BE49-F238E27FC236}">
              <a16:creationId xmlns:a16="http://schemas.microsoft.com/office/drawing/2014/main" id="{08DC7AFF-E7C0-4D2B-9DCF-ED5EC55A7D81}"/>
            </a:ext>
          </a:extLst>
        </xdr:cNvPr>
        <xdr:cNvSpPr/>
      </xdr:nvSpPr>
      <xdr:spPr>
        <a:xfrm>
          <a:off x="19494500" y="689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83522</xdr:rowOff>
    </xdr:from>
    <xdr:to>
      <xdr:col>107</xdr:col>
      <xdr:colOff>50800</xdr:colOff>
      <xdr:row>40</xdr:row>
      <xdr:rowOff>85223</xdr:rowOff>
    </xdr:to>
    <xdr:cxnSp macro="">
      <xdr:nvCxnSpPr>
        <xdr:cNvPr id="500" name="直線コネクタ 499">
          <a:extLst>
            <a:ext uri="{FF2B5EF4-FFF2-40B4-BE49-F238E27FC236}">
              <a16:creationId xmlns:a16="http://schemas.microsoft.com/office/drawing/2014/main" id="{55C2CA41-C276-44DD-B949-72E48DBB9AED}"/>
            </a:ext>
          </a:extLst>
        </xdr:cNvPr>
        <xdr:cNvCxnSpPr/>
      </xdr:nvCxnSpPr>
      <xdr:spPr>
        <a:xfrm>
          <a:off x="19545300" y="6941522"/>
          <a:ext cx="889000" cy="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31758</xdr:rowOff>
    </xdr:from>
    <xdr:to>
      <xdr:col>98</xdr:col>
      <xdr:colOff>38100</xdr:colOff>
      <xdr:row>40</xdr:row>
      <xdr:rowOff>133358</xdr:rowOff>
    </xdr:to>
    <xdr:sp macro="" textlink="">
      <xdr:nvSpPr>
        <xdr:cNvPr id="501" name="楕円 500">
          <a:extLst>
            <a:ext uri="{FF2B5EF4-FFF2-40B4-BE49-F238E27FC236}">
              <a16:creationId xmlns:a16="http://schemas.microsoft.com/office/drawing/2014/main" id="{70A98222-598E-42AE-A14B-4661127C2E99}"/>
            </a:ext>
          </a:extLst>
        </xdr:cNvPr>
        <xdr:cNvSpPr/>
      </xdr:nvSpPr>
      <xdr:spPr>
        <a:xfrm>
          <a:off x="18605500" y="688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82558</xdr:rowOff>
    </xdr:from>
    <xdr:to>
      <xdr:col>102</xdr:col>
      <xdr:colOff>114300</xdr:colOff>
      <xdr:row>40</xdr:row>
      <xdr:rowOff>83522</xdr:rowOff>
    </xdr:to>
    <xdr:cxnSp macro="">
      <xdr:nvCxnSpPr>
        <xdr:cNvPr id="502" name="直線コネクタ 501">
          <a:extLst>
            <a:ext uri="{FF2B5EF4-FFF2-40B4-BE49-F238E27FC236}">
              <a16:creationId xmlns:a16="http://schemas.microsoft.com/office/drawing/2014/main" id="{5CF7EFA4-1BA8-473A-9271-8CBA15E16FC9}"/>
            </a:ext>
          </a:extLst>
        </xdr:cNvPr>
        <xdr:cNvCxnSpPr/>
      </xdr:nvCxnSpPr>
      <xdr:spPr>
        <a:xfrm>
          <a:off x="18656300" y="6940558"/>
          <a:ext cx="889000" cy="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DBEDB7A4-9950-4202-AFD5-A5D9C8B2E47D}"/>
            </a:ext>
          </a:extLst>
        </xdr:cNvPr>
        <xdr:cNvSpPr txBox="1"/>
      </xdr:nvSpPr>
      <xdr:spPr>
        <a:xfrm>
          <a:off x="21043411" y="700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7381C241-046E-4DAA-B928-2C8E7EDC4396}"/>
            </a:ext>
          </a:extLst>
        </xdr:cNvPr>
        <xdr:cNvSpPr txBox="1"/>
      </xdr:nvSpPr>
      <xdr:spPr>
        <a:xfrm>
          <a:off x="2016711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EDDF24DC-099A-4094-A31F-CB2CDFC6A407}"/>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C8758655-DE50-4584-8008-108B3F6FFB70}"/>
            </a:ext>
          </a:extLst>
        </xdr:cNvPr>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152207</xdr:rowOff>
    </xdr:from>
    <xdr:ext cx="534377" cy="259045"/>
    <xdr:sp macro="" textlink="">
      <xdr:nvSpPr>
        <xdr:cNvPr id="507" name="n_1mainValue【一般廃棄物処理施設】&#10;一人当たり有形固定資産（償却資産）額">
          <a:extLst>
            <a:ext uri="{FF2B5EF4-FFF2-40B4-BE49-F238E27FC236}">
              <a16:creationId xmlns:a16="http://schemas.microsoft.com/office/drawing/2014/main" id="{BC550B9A-3E1B-42BE-8D23-EADD04546C73}"/>
            </a:ext>
          </a:extLst>
        </xdr:cNvPr>
        <xdr:cNvSpPr txBox="1"/>
      </xdr:nvSpPr>
      <xdr:spPr>
        <a:xfrm>
          <a:off x="21043411" y="666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152550</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A4E57540-7025-423E-B2E8-001CDF12C3C0}"/>
            </a:ext>
          </a:extLst>
        </xdr:cNvPr>
        <xdr:cNvSpPr txBox="1"/>
      </xdr:nvSpPr>
      <xdr:spPr>
        <a:xfrm>
          <a:off x="20167111" y="666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150849</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FFA0E9C1-EF76-4C0D-ADF3-DD74A82CF794}"/>
            </a:ext>
          </a:extLst>
        </xdr:cNvPr>
        <xdr:cNvSpPr txBox="1"/>
      </xdr:nvSpPr>
      <xdr:spPr>
        <a:xfrm>
          <a:off x="19278111" y="666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149885</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3D194342-C2DA-40F3-BD8D-533DB376D4DD}"/>
            </a:ext>
          </a:extLst>
        </xdr:cNvPr>
        <xdr:cNvSpPr txBox="1"/>
      </xdr:nvSpPr>
      <xdr:spPr>
        <a:xfrm>
          <a:off x="18389111" y="666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50F538A5-B61F-431C-86BC-BB7089E50F2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1EDCD342-B6F6-4E95-B3B8-79A202ECF21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F353AF89-CAAC-4718-B2D3-A89E3C0C093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473134F9-A276-44CC-ABA4-87D4CE40D06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494DD364-E54D-40B9-A1B3-C10F632AEC0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42C68B76-BEB1-4D29-8390-CCD6731A426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CF42EEEC-35E8-44B3-9486-9E76C57DDC4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EF43FEE6-9095-4A27-98C5-6AD5AA45909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C1B6F965-2942-41AC-A894-030570B1C43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E8DEF15F-67CF-48B0-A6B6-CE0B0A77019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D6660702-8297-4A43-8497-CFFEFAFFD40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C58D6599-86AF-413A-B6FC-7E762920EE4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33DC084A-AE18-4236-ADD8-82085379E7C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12A57C80-2F36-4592-9D52-8B055F735A9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1385285C-2A19-4DB2-8D13-93609DEB234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881C99B5-B7E6-484F-97C6-329788D7144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E4993CE6-AE3C-45DF-A7E0-4012228BEE1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9D5E5317-236D-4010-958C-601ACBA484A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D6E9E7A0-F52F-4BFF-9482-A7B1B04D367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22519F09-77C9-4F80-BE39-185F1B6D3F5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0B472743-6C7E-49BA-9C0E-B4CBAA7896C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FA6C79E3-5DDD-48E8-90A2-D760983DB66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1C38E549-EDCB-43CF-8FF2-ED63BEF7DCB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63EE7185-A7B1-4C17-B04F-DA010A3A095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5" name="直線コネクタ 534">
          <a:extLst>
            <a:ext uri="{FF2B5EF4-FFF2-40B4-BE49-F238E27FC236}">
              <a16:creationId xmlns:a16="http://schemas.microsoft.com/office/drawing/2014/main" id="{460529CE-77CE-45F7-8EE9-B0FE99E6E96A}"/>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3B91EB05-CF8E-44DB-BDA3-0C6899CF17B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7" name="直線コネクタ 536">
          <a:extLst>
            <a:ext uri="{FF2B5EF4-FFF2-40B4-BE49-F238E27FC236}">
              <a16:creationId xmlns:a16="http://schemas.microsoft.com/office/drawing/2014/main" id="{C17F94FB-4F17-4978-B714-8DD3DA645C37}"/>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8" name="【保健センター・保健所】&#10;有形固定資産減価償却率最大値テキスト">
          <a:extLst>
            <a:ext uri="{FF2B5EF4-FFF2-40B4-BE49-F238E27FC236}">
              <a16:creationId xmlns:a16="http://schemas.microsoft.com/office/drawing/2014/main" id="{DFEAA5D0-567A-4F34-A052-BB8237FE1D6F}"/>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9" name="直線コネクタ 538">
          <a:extLst>
            <a:ext uri="{FF2B5EF4-FFF2-40B4-BE49-F238E27FC236}">
              <a16:creationId xmlns:a16="http://schemas.microsoft.com/office/drawing/2014/main" id="{8D52C529-59F0-4070-8451-1668A62BD3FF}"/>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8AEB753C-23FF-4065-B835-68E58326ADAC}"/>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41" name="フローチャート: 判断 540">
          <a:extLst>
            <a:ext uri="{FF2B5EF4-FFF2-40B4-BE49-F238E27FC236}">
              <a16:creationId xmlns:a16="http://schemas.microsoft.com/office/drawing/2014/main" id="{C02B6EB0-4115-49E7-9174-A9021E51066B}"/>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42" name="フローチャート: 判断 541">
          <a:extLst>
            <a:ext uri="{FF2B5EF4-FFF2-40B4-BE49-F238E27FC236}">
              <a16:creationId xmlns:a16="http://schemas.microsoft.com/office/drawing/2014/main" id="{798C9606-128C-410D-90EA-29F256DD1C2B}"/>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3" name="フローチャート: 判断 542">
          <a:extLst>
            <a:ext uri="{FF2B5EF4-FFF2-40B4-BE49-F238E27FC236}">
              <a16:creationId xmlns:a16="http://schemas.microsoft.com/office/drawing/2014/main" id="{ABEE51FE-7AC5-4B4E-8A26-093C496A8C97}"/>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4" name="フローチャート: 判断 543">
          <a:extLst>
            <a:ext uri="{FF2B5EF4-FFF2-40B4-BE49-F238E27FC236}">
              <a16:creationId xmlns:a16="http://schemas.microsoft.com/office/drawing/2014/main" id="{EA781098-AFA5-4111-A4B4-453D4F047D5D}"/>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5" name="フローチャート: 判断 544">
          <a:extLst>
            <a:ext uri="{FF2B5EF4-FFF2-40B4-BE49-F238E27FC236}">
              <a16:creationId xmlns:a16="http://schemas.microsoft.com/office/drawing/2014/main" id="{5A30D8A9-7D44-4D1F-851C-961FA8729CFD}"/>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3368AE5-F98B-48C7-BA3D-9C4A00D29C6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9DF11B4-CF2D-4776-85E8-C63B4F6D052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EB188CB-0253-4031-A5C0-7A3B68BBB24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A2A2C8B6-E490-42FC-9D63-533D513AB57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6AB75AD7-414F-4E83-BD93-FAE98625BA5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120650</xdr:rowOff>
    </xdr:from>
    <xdr:to>
      <xdr:col>85</xdr:col>
      <xdr:colOff>177800</xdr:colOff>
      <xdr:row>60</xdr:row>
      <xdr:rowOff>50800</xdr:rowOff>
    </xdr:to>
    <xdr:sp macro="" textlink="">
      <xdr:nvSpPr>
        <xdr:cNvPr id="551" name="楕円 550">
          <a:extLst>
            <a:ext uri="{FF2B5EF4-FFF2-40B4-BE49-F238E27FC236}">
              <a16:creationId xmlns:a16="http://schemas.microsoft.com/office/drawing/2014/main" id="{99727EA8-EAF3-4AF7-860F-566B3D50E32F}"/>
            </a:ext>
          </a:extLst>
        </xdr:cNvPr>
        <xdr:cNvSpPr/>
      </xdr:nvSpPr>
      <xdr:spPr>
        <a:xfrm>
          <a:off x="162687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99077</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A0B25A37-AF71-451F-A762-4D8ADEA6AB90}"/>
            </a:ext>
          </a:extLst>
        </xdr:cNvPr>
        <xdr:cNvSpPr txBox="1"/>
      </xdr:nvSpPr>
      <xdr:spPr>
        <a:xfrm>
          <a:off x="16357600"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69215</xdr:rowOff>
    </xdr:from>
    <xdr:to>
      <xdr:col>81</xdr:col>
      <xdr:colOff>101600</xdr:colOff>
      <xdr:row>59</xdr:row>
      <xdr:rowOff>170815</xdr:rowOff>
    </xdr:to>
    <xdr:sp macro="" textlink="">
      <xdr:nvSpPr>
        <xdr:cNvPr id="553" name="楕円 552">
          <a:extLst>
            <a:ext uri="{FF2B5EF4-FFF2-40B4-BE49-F238E27FC236}">
              <a16:creationId xmlns:a16="http://schemas.microsoft.com/office/drawing/2014/main" id="{C111A477-A116-4F21-AC06-CF8441AA8E23}"/>
            </a:ext>
          </a:extLst>
        </xdr:cNvPr>
        <xdr:cNvSpPr/>
      </xdr:nvSpPr>
      <xdr:spPr>
        <a:xfrm>
          <a:off x="15430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120015</xdr:rowOff>
    </xdr:from>
    <xdr:to>
      <xdr:col>85</xdr:col>
      <xdr:colOff>127000</xdr:colOff>
      <xdr:row>60</xdr:row>
      <xdr:rowOff>0</xdr:rowOff>
    </xdr:to>
    <xdr:cxnSp macro="">
      <xdr:nvCxnSpPr>
        <xdr:cNvPr id="554" name="直線コネクタ 553">
          <a:extLst>
            <a:ext uri="{FF2B5EF4-FFF2-40B4-BE49-F238E27FC236}">
              <a16:creationId xmlns:a16="http://schemas.microsoft.com/office/drawing/2014/main" id="{93FCCB4E-1191-4D6E-83C7-81B57CBF7DDD}"/>
            </a:ext>
          </a:extLst>
        </xdr:cNvPr>
        <xdr:cNvCxnSpPr/>
      </xdr:nvCxnSpPr>
      <xdr:spPr>
        <a:xfrm>
          <a:off x="15481300" y="1023556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42545</xdr:rowOff>
    </xdr:from>
    <xdr:to>
      <xdr:col>76</xdr:col>
      <xdr:colOff>165100</xdr:colOff>
      <xdr:row>59</xdr:row>
      <xdr:rowOff>144145</xdr:rowOff>
    </xdr:to>
    <xdr:sp macro="" textlink="">
      <xdr:nvSpPr>
        <xdr:cNvPr id="555" name="楕円 554">
          <a:extLst>
            <a:ext uri="{FF2B5EF4-FFF2-40B4-BE49-F238E27FC236}">
              <a16:creationId xmlns:a16="http://schemas.microsoft.com/office/drawing/2014/main" id="{BF63147E-A568-4F8A-9AD0-3BB085CE7677}"/>
            </a:ext>
          </a:extLst>
        </xdr:cNvPr>
        <xdr:cNvSpPr/>
      </xdr:nvSpPr>
      <xdr:spPr>
        <a:xfrm>
          <a:off x="14541500" y="1015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93345</xdr:rowOff>
    </xdr:from>
    <xdr:to>
      <xdr:col>81</xdr:col>
      <xdr:colOff>50800</xdr:colOff>
      <xdr:row>59</xdr:row>
      <xdr:rowOff>120015</xdr:rowOff>
    </xdr:to>
    <xdr:cxnSp macro="">
      <xdr:nvCxnSpPr>
        <xdr:cNvPr id="556" name="直線コネクタ 555">
          <a:extLst>
            <a:ext uri="{FF2B5EF4-FFF2-40B4-BE49-F238E27FC236}">
              <a16:creationId xmlns:a16="http://schemas.microsoft.com/office/drawing/2014/main" id="{F7108317-0C18-4F6C-9033-35807C16EBCF}"/>
            </a:ext>
          </a:extLst>
        </xdr:cNvPr>
        <xdr:cNvCxnSpPr/>
      </xdr:nvCxnSpPr>
      <xdr:spPr>
        <a:xfrm>
          <a:off x="14592300" y="1020889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36830</xdr:rowOff>
    </xdr:from>
    <xdr:to>
      <xdr:col>72</xdr:col>
      <xdr:colOff>38100</xdr:colOff>
      <xdr:row>59</xdr:row>
      <xdr:rowOff>138430</xdr:rowOff>
    </xdr:to>
    <xdr:sp macro="" textlink="">
      <xdr:nvSpPr>
        <xdr:cNvPr id="557" name="楕円 556">
          <a:extLst>
            <a:ext uri="{FF2B5EF4-FFF2-40B4-BE49-F238E27FC236}">
              <a16:creationId xmlns:a16="http://schemas.microsoft.com/office/drawing/2014/main" id="{FF4F52B9-DDBE-41D1-B802-923E3418B9C7}"/>
            </a:ext>
          </a:extLst>
        </xdr:cNvPr>
        <xdr:cNvSpPr/>
      </xdr:nvSpPr>
      <xdr:spPr>
        <a:xfrm>
          <a:off x="13652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87630</xdr:rowOff>
    </xdr:from>
    <xdr:to>
      <xdr:col>76</xdr:col>
      <xdr:colOff>114300</xdr:colOff>
      <xdr:row>59</xdr:row>
      <xdr:rowOff>93345</xdr:rowOff>
    </xdr:to>
    <xdr:cxnSp macro="">
      <xdr:nvCxnSpPr>
        <xdr:cNvPr id="558" name="直線コネクタ 557">
          <a:extLst>
            <a:ext uri="{FF2B5EF4-FFF2-40B4-BE49-F238E27FC236}">
              <a16:creationId xmlns:a16="http://schemas.microsoft.com/office/drawing/2014/main" id="{38CE6A07-8064-4B10-8AC2-9C1ED78712D3}"/>
            </a:ext>
          </a:extLst>
        </xdr:cNvPr>
        <xdr:cNvCxnSpPr/>
      </xdr:nvCxnSpPr>
      <xdr:spPr>
        <a:xfrm>
          <a:off x="13703300" y="102031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6350</xdr:rowOff>
    </xdr:from>
    <xdr:to>
      <xdr:col>67</xdr:col>
      <xdr:colOff>101600</xdr:colOff>
      <xdr:row>59</xdr:row>
      <xdr:rowOff>107950</xdr:rowOff>
    </xdr:to>
    <xdr:sp macro="" textlink="">
      <xdr:nvSpPr>
        <xdr:cNvPr id="559" name="楕円 558">
          <a:extLst>
            <a:ext uri="{FF2B5EF4-FFF2-40B4-BE49-F238E27FC236}">
              <a16:creationId xmlns:a16="http://schemas.microsoft.com/office/drawing/2014/main" id="{84912FD3-24FC-4745-B28A-6D8801D7A765}"/>
            </a:ext>
          </a:extLst>
        </xdr:cNvPr>
        <xdr:cNvSpPr/>
      </xdr:nvSpPr>
      <xdr:spPr>
        <a:xfrm>
          <a:off x="12763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57150</xdr:rowOff>
    </xdr:from>
    <xdr:to>
      <xdr:col>71</xdr:col>
      <xdr:colOff>177800</xdr:colOff>
      <xdr:row>59</xdr:row>
      <xdr:rowOff>87630</xdr:rowOff>
    </xdr:to>
    <xdr:cxnSp macro="">
      <xdr:nvCxnSpPr>
        <xdr:cNvPr id="560" name="直線コネクタ 559">
          <a:extLst>
            <a:ext uri="{FF2B5EF4-FFF2-40B4-BE49-F238E27FC236}">
              <a16:creationId xmlns:a16="http://schemas.microsoft.com/office/drawing/2014/main" id="{C7D60D0B-4946-4789-9BC0-E3D18C5C6D56}"/>
            </a:ext>
          </a:extLst>
        </xdr:cNvPr>
        <xdr:cNvCxnSpPr/>
      </xdr:nvCxnSpPr>
      <xdr:spPr>
        <a:xfrm>
          <a:off x="12814300" y="10172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9FCFCC3E-5C1D-4170-B1A1-C9921CBDBD4B}"/>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65A4DC62-0372-45DE-83C2-5E30565BE7CC}"/>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25910A2C-4EE3-409E-9EC5-FD053D3B56F7}"/>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FFD78430-EFEB-4F84-BC3F-8E7F846903C9}"/>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161942</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01EF0871-7819-4A1E-9096-65310C26569E}"/>
            </a:ext>
          </a:extLst>
        </xdr:cNvPr>
        <xdr:cNvSpPr txBox="1"/>
      </xdr:nvSpPr>
      <xdr:spPr>
        <a:xfrm>
          <a:off x="15266044" y="1027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135272</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4C5A4AE2-A2F7-4E3D-A5AD-787E889DA3FE}"/>
            </a:ext>
          </a:extLst>
        </xdr:cNvPr>
        <xdr:cNvSpPr txBox="1"/>
      </xdr:nvSpPr>
      <xdr:spPr>
        <a:xfrm>
          <a:off x="14389744" y="1025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129557</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0182639F-93E3-4D86-8FC0-CA00EB80A07B}"/>
            </a:ext>
          </a:extLst>
        </xdr:cNvPr>
        <xdr:cNvSpPr txBox="1"/>
      </xdr:nvSpPr>
      <xdr:spPr>
        <a:xfrm>
          <a:off x="13500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99077</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FB6FF882-C5E9-4362-9196-2FBFF204087D}"/>
            </a:ext>
          </a:extLst>
        </xdr:cNvPr>
        <xdr:cNvSpPr txBox="1"/>
      </xdr:nvSpPr>
      <xdr:spPr>
        <a:xfrm>
          <a:off x="12611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2DFA0D5F-C05A-45F5-8C91-A961B4110E9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AE2E6F24-22D8-4C4E-AF09-43D8B5A3EB8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6DEDD599-F24C-46BC-B241-B48086985A2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D6185977-BA76-4911-B9C9-0DF3D8D087F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2457435D-F075-4FA5-AE6E-BA9A30101E1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4A680DD1-4C9C-487E-92FC-2744FC1900E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C8F48C55-56A1-4500-9D52-64531BBD282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0491AFDE-1067-4EA7-A5F6-05380402850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6DC9819E-67D6-49C2-9A75-F696F4CF19D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BA894AE8-C575-48E3-BA51-E178D66599B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4640583C-41AD-4731-99A1-D7F4D74A010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14782112-2475-451A-8FBF-7B6262B16DCA}"/>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B6BFE811-F30F-49AF-8E04-0D60D06E74F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BF6D9D47-12E9-436A-B25E-8C22A38698E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D7E2043B-C647-43B0-8940-DA83BF3951D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76861191-E670-4D7C-91D9-ACF66551259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46F8F553-3E72-47C1-AE5D-6A31D53F6668}"/>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153D1F98-D803-4C76-877A-E14DD6AA976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B32960A3-4244-44F9-B753-FC71DBE8418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369A5EB2-7584-479C-AA13-A4FBC7DDF45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9CE791CB-BE45-4F6D-9D56-9E56AB9AB40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A8C31C9A-4969-47B6-B6F1-785153EFAB8D}"/>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476F496E-8790-46F6-919C-2FC49523C86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7EFFD0BE-633A-44F1-A31D-FDF63165205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D6363E01-72A9-4FC6-AB05-F233A97A726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4" name="直線コネクタ 593">
          <a:extLst>
            <a:ext uri="{FF2B5EF4-FFF2-40B4-BE49-F238E27FC236}">
              <a16:creationId xmlns:a16="http://schemas.microsoft.com/office/drawing/2014/main" id="{5FC4EEAD-C53B-4443-BAFA-25C54BCA55B5}"/>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87656FC5-7785-4B53-8826-4698BF08BED5}"/>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6" name="直線コネクタ 595">
          <a:extLst>
            <a:ext uri="{FF2B5EF4-FFF2-40B4-BE49-F238E27FC236}">
              <a16:creationId xmlns:a16="http://schemas.microsoft.com/office/drawing/2014/main" id="{3D01C56B-095A-4494-917C-084E3115C096}"/>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0099EDE6-11B3-4F77-BD63-D68D469BFD85}"/>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8" name="直線コネクタ 597">
          <a:extLst>
            <a:ext uri="{FF2B5EF4-FFF2-40B4-BE49-F238E27FC236}">
              <a16:creationId xmlns:a16="http://schemas.microsoft.com/office/drawing/2014/main" id="{1E138AF1-58AC-44C9-A93C-57D5C2849498}"/>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F96C93D7-F50A-42F1-9709-FB057A71C3C9}"/>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00" name="フローチャート: 判断 599">
          <a:extLst>
            <a:ext uri="{FF2B5EF4-FFF2-40B4-BE49-F238E27FC236}">
              <a16:creationId xmlns:a16="http://schemas.microsoft.com/office/drawing/2014/main" id="{AB1AE72C-419A-48C2-A04E-0912DE20EDFD}"/>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01" name="フローチャート: 判断 600">
          <a:extLst>
            <a:ext uri="{FF2B5EF4-FFF2-40B4-BE49-F238E27FC236}">
              <a16:creationId xmlns:a16="http://schemas.microsoft.com/office/drawing/2014/main" id="{9BD61B55-2F2D-4975-83AA-C4519F457A1F}"/>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02" name="フローチャート: 判断 601">
          <a:extLst>
            <a:ext uri="{FF2B5EF4-FFF2-40B4-BE49-F238E27FC236}">
              <a16:creationId xmlns:a16="http://schemas.microsoft.com/office/drawing/2014/main" id="{93D2F2C6-DDB3-4E0C-9AF8-44937FC28005}"/>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3" name="フローチャート: 判断 602">
          <a:extLst>
            <a:ext uri="{FF2B5EF4-FFF2-40B4-BE49-F238E27FC236}">
              <a16:creationId xmlns:a16="http://schemas.microsoft.com/office/drawing/2014/main" id="{31C67D6C-1CF7-40E5-89AE-64298F0584A4}"/>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4" name="フローチャート: 判断 603">
          <a:extLst>
            <a:ext uri="{FF2B5EF4-FFF2-40B4-BE49-F238E27FC236}">
              <a16:creationId xmlns:a16="http://schemas.microsoft.com/office/drawing/2014/main" id="{C6BE230C-F23A-4638-B675-96FB612BF475}"/>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93624DDD-7A44-44E9-8FAC-E2EE5D5A59D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AB2FAE6-7021-401A-BD12-788845716DA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B96C6317-2B99-433A-BCBA-0C5C98017EA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9D78276A-4C57-4F71-8E7A-1A4154746E7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23D6793A-93F7-4D91-A5C9-59A275BB1DD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169635</xdr:rowOff>
    </xdr:from>
    <xdr:to>
      <xdr:col>116</xdr:col>
      <xdr:colOff>114300</xdr:colOff>
      <xdr:row>64</xdr:row>
      <xdr:rowOff>99785</xdr:rowOff>
    </xdr:to>
    <xdr:sp macro="" textlink="">
      <xdr:nvSpPr>
        <xdr:cNvPr id="610" name="楕円 609">
          <a:extLst>
            <a:ext uri="{FF2B5EF4-FFF2-40B4-BE49-F238E27FC236}">
              <a16:creationId xmlns:a16="http://schemas.microsoft.com/office/drawing/2014/main" id="{C4AE7985-3BBF-4C9C-BBF4-41B4DDFF0D80}"/>
            </a:ext>
          </a:extLst>
        </xdr:cNvPr>
        <xdr:cNvSpPr/>
      </xdr:nvSpPr>
      <xdr:spPr>
        <a:xfrm>
          <a:off x="22110700" y="10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84562</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48A722EE-AE7D-4A68-BD2A-4B24DD76F533}"/>
            </a:ext>
          </a:extLst>
        </xdr:cNvPr>
        <xdr:cNvSpPr txBox="1"/>
      </xdr:nvSpPr>
      <xdr:spPr>
        <a:xfrm>
          <a:off x="22199600" y="1088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169635</xdr:rowOff>
    </xdr:from>
    <xdr:to>
      <xdr:col>112</xdr:col>
      <xdr:colOff>38100</xdr:colOff>
      <xdr:row>64</xdr:row>
      <xdr:rowOff>99785</xdr:rowOff>
    </xdr:to>
    <xdr:sp macro="" textlink="">
      <xdr:nvSpPr>
        <xdr:cNvPr id="612" name="楕円 611">
          <a:extLst>
            <a:ext uri="{FF2B5EF4-FFF2-40B4-BE49-F238E27FC236}">
              <a16:creationId xmlns:a16="http://schemas.microsoft.com/office/drawing/2014/main" id="{1E729A69-777E-4944-922B-093387392807}"/>
            </a:ext>
          </a:extLst>
        </xdr:cNvPr>
        <xdr:cNvSpPr/>
      </xdr:nvSpPr>
      <xdr:spPr>
        <a:xfrm>
          <a:off x="21272500" y="10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48985</xdr:rowOff>
    </xdr:from>
    <xdr:to>
      <xdr:col>116</xdr:col>
      <xdr:colOff>63500</xdr:colOff>
      <xdr:row>64</xdr:row>
      <xdr:rowOff>48985</xdr:rowOff>
    </xdr:to>
    <xdr:cxnSp macro="">
      <xdr:nvCxnSpPr>
        <xdr:cNvPr id="613" name="直線コネクタ 612">
          <a:extLst>
            <a:ext uri="{FF2B5EF4-FFF2-40B4-BE49-F238E27FC236}">
              <a16:creationId xmlns:a16="http://schemas.microsoft.com/office/drawing/2014/main" id="{C4A404F0-D9D4-4608-8BCB-8A8C10A3893C}"/>
            </a:ext>
          </a:extLst>
        </xdr:cNvPr>
        <xdr:cNvCxnSpPr/>
      </xdr:nvCxnSpPr>
      <xdr:spPr>
        <a:xfrm>
          <a:off x="21323300" y="11021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169635</xdr:rowOff>
    </xdr:from>
    <xdr:to>
      <xdr:col>107</xdr:col>
      <xdr:colOff>101600</xdr:colOff>
      <xdr:row>64</xdr:row>
      <xdr:rowOff>99785</xdr:rowOff>
    </xdr:to>
    <xdr:sp macro="" textlink="">
      <xdr:nvSpPr>
        <xdr:cNvPr id="614" name="楕円 613">
          <a:extLst>
            <a:ext uri="{FF2B5EF4-FFF2-40B4-BE49-F238E27FC236}">
              <a16:creationId xmlns:a16="http://schemas.microsoft.com/office/drawing/2014/main" id="{014A8F9C-C6F8-4687-9842-C04A6F5CB5C8}"/>
            </a:ext>
          </a:extLst>
        </xdr:cNvPr>
        <xdr:cNvSpPr/>
      </xdr:nvSpPr>
      <xdr:spPr>
        <a:xfrm>
          <a:off x="20383500" y="10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48985</xdr:rowOff>
    </xdr:from>
    <xdr:to>
      <xdr:col>111</xdr:col>
      <xdr:colOff>177800</xdr:colOff>
      <xdr:row>64</xdr:row>
      <xdr:rowOff>48985</xdr:rowOff>
    </xdr:to>
    <xdr:cxnSp macro="">
      <xdr:nvCxnSpPr>
        <xdr:cNvPr id="615" name="直線コネクタ 614">
          <a:extLst>
            <a:ext uri="{FF2B5EF4-FFF2-40B4-BE49-F238E27FC236}">
              <a16:creationId xmlns:a16="http://schemas.microsoft.com/office/drawing/2014/main" id="{8C0A1533-1D66-4137-B97E-9B411AD67591}"/>
            </a:ext>
          </a:extLst>
        </xdr:cNvPr>
        <xdr:cNvCxnSpPr/>
      </xdr:nvCxnSpPr>
      <xdr:spPr>
        <a:xfrm>
          <a:off x="20434300" y="11021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169635</xdr:rowOff>
    </xdr:from>
    <xdr:to>
      <xdr:col>102</xdr:col>
      <xdr:colOff>165100</xdr:colOff>
      <xdr:row>64</xdr:row>
      <xdr:rowOff>99785</xdr:rowOff>
    </xdr:to>
    <xdr:sp macro="" textlink="">
      <xdr:nvSpPr>
        <xdr:cNvPr id="616" name="楕円 615">
          <a:extLst>
            <a:ext uri="{FF2B5EF4-FFF2-40B4-BE49-F238E27FC236}">
              <a16:creationId xmlns:a16="http://schemas.microsoft.com/office/drawing/2014/main" id="{2C7C8B5F-7573-48C9-A48C-80ACDF1AFFC4}"/>
            </a:ext>
          </a:extLst>
        </xdr:cNvPr>
        <xdr:cNvSpPr/>
      </xdr:nvSpPr>
      <xdr:spPr>
        <a:xfrm>
          <a:off x="19494500" y="10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48985</xdr:rowOff>
    </xdr:from>
    <xdr:to>
      <xdr:col>107</xdr:col>
      <xdr:colOff>50800</xdr:colOff>
      <xdr:row>64</xdr:row>
      <xdr:rowOff>48985</xdr:rowOff>
    </xdr:to>
    <xdr:cxnSp macro="">
      <xdr:nvCxnSpPr>
        <xdr:cNvPr id="617" name="直線コネクタ 616">
          <a:extLst>
            <a:ext uri="{FF2B5EF4-FFF2-40B4-BE49-F238E27FC236}">
              <a16:creationId xmlns:a16="http://schemas.microsoft.com/office/drawing/2014/main" id="{FCE2CF79-9944-4DFA-B837-4F9244508AA7}"/>
            </a:ext>
          </a:extLst>
        </xdr:cNvPr>
        <xdr:cNvCxnSpPr/>
      </xdr:nvCxnSpPr>
      <xdr:spPr>
        <a:xfrm>
          <a:off x="19545300" y="11021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169635</xdr:rowOff>
    </xdr:from>
    <xdr:to>
      <xdr:col>98</xdr:col>
      <xdr:colOff>38100</xdr:colOff>
      <xdr:row>64</xdr:row>
      <xdr:rowOff>99785</xdr:rowOff>
    </xdr:to>
    <xdr:sp macro="" textlink="">
      <xdr:nvSpPr>
        <xdr:cNvPr id="618" name="楕円 617">
          <a:extLst>
            <a:ext uri="{FF2B5EF4-FFF2-40B4-BE49-F238E27FC236}">
              <a16:creationId xmlns:a16="http://schemas.microsoft.com/office/drawing/2014/main" id="{FE93A80D-F54B-4C51-9351-C48CC7A617F1}"/>
            </a:ext>
          </a:extLst>
        </xdr:cNvPr>
        <xdr:cNvSpPr/>
      </xdr:nvSpPr>
      <xdr:spPr>
        <a:xfrm>
          <a:off x="18605500" y="10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48985</xdr:rowOff>
    </xdr:from>
    <xdr:to>
      <xdr:col>102</xdr:col>
      <xdr:colOff>114300</xdr:colOff>
      <xdr:row>64</xdr:row>
      <xdr:rowOff>48985</xdr:rowOff>
    </xdr:to>
    <xdr:cxnSp macro="">
      <xdr:nvCxnSpPr>
        <xdr:cNvPr id="619" name="直線コネクタ 618">
          <a:extLst>
            <a:ext uri="{FF2B5EF4-FFF2-40B4-BE49-F238E27FC236}">
              <a16:creationId xmlns:a16="http://schemas.microsoft.com/office/drawing/2014/main" id="{6F5BDFEB-13E3-40D5-BFCA-D5D53F34C315}"/>
            </a:ext>
          </a:extLst>
        </xdr:cNvPr>
        <xdr:cNvCxnSpPr/>
      </xdr:nvCxnSpPr>
      <xdr:spPr>
        <a:xfrm>
          <a:off x="18656300" y="11021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620" name="n_1aveValue【保健センター・保健所】&#10;一人当たり面積">
          <a:extLst>
            <a:ext uri="{FF2B5EF4-FFF2-40B4-BE49-F238E27FC236}">
              <a16:creationId xmlns:a16="http://schemas.microsoft.com/office/drawing/2014/main" id="{22020824-0D8C-4B49-A47D-D55B439824AC}"/>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621" name="n_2aveValue【保健センター・保健所】&#10;一人当たり面積">
          <a:extLst>
            <a:ext uri="{FF2B5EF4-FFF2-40B4-BE49-F238E27FC236}">
              <a16:creationId xmlns:a16="http://schemas.microsoft.com/office/drawing/2014/main" id="{17BD09A3-88F5-4156-9D44-DEEB0F945B8D}"/>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622" name="n_3aveValue【保健センター・保健所】&#10;一人当たり面積">
          <a:extLst>
            <a:ext uri="{FF2B5EF4-FFF2-40B4-BE49-F238E27FC236}">
              <a16:creationId xmlns:a16="http://schemas.microsoft.com/office/drawing/2014/main" id="{354DAC63-69B4-4E2B-9299-0AFD0FB104A8}"/>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623" name="n_4aveValue【保健センター・保健所】&#10;一人当たり面積">
          <a:extLst>
            <a:ext uri="{FF2B5EF4-FFF2-40B4-BE49-F238E27FC236}">
              <a16:creationId xmlns:a16="http://schemas.microsoft.com/office/drawing/2014/main" id="{34C1B6B2-0BC3-4F1B-A3EE-E9E6A044C279}"/>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90912</xdr:rowOff>
    </xdr:from>
    <xdr:ext cx="469744" cy="259045"/>
    <xdr:sp macro="" textlink="">
      <xdr:nvSpPr>
        <xdr:cNvPr id="624" name="n_1mainValue【保健センター・保健所】&#10;一人当たり面積">
          <a:extLst>
            <a:ext uri="{FF2B5EF4-FFF2-40B4-BE49-F238E27FC236}">
              <a16:creationId xmlns:a16="http://schemas.microsoft.com/office/drawing/2014/main" id="{C41664A9-58B1-41A6-9EB8-7330E33EE0CC}"/>
            </a:ext>
          </a:extLst>
        </xdr:cNvPr>
        <xdr:cNvSpPr txBox="1"/>
      </xdr:nvSpPr>
      <xdr:spPr>
        <a:xfrm>
          <a:off x="21075727" y="110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90912</xdr:rowOff>
    </xdr:from>
    <xdr:ext cx="469744" cy="259045"/>
    <xdr:sp macro="" textlink="">
      <xdr:nvSpPr>
        <xdr:cNvPr id="625" name="n_2mainValue【保健センター・保健所】&#10;一人当たり面積">
          <a:extLst>
            <a:ext uri="{FF2B5EF4-FFF2-40B4-BE49-F238E27FC236}">
              <a16:creationId xmlns:a16="http://schemas.microsoft.com/office/drawing/2014/main" id="{29B1C8DB-871B-40D7-A195-5CC77BFA8031}"/>
            </a:ext>
          </a:extLst>
        </xdr:cNvPr>
        <xdr:cNvSpPr txBox="1"/>
      </xdr:nvSpPr>
      <xdr:spPr>
        <a:xfrm>
          <a:off x="20199427" y="110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90912</xdr:rowOff>
    </xdr:from>
    <xdr:ext cx="469744" cy="259045"/>
    <xdr:sp macro="" textlink="">
      <xdr:nvSpPr>
        <xdr:cNvPr id="626" name="n_3mainValue【保健センター・保健所】&#10;一人当たり面積">
          <a:extLst>
            <a:ext uri="{FF2B5EF4-FFF2-40B4-BE49-F238E27FC236}">
              <a16:creationId xmlns:a16="http://schemas.microsoft.com/office/drawing/2014/main" id="{24BB1866-3622-4D6C-91A2-105A9ACD31F4}"/>
            </a:ext>
          </a:extLst>
        </xdr:cNvPr>
        <xdr:cNvSpPr txBox="1"/>
      </xdr:nvSpPr>
      <xdr:spPr>
        <a:xfrm>
          <a:off x="19310427" y="110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90912</xdr:rowOff>
    </xdr:from>
    <xdr:ext cx="469744" cy="259045"/>
    <xdr:sp macro="" textlink="">
      <xdr:nvSpPr>
        <xdr:cNvPr id="627" name="n_4mainValue【保健センター・保健所】&#10;一人当たり面積">
          <a:extLst>
            <a:ext uri="{FF2B5EF4-FFF2-40B4-BE49-F238E27FC236}">
              <a16:creationId xmlns:a16="http://schemas.microsoft.com/office/drawing/2014/main" id="{A1DA9BC7-820B-4323-877D-E12D8F808455}"/>
            </a:ext>
          </a:extLst>
        </xdr:cNvPr>
        <xdr:cNvSpPr txBox="1"/>
      </xdr:nvSpPr>
      <xdr:spPr>
        <a:xfrm>
          <a:off x="18421427" y="110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BF927730-EC39-400D-ADBE-A3D31CE62C0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766F30EB-C197-4431-9700-20B90D1CF06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90927263-850B-4166-8561-BBDA6EEBB4C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9168D348-5E68-4DB9-ABEB-1F8DAFF95D0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6740DB8C-866A-4583-946C-8D627351D52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DE2EFB5C-C3D4-4237-909E-8E814EF305B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2D9076B9-7A5A-4BD0-A793-C9EA35DE880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3E14E6E7-6F51-4AF9-8A15-F24473A592D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B10AAC1B-55F8-4FA2-AF6E-4BF7A8815F1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64D3812B-8068-4EA5-B282-883192C924F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74827852-C82C-4EA5-B40E-EE3813C3BF8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39E3BE84-437A-4F28-ADE1-FE8473139FF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8A5AD45C-F125-4D2F-920F-C814D961C40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460EE85A-8C7F-48CC-BFD8-7B07F26D778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E40E7997-0045-4F3E-AF43-F57B4B422AD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D2218760-B6EC-4321-BC8B-8E9D2A743A7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FBE38B2F-2951-4C68-86FF-6037A651A1C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99B22797-9E99-496A-BDC5-C3FA175E942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DEC03FE8-D9FB-4E9B-9277-9F0367BDF8C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72319851-735A-4D94-9E7C-E1C33F115ED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E645E63D-71BA-4552-8502-E9D748EA123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C0AEB8C7-FCAE-4266-B780-A47E247E198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8808D17C-7DA6-4ABC-B4C0-7A280754ADA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5C3C3A9A-F2EB-4A8E-BD84-32A86329F89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E1D265C6-BC81-483A-A50A-5AACE549DB9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B27A0AFE-8124-4E31-BE46-A4C80690EAA9}"/>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消防施設】&#10;有形固定資産減価償却率最小値テキスト">
          <a:extLst>
            <a:ext uri="{FF2B5EF4-FFF2-40B4-BE49-F238E27FC236}">
              <a16:creationId xmlns:a16="http://schemas.microsoft.com/office/drawing/2014/main" id="{A3A4F12F-28BD-4CE9-BCA6-3EFFD8D69E6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12C7C46C-8D0B-42C8-B6C2-9CC3A731825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6" name="【消防施設】&#10;有形固定資産減価償却率最大値テキスト">
          <a:extLst>
            <a:ext uri="{FF2B5EF4-FFF2-40B4-BE49-F238E27FC236}">
              <a16:creationId xmlns:a16="http://schemas.microsoft.com/office/drawing/2014/main" id="{9A5739E2-67E7-4491-B904-931889C427B5}"/>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7" name="直線コネクタ 656">
          <a:extLst>
            <a:ext uri="{FF2B5EF4-FFF2-40B4-BE49-F238E27FC236}">
              <a16:creationId xmlns:a16="http://schemas.microsoft.com/office/drawing/2014/main" id="{16968302-52CA-4ED1-928E-789D4A3235DB}"/>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EA0E711F-5BD1-499D-96F0-4CE591927304}"/>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9" name="フローチャート: 判断 658">
          <a:extLst>
            <a:ext uri="{FF2B5EF4-FFF2-40B4-BE49-F238E27FC236}">
              <a16:creationId xmlns:a16="http://schemas.microsoft.com/office/drawing/2014/main" id="{6E00ADD8-DA38-4431-A45F-82D1E1E8D49F}"/>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60" name="フローチャート: 判断 659">
          <a:extLst>
            <a:ext uri="{FF2B5EF4-FFF2-40B4-BE49-F238E27FC236}">
              <a16:creationId xmlns:a16="http://schemas.microsoft.com/office/drawing/2014/main" id="{1CF87DA3-B0A0-4575-B1B4-FC1918394339}"/>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61" name="フローチャート: 判断 660">
          <a:extLst>
            <a:ext uri="{FF2B5EF4-FFF2-40B4-BE49-F238E27FC236}">
              <a16:creationId xmlns:a16="http://schemas.microsoft.com/office/drawing/2014/main" id="{D58DD668-61A0-4DF7-B2DB-0EBF561DB7DE}"/>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62" name="フローチャート: 判断 661">
          <a:extLst>
            <a:ext uri="{FF2B5EF4-FFF2-40B4-BE49-F238E27FC236}">
              <a16:creationId xmlns:a16="http://schemas.microsoft.com/office/drawing/2014/main" id="{0696CAD4-F44D-41A7-BB3E-1A9074197BFF}"/>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3" name="フローチャート: 判断 662">
          <a:extLst>
            <a:ext uri="{FF2B5EF4-FFF2-40B4-BE49-F238E27FC236}">
              <a16:creationId xmlns:a16="http://schemas.microsoft.com/office/drawing/2014/main" id="{2876B942-33F4-43A9-BE36-F827E0C751DB}"/>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BD22A16B-390B-4309-B6F2-2C5C740E8DF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93A4832-47C2-49E4-BD20-EAE3A189588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5CE8F718-0535-4E7E-AB1A-0BF9CDAB483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C9D7809-D999-48F0-833B-705EB5E2440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3F288B5C-369A-47E8-A59B-97E67EC2649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75474</xdr:rowOff>
    </xdr:from>
    <xdr:to>
      <xdr:col>85</xdr:col>
      <xdr:colOff>177800</xdr:colOff>
      <xdr:row>81</xdr:row>
      <xdr:rowOff>5624</xdr:rowOff>
    </xdr:to>
    <xdr:sp macro="" textlink="">
      <xdr:nvSpPr>
        <xdr:cNvPr id="669" name="楕円 668">
          <a:extLst>
            <a:ext uri="{FF2B5EF4-FFF2-40B4-BE49-F238E27FC236}">
              <a16:creationId xmlns:a16="http://schemas.microsoft.com/office/drawing/2014/main" id="{BD2C5933-0E1D-4984-B316-26BD10D30F6F}"/>
            </a:ext>
          </a:extLst>
        </xdr:cNvPr>
        <xdr:cNvSpPr/>
      </xdr:nvSpPr>
      <xdr:spPr>
        <a:xfrm>
          <a:off x="16268700" y="1379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98351</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68092C1B-3BD2-48DB-91F1-48692C6045DD}"/>
            </a:ext>
          </a:extLst>
        </xdr:cNvPr>
        <xdr:cNvSpPr txBox="1"/>
      </xdr:nvSpPr>
      <xdr:spPr>
        <a:xfrm>
          <a:off x="16357600" y="1364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26488</xdr:rowOff>
    </xdr:from>
    <xdr:to>
      <xdr:col>81</xdr:col>
      <xdr:colOff>101600</xdr:colOff>
      <xdr:row>82</xdr:row>
      <xdr:rowOff>128088</xdr:rowOff>
    </xdr:to>
    <xdr:sp macro="" textlink="">
      <xdr:nvSpPr>
        <xdr:cNvPr id="671" name="楕円 670">
          <a:extLst>
            <a:ext uri="{FF2B5EF4-FFF2-40B4-BE49-F238E27FC236}">
              <a16:creationId xmlns:a16="http://schemas.microsoft.com/office/drawing/2014/main" id="{194EDEEC-3490-47CC-AB06-97383EE185C6}"/>
            </a:ext>
          </a:extLst>
        </xdr:cNvPr>
        <xdr:cNvSpPr/>
      </xdr:nvSpPr>
      <xdr:spPr>
        <a:xfrm>
          <a:off x="15430500" y="1408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126274</xdr:rowOff>
    </xdr:from>
    <xdr:to>
      <xdr:col>85</xdr:col>
      <xdr:colOff>127000</xdr:colOff>
      <xdr:row>82</xdr:row>
      <xdr:rowOff>77288</xdr:rowOff>
    </xdr:to>
    <xdr:cxnSp macro="">
      <xdr:nvCxnSpPr>
        <xdr:cNvPr id="672" name="直線コネクタ 671">
          <a:extLst>
            <a:ext uri="{FF2B5EF4-FFF2-40B4-BE49-F238E27FC236}">
              <a16:creationId xmlns:a16="http://schemas.microsoft.com/office/drawing/2014/main" id="{3770E868-9FEF-4D16-AFD8-E07D637A3325}"/>
            </a:ext>
          </a:extLst>
        </xdr:cNvPr>
        <xdr:cNvCxnSpPr/>
      </xdr:nvCxnSpPr>
      <xdr:spPr>
        <a:xfrm flipV="1">
          <a:off x="15481300" y="13842274"/>
          <a:ext cx="838200" cy="29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113030</xdr:rowOff>
    </xdr:from>
    <xdr:to>
      <xdr:col>76</xdr:col>
      <xdr:colOff>165100</xdr:colOff>
      <xdr:row>82</xdr:row>
      <xdr:rowOff>43180</xdr:rowOff>
    </xdr:to>
    <xdr:sp macro="" textlink="">
      <xdr:nvSpPr>
        <xdr:cNvPr id="673" name="楕円 672">
          <a:extLst>
            <a:ext uri="{FF2B5EF4-FFF2-40B4-BE49-F238E27FC236}">
              <a16:creationId xmlns:a16="http://schemas.microsoft.com/office/drawing/2014/main" id="{B5FC2276-7DA1-4B2D-AD59-95D8E40C874C}"/>
            </a:ext>
          </a:extLst>
        </xdr:cNvPr>
        <xdr:cNvSpPr/>
      </xdr:nvSpPr>
      <xdr:spPr>
        <a:xfrm>
          <a:off x="14541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163830</xdr:rowOff>
    </xdr:from>
    <xdr:to>
      <xdr:col>81</xdr:col>
      <xdr:colOff>50800</xdr:colOff>
      <xdr:row>82</xdr:row>
      <xdr:rowOff>77288</xdr:rowOff>
    </xdr:to>
    <xdr:cxnSp macro="">
      <xdr:nvCxnSpPr>
        <xdr:cNvPr id="674" name="直線コネクタ 673">
          <a:extLst>
            <a:ext uri="{FF2B5EF4-FFF2-40B4-BE49-F238E27FC236}">
              <a16:creationId xmlns:a16="http://schemas.microsoft.com/office/drawing/2014/main" id="{29338BCE-D048-45AB-8B9C-00E89F49CB52}"/>
            </a:ext>
          </a:extLst>
        </xdr:cNvPr>
        <xdr:cNvCxnSpPr/>
      </xdr:nvCxnSpPr>
      <xdr:spPr>
        <a:xfrm>
          <a:off x="14592300" y="14051280"/>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78739</xdr:rowOff>
    </xdr:from>
    <xdr:to>
      <xdr:col>72</xdr:col>
      <xdr:colOff>38100</xdr:colOff>
      <xdr:row>82</xdr:row>
      <xdr:rowOff>8889</xdr:rowOff>
    </xdr:to>
    <xdr:sp macro="" textlink="">
      <xdr:nvSpPr>
        <xdr:cNvPr id="675" name="楕円 674">
          <a:extLst>
            <a:ext uri="{FF2B5EF4-FFF2-40B4-BE49-F238E27FC236}">
              <a16:creationId xmlns:a16="http://schemas.microsoft.com/office/drawing/2014/main" id="{30BFDACE-1E3D-4BFE-955D-5BFF7E7B0B13}"/>
            </a:ext>
          </a:extLst>
        </xdr:cNvPr>
        <xdr:cNvSpPr/>
      </xdr:nvSpPr>
      <xdr:spPr>
        <a:xfrm>
          <a:off x="13652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129539</xdr:rowOff>
    </xdr:from>
    <xdr:to>
      <xdr:col>76</xdr:col>
      <xdr:colOff>114300</xdr:colOff>
      <xdr:row>81</xdr:row>
      <xdr:rowOff>163830</xdr:rowOff>
    </xdr:to>
    <xdr:cxnSp macro="">
      <xdr:nvCxnSpPr>
        <xdr:cNvPr id="676" name="直線コネクタ 675">
          <a:extLst>
            <a:ext uri="{FF2B5EF4-FFF2-40B4-BE49-F238E27FC236}">
              <a16:creationId xmlns:a16="http://schemas.microsoft.com/office/drawing/2014/main" id="{DFC5586A-C044-4F33-B3C9-2919EC9698EB}"/>
            </a:ext>
          </a:extLst>
        </xdr:cNvPr>
        <xdr:cNvCxnSpPr/>
      </xdr:nvCxnSpPr>
      <xdr:spPr>
        <a:xfrm>
          <a:off x="13703300" y="140169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47716</xdr:rowOff>
    </xdr:from>
    <xdr:to>
      <xdr:col>67</xdr:col>
      <xdr:colOff>101600</xdr:colOff>
      <xdr:row>81</xdr:row>
      <xdr:rowOff>149316</xdr:rowOff>
    </xdr:to>
    <xdr:sp macro="" textlink="">
      <xdr:nvSpPr>
        <xdr:cNvPr id="677" name="楕円 676">
          <a:extLst>
            <a:ext uri="{FF2B5EF4-FFF2-40B4-BE49-F238E27FC236}">
              <a16:creationId xmlns:a16="http://schemas.microsoft.com/office/drawing/2014/main" id="{722FD65A-8B6A-4943-A96F-B108DEDB2036}"/>
            </a:ext>
          </a:extLst>
        </xdr:cNvPr>
        <xdr:cNvSpPr/>
      </xdr:nvSpPr>
      <xdr:spPr>
        <a:xfrm>
          <a:off x="12763500" y="139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98516</xdr:rowOff>
    </xdr:from>
    <xdr:to>
      <xdr:col>71</xdr:col>
      <xdr:colOff>177800</xdr:colOff>
      <xdr:row>81</xdr:row>
      <xdr:rowOff>129539</xdr:rowOff>
    </xdr:to>
    <xdr:cxnSp macro="">
      <xdr:nvCxnSpPr>
        <xdr:cNvPr id="678" name="直線コネクタ 677">
          <a:extLst>
            <a:ext uri="{FF2B5EF4-FFF2-40B4-BE49-F238E27FC236}">
              <a16:creationId xmlns:a16="http://schemas.microsoft.com/office/drawing/2014/main" id="{0DB453CF-133D-4ABE-B083-A3038EA2C9ED}"/>
            </a:ext>
          </a:extLst>
        </xdr:cNvPr>
        <xdr:cNvCxnSpPr/>
      </xdr:nvCxnSpPr>
      <xdr:spPr>
        <a:xfrm>
          <a:off x="12814300" y="13985966"/>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679" name="n_1aveValue【消防施設】&#10;有形固定資産減価償却率">
          <a:extLst>
            <a:ext uri="{FF2B5EF4-FFF2-40B4-BE49-F238E27FC236}">
              <a16:creationId xmlns:a16="http://schemas.microsoft.com/office/drawing/2014/main" id="{D96CFB8D-B4EF-41CC-83AB-42D565D9173E}"/>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680" name="n_2aveValue【消防施設】&#10;有形固定資産減価償却率">
          <a:extLst>
            <a:ext uri="{FF2B5EF4-FFF2-40B4-BE49-F238E27FC236}">
              <a16:creationId xmlns:a16="http://schemas.microsoft.com/office/drawing/2014/main" id="{A148A9A9-4A9A-4CFD-B68A-FEA53E4CF793}"/>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681" name="n_3aveValue【消防施設】&#10;有形固定資産減価償却率">
          <a:extLst>
            <a:ext uri="{FF2B5EF4-FFF2-40B4-BE49-F238E27FC236}">
              <a16:creationId xmlns:a16="http://schemas.microsoft.com/office/drawing/2014/main" id="{3311A21D-60FA-4BBF-A0FF-33D0D54514F5}"/>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82" name="n_4aveValue【消防施設】&#10;有形固定資産減価償却率">
          <a:extLst>
            <a:ext uri="{FF2B5EF4-FFF2-40B4-BE49-F238E27FC236}">
              <a16:creationId xmlns:a16="http://schemas.microsoft.com/office/drawing/2014/main" id="{28CA5951-F8D4-4E94-9054-134ACF940DE0}"/>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144615</xdr:rowOff>
    </xdr:from>
    <xdr:ext cx="405111" cy="259045"/>
    <xdr:sp macro="" textlink="">
      <xdr:nvSpPr>
        <xdr:cNvPr id="683" name="n_1mainValue【消防施設】&#10;有形固定資産減価償却率">
          <a:extLst>
            <a:ext uri="{FF2B5EF4-FFF2-40B4-BE49-F238E27FC236}">
              <a16:creationId xmlns:a16="http://schemas.microsoft.com/office/drawing/2014/main" id="{FF3411EC-06AA-4348-8B85-BBEEFE63644A}"/>
            </a:ext>
          </a:extLst>
        </xdr:cNvPr>
        <xdr:cNvSpPr txBox="1"/>
      </xdr:nvSpPr>
      <xdr:spPr>
        <a:xfrm>
          <a:off x="15266044" y="1386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59707</xdr:rowOff>
    </xdr:from>
    <xdr:ext cx="405111" cy="259045"/>
    <xdr:sp macro="" textlink="">
      <xdr:nvSpPr>
        <xdr:cNvPr id="684" name="n_2mainValue【消防施設】&#10;有形固定資産減価償却率">
          <a:extLst>
            <a:ext uri="{FF2B5EF4-FFF2-40B4-BE49-F238E27FC236}">
              <a16:creationId xmlns:a16="http://schemas.microsoft.com/office/drawing/2014/main" id="{708BD3C7-736B-46D2-A4F0-A972B45129DE}"/>
            </a:ext>
          </a:extLst>
        </xdr:cNvPr>
        <xdr:cNvSpPr txBox="1"/>
      </xdr:nvSpPr>
      <xdr:spPr>
        <a:xfrm>
          <a:off x="14389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25416</xdr:rowOff>
    </xdr:from>
    <xdr:ext cx="405111" cy="259045"/>
    <xdr:sp macro="" textlink="">
      <xdr:nvSpPr>
        <xdr:cNvPr id="685" name="n_3mainValue【消防施設】&#10;有形固定資産減価償却率">
          <a:extLst>
            <a:ext uri="{FF2B5EF4-FFF2-40B4-BE49-F238E27FC236}">
              <a16:creationId xmlns:a16="http://schemas.microsoft.com/office/drawing/2014/main" id="{F6024810-C3DD-48CB-8D95-1128707A4BC3}"/>
            </a:ext>
          </a:extLst>
        </xdr:cNvPr>
        <xdr:cNvSpPr txBox="1"/>
      </xdr:nvSpPr>
      <xdr:spPr>
        <a:xfrm>
          <a:off x="13500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165843</xdr:rowOff>
    </xdr:from>
    <xdr:ext cx="405111" cy="259045"/>
    <xdr:sp macro="" textlink="">
      <xdr:nvSpPr>
        <xdr:cNvPr id="686" name="n_4mainValue【消防施設】&#10;有形固定資産減価償却率">
          <a:extLst>
            <a:ext uri="{FF2B5EF4-FFF2-40B4-BE49-F238E27FC236}">
              <a16:creationId xmlns:a16="http://schemas.microsoft.com/office/drawing/2014/main" id="{38150999-6462-4DC2-85CD-4A22F3CEF7E3}"/>
            </a:ext>
          </a:extLst>
        </xdr:cNvPr>
        <xdr:cNvSpPr txBox="1"/>
      </xdr:nvSpPr>
      <xdr:spPr>
        <a:xfrm>
          <a:off x="12611744" y="1371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8C65E442-4DE8-4E45-8560-09656B041AC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F24E34D0-81C7-44D0-A582-92C5240BE1A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D07219B4-70AF-43CF-A219-C04776BD4AC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C7913EAB-5042-408C-9242-087F3F053FE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B1D641C3-B8A7-4529-845D-668F737982A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2FD64A38-A23F-49E9-B477-4A8B9E1E8B1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828AACE5-1247-4CE5-A50B-9B9866B5604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81C7B89D-AA5C-42DC-8361-56784B60C01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8B6471AB-6C42-47C1-99D3-88C6F9534D3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4F36C122-7012-4674-87F3-657AFF9F922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691DD82B-81B7-4AF8-BC29-42C936B6CBC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293948E2-26A7-4014-BCF0-E63E78E1BB46}"/>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2CC603DC-E64D-4DBA-95ED-AE7AD72514B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F9E3C096-404D-42C1-8E19-445AF299090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EA9A075A-C780-4E9F-8592-4A8D18C7C64A}"/>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97A2A14E-1D60-4F55-877B-07BFD47547C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5177346B-EEFE-4C96-AD50-62B56D26FD1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A0049D24-FC37-4DD0-8919-C5E51817861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623F825C-3859-4544-945E-E4689B4D308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1D3E70ED-74F4-4AEB-89B4-FE1060F9ADB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07C1E09D-65C6-4655-AEAA-EEEB33B9264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8" name="直線コネクタ 707">
          <a:extLst>
            <a:ext uri="{FF2B5EF4-FFF2-40B4-BE49-F238E27FC236}">
              <a16:creationId xmlns:a16="http://schemas.microsoft.com/office/drawing/2014/main" id="{D6371817-4A83-4F95-B836-CC80249F7F53}"/>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9" name="【消防施設】&#10;一人当たり面積最小値テキスト">
          <a:extLst>
            <a:ext uri="{FF2B5EF4-FFF2-40B4-BE49-F238E27FC236}">
              <a16:creationId xmlns:a16="http://schemas.microsoft.com/office/drawing/2014/main" id="{F9D5FEF4-64D4-4779-8790-26C57E1C8175}"/>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10" name="直線コネクタ 709">
          <a:extLst>
            <a:ext uri="{FF2B5EF4-FFF2-40B4-BE49-F238E27FC236}">
              <a16:creationId xmlns:a16="http://schemas.microsoft.com/office/drawing/2014/main" id="{BFCFBC6C-1E0F-4D95-8566-DF496E50F2DD}"/>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11" name="【消防施設】&#10;一人当たり面積最大値テキスト">
          <a:extLst>
            <a:ext uri="{FF2B5EF4-FFF2-40B4-BE49-F238E27FC236}">
              <a16:creationId xmlns:a16="http://schemas.microsoft.com/office/drawing/2014/main" id="{7C475890-BC49-477A-A597-B604ED6F5220}"/>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12" name="直線コネクタ 711">
          <a:extLst>
            <a:ext uri="{FF2B5EF4-FFF2-40B4-BE49-F238E27FC236}">
              <a16:creationId xmlns:a16="http://schemas.microsoft.com/office/drawing/2014/main" id="{681158E9-DE0E-440F-8C83-6BF11D177D55}"/>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713" name="【消防施設】&#10;一人当たり面積平均値テキスト">
          <a:extLst>
            <a:ext uri="{FF2B5EF4-FFF2-40B4-BE49-F238E27FC236}">
              <a16:creationId xmlns:a16="http://schemas.microsoft.com/office/drawing/2014/main" id="{553B1CAF-178E-4F89-9150-D539018C55C1}"/>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4" name="フローチャート: 判断 713">
          <a:extLst>
            <a:ext uri="{FF2B5EF4-FFF2-40B4-BE49-F238E27FC236}">
              <a16:creationId xmlns:a16="http://schemas.microsoft.com/office/drawing/2014/main" id="{8F61AD4E-B55C-463C-9A05-01B4E3E4AEC5}"/>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5" name="フローチャート: 判断 714">
          <a:extLst>
            <a:ext uri="{FF2B5EF4-FFF2-40B4-BE49-F238E27FC236}">
              <a16:creationId xmlns:a16="http://schemas.microsoft.com/office/drawing/2014/main" id="{0F457B0E-17B7-4821-AA9F-66933C41E5B8}"/>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6" name="フローチャート: 判断 715">
          <a:extLst>
            <a:ext uri="{FF2B5EF4-FFF2-40B4-BE49-F238E27FC236}">
              <a16:creationId xmlns:a16="http://schemas.microsoft.com/office/drawing/2014/main" id="{DE0D683B-A44E-4224-A38F-0E417C4A6431}"/>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7" name="フローチャート: 判断 716">
          <a:extLst>
            <a:ext uri="{FF2B5EF4-FFF2-40B4-BE49-F238E27FC236}">
              <a16:creationId xmlns:a16="http://schemas.microsoft.com/office/drawing/2014/main" id="{72E56801-371B-40FC-800E-488C305EE15D}"/>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8" name="フローチャート: 判断 717">
          <a:extLst>
            <a:ext uri="{FF2B5EF4-FFF2-40B4-BE49-F238E27FC236}">
              <a16:creationId xmlns:a16="http://schemas.microsoft.com/office/drawing/2014/main" id="{56B059EC-74E5-49A3-AFEC-74102499E5CC}"/>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BC2410F4-BAC2-4482-B9C5-2745931DEF9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1812B0A-387D-4B7E-8397-AF862EF1C8B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24DEC791-4A0F-466D-B2DE-6A97558628E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DA56B8B8-A387-42FF-9AE0-EC858E0FAF6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E21CD760-CD3D-4AC9-A16E-B22082BE629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58165</xdr:rowOff>
    </xdr:from>
    <xdr:to>
      <xdr:col>116</xdr:col>
      <xdr:colOff>114300</xdr:colOff>
      <xdr:row>83</xdr:row>
      <xdr:rowOff>159765</xdr:rowOff>
    </xdr:to>
    <xdr:sp macro="" textlink="">
      <xdr:nvSpPr>
        <xdr:cNvPr id="724" name="楕円 723">
          <a:extLst>
            <a:ext uri="{FF2B5EF4-FFF2-40B4-BE49-F238E27FC236}">
              <a16:creationId xmlns:a16="http://schemas.microsoft.com/office/drawing/2014/main" id="{9E9FB5BB-90E4-4213-ABBD-FF9219FF0A27}"/>
            </a:ext>
          </a:extLst>
        </xdr:cNvPr>
        <xdr:cNvSpPr/>
      </xdr:nvSpPr>
      <xdr:spPr>
        <a:xfrm>
          <a:off x="22110700" y="1428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81042</xdr:rowOff>
    </xdr:from>
    <xdr:ext cx="469744" cy="259045"/>
    <xdr:sp macro="" textlink="">
      <xdr:nvSpPr>
        <xdr:cNvPr id="725" name="【消防施設】&#10;一人当たり面積該当値テキスト">
          <a:extLst>
            <a:ext uri="{FF2B5EF4-FFF2-40B4-BE49-F238E27FC236}">
              <a16:creationId xmlns:a16="http://schemas.microsoft.com/office/drawing/2014/main" id="{5FB2FB98-AD34-4E37-8779-9E16713F300E}"/>
            </a:ext>
          </a:extLst>
        </xdr:cNvPr>
        <xdr:cNvSpPr txBox="1"/>
      </xdr:nvSpPr>
      <xdr:spPr>
        <a:xfrm>
          <a:off x="22199600" y="1413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5587</xdr:rowOff>
    </xdr:from>
    <xdr:to>
      <xdr:col>112</xdr:col>
      <xdr:colOff>38100</xdr:colOff>
      <xdr:row>84</xdr:row>
      <xdr:rowOff>107187</xdr:rowOff>
    </xdr:to>
    <xdr:sp macro="" textlink="">
      <xdr:nvSpPr>
        <xdr:cNvPr id="726" name="楕円 725">
          <a:extLst>
            <a:ext uri="{FF2B5EF4-FFF2-40B4-BE49-F238E27FC236}">
              <a16:creationId xmlns:a16="http://schemas.microsoft.com/office/drawing/2014/main" id="{87B28428-9206-4DFA-A41F-DE9C5DA4334E}"/>
            </a:ext>
          </a:extLst>
        </xdr:cNvPr>
        <xdr:cNvSpPr/>
      </xdr:nvSpPr>
      <xdr:spPr>
        <a:xfrm>
          <a:off x="21272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108965</xdr:rowOff>
    </xdr:from>
    <xdr:to>
      <xdr:col>116</xdr:col>
      <xdr:colOff>63500</xdr:colOff>
      <xdr:row>84</xdr:row>
      <xdr:rowOff>56387</xdr:rowOff>
    </xdr:to>
    <xdr:cxnSp macro="">
      <xdr:nvCxnSpPr>
        <xdr:cNvPr id="727" name="直線コネクタ 726">
          <a:extLst>
            <a:ext uri="{FF2B5EF4-FFF2-40B4-BE49-F238E27FC236}">
              <a16:creationId xmlns:a16="http://schemas.microsoft.com/office/drawing/2014/main" id="{CD07A4C6-8624-4E09-BE05-CEC7D2CA18F7}"/>
            </a:ext>
          </a:extLst>
        </xdr:cNvPr>
        <xdr:cNvCxnSpPr/>
      </xdr:nvCxnSpPr>
      <xdr:spPr>
        <a:xfrm flipV="1">
          <a:off x="21323300" y="14339315"/>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110744</xdr:rowOff>
    </xdr:from>
    <xdr:to>
      <xdr:col>107</xdr:col>
      <xdr:colOff>101600</xdr:colOff>
      <xdr:row>85</xdr:row>
      <xdr:rowOff>40894</xdr:rowOff>
    </xdr:to>
    <xdr:sp macro="" textlink="">
      <xdr:nvSpPr>
        <xdr:cNvPr id="728" name="楕円 727">
          <a:extLst>
            <a:ext uri="{FF2B5EF4-FFF2-40B4-BE49-F238E27FC236}">
              <a16:creationId xmlns:a16="http://schemas.microsoft.com/office/drawing/2014/main" id="{5AA3016A-5BC9-42DF-B939-4EDB1B2C8AC0}"/>
            </a:ext>
          </a:extLst>
        </xdr:cNvPr>
        <xdr:cNvSpPr/>
      </xdr:nvSpPr>
      <xdr:spPr>
        <a:xfrm>
          <a:off x="20383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56387</xdr:rowOff>
    </xdr:from>
    <xdr:to>
      <xdr:col>111</xdr:col>
      <xdr:colOff>177800</xdr:colOff>
      <xdr:row>84</xdr:row>
      <xdr:rowOff>161544</xdr:rowOff>
    </xdr:to>
    <xdr:cxnSp macro="">
      <xdr:nvCxnSpPr>
        <xdr:cNvPr id="729" name="直線コネクタ 728">
          <a:extLst>
            <a:ext uri="{FF2B5EF4-FFF2-40B4-BE49-F238E27FC236}">
              <a16:creationId xmlns:a16="http://schemas.microsoft.com/office/drawing/2014/main" id="{E7F00195-00FE-40F9-97A0-6765FFF46F31}"/>
            </a:ext>
          </a:extLst>
        </xdr:cNvPr>
        <xdr:cNvCxnSpPr/>
      </xdr:nvCxnSpPr>
      <xdr:spPr>
        <a:xfrm flipV="1">
          <a:off x="20434300" y="14458187"/>
          <a:ext cx="8890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106172</xdr:rowOff>
    </xdr:from>
    <xdr:to>
      <xdr:col>102</xdr:col>
      <xdr:colOff>165100</xdr:colOff>
      <xdr:row>85</xdr:row>
      <xdr:rowOff>36322</xdr:rowOff>
    </xdr:to>
    <xdr:sp macro="" textlink="">
      <xdr:nvSpPr>
        <xdr:cNvPr id="730" name="楕円 729">
          <a:extLst>
            <a:ext uri="{FF2B5EF4-FFF2-40B4-BE49-F238E27FC236}">
              <a16:creationId xmlns:a16="http://schemas.microsoft.com/office/drawing/2014/main" id="{B1BA2018-3207-4774-A037-2AD09E29CD98}"/>
            </a:ext>
          </a:extLst>
        </xdr:cNvPr>
        <xdr:cNvSpPr/>
      </xdr:nvSpPr>
      <xdr:spPr>
        <a:xfrm>
          <a:off x="19494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156972</xdr:rowOff>
    </xdr:from>
    <xdr:to>
      <xdr:col>107</xdr:col>
      <xdr:colOff>50800</xdr:colOff>
      <xdr:row>84</xdr:row>
      <xdr:rowOff>161544</xdr:rowOff>
    </xdr:to>
    <xdr:cxnSp macro="">
      <xdr:nvCxnSpPr>
        <xdr:cNvPr id="731" name="直線コネクタ 730">
          <a:extLst>
            <a:ext uri="{FF2B5EF4-FFF2-40B4-BE49-F238E27FC236}">
              <a16:creationId xmlns:a16="http://schemas.microsoft.com/office/drawing/2014/main" id="{B5F3CD70-67A3-4F93-AD48-C7D1E127E10F}"/>
            </a:ext>
          </a:extLst>
        </xdr:cNvPr>
        <xdr:cNvCxnSpPr/>
      </xdr:nvCxnSpPr>
      <xdr:spPr>
        <a:xfrm>
          <a:off x="19545300" y="1455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106172</xdr:rowOff>
    </xdr:from>
    <xdr:to>
      <xdr:col>98</xdr:col>
      <xdr:colOff>38100</xdr:colOff>
      <xdr:row>85</xdr:row>
      <xdr:rowOff>36322</xdr:rowOff>
    </xdr:to>
    <xdr:sp macro="" textlink="">
      <xdr:nvSpPr>
        <xdr:cNvPr id="732" name="楕円 731">
          <a:extLst>
            <a:ext uri="{FF2B5EF4-FFF2-40B4-BE49-F238E27FC236}">
              <a16:creationId xmlns:a16="http://schemas.microsoft.com/office/drawing/2014/main" id="{01C9EA59-4D74-473F-B6BD-B05E563CEC2A}"/>
            </a:ext>
          </a:extLst>
        </xdr:cNvPr>
        <xdr:cNvSpPr/>
      </xdr:nvSpPr>
      <xdr:spPr>
        <a:xfrm>
          <a:off x="18605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156972</xdr:rowOff>
    </xdr:from>
    <xdr:to>
      <xdr:col>102</xdr:col>
      <xdr:colOff>114300</xdr:colOff>
      <xdr:row>84</xdr:row>
      <xdr:rowOff>156972</xdr:rowOff>
    </xdr:to>
    <xdr:cxnSp macro="">
      <xdr:nvCxnSpPr>
        <xdr:cNvPr id="733" name="直線コネクタ 732">
          <a:extLst>
            <a:ext uri="{FF2B5EF4-FFF2-40B4-BE49-F238E27FC236}">
              <a16:creationId xmlns:a16="http://schemas.microsoft.com/office/drawing/2014/main" id="{EB3AD352-7099-4EA9-8B2D-E8D59D20A136}"/>
            </a:ext>
          </a:extLst>
        </xdr:cNvPr>
        <xdr:cNvCxnSpPr/>
      </xdr:nvCxnSpPr>
      <xdr:spPr>
        <a:xfrm>
          <a:off x="18656300" y="1455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734" name="n_1aveValue【消防施設】&#10;一人当たり面積">
          <a:extLst>
            <a:ext uri="{FF2B5EF4-FFF2-40B4-BE49-F238E27FC236}">
              <a16:creationId xmlns:a16="http://schemas.microsoft.com/office/drawing/2014/main" id="{5A134416-065D-439E-BC43-7FA5529464D0}"/>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35" name="n_2aveValue【消防施設】&#10;一人当たり面積">
          <a:extLst>
            <a:ext uri="{FF2B5EF4-FFF2-40B4-BE49-F238E27FC236}">
              <a16:creationId xmlns:a16="http://schemas.microsoft.com/office/drawing/2014/main" id="{1637D968-0BC8-4154-BC81-6E622AA7A3EF}"/>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736" name="n_3aveValue【消防施設】&#10;一人当たり面積">
          <a:extLst>
            <a:ext uri="{FF2B5EF4-FFF2-40B4-BE49-F238E27FC236}">
              <a16:creationId xmlns:a16="http://schemas.microsoft.com/office/drawing/2014/main" id="{932EB7E8-7048-4EA4-9AD0-6ADE6146B2DD}"/>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37" name="n_4aveValue【消防施設】&#10;一人当たり面積">
          <a:extLst>
            <a:ext uri="{FF2B5EF4-FFF2-40B4-BE49-F238E27FC236}">
              <a16:creationId xmlns:a16="http://schemas.microsoft.com/office/drawing/2014/main" id="{110C1B99-A58D-446F-8ABD-CFD56C22386A}"/>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123714</xdr:rowOff>
    </xdr:from>
    <xdr:ext cx="469744" cy="259045"/>
    <xdr:sp macro="" textlink="">
      <xdr:nvSpPr>
        <xdr:cNvPr id="738" name="n_1mainValue【消防施設】&#10;一人当たり面積">
          <a:extLst>
            <a:ext uri="{FF2B5EF4-FFF2-40B4-BE49-F238E27FC236}">
              <a16:creationId xmlns:a16="http://schemas.microsoft.com/office/drawing/2014/main" id="{47BBA099-7730-4223-8B2A-42601D2EC826}"/>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32021</xdr:rowOff>
    </xdr:from>
    <xdr:ext cx="469744" cy="259045"/>
    <xdr:sp macro="" textlink="">
      <xdr:nvSpPr>
        <xdr:cNvPr id="739" name="n_2mainValue【消防施設】&#10;一人当たり面積">
          <a:extLst>
            <a:ext uri="{FF2B5EF4-FFF2-40B4-BE49-F238E27FC236}">
              <a16:creationId xmlns:a16="http://schemas.microsoft.com/office/drawing/2014/main" id="{15D39F82-2ACA-4683-9ECE-ABDEA812A30E}"/>
            </a:ext>
          </a:extLst>
        </xdr:cNvPr>
        <xdr:cNvSpPr txBox="1"/>
      </xdr:nvSpPr>
      <xdr:spPr>
        <a:xfrm>
          <a:off x="201994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27449</xdr:rowOff>
    </xdr:from>
    <xdr:ext cx="469744" cy="259045"/>
    <xdr:sp macro="" textlink="">
      <xdr:nvSpPr>
        <xdr:cNvPr id="740" name="n_3mainValue【消防施設】&#10;一人当たり面積">
          <a:extLst>
            <a:ext uri="{FF2B5EF4-FFF2-40B4-BE49-F238E27FC236}">
              <a16:creationId xmlns:a16="http://schemas.microsoft.com/office/drawing/2014/main" id="{BD719BC0-88A3-4754-88DC-97F7E2A37C23}"/>
            </a:ext>
          </a:extLst>
        </xdr:cNvPr>
        <xdr:cNvSpPr txBox="1"/>
      </xdr:nvSpPr>
      <xdr:spPr>
        <a:xfrm>
          <a:off x="19310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27449</xdr:rowOff>
    </xdr:from>
    <xdr:ext cx="469744" cy="259045"/>
    <xdr:sp macro="" textlink="">
      <xdr:nvSpPr>
        <xdr:cNvPr id="741" name="n_4mainValue【消防施設】&#10;一人当たり面積">
          <a:extLst>
            <a:ext uri="{FF2B5EF4-FFF2-40B4-BE49-F238E27FC236}">
              <a16:creationId xmlns:a16="http://schemas.microsoft.com/office/drawing/2014/main" id="{F9B30CE3-01B1-4B21-A62E-8F72B9A00046}"/>
            </a:ext>
          </a:extLst>
        </xdr:cNvPr>
        <xdr:cNvSpPr txBox="1"/>
      </xdr:nvSpPr>
      <xdr:spPr>
        <a:xfrm>
          <a:off x="18421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C4DF313D-ADA2-425E-9AF3-8E683CF1B06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04DEC4E0-00B9-4E06-99D8-F5708F47CFC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CCC50624-4CE5-472E-8442-486852D952E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0CEBB3CE-C8D2-4B32-9639-F22430E7819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2D44772A-9C69-4D94-ABBD-DC3CCBE3F23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2F36B012-437C-4061-BFE3-C0BF89E440D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821FAC11-A95A-4E54-B717-C21D690CB54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A2BB114A-7741-4262-8D71-5A8F1A0F2DA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C906C2E7-2AFA-459A-A3A0-4259502C152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4D3BE688-03A7-4F01-AE33-AC16104D178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A5E9AC1B-A175-44F9-AB3D-A39EC5B7E47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E012F289-8F34-495D-A1BA-8149EFE17D2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2DE15D72-6CC8-4D2D-8877-71562216DBB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CBF07462-9D50-4B51-B859-4818F0A9993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C420B66B-4793-4275-82F0-6FCC0D1A823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EE1DE78D-F325-4F75-B938-352253EC65A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C6FDC005-020E-405F-8EB0-80D6E21A34B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FECF1B57-DB16-4EAA-9AB7-78E39F5190E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8EA7E43A-A368-40A7-AB5A-7C63AE856D7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DA33A953-F88E-463F-AA79-2E95270A457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ADDD9A14-D21F-4F4B-AC13-679360EF52A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C19AAFBA-2E2A-4BB4-87EC-01B8AE32E83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6F75CB87-1A5F-4379-93ED-2E4BB617A80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0581B7F5-73EB-4808-8CE1-A660CB4AAD6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FC99CBBA-13CF-47F1-9AAF-3AB59EAA494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9F46EC4E-33DA-4BC7-AD00-87378D30DEC8}"/>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B443BEF8-7919-416D-91F0-3D224A8F6CE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AF254B4E-B919-4F15-918D-3F43A788373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70" name="【庁舎】&#10;有形固定資産減価償却率最大値テキスト">
          <a:extLst>
            <a:ext uri="{FF2B5EF4-FFF2-40B4-BE49-F238E27FC236}">
              <a16:creationId xmlns:a16="http://schemas.microsoft.com/office/drawing/2014/main" id="{8DE34CE4-5CDD-490D-8011-A608BD3AF020}"/>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71" name="直線コネクタ 770">
          <a:extLst>
            <a:ext uri="{FF2B5EF4-FFF2-40B4-BE49-F238E27FC236}">
              <a16:creationId xmlns:a16="http://schemas.microsoft.com/office/drawing/2014/main" id="{FB857B39-7486-4616-83EC-939978F1CA80}"/>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72" name="【庁舎】&#10;有形固定資産減価償却率平均値テキスト">
          <a:extLst>
            <a:ext uri="{FF2B5EF4-FFF2-40B4-BE49-F238E27FC236}">
              <a16:creationId xmlns:a16="http://schemas.microsoft.com/office/drawing/2014/main" id="{43A433FE-5991-44A0-A3EB-ABA9D013D56D}"/>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3" name="フローチャート: 判断 772">
          <a:extLst>
            <a:ext uri="{FF2B5EF4-FFF2-40B4-BE49-F238E27FC236}">
              <a16:creationId xmlns:a16="http://schemas.microsoft.com/office/drawing/2014/main" id="{CF57EBCE-12C9-41CF-916B-CC0D9952F79A}"/>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4" name="フローチャート: 判断 773">
          <a:extLst>
            <a:ext uri="{FF2B5EF4-FFF2-40B4-BE49-F238E27FC236}">
              <a16:creationId xmlns:a16="http://schemas.microsoft.com/office/drawing/2014/main" id="{B6716FBC-58C0-47B8-AF65-E494FC44B409}"/>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5" name="フローチャート: 判断 774">
          <a:extLst>
            <a:ext uri="{FF2B5EF4-FFF2-40B4-BE49-F238E27FC236}">
              <a16:creationId xmlns:a16="http://schemas.microsoft.com/office/drawing/2014/main" id="{CED3372A-64FD-4E62-A2A5-3BF1C6DAC3AA}"/>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6" name="フローチャート: 判断 775">
          <a:extLst>
            <a:ext uri="{FF2B5EF4-FFF2-40B4-BE49-F238E27FC236}">
              <a16:creationId xmlns:a16="http://schemas.microsoft.com/office/drawing/2014/main" id="{235C26EC-60EA-4D80-A7C5-CE67964DBAAC}"/>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7" name="フローチャート: 判断 776">
          <a:extLst>
            <a:ext uri="{FF2B5EF4-FFF2-40B4-BE49-F238E27FC236}">
              <a16:creationId xmlns:a16="http://schemas.microsoft.com/office/drawing/2014/main" id="{29D38BBD-00DE-48C4-A485-3E924927AD28}"/>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E8C0B88-CF4C-4427-9ED8-7D4740B33FA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BDEED19A-A933-4B07-A41B-F979CF365BB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5FA6DEFF-1DB0-46CA-86E4-D69814F8E7A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FC1DF57F-AE72-4802-B50E-29CE43FFC46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6A46803F-5B49-4E1C-A062-E817C05CF2B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17236</xdr:rowOff>
    </xdr:from>
    <xdr:to>
      <xdr:col>85</xdr:col>
      <xdr:colOff>177800</xdr:colOff>
      <xdr:row>105</xdr:row>
      <xdr:rowOff>118836</xdr:rowOff>
    </xdr:to>
    <xdr:sp macro="" textlink="">
      <xdr:nvSpPr>
        <xdr:cNvPr id="783" name="楕円 782">
          <a:extLst>
            <a:ext uri="{FF2B5EF4-FFF2-40B4-BE49-F238E27FC236}">
              <a16:creationId xmlns:a16="http://schemas.microsoft.com/office/drawing/2014/main" id="{AF3A13F5-5561-4FDE-9456-EA133447B7F0}"/>
            </a:ext>
          </a:extLst>
        </xdr:cNvPr>
        <xdr:cNvSpPr/>
      </xdr:nvSpPr>
      <xdr:spPr>
        <a:xfrm>
          <a:off x="162687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167113</xdr:rowOff>
    </xdr:from>
    <xdr:ext cx="405111" cy="259045"/>
    <xdr:sp macro="" textlink="">
      <xdr:nvSpPr>
        <xdr:cNvPr id="784" name="【庁舎】&#10;有形固定資産減価償却率該当値テキスト">
          <a:extLst>
            <a:ext uri="{FF2B5EF4-FFF2-40B4-BE49-F238E27FC236}">
              <a16:creationId xmlns:a16="http://schemas.microsoft.com/office/drawing/2014/main" id="{7ADAEAEB-DBFD-4004-8DA4-E06DF9C3225C}"/>
            </a:ext>
          </a:extLst>
        </xdr:cNvPr>
        <xdr:cNvSpPr txBox="1"/>
      </xdr:nvSpPr>
      <xdr:spPr>
        <a:xfrm>
          <a:off x="16357600"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144599</xdr:rowOff>
    </xdr:from>
    <xdr:to>
      <xdr:col>81</xdr:col>
      <xdr:colOff>101600</xdr:colOff>
      <xdr:row>105</xdr:row>
      <xdr:rowOff>74749</xdr:rowOff>
    </xdr:to>
    <xdr:sp macro="" textlink="">
      <xdr:nvSpPr>
        <xdr:cNvPr id="785" name="楕円 784">
          <a:extLst>
            <a:ext uri="{FF2B5EF4-FFF2-40B4-BE49-F238E27FC236}">
              <a16:creationId xmlns:a16="http://schemas.microsoft.com/office/drawing/2014/main" id="{80D29F84-60C5-45BF-BE63-29B7D42C8C4D}"/>
            </a:ext>
          </a:extLst>
        </xdr:cNvPr>
        <xdr:cNvSpPr/>
      </xdr:nvSpPr>
      <xdr:spPr>
        <a:xfrm>
          <a:off x="15430500" y="1797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23949</xdr:rowOff>
    </xdr:from>
    <xdr:to>
      <xdr:col>85</xdr:col>
      <xdr:colOff>127000</xdr:colOff>
      <xdr:row>105</xdr:row>
      <xdr:rowOff>68036</xdr:rowOff>
    </xdr:to>
    <xdr:cxnSp macro="">
      <xdr:nvCxnSpPr>
        <xdr:cNvPr id="786" name="直線コネクタ 785">
          <a:extLst>
            <a:ext uri="{FF2B5EF4-FFF2-40B4-BE49-F238E27FC236}">
              <a16:creationId xmlns:a16="http://schemas.microsoft.com/office/drawing/2014/main" id="{201F2F34-D2F7-46F1-925A-5FB26CE5739D}"/>
            </a:ext>
          </a:extLst>
        </xdr:cNvPr>
        <xdr:cNvCxnSpPr/>
      </xdr:nvCxnSpPr>
      <xdr:spPr>
        <a:xfrm>
          <a:off x="15481300" y="18026199"/>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121738</xdr:rowOff>
    </xdr:from>
    <xdr:to>
      <xdr:col>76</xdr:col>
      <xdr:colOff>165100</xdr:colOff>
      <xdr:row>105</xdr:row>
      <xdr:rowOff>51888</xdr:rowOff>
    </xdr:to>
    <xdr:sp macro="" textlink="">
      <xdr:nvSpPr>
        <xdr:cNvPr id="787" name="楕円 786">
          <a:extLst>
            <a:ext uri="{FF2B5EF4-FFF2-40B4-BE49-F238E27FC236}">
              <a16:creationId xmlns:a16="http://schemas.microsoft.com/office/drawing/2014/main" id="{B663735D-3ED3-40D4-9C22-886842F38824}"/>
            </a:ext>
          </a:extLst>
        </xdr:cNvPr>
        <xdr:cNvSpPr/>
      </xdr:nvSpPr>
      <xdr:spPr>
        <a:xfrm>
          <a:off x="14541500" y="179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1088</xdr:rowOff>
    </xdr:from>
    <xdr:to>
      <xdr:col>81</xdr:col>
      <xdr:colOff>50800</xdr:colOff>
      <xdr:row>105</xdr:row>
      <xdr:rowOff>23949</xdr:rowOff>
    </xdr:to>
    <xdr:cxnSp macro="">
      <xdr:nvCxnSpPr>
        <xdr:cNvPr id="788" name="直線コネクタ 787">
          <a:extLst>
            <a:ext uri="{FF2B5EF4-FFF2-40B4-BE49-F238E27FC236}">
              <a16:creationId xmlns:a16="http://schemas.microsoft.com/office/drawing/2014/main" id="{A49A71FC-5B91-4899-B483-EE79FEBDC01F}"/>
            </a:ext>
          </a:extLst>
        </xdr:cNvPr>
        <xdr:cNvCxnSpPr/>
      </xdr:nvCxnSpPr>
      <xdr:spPr>
        <a:xfrm>
          <a:off x="14592300" y="1800333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789" name="楕円 788">
          <a:extLst>
            <a:ext uri="{FF2B5EF4-FFF2-40B4-BE49-F238E27FC236}">
              <a16:creationId xmlns:a16="http://schemas.microsoft.com/office/drawing/2014/main" id="{074223B9-8081-4347-A28E-58F4E4BDE8D6}"/>
            </a:ext>
          </a:extLst>
        </xdr:cNvPr>
        <xdr:cNvSpPr/>
      </xdr:nvSpPr>
      <xdr:spPr>
        <a:xfrm>
          <a:off x="13652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167639</xdr:rowOff>
    </xdr:from>
    <xdr:to>
      <xdr:col>76</xdr:col>
      <xdr:colOff>114300</xdr:colOff>
      <xdr:row>105</xdr:row>
      <xdr:rowOff>1088</xdr:rowOff>
    </xdr:to>
    <xdr:cxnSp macro="">
      <xdr:nvCxnSpPr>
        <xdr:cNvPr id="790" name="直線コネクタ 789">
          <a:extLst>
            <a:ext uri="{FF2B5EF4-FFF2-40B4-BE49-F238E27FC236}">
              <a16:creationId xmlns:a16="http://schemas.microsoft.com/office/drawing/2014/main" id="{A581210F-7206-4B28-A109-18F94EF5E588}"/>
            </a:ext>
          </a:extLst>
        </xdr:cNvPr>
        <xdr:cNvCxnSpPr/>
      </xdr:nvCxnSpPr>
      <xdr:spPr>
        <a:xfrm>
          <a:off x="13703300" y="1799843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90714</xdr:rowOff>
    </xdr:from>
    <xdr:to>
      <xdr:col>67</xdr:col>
      <xdr:colOff>101600</xdr:colOff>
      <xdr:row>105</xdr:row>
      <xdr:rowOff>20864</xdr:rowOff>
    </xdr:to>
    <xdr:sp macro="" textlink="">
      <xdr:nvSpPr>
        <xdr:cNvPr id="791" name="楕円 790">
          <a:extLst>
            <a:ext uri="{FF2B5EF4-FFF2-40B4-BE49-F238E27FC236}">
              <a16:creationId xmlns:a16="http://schemas.microsoft.com/office/drawing/2014/main" id="{5B9CE465-202E-4F1D-9ADB-11775E929D8F}"/>
            </a:ext>
          </a:extLst>
        </xdr:cNvPr>
        <xdr:cNvSpPr/>
      </xdr:nvSpPr>
      <xdr:spPr>
        <a:xfrm>
          <a:off x="12763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141514</xdr:rowOff>
    </xdr:from>
    <xdr:to>
      <xdr:col>71</xdr:col>
      <xdr:colOff>177800</xdr:colOff>
      <xdr:row>104</xdr:row>
      <xdr:rowOff>167639</xdr:rowOff>
    </xdr:to>
    <xdr:cxnSp macro="">
      <xdr:nvCxnSpPr>
        <xdr:cNvPr id="792" name="直線コネクタ 791">
          <a:extLst>
            <a:ext uri="{FF2B5EF4-FFF2-40B4-BE49-F238E27FC236}">
              <a16:creationId xmlns:a16="http://schemas.microsoft.com/office/drawing/2014/main" id="{C1FF90E0-E64A-4B2C-8C36-4FBFC31A128E}"/>
            </a:ext>
          </a:extLst>
        </xdr:cNvPr>
        <xdr:cNvCxnSpPr/>
      </xdr:nvCxnSpPr>
      <xdr:spPr>
        <a:xfrm>
          <a:off x="12814300" y="17972314"/>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93" name="n_1aveValue【庁舎】&#10;有形固定資産減価償却率">
          <a:extLst>
            <a:ext uri="{FF2B5EF4-FFF2-40B4-BE49-F238E27FC236}">
              <a16:creationId xmlns:a16="http://schemas.microsoft.com/office/drawing/2014/main" id="{EDE7C1C2-B665-48ED-98AC-60E6A2928946}"/>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794" name="n_2aveValue【庁舎】&#10;有形固定資産減価償却率">
          <a:extLst>
            <a:ext uri="{FF2B5EF4-FFF2-40B4-BE49-F238E27FC236}">
              <a16:creationId xmlns:a16="http://schemas.microsoft.com/office/drawing/2014/main" id="{F4E8E121-4DF0-49F1-BD4A-4888BF0CBEAD}"/>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795" name="n_3aveValue【庁舎】&#10;有形固定資産減価償却率">
          <a:extLst>
            <a:ext uri="{FF2B5EF4-FFF2-40B4-BE49-F238E27FC236}">
              <a16:creationId xmlns:a16="http://schemas.microsoft.com/office/drawing/2014/main" id="{1E8725F5-749A-49C7-A5BD-42558D94F50C}"/>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96" name="n_4aveValue【庁舎】&#10;有形固定資産減価償却率">
          <a:extLst>
            <a:ext uri="{FF2B5EF4-FFF2-40B4-BE49-F238E27FC236}">
              <a16:creationId xmlns:a16="http://schemas.microsoft.com/office/drawing/2014/main" id="{D8D6E8A3-A088-4122-9A71-4BA777539965}"/>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65876</xdr:rowOff>
    </xdr:from>
    <xdr:ext cx="405111" cy="259045"/>
    <xdr:sp macro="" textlink="">
      <xdr:nvSpPr>
        <xdr:cNvPr id="797" name="n_1mainValue【庁舎】&#10;有形固定資産減価償却率">
          <a:extLst>
            <a:ext uri="{FF2B5EF4-FFF2-40B4-BE49-F238E27FC236}">
              <a16:creationId xmlns:a16="http://schemas.microsoft.com/office/drawing/2014/main" id="{3F4E04D1-D67E-4DE9-846F-6E4DA0631808}"/>
            </a:ext>
          </a:extLst>
        </xdr:cNvPr>
        <xdr:cNvSpPr txBox="1"/>
      </xdr:nvSpPr>
      <xdr:spPr>
        <a:xfrm>
          <a:off x="152660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43015</xdr:rowOff>
    </xdr:from>
    <xdr:ext cx="405111" cy="259045"/>
    <xdr:sp macro="" textlink="">
      <xdr:nvSpPr>
        <xdr:cNvPr id="798" name="n_2mainValue【庁舎】&#10;有形固定資産減価償却率">
          <a:extLst>
            <a:ext uri="{FF2B5EF4-FFF2-40B4-BE49-F238E27FC236}">
              <a16:creationId xmlns:a16="http://schemas.microsoft.com/office/drawing/2014/main" id="{CF386BE1-861F-4B80-B394-27060817428C}"/>
            </a:ext>
          </a:extLst>
        </xdr:cNvPr>
        <xdr:cNvSpPr txBox="1"/>
      </xdr:nvSpPr>
      <xdr:spPr>
        <a:xfrm>
          <a:off x="14389744" y="1804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38116</xdr:rowOff>
    </xdr:from>
    <xdr:ext cx="405111" cy="259045"/>
    <xdr:sp macro="" textlink="">
      <xdr:nvSpPr>
        <xdr:cNvPr id="799" name="n_3mainValue【庁舎】&#10;有形固定資産減価償却率">
          <a:extLst>
            <a:ext uri="{FF2B5EF4-FFF2-40B4-BE49-F238E27FC236}">
              <a16:creationId xmlns:a16="http://schemas.microsoft.com/office/drawing/2014/main" id="{D2ECCC4E-22F8-4357-98D9-04FC3CA42BBA}"/>
            </a:ext>
          </a:extLst>
        </xdr:cNvPr>
        <xdr:cNvSpPr txBox="1"/>
      </xdr:nvSpPr>
      <xdr:spPr>
        <a:xfrm>
          <a:off x="13500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11991</xdr:rowOff>
    </xdr:from>
    <xdr:ext cx="405111" cy="259045"/>
    <xdr:sp macro="" textlink="">
      <xdr:nvSpPr>
        <xdr:cNvPr id="800" name="n_4mainValue【庁舎】&#10;有形固定資産減価償却率">
          <a:extLst>
            <a:ext uri="{FF2B5EF4-FFF2-40B4-BE49-F238E27FC236}">
              <a16:creationId xmlns:a16="http://schemas.microsoft.com/office/drawing/2014/main" id="{10B17C4A-0A57-41A5-B698-D0A069002192}"/>
            </a:ext>
          </a:extLst>
        </xdr:cNvPr>
        <xdr:cNvSpPr txBox="1"/>
      </xdr:nvSpPr>
      <xdr:spPr>
        <a:xfrm>
          <a:off x="12611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17560CC1-ED82-4015-BE46-18323E0051C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CE8B3D66-5B97-4C37-8066-A3A97E56A11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0FC72610-F32D-44A5-8584-1814F14419A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DB5CE11D-9CAD-4BA3-8112-1FC4C0D087A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1AD048FE-ECCA-4818-8E3E-76760211B36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489EB487-49A2-4801-9F52-2D88E301E33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5A001B5F-3CC8-40CF-A9A4-2F9A4641CC2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D3309F4F-A1DF-463A-A4CD-BFCBD741BA9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29F592F4-6B5B-4288-9A7C-35E25B1B157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22EA7658-64BB-47AE-9A1A-5870F7E78B2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1" name="テキスト ボックス 810">
          <a:extLst>
            <a:ext uri="{FF2B5EF4-FFF2-40B4-BE49-F238E27FC236}">
              <a16:creationId xmlns:a16="http://schemas.microsoft.com/office/drawing/2014/main" id="{1B0FF711-875D-469F-9144-19F2410E9258}"/>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2" name="直線コネクタ 811">
          <a:extLst>
            <a:ext uri="{FF2B5EF4-FFF2-40B4-BE49-F238E27FC236}">
              <a16:creationId xmlns:a16="http://schemas.microsoft.com/office/drawing/2014/main" id="{453A6287-21B2-4D1F-8033-500FC193718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3" name="テキスト ボックス 812">
          <a:extLst>
            <a:ext uri="{FF2B5EF4-FFF2-40B4-BE49-F238E27FC236}">
              <a16:creationId xmlns:a16="http://schemas.microsoft.com/office/drawing/2014/main" id="{CCAC4B10-6281-4C93-BBF9-B5127F280C4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4" name="直線コネクタ 813">
          <a:extLst>
            <a:ext uri="{FF2B5EF4-FFF2-40B4-BE49-F238E27FC236}">
              <a16:creationId xmlns:a16="http://schemas.microsoft.com/office/drawing/2014/main" id="{66FB04E5-66AF-4E5C-96BF-C8A73ED3A36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5" name="テキスト ボックス 814">
          <a:extLst>
            <a:ext uri="{FF2B5EF4-FFF2-40B4-BE49-F238E27FC236}">
              <a16:creationId xmlns:a16="http://schemas.microsoft.com/office/drawing/2014/main" id="{5C13C932-70A8-43EB-87F8-B01A353C76E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6" name="直線コネクタ 815">
          <a:extLst>
            <a:ext uri="{FF2B5EF4-FFF2-40B4-BE49-F238E27FC236}">
              <a16:creationId xmlns:a16="http://schemas.microsoft.com/office/drawing/2014/main" id="{890AEFFB-CA7F-4716-8DB9-027B6C7C123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7" name="テキスト ボックス 816">
          <a:extLst>
            <a:ext uri="{FF2B5EF4-FFF2-40B4-BE49-F238E27FC236}">
              <a16:creationId xmlns:a16="http://schemas.microsoft.com/office/drawing/2014/main" id="{D0EFE16E-F5BA-42CD-811A-30993CCCAB3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8" name="直線コネクタ 817">
          <a:extLst>
            <a:ext uri="{FF2B5EF4-FFF2-40B4-BE49-F238E27FC236}">
              <a16:creationId xmlns:a16="http://schemas.microsoft.com/office/drawing/2014/main" id="{B8DF288B-554B-4FDD-90FB-B5DDD915DFC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9" name="テキスト ボックス 818">
          <a:extLst>
            <a:ext uri="{FF2B5EF4-FFF2-40B4-BE49-F238E27FC236}">
              <a16:creationId xmlns:a16="http://schemas.microsoft.com/office/drawing/2014/main" id="{B08D97BA-C7A8-430C-92BF-4DAC3F5276D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0" name="直線コネクタ 819">
          <a:extLst>
            <a:ext uri="{FF2B5EF4-FFF2-40B4-BE49-F238E27FC236}">
              <a16:creationId xmlns:a16="http://schemas.microsoft.com/office/drawing/2014/main" id="{3D6E4DB6-986A-452D-AD5C-6B3A41A901C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1" name="テキスト ボックス 820">
          <a:extLst>
            <a:ext uri="{FF2B5EF4-FFF2-40B4-BE49-F238E27FC236}">
              <a16:creationId xmlns:a16="http://schemas.microsoft.com/office/drawing/2014/main" id="{AFCFBEAD-779B-4A9A-AEBE-9D76E62D855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2" name="直線コネクタ 821">
          <a:extLst>
            <a:ext uri="{FF2B5EF4-FFF2-40B4-BE49-F238E27FC236}">
              <a16:creationId xmlns:a16="http://schemas.microsoft.com/office/drawing/2014/main" id="{E1F62E71-621E-4378-AD83-98AC92879B8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3" name="テキスト ボックス 822">
          <a:extLst>
            <a:ext uri="{FF2B5EF4-FFF2-40B4-BE49-F238E27FC236}">
              <a16:creationId xmlns:a16="http://schemas.microsoft.com/office/drawing/2014/main" id="{9EB6EB3C-8C8B-4285-9794-9D9E7B66247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8424F06D-ABE7-468B-942C-4B2F559B585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FEFC128B-1C2B-4979-8D80-2799E7CCF55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10D2D211-CFFE-4AF9-BD0B-83BF13FEA25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7" name="直線コネクタ 826">
          <a:extLst>
            <a:ext uri="{FF2B5EF4-FFF2-40B4-BE49-F238E27FC236}">
              <a16:creationId xmlns:a16="http://schemas.microsoft.com/office/drawing/2014/main" id="{D56FE98D-4DAC-4813-9BC1-2EF1B2DC26B0}"/>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8" name="【庁舎】&#10;一人当たり面積最小値テキスト">
          <a:extLst>
            <a:ext uri="{FF2B5EF4-FFF2-40B4-BE49-F238E27FC236}">
              <a16:creationId xmlns:a16="http://schemas.microsoft.com/office/drawing/2014/main" id="{435A2EDD-A523-4A23-A68C-14F40F828F05}"/>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9" name="直線コネクタ 828">
          <a:extLst>
            <a:ext uri="{FF2B5EF4-FFF2-40B4-BE49-F238E27FC236}">
              <a16:creationId xmlns:a16="http://schemas.microsoft.com/office/drawing/2014/main" id="{9457493B-761C-417E-A951-FBF041FE4506}"/>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30" name="【庁舎】&#10;一人当たり面積最大値テキスト">
          <a:extLst>
            <a:ext uri="{FF2B5EF4-FFF2-40B4-BE49-F238E27FC236}">
              <a16:creationId xmlns:a16="http://schemas.microsoft.com/office/drawing/2014/main" id="{A4FFA22C-6A0B-43BA-9FCE-3C98069C0DE1}"/>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31" name="直線コネクタ 830">
          <a:extLst>
            <a:ext uri="{FF2B5EF4-FFF2-40B4-BE49-F238E27FC236}">
              <a16:creationId xmlns:a16="http://schemas.microsoft.com/office/drawing/2014/main" id="{E88534DE-F3A9-4438-BF4A-C4A0BDA83682}"/>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832" name="【庁舎】&#10;一人当たり面積平均値テキスト">
          <a:extLst>
            <a:ext uri="{FF2B5EF4-FFF2-40B4-BE49-F238E27FC236}">
              <a16:creationId xmlns:a16="http://schemas.microsoft.com/office/drawing/2014/main" id="{FF3FE837-86F0-40E8-84CF-B10D6E246F8E}"/>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3" name="フローチャート: 判断 832">
          <a:extLst>
            <a:ext uri="{FF2B5EF4-FFF2-40B4-BE49-F238E27FC236}">
              <a16:creationId xmlns:a16="http://schemas.microsoft.com/office/drawing/2014/main" id="{BD0154E6-FF9E-496E-B361-5923AD4C3A30}"/>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4" name="フローチャート: 判断 833">
          <a:extLst>
            <a:ext uri="{FF2B5EF4-FFF2-40B4-BE49-F238E27FC236}">
              <a16:creationId xmlns:a16="http://schemas.microsoft.com/office/drawing/2014/main" id="{CB29BF74-FD2B-41CB-84B2-4D8AE97F0425}"/>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5" name="フローチャート: 判断 834">
          <a:extLst>
            <a:ext uri="{FF2B5EF4-FFF2-40B4-BE49-F238E27FC236}">
              <a16:creationId xmlns:a16="http://schemas.microsoft.com/office/drawing/2014/main" id="{13C87B20-DB45-450A-8AD9-7B3057701B0F}"/>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6" name="フローチャート: 判断 835">
          <a:extLst>
            <a:ext uri="{FF2B5EF4-FFF2-40B4-BE49-F238E27FC236}">
              <a16:creationId xmlns:a16="http://schemas.microsoft.com/office/drawing/2014/main" id="{36CC1D35-02DD-44CF-AB1E-FF8EF9D43E94}"/>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7" name="フローチャート: 判断 836">
          <a:extLst>
            <a:ext uri="{FF2B5EF4-FFF2-40B4-BE49-F238E27FC236}">
              <a16:creationId xmlns:a16="http://schemas.microsoft.com/office/drawing/2014/main" id="{9FA5E577-B110-428A-8EA0-A46C2F650A48}"/>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C5FFDB16-FC75-4213-A0AA-34DCBD1F662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9025A7B3-3638-4F45-A412-274F1985F90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43D3221B-6D7D-4505-A88E-0EAE7AA5278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F3898065-87A3-4332-BAA8-DF683FA45F3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3A9BCEBA-1693-4D40-B986-DAF7ACD366A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131536</xdr:rowOff>
    </xdr:from>
    <xdr:to>
      <xdr:col>116</xdr:col>
      <xdr:colOff>114300</xdr:colOff>
      <xdr:row>108</xdr:row>
      <xdr:rowOff>61686</xdr:rowOff>
    </xdr:to>
    <xdr:sp macro="" textlink="">
      <xdr:nvSpPr>
        <xdr:cNvPr id="843" name="楕円 842">
          <a:extLst>
            <a:ext uri="{FF2B5EF4-FFF2-40B4-BE49-F238E27FC236}">
              <a16:creationId xmlns:a16="http://schemas.microsoft.com/office/drawing/2014/main" id="{4E3B0858-B111-4A12-B8EC-F58FB349868F}"/>
            </a:ext>
          </a:extLst>
        </xdr:cNvPr>
        <xdr:cNvSpPr/>
      </xdr:nvSpPr>
      <xdr:spPr>
        <a:xfrm>
          <a:off x="221107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109963</xdr:rowOff>
    </xdr:from>
    <xdr:ext cx="469744" cy="259045"/>
    <xdr:sp macro="" textlink="">
      <xdr:nvSpPr>
        <xdr:cNvPr id="844" name="【庁舎】&#10;一人当たり面積該当値テキスト">
          <a:extLst>
            <a:ext uri="{FF2B5EF4-FFF2-40B4-BE49-F238E27FC236}">
              <a16:creationId xmlns:a16="http://schemas.microsoft.com/office/drawing/2014/main" id="{3A454F18-451A-4B17-A4F3-A8F64EE02519}"/>
            </a:ext>
          </a:extLst>
        </xdr:cNvPr>
        <xdr:cNvSpPr txBox="1"/>
      </xdr:nvSpPr>
      <xdr:spPr>
        <a:xfrm>
          <a:off x="22199600"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131536</xdr:rowOff>
    </xdr:from>
    <xdr:to>
      <xdr:col>112</xdr:col>
      <xdr:colOff>38100</xdr:colOff>
      <xdr:row>108</xdr:row>
      <xdr:rowOff>61686</xdr:rowOff>
    </xdr:to>
    <xdr:sp macro="" textlink="">
      <xdr:nvSpPr>
        <xdr:cNvPr id="845" name="楕円 844">
          <a:extLst>
            <a:ext uri="{FF2B5EF4-FFF2-40B4-BE49-F238E27FC236}">
              <a16:creationId xmlns:a16="http://schemas.microsoft.com/office/drawing/2014/main" id="{ECADE15F-4578-44BE-82E0-B37FA139F2E6}"/>
            </a:ext>
          </a:extLst>
        </xdr:cNvPr>
        <xdr:cNvSpPr/>
      </xdr:nvSpPr>
      <xdr:spPr>
        <a:xfrm>
          <a:off x="21272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10886</xdr:rowOff>
    </xdr:from>
    <xdr:to>
      <xdr:col>116</xdr:col>
      <xdr:colOff>63500</xdr:colOff>
      <xdr:row>108</xdr:row>
      <xdr:rowOff>10886</xdr:rowOff>
    </xdr:to>
    <xdr:cxnSp macro="">
      <xdr:nvCxnSpPr>
        <xdr:cNvPr id="846" name="直線コネクタ 845">
          <a:extLst>
            <a:ext uri="{FF2B5EF4-FFF2-40B4-BE49-F238E27FC236}">
              <a16:creationId xmlns:a16="http://schemas.microsoft.com/office/drawing/2014/main" id="{2D3BF1C0-A96F-4F8F-A471-FAF4CA334C45}"/>
            </a:ext>
          </a:extLst>
        </xdr:cNvPr>
        <xdr:cNvCxnSpPr/>
      </xdr:nvCxnSpPr>
      <xdr:spPr>
        <a:xfrm>
          <a:off x="21323300" y="185274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131536</xdr:rowOff>
    </xdr:from>
    <xdr:to>
      <xdr:col>107</xdr:col>
      <xdr:colOff>101600</xdr:colOff>
      <xdr:row>108</xdr:row>
      <xdr:rowOff>61686</xdr:rowOff>
    </xdr:to>
    <xdr:sp macro="" textlink="">
      <xdr:nvSpPr>
        <xdr:cNvPr id="847" name="楕円 846">
          <a:extLst>
            <a:ext uri="{FF2B5EF4-FFF2-40B4-BE49-F238E27FC236}">
              <a16:creationId xmlns:a16="http://schemas.microsoft.com/office/drawing/2014/main" id="{B56C3430-7688-49AD-8486-04C7E6583997}"/>
            </a:ext>
          </a:extLst>
        </xdr:cNvPr>
        <xdr:cNvSpPr/>
      </xdr:nvSpPr>
      <xdr:spPr>
        <a:xfrm>
          <a:off x="20383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10886</xdr:rowOff>
    </xdr:from>
    <xdr:to>
      <xdr:col>111</xdr:col>
      <xdr:colOff>177800</xdr:colOff>
      <xdr:row>108</xdr:row>
      <xdr:rowOff>10886</xdr:rowOff>
    </xdr:to>
    <xdr:cxnSp macro="">
      <xdr:nvCxnSpPr>
        <xdr:cNvPr id="848" name="直線コネクタ 847">
          <a:extLst>
            <a:ext uri="{FF2B5EF4-FFF2-40B4-BE49-F238E27FC236}">
              <a16:creationId xmlns:a16="http://schemas.microsoft.com/office/drawing/2014/main" id="{C3BEBCEC-197F-4813-ABC8-D6DA0DC0F7FA}"/>
            </a:ext>
          </a:extLst>
        </xdr:cNvPr>
        <xdr:cNvCxnSpPr/>
      </xdr:nvCxnSpPr>
      <xdr:spPr>
        <a:xfrm>
          <a:off x="20434300" y="185274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128270</xdr:rowOff>
    </xdr:from>
    <xdr:to>
      <xdr:col>102</xdr:col>
      <xdr:colOff>165100</xdr:colOff>
      <xdr:row>108</xdr:row>
      <xdr:rowOff>58420</xdr:rowOff>
    </xdr:to>
    <xdr:sp macro="" textlink="">
      <xdr:nvSpPr>
        <xdr:cNvPr id="849" name="楕円 848">
          <a:extLst>
            <a:ext uri="{FF2B5EF4-FFF2-40B4-BE49-F238E27FC236}">
              <a16:creationId xmlns:a16="http://schemas.microsoft.com/office/drawing/2014/main" id="{602E12AB-A65E-45D3-90FB-6FAC245D8A3B}"/>
            </a:ext>
          </a:extLst>
        </xdr:cNvPr>
        <xdr:cNvSpPr/>
      </xdr:nvSpPr>
      <xdr:spPr>
        <a:xfrm>
          <a:off x="194945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xdr:rowOff>
    </xdr:from>
    <xdr:to>
      <xdr:col>107</xdr:col>
      <xdr:colOff>50800</xdr:colOff>
      <xdr:row>108</xdr:row>
      <xdr:rowOff>10886</xdr:rowOff>
    </xdr:to>
    <xdr:cxnSp macro="">
      <xdr:nvCxnSpPr>
        <xdr:cNvPr id="850" name="直線コネクタ 849">
          <a:extLst>
            <a:ext uri="{FF2B5EF4-FFF2-40B4-BE49-F238E27FC236}">
              <a16:creationId xmlns:a16="http://schemas.microsoft.com/office/drawing/2014/main" id="{970BDC9B-A056-4BA6-8CFE-4C2C7C942E2D}"/>
            </a:ext>
          </a:extLst>
        </xdr:cNvPr>
        <xdr:cNvCxnSpPr/>
      </xdr:nvCxnSpPr>
      <xdr:spPr>
        <a:xfrm>
          <a:off x="19545300" y="1852422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125005</xdr:rowOff>
    </xdr:from>
    <xdr:to>
      <xdr:col>98</xdr:col>
      <xdr:colOff>38100</xdr:colOff>
      <xdr:row>108</xdr:row>
      <xdr:rowOff>55155</xdr:rowOff>
    </xdr:to>
    <xdr:sp macro="" textlink="">
      <xdr:nvSpPr>
        <xdr:cNvPr id="851" name="楕円 850">
          <a:extLst>
            <a:ext uri="{FF2B5EF4-FFF2-40B4-BE49-F238E27FC236}">
              <a16:creationId xmlns:a16="http://schemas.microsoft.com/office/drawing/2014/main" id="{4DBD4319-A7E5-48AD-9B4F-5F9D2D7BE164}"/>
            </a:ext>
          </a:extLst>
        </xdr:cNvPr>
        <xdr:cNvSpPr/>
      </xdr:nvSpPr>
      <xdr:spPr>
        <a:xfrm>
          <a:off x="18605500" y="18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4355</xdr:rowOff>
    </xdr:from>
    <xdr:to>
      <xdr:col>102</xdr:col>
      <xdr:colOff>114300</xdr:colOff>
      <xdr:row>108</xdr:row>
      <xdr:rowOff>7620</xdr:rowOff>
    </xdr:to>
    <xdr:cxnSp macro="">
      <xdr:nvCxnSpPr>
        <xdr:cNvPr id="852" name="直線コネクタ 851">
          <a:extLst>
            <a:ext uri="{FF2B5EF4-FFF2-40B4-BE49-F238E27FC236}">
              <a16:creationId xmlns:a16="http://schemas.microsoft.com/office/drawing/2014/main" id="{304ED231-6618-453C-A561-7F1FDE477927}"/>
            </a:ext>
          </a:extLst>
        </xdr:cNvPr>
        <xdr:cNvCxnSpPr/>
      </xdr:nvCxnSpPr>
      <xdr:spPr>
        <a:xfrm>
          <a:off x="18656300" y="1852095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853" name="n_1aveValue【庁舎】&#10;一人当たり面積">
          <a:extLst>
            <a:ext uri="{FF2B5EF4-FFF2-40B4-BE49-F238E27FC236}">
              <a16:creationId xmlns:a16="http://schemas.microsoft.com/office/drawing/2014/main" id="{E3CE49CB-5871-4048-8112-DCEDE4528C2D}"/>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54" name="n_2aveValue【庁舎】&#10;一人当たり面積">
          <a:extLst>
            <a:ext uri="{FF2B5EF4-FFF2-40B4-BE49-F238E27FC236}">
              <a16:creationId xmlns:a16="http://schemas.microsoft.com/office/drawing/2014/main" id="{B7B01BD2-C2C1-4791-BD3B-4F343913CB07}"/>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55" name="n_3aveValue【庁舎】&#10;一人当たり面積">
          <a:extLst>
            <a:ext uri="{FF2B5EF4-FFF2-40B4-BE49-F238E27FC236}">
              <a16:creationId xmlns:a16="http://schemas.microsoft.com/office/drawing/2014/main" id="{CCE671FB-4A56-4884-8517-F18E5BAABA40}"/>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856" name="n_4aveValue【庁舎】&#10;一人当たり面積">
          <a:extLst>
            <a:ext uri="{FF2B5EF4-FFF2-40B4-BE49-F238E27FC236}">
              <a16:creationId xmlns:a16="http://schemas.microsoft.com/office/drawing/2014/main" id="{FE1141AA-0C30-428D-A740-859AE5606317}"/>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52813</xdr:rowOff>
    </xdr:from>
    <xdr:ext cx="469744" cy="259045"/>
    <xdr:sp macro="" textlink="">
      <xdr:nvSpPr>
        <xdr:cNvPr id="857" name="n_1mainValue【庁舎】&#10;一人当たり面積">
          <a:extLst>
            <a:ext uri="{FF2B5EF4-FFF2-40B4-BE49-F238E27FC236}">
              <a16:creationId xmlns:a16="http://schemas.microsoft.com/office/drawing/2014/main" id="{1F7AE91E-828B-4D5C-B0ED-1BC45E4B3176}"/>
            </a:ext>
          </a:extLst>
        </xdr:cNvPr>
        <xdr:cNvSpPr txBox="1"/>
      </xdr:nvSpPr>
      <xdr:spPr>
        <a:xfrm>
          <a:off x="21075727" y="1856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52813</xdr:rowOff>
    </xdr:from>
    <xdr:ext cx="469744" cy="259045"/>
    <xdr:sp macro="" textlink="">
      <xdr:nvSpPr>
        <xdr:cNvPr id="858" name="n_2mainValue【庁舎】&#10;一人当たり面積">
          <a:extLst>
            <a:ext uri="{FF2B5EF4-FFF2-40B4-BE49-F238E27FC236}">
              <a16:creationId xmlns:a16="http://schemas.microsoft.com/office/drawing/2014/main" id="{982DE115-BCBD-4A66-B231-D6A122C0CD19}"/>
            </a:ext>
          </a:extLst>
        </xdr:cNvPr>
        <xdr:cNvSpPr txBox="1"/>
      </xdr:nvSpPr>
      <xdr:spPr>
        <a:xfrm>
          <a:off x="20199427" y="1856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49547</xdr:rowOff>
    </xdr:from>
    <xdr:ext cx="469744" cy="259045"/>
    <xdr:sp macro="" textlink="">
      <xdr:nvSpPr>
        <xdr:cNvPr id="859" name="n_3mainValue【庁舎】&#10;一人当たり面積">
          <a:extLst>
            <a:ext uri="{FF2B5EF4-FFF2-40B4-BE49-F238E27FC236}">
              <a16:creationId xmlns:a16="http://schemas.microsoft.com/office/drawing/2014/main" id="{59CB629E-3A47-4BF3-9555-510C2A927973}"/>
            </a:ext>
          </a:extLst>
        </xdr:cNvPr>
        <xdr:cNvSpPr txBox="1"/>
      </xdr:nvSpPr>
      <xdr:spPr>
        <a:xfrm>
          <a:off x="19310427" y="185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46282</xdr:rowOff>
    </xdr:from>
    <xdr:ext cx="469744" cy="259045"/>
    <xdr:sp macro="" textlink="">
      <xdr:nvSpPr>
        <xdr:cNvPr id="860" name="n_4mainValue【庁舎】&#10;一人当たり面積">
          <a:extLst>
            <a:ext uri="{FF2B5EF4-FFF2-40B4-BE49-F238E27FC236}">
              <a16:creationId xmlns:a16="http://schemas.microsoft.com/office/drawing/2014/main" id="{1D3FF658-2318-4C83-8739-BD82954DB854}"/>
            </a:ext>
          </a:extLst>
        </xdr:cNvPr>
        <xdr:cNvSpPr txBox="1"/>
      </xdr:nvSpPr>
      <xdr:spPr>
        <a:xfrm>
          <a:off x="18421427" y="1856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73350A0C-7336-4F25-B81F-19E7E4C8DB5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A9ADF96C-BACF-4BA2-B159-F26E957D2CF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91DCC67D-A099-4727-986E-8178292CF14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rgbClr val="FF0000"/>
              </a:solidFill>
              <a:effectLst/>
              <a:uLnTx/>
              <a:uFillTx/>
              <a:latin typeface="+mn-lt"/>
              <a:ea typeface="+mn-ea"/>
              <a:cs typeface="+mn-cs"/>
            </a:rPr>
            <a:t>    </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図書館</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は、建設から</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40</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年以上が経過しておりかなり老朽化が進んでいる。</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現在、図書館を地域活性化センターへ</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移転</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、既存施設の除却を計画している</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a:t>
          </a:r>
          <a:endParaRPr kumimoji="0" lang="ja-JP" altLang="ja-JP" sz="105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　</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体育館・プール</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は、</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2</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施設ありうち１施設は建設されてから</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40</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年以上が経過しており、上記図書館との複合施設である。図書館</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の移転後、除却を計画している</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。プールは、該当施設無し。</a:t>
          </a:r>
          <a:endParaRPr kumimoji="0" lang="ja-JP" altLang="ja-JP" sz="105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　</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市民会館</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は、建設からおよそ</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25</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年が経過し大規模改修を実施すべき時期がきている。舞台設備等の老朽化も進んで</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おり</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、策定した個別施設計画をもとに長寿命化と設備の更新</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を進めている</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a:t>
          </a:r>
          <a:endParaRPr kumimoji="0" lang="ja-JP" altLang="ja-JP" sz="105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　</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一般廃棄物処理施設</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は、近隣</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3</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団体で負担し合い維持管理をしており、施設は</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15</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年以上経過している。</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令和</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6</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年度に</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類似団体に比べ減価償却率</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が高くなったが</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、施設更新</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が開始されており令和</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9</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年に完了予定である</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a:t>
          </a:r>
          <a:endParaRPr kumimoji="0" lang="ja-JP" altLang="ja-JP" sz="105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0" i="0" u="none" strike="noStrike" kern="0" cap="none" spc="0" normalizeH="0" baseline="0" noProof="0">
              <a:ln>
                <a:noFill/>
              </a:ln>
              <a:solidFill>
                <a:srgbClr val="FF0000"/>
              </a:solidFill>
              <a:effectLst/>
              <a:uLnTx/>
              <a:uFillTx/>
              <a:latin typeface="+mn-lt"/>
              <a:ea typeface="+mn-ea"/>
              <a:cs typeface="+mn-cs"/>
            </a:rPr>
            <a:t>　</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保健センター</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は、当町では庁舎と併設している施設であり、建設から</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30</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年経過し大規模改修の時期となっている。類似団体</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に比べ若干高い水準となっており、庁舎同様年々減価償却率は高くなっている</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a:t>
          </a:r>
          <a:endParaRPr kumimoji="0" lang="ja-JP" altLang="ja-JP" sz="105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0" i="0" u="none" strike="noStrike" kern="0" cap="none" spc="0" normalizeH="0" baseline="0" noProof="0">
              <a:ln>
                <a:noFill/>
              </a:ln>
              <a:solidFill>
                <a:srgbClr val="FF0000"/>
              </a:solidFill>
              <a:effectLst/>
              <a:uLnTx/>
              <a:uFillTx/>
              <a:latin typeface="+mn-lt"/>
              <a:ea typeface="+mn-ea"/>
              <a:cs typeface="+mn-cs"/>
            </a:rPr>
            <a:t>　</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消防施設</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は、</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令和４年度に個別施設計画更新で、消防格納庫についても整備したため、減価償却率が上昇する結果となった</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令和</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6</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年度に中部防災センターを新設し、減価償却率は</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18</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ポイント減少し、類似団体の中で上位となっている。</a:t>
          </a:r>
          <a:endParaRPr kumimoji="0" lang="ja-JP" altLang="ja-JP" sz="105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0" i="0" u="none" strike="noStrike" kern="0" cap="none" spc="0" normalizeH="0" baseline="0" noProof="0">
              <a:ln>
                <a:noFill/>
              </a:ln>
              <a:solidFill>
                <a:srgbClr val="FF0000"/>
              </a:solidFill>
              <a:effectLst/>
              <a:uLnTx/>
              <a:uFillTx/>
              <a:latin typeface="+mn-lt"/>
              <a:ea typeface="+mn-ea"/>
              <a:cs typeface="+mn-cs"/>
            </a:rPr>
            <a:t>　</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庁舎</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は、建設から</a:t>
          </a:r>
          <a:r>
            <a:rPr kumimoji="1" lang="en-US" altLang="ja-JP" sz="900" b="0" i="0" u="none" strike="noStrike" kern="0" cap="none" spc="0" normalizeH="0" baseline="0" noProof="0">
              <a:ln>
                <a:noFill/>
              </a:ln>
              <a:solidFill>
                <a:sysClr val="windowText" lastClr="000000"/>
              </a:solidFill>
              <a:effectLst/>
              <a:uLnTx/>
              <a:uFillTx/>
              <a:latin typeface="+mn-lt"/>
              <a:ea typeface="+mn-ea"/>
              <a:cs typeface="+mn-cs"/>
            </a:rPr>
            <a:t>30</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年経過し大規模改修の時期となっている。</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徐々に減価償却率も上昇しているため、</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個別施設計画</a:t>
          </a:r>
          <a:r>
            <a:rPr kumimoji="1" lang="ja-JP" altLang="en-US" sz="900" b="0" i="0" u="none" strike="noStrike" kern="0" cap="none" spc="0" normalizeH="0" baseline="0" noProof="0">
              <a:ln>
                <a:noFill/>
              </a:ln>
              <a:solidFill>
                <a:sysClr val="windowText" lastClr="000000"/>
              </a:solidFill>
              <a:effectLst/>
              <a:uLnTx/>
              <a:uFillTx/>
              <a:latin typeface="+mn-lt"/>
              <a:ea typeface="+mn-ea"/>
              <a:cs typeface="+mn-cs"/>
            </a:rPr>
            <a:t>に基づき、設備整備や長寿命化を行っていく予定である</a:t>
          </a:r>
          <a:r>
            <a:rPr kumimoji="1" lang="ja-JP" altLang="ja-JP" sz="900" b="0" i="0" u="none" strike="noStrike" kern="0" cap="none" spc="0" normalizeH="0" baseline="0" noProof="0">
              <a:ln>
                <a:noFill/>
              </a:ln>
              <a:solidFill>
                <a:sysClr val="windowText" lastClr="000000"/>
              </a:solidFill>
              <a:effectLst/>
              <a:uLnTx/>
              <a:uFillTx/>
              <a:latin typeface="+mn-lt"/>
              <a:ea typeface="+mn-ea"/>
              <a:cs typeface="+mn-cs"/>
            </a:rPr>
            <a:t>。</a:t>
          </a:r>
          <a:endPar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13150835</v>
      </c>
      <c r="BO4" s="462"/>
      <c r="BP4" s="462"/>
      <c r="BQ4" s="462"/>
      <c r="BR4" s="462"/>
      <c r="BS4" s="462"/>
      <c r="BT4" s="462"/>
      <c r="BU4" s="463"/>
      <c r="BV4" s="461">
        <v>12160096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3.9</v>
      </c>
      <c r="CU4" s="602"/>
      <c r="CV4" s="602"/>
      <c r="CW4" s="602"/>
      <c r="CX4" s="602"/>
      <c r="CY4" s="602"/>
      <c r="CZ4" s="602"/>
      <c r="DA4" s="603"/>
      <c r="DB4" s="601">
        <v>4.5999999999999996</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12874374</v>
      </c>
      <c r="BO5" s="433"/>
      <c r="BP5" s="433"/>
      <c r="BQ5" s="433"/>
      <c r="BR5" s="433"/>
      <c r="BS5" s="433"/>
      <c r="BT5" s="433"/>
      <c r="BU5" s="434"/>
      <c r="BV5" s="432">
        <v>11871896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90.2</v>
      </c>
      <c r="CU5" s="430"/>
      <c r="CV5" s="430"/>
      <c r="CW5" s="430"/>
      <c r="CX5" s="430"/>
      <c r="CY5" s="430"/>
      <c r="CZ5" s="430"/>
      <c r="DA5" s="431"/>
      <c r="DB5" s="429">
        <v>91.6</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276461</v>
      </c>
      <c r="BO6" s="433"/>
      <c r="BP6" s="433"/>
      <c r="BQ6" s="433"/>
      <c r="BR6" s="433"/>
      <c r="BS6" s="433"/>
      <c r="BT6" s="433"/>
      <c r="BU6" s="434"/>
      <c r="BV6" s="432">
        <v>288200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90.6</v>
      </c>
      <c r="CU6" s="576"/>
      <c r="CV6" s="576"/>
      <c r="CW6" s="576"/>
      <c r="CX6" s="576"/>
      <c r="CY6" s="576"/>
      <c r="CZ6" s="576"/>
      <c r="DA6" s="577"/>
      <c r="DB6" s="575">
        <v>92.4</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15698</v>
      </c>
      <c r="BO7" s="433"/>
      <c r="BP7" s="433"/>
      <c r="BQ7" s="433"/>
      <c r="BR7" s="433"/>
      <c r="BS7" s="433"/>
      <c r="BT7" s="433"/>
      <c r="BU7" s="434"/>
      <c r="BV7" s="432">
        <v>208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6645950</v>
      </c>
      <c r="CU7" s="433"/>
      <c r="CV7" s="433"/>
      <c r="CW7" s="433"/>
      <c r="CX7" s="433"/>
      <c r="CY7" s="433"/>
      <c r="CZ7" s="433"/>
      <c r="DA7" s="434"/>
      <c r="DB7" s="432">
        <v>6318026</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260763</v>
      </c>
      <c r="BO8" s="433"/>
      <c r="BP8" s="433"/>
      <c r="BQ8" s="433"/>
      <c r="BR8" s="433"/>
      <c r="BS8" s="433"/>
      <c r="BT8" s="433"/>
      <c r="BU8" s="434"/>
      <c r="BV8" s="432">
        <v>287992</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0.63</v>
      </c>
      <c r="CU8" s="536"/>
      <c r="CV8" s="536"/>
      <c r="CW8" s="536"/>
      <c r="CX8" s="536"/>
      <c r="CY8" s="536"/>
      <c r="CZ8" s="536"/>
      <c r="DA8" s="537"/>
      <c r="DB8" s="535">
        <v>0.62</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28628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-27229</v>
      </c>
      <c r="BO9" s="433"/>
      <c r="BP9" s="433"/>
      <c r="BQ9" s="433"/>
      <c r="BR9" s="433"/>
      <c r="BS9" s="433"/>
      <c r="BT9" s="433"/>
      <c r="BU9" s="434"/>
      <c r="BV9" s="432">
        <v>-80755</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7.3</v>
      </c>
      <c r="CU9" s="430"/>
      <c r="CV9" s="430"/>
      <c r="CW9" s="430"/>
      <c r="CX9" s="430"/>
      <c r="CY9" s="430"/>
      <c r="CZ9" s="430"/>
      <c r="DA9" s="431"/>
      <c r="DB9" s="429">
        <v>7.8</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27263</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62160</v>
      </c>
      <c r="BO10" s="433"/>
      <c r="BP10" s="433"/>
      <c r="BQ10" s="433"/>
      <c r="BR10" s="433"/>
      <c r="BS10" s="433"/>
      <c r="BT10" s="433"/>
      <c r="BU10" s="434"/>
      <c r="BV10" s="432">
        <v>103754</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29307</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330031</v>
      </c>
      <c r="BO12" s="433"/>
      <c r="BP12" s="433"/>
      <c r="BQ12" s="433"/>
      <c r="BR12" s="433"/>
      <c r="BS12" s="433"/>
      <c r="BT12" s="433"/>
      <c r="BU12" s="434"/>
      <c r="BV12" s="432">
        <v>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129</v>
      </c>
      <c r="N13" s="517"/>
      <c r="O13" s="517"/>
      <c r="P13" s="517"/>
      <c r="Q13" s="518"/>
      <c r="R13" s="519">
        <v>28840</v>
      </c>
      <c r="S13" s="520"/>
      <c r="T13" s="520"/>
      <c r="U13" s="520"/>
      <c r="V13" s="521"/>
      <c r="W13" s="522" t="s">
        <v>130</v>
      </c>
      <c r="X13" s="418"/>
      <c r="Y13" s="418"/>
      <c r="Z13" s="418"/>
      <c r="AA13" s="418"/>
      <c r="AB13" s="419"/>
      <c r="AC13" s="385">
        <v>98</v>
      </c>
      <c r="AD13" s="386"/>
      <c r="AE13" s="386"/>
      <c r="AF13" s="386"/>
      <c r="AG13" s="387"/>
      <c r="AH13" s="385">
        <v>125</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-295100</v>
      </c>
      <c r="BO13" s="433"/>
      <c r="BP13" s="433"/>
      <c r="BQ13" s="433"/>
      <c r="BR13" s="433"/>
      <c r="BS13" s="433"/>
      <c r="BT13" s="433"/>
      <c r="BU13" s="434"/>
      <c r="BV13" s="432">
        <v>22999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v>
      </c>
      <c r="CU13" s="430"/>
      <c r="CV13" s="430"/>
      <c r="CW13" s="430"/>
      <c r="CX13" s="430"/>
      <c r="CY13" s="430"/>
      <c r="CZ13" s="430"/>
      <c r="DA13" s="431"/>
      <c r="DB13" s="429">
        <v>6.5</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29300</v>
      </c>
      <c r="S14" s="520"/>
      <c r="T14" s="520"/>
      <c r="U14" s="520"/>
      <c r="V14" s="521"/>
      <c r="W14" s="523"/>
      <c r="X14" s="421"/>
      <c r="Y14" s="421"/>
      <c r="Z14" s="421"/>
      <c r="AA14" s="421"/>
      <c r="AB14" s="422"/>
      <c r="AC14" s="512">
        <v>0.8</v>
      </c>
      <c r="AD14" s="513"/>
      <c r="AE14" s="513"/>
      <c r="AF14" s="513"/>
      <c r="AG14" s="514"/>
      <c r="AH14" s="512">
        <v>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38.700000000000003</v>
      </c>
      <c r="CU14" s="530"/>
      <c r="CV14" s="530"/>
      <c r="CW14" s="530"/>
      <c r="CX14" s="530"/>
      <c r="CY14" s="530"/>
      <c r="CZ14" s="530"/>
      <c r="DA14" s="531"/>
      <c r="DB14" s="529">
        <v>25.3</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129</v>
      </c>
      <c r="N15" s="517"/>
      <c r="O15" s="517"/>
      <c r="P15" s="517"/>
      <c r="Q15" s="518"/>
      <c r="R15" s="519">
        <v>28904</v>
      </c>
      <c r="S15" s="520"/>
      <c r="T15" s="520"/>
      <c r="U15" s="520"/>
      <c r="V15" s="521"/>
      <c r="W15" s="522" t="s">
        <v>137</v>
      </c>
      <c r="X15" s="418"/>
      <c r="Y15" s="418"/>
      <c r="Z15" s="418"/>
      <c r="AA15" s="418"/>
      <c r="AB15" s="419"/>
      <c r="AC15" s="385">
        <v>3089</v>
      </c>
      <c r="AD15" s="386"/>
      <c r="AE15" s="386"/>
      <c r="AF15" s="386"/>
      <c r="AG15" s="387"/>
      <c r="AH15" s="385">
        <v>3178</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3524993</v>
      </c>
      <c r="BO15" s="462"/>
      <c r="BP15" s="462"/>
      <c r="BQ15" s="462"/>
      <c r="BR15" s="462"/>
      <c r="BS15" s="462"/>
      <c r="BT15" s="462"/>
      <c r="BU15" s="463"/>
      <c r="BV15" s="461">
        <v>3388813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25.1</v>
      </c>
      <c r="AD16" s="513"/>
      <c r="AE16" s="513"/>
      <c r="AF16" s="513"/>
      <c r="AG16" s="514"/>
      <c r="AH16" s="512">
        <v>25.8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5700369</v>
      </c>
      <c r="BO16" s="433"/>
      <c r="BP16" s="433"/>
      <c r="BQ16" s="433"/>
      <c r="BR16" s="433"/>
      <c r="BS16" s="433"/>
      <c r="BT16" s="433"/>
      <c r="BU16" s="434"/>
      <c r="BV16" s="432">
        <v>5390090</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9098</v>
      </c>
      <c r="AD17" s="386"/>
      <c r="AE17" s="386"/>
      <c r="AF17" s="386"/>
      <c r="AG17" s="387"/>
      <c r="AH17" s="385">
        <v>8996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4444497</v>
      </c>
      <c r="BO17" s="433"/>
      <c r="BP17" s="433"/>
      <c r="BQ17" s="433"/>
      <c r="BR17" s="433"/>
      <c r="BS17" s="433"/>
      <c r="BT17" s="433"/>
      <c r="BU17" s="434"/>
      <c r="BV17" s="432">
        <v>4264882</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16.309999999999999</v>
      </c>
      <c r="M18" s="485"/>
      <c r="N18" s="485"/>
      <c r="O18" s="485"/>
      <c r="P18" s="485"/>
      <c r="Q18" s="485"/>
      <c r="R18" s="486"/>
      <c r="S18" s="486"/>
      <c r="T18" s="486"/>
      <c r="U18" s="486"/>
      <c r="V18" s="487"/>
      <c r="W18" s="503"/>
      <c r="X18" s="504"/>
      <c r="Y18" s="504"/>
      <c r="Z18" s="504"/>
      <c r="AA18" s="504"/>
      <c r="AB18" s="528"/>
      <c r="AC18" s="402">
        <v>74.099999999999994</v>
      </c>
      <c r="AD18" s="403"/>
      <c r="AE18" s="403"/>
      <c r="AF18" s="403"/>
      <c r="AG18" s="488"/>
      <c r="AH18" s="402">
        <v>73.099999999999994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6214052</v>
      </c>
      <c r="BO18" s="433"/>
      <c r="BP18" s="433"/>
      <c r="BQ18" s="433"/>
      <c r="BR18" s="433"/>
      <c r="BS18" s="433"/>
      <c r="BT18" s="433"/>
      <c r="BU18" s="434"/>
      <c r="BV18" s="432">
        <v>5931113</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1755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9117025</v>
      </c>
      <c r="BO19" s="433"/>
      <c r="BP19" s="433"/>
      <c r="BQ19" s="433"/>
      <c r="BR19" s="433"/>
      <c r="BS19" s="433"/>
      <c r="BT19" s="433"/>
      <c r="BU19" s="434"/>
      <c r="BV19" s="432">
        <v>8330206</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10942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7628479</v>
      </c>
      <c r="BO22" s="462"/>
      <c r="BP22" s="462"/>
      <c r="BQ22" s="462"/>
      <c r="BR22" s="462"/>
      <c r="BS22" s="462"/>
      <c r="BT22" s="462"/>
      <c r="BU22" s="463"/>
      <c r="BV22" s="461">
        <v>7412579</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6483015</v>
      </c>
      <c r="BO23" s="433"/>
      <c r="BP23" s="433"/>
      <c r="BQ23" s="433"/>
      <c r="BR23" s="433"/>
      <c r="BS23" s="433"/>
      <c r="BT23" s="433"/>
      <c r="BU23" s="434"/>
      <c r="BV23" s="432">
        <v>6311418</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8320</v>
      </c>
      <c r="R24" s="386"/>
      <c r="S24" s="386"/>
      <c r="T24" s="386"/>
      <c r="U24" s="386"/>
      <c r="V24" s="387"/>
      <c r="W24" s="475"/>
      <c r="X24" s="412"/>
      <c r="Y24" s="413"/>
      <c r="Z24" s="388" t="s">
        <v>162</v>
      </c>
      <c r="AA24" s="389"/>
      <c r="AB24" s="389"/>
      <c r="AC24" s="389"/>
      <c r="AD24" s="389"/>
      <c r="AE24" s="389"/>
      <c r="AF24" s="389"/>
      <c r="AG24" s="390"/>
      <c r="AH24" s="385">
        <v>134</v>
      </c>
      <c r="AI24" s="386"/>
      <c r="AJ24" s="386"/>
      <c r="AK24" s="386"/>
      <c r="AL24" s="387"/>
      <c r="AM24" s="385">
        <v>402938</v>
      </c>
      <c r="AN24" s="386"/>
      <c r="AO24" s="386"/>
      <c r="AP24" s="386"/>
      <c r="AQ24" s="386"/>
      <c r="AR24" s="387"/>
      <c r="AS24" s="385">
        <v>3007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4240565</v>
      </c>
      <c r="BO24" s="433"/>
      <c r="BP24" s="433"/>
      <c r="BQ24" s="433"/>
      <c r="BR24" s="433"/>
      <c r="BS24" s="433"/>
      <c r="BT24" s="433"/>
      <c r="BU24" s="434"/>
      <c r="BV24" s="432">
        <v>3710103</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6730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2279320</v>
      </c>
      <c r="BO25" s="462"/>
      <c r="BP25" s="462"/>
      <c r="BQ25" s="462"/>
      <c r="BR25" s="462"/>
      <c r="BS25" s="462"/>
      <c r="BT25" s="462"/>
      <c r="BU25" s="463"/>
      <c r="BV25" s="461">
        <v>1970512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6260</v>
      </c>
      <c r="R26" s="386"/>
      <c r="S26" s="386"/>
      <c r="T26" s="386"/>
      <c r="U26" s="386"/>
      <c r="V26" s="387"/>
      <c r="W26" s="475"/>
      <c r="X26" s="412"/>
      <c r="Y26" s="413"/>
      <c r="Z26" s="388" t="s">
        <v>168</v>
      </c>
      <c r="AA26" s="443"/>
      <c r="AB26" s="443"/>
      <c r="AC26" s="443"/>
      <c r="AD26" s="443"/>
      <c r="AE26" s="443"/>
      <c r="AF26" s="443"/>
      <c r="AG26" s="444"/>
      <c r="AH26" s="385" t="s">
        <v>121</v>
      </c>
      <c r="AI26" s="386"/>
      <c r="AJ26" s="386"/>
      <c r="AK26" s="386"/>
      <c r="AL26" s="387"/>
      <c r="AM26" s="385" t="s">
        <v>121</v>
      </c>
      <c r="AN26" s="386"/>
      <c r="AO26" s="386"/>
      <c r="AP26" s="386"/>
      <c r="AQ26" s="386"/>
      <c r="AR26" s="387"/>
      <c r="AS26" s="385" t="s">
        <v>121</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3790</v>
      </c>
      <c r="R27" s="386"/>
      <c r="S27" s="386"/>
      <c r="T27" s="386"/>
      <c r="U27" s="386"/>
      <c r="V27" s="387"/>
      <c r="W27" s="475"/>
      <c r="X27" s="412"/>
      <c r="Y27" s="413"/>
      <c r="Z27" s="388" t="s">
        <v>171</v>
      </c>
      <c r="AA27" s="389"/>
      <c r="AB27" s="389"/>
      <c r="AC27" s="389"/>
      <c r="AD27" s="389"/>
      <c r="AE27" s="389"/>
      <c r="AF27" s="389"/>
      <c r="AG27" s="390"/>
      <c r="AH27" s="385">
        <v>13</v>
      </c>
      <c r="AI27" s="386"/>
      <c r="AJ27" s="386"/>
      <c r="AK27" s="386"/>
      <c r="AL27" s="387"/>
      <c r="AM27" s="385">
        <v>42731</v>
      </c>
      <c r="AN27" s="386"/>
      <c r="AO27" s="386"/>
      <c r="AP27" s="386"/>
      <c r="AQ27" s="386"/>
      <c r="AR27" s="387"/>
      <c r="AS27" s="385">
        <v>3287</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3100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2432530</v>
      </c>
      <c r="BO28" s="462"/>
      <c r="BP28" s="462"/>
      <c r="BQ28" s="462"/>
      <c r="BR28" s="462"/>
      <c r="BS28" s="462"/>
      <c r="BT28" s="462"/>
      <c r="BU28" s="463"/>
      <c r="BV28" s="461">
        <v>2700401</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11</v>
      </c>
      <c r="M29" s="386"/>
      <c r="N29" s="386"/>
      <c r="O29" s="386"/>
      <c r="P29" s="387"/>
      <c r="Q29" s="385">
        <v>2890</v>
      </c>
      <c r="R29" s="386"/>
      <c r="S29" s="386"/>
      <c r="T29" s="386"/>
      <c r="U29" s="386"/>
      <c r="V29" s="387"/>
      <c r="W29" s="476"/>
      <c r="X29" s="477"/>
      <c r="Y29" s="478"/>
      <c r="Z29" s="388" t="s">
        <v>177</v>
      </c>
      <c r="AA29" s="389"/>
      <c r="AB29" s="389"/>
      <c r="AC29" s="389"/>
      <c r="AD29" s="389"/>
      <c r="AE29" s="389"/>
      <c r="AF29" s="389"/>
      <c r="AG29" s="390"/>
      <c r="AH29" s="385">
        <v>147</v>
      </c>
      <c r="AI29" s="386"/>
      <c r="AJ29" s="386"/>
      <c r="AK29" s="386"/>
      <c r="AL29" s="387"/>
      <c r="AM29" s="385">
        <v>445669</v>
      </c>
      <c r="AN29" s="386"/>
      <c r="AO29" s="386"/>
      <c r="AP29" s="386"/>
      <c r="AQ29" s="386"/>
      <c r="AR29" s="387"/>
      <c r="AS29" s="385">
        <v>3032</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466802</v>
      </c>
      <c r="BO29" s="433"/>
      <c r="BP29" s="433"/>
      <c r="BQ29" s="433"/>
      <c r="BR29" s="433"/>
      <c r="BS29" s="433"/>
      <c r="BT29" s="433"/>
      <c r="BU29" s="434"/>
      <c r="BV29" s="432">
        <v>430579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1980467</v>
      </c>
      <c r="BO30" s="467"/>
      <c r="BP30" s="467"/>
      <c r="BQ30" s="467"/>
      <c r="BR30" s="467"/>
      <c r="BS30" s="467"/>
      <c r="BT30" s="467"/>
      <c r="BU30" s="468"/>
      <c r="BV30" s="466">
        <v>1764864</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4</v>
      </c>
      <c r="AN34" s="380"/>
      <c r="AO34" s="381" t="str">
        <f>IF('各会計、関係団体の財政状況及び健全化判断比率'!B30="","",'各会計、関係団体の財政状況及び健全化判断比率'!B30)</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t="str">
        <f>IF(BY34="","",MAX(C34:D43,U34:V43,AM34:AN43,BE34:BF43)+1)</f>
        <v/>
      </c>
      <c r="BX34" s="380"/>
      <c r="BY34" s="381" t="str">
        <f>IF('各会計、関係団体の財政状況及び健全化判断比率'!B68="","",'各会計、関係団体の財政状況及び健全化判断比率'!B68)</f>
        <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5</v>
      </c>
      <c r="AN35" s="380"/>
      <c r="AO35" s="381" t="str">
        <f>IF('各会計、関係団体の財政状況及び健全化判断比率'!B31="","",'各会計、関係団体の財政状況及び健全化判断比率'!B31)</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t="str">
        <f t="shared" ref="BW35:BW43" si="2">IF(BY35="","",BW34+1)</f>
        <v/>
      </c>
      <c r="BX35" s="380"/>
      <c r="BY35" s="381" t="str">
        <f>IF('各会計、関係団体の財政状況及び健全化判断比率'!B69="","",'各会計、関係団体の財政状況及び健全化判断比率'!B69)</f>
        <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t="str">
        <f t="shared" si="2"/>
        <v/>
      </c>
      <c r="BX36" s="380"/>
      <c r="BY36" s="381" t="str">
        <f>IF('各会計、関係団体の財政状況及び健全化判断比率'!B70="","",'各会計、関係団体の財政状況及び健全化判断比率'!B70)</f>
        <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t="str">
        <f t="shared" si="2"/>
        <v/>
      </c>
      <c r="BX37" s="380"/>
      <c r="BY37" s="381" t="str">
        <f>IF('各会計、関係団体の財政状況及び健全化判断比率'!B71="","",'各会計、関係団体の財政状況及び健全化判断比率'!B71)</f>
        <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TIjRF/iTpqfHEJzypN2P6fY/+VI6VOFmS1tDRg03/Xq4QEQA9+lP31WftI6sbybLjWPmPqF4VqjJyLb+KyXejw==" saltValue="8S19H3FRQtejMccmyRRly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3537427</v>
      </c>
      <c r="S5" s="690"/>
      <c r="T5" s="690"/>
      <c r="U5" s="690"/>
      <c r="V5" s="690"/>
      <c r="W5" s="690"/>
      <c r="X5" s="690"/>
      <c r="Y5" s="715"/>
      <c r="Z5" s="728">
        <v>26.9</v>
      </c>
      <c r="AA5" s="728"/>
      <c r="AB5" s="728"/>
      <c r="AC5" s="728"/>
      <c r="AD5" s="729">
        <v>3537427</v>
      </c>
      <c r="AE5" s="729"/>
      <c r="AF5" s="729"/>
      <c r="AG5" s="729"/>
      <c r="AH5" s="729"/>
      <c r="AI5" s="729"/>
      <c r="AJ5" s="729"/>
      <c r="AK5" s="729"/>
      <c r="AL5" s="716">
        <v>51.5</v>
      </c>
      <c r="AM5" s="698"/>
      <c r="AN5" s="698"/>
      <c r="AO5" s="717"/>
      <c r="AP5" s="692" t="s">
        <v>216</v>
      </c>
      <c r="AQ5" s="693"/>
      <c r="AR5" s="693"/>
      <c r="AS5" s="693"/>
      <c r="AT5" s="693"/>
      <c r="AU5" s="693"/>
      <c r="AV5" s="693"/>
      <c r="AW5" s="693"/>
      <c r="AX5" s="693"/>
      <c r="AY5" s="693"/>
      <c r="AZ5" s="693"/>
      <c r="BA5" s="693"/>
      <c r="BB5" s="693"/>
      <c r="BC5" s="693"/>
      <c r="BD5" s="693"/>
      <c r="BE5" s="693"/>
      <c r="BF5" s="694"/>
      <c r="BG5" s="634">
        <v>3537427</v>
      </c>
      <c r="BH5" s="635"/>
      <c r="BI5" s="635"/>
      <c r="BJ5" s="635"/>
      <c r="BK5" s="635"/>
      <c r="BL5" s="635"/>
      <c r="BM5" s="635"/>
      <c r="BN5" s="636"/>
      <c r="BO5" s="672">
        <v>100</v>
      </c>
      <c r="BP5" s="672"/>
      <c r="BQ5" s="672"/>
      <c r="BR5" s="672"/>
      <c r="BS5" s="673">
        <v>74185</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66402</v>
      </c>
      <c r="S6" s="635"/>
      <c r="T6" s="635"/>
      <c r="U6" s="635"/>
      <c r="V6" s="635"/>
      <c r="W6" s="635"/>
      <c r="X6" s="635"/>
      <c r="Y6" s="636"/>
      <c r="Z6" s="672">
        <v>0.5</v>
      </c>
      <c r="AA6" s="672"/>
      <c r="AB6" s="672"/>
      <c r="AC6" s="672"/>
      <c r="AD6" s="673">
        <v>66402</v>
      </c>
      <c r="AE6" s="673"/>
      <c r="AF6" s="673"/>
      <c r="AG6" s="673"/>
      <c r="AH6" s="673"/>
      <c r="AI6" s="673"/>
      <c r="AJ6" s="673"/>
      <c r="AK6" s="673"/>
      <c r="AL6" s="637">
        <v>1</v>
      </c>
      <c r="AM6" s="638"/>
      <c r="AN6" s="638"/>
      <c r="AO6" s="674"/>
      <c r="AP6" s="631" t="s">
        <v>221</v>
      </c>
      <c r="AQ6" s="632"/>
      <c r="AR6" s="632"/>
      <c r="AS6" s="632"/>
      <c r="AT6" s="632"/>
      <c r="AU6" s="632"/>
      <c r="AV6" s="632"/>
      <c r="AW6" s="632"/>
      <c r="AX6" s="632"/>
      <c r="AY6" s="632"/>
      <c r="AZ6" s="632"/>
      <c r="BA6" s="632"/>
      <c r="BB6" s="632"/>
      <c r="BC6" s="632"/>
      <c r="BD6" s="632"/>
      <c r="BE6" s="632"/>
      <c r="BF6" s="633"/>
      <c r="BG6" s="634">
        <v>3537427</v>
      </c>
      <c r="BH6" s="635"/>
      <c r="BI6" s="635"/>
      <c r="BJ6" s="635"/>
      <c r="BK6" s="635"/>
      <c r="BL6" s="635"/>
      <c r="BM6" s="635"/>
      <c r="BN6" s="636"/>
      <c r="BO6" s="672">
        <v>100</v>
      </c>
      <c r="BP6" s="672"/>
      <c r="BQ6" s="672"/>
      <c r="BR6" s="672"/>
      <c r="BS6" s="673">
        <v>74185</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106839</v>
      </c>
      <c r="CS6" s="635"/>
      <c r="CT6" s="635"/>
      <c r="CU6" s="635"/>
      <c r="CV6" s="635"/>
      <c r="CW6" s="635"/>
      <c r="CX6" s="635"/>
      <c r="CY6" s="636"/>
      <c r="CZ6" s="716">
        <v>0.8</v>
      </c>
      <c r="DA6" s="698"/>
      <c r="DB6" s="698"/>
      <c r="DC6" s="718"/>
      <c r="DD6" s="640" t="s">
        <v>121</v>
      </c>
      <c r="DE6" s="635"/>
      <c r="DF6" s="635"/>
      <c r="DG6" s="635"/>
      <c r="DH6" s="635"/>
      <c r="DI6" s="635"/>
      <c r="DJ6" s="635"/>
      <c r="DK6" s="635"/>
      <c r="DL6" s="635"/>
      <c r="DM6" s="635"/>
      <c r="DN6" s="635"/>
      <c r="DO6" s="635"/>
      <c r="DP6" s="636"/>
      <c r="DQ6" s="640">
        <v>106839</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1180</v>
      </c>
      <c r="S7" s="635"/>
      <c r="T7" s="635"/>
      <c r="U7" s="635"/>
      <c r="V7" s="635"/>
      <c r="W7" s="635"/>
      <c r="X7" s="635"/>
      <c r="Y7" s="636"/>
      <c r="Z7" s="672">
        <v>0</v>
      </c>
      <c r="AA7" s="672"/>
      <c r="AB7" s="672"/>
      <c r="AC7" s="672"/>
      <c r="AD7" s="673">
        <v>1180</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1543951</v>
      </c>
      <c r="BH7" s="635"/>
      <c r="BI7" s="635"/>
      <c r="BJ7" s="635"/>
      <c r="BK7" s="635"/>
      <c r="BL7" s="635"/>
      <c r="BM7" s="635"/>
      <c r="BN7" s="636"/>
      <c r="BO7" s="672">
        <v>43.6</v>
      </c>
      <c r="BP7" s="672"/>
      <c r="BQ7" s="672"/>
      <c r="BR7" s="672"/>
      <c r="BS7" s="673">
        <v>74185</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2134491</v>
      </c>
      <c r="CS7" s="635"/>
      <c r="CT7" s="635"/>
      <c r="CU7" s="635"/>
      <c r="CV7" s="635"/>
      <c r="CW7" s="635"/>
      <c r="CX7" s="635"/>
      <c r="CY7" s="636"/>
      <c r="CZ7" s="672">
        <v>16.600000000000001</v>
      </c>
      <c r="DA7" s="672"/>
      <c r="DB7" s="672"/>
      <c r="DC7" s="672"/>
      <c r="DD7" s="640">
        <v>85049</v>
      </c>
      <c r="DE7" s="635"/>
      <c r="DF7" s="635"/>
      <c r="DG7" s="635"/>
      <c r="DH7" s="635"/>
      <c r="DI7" s="635"/>
      <c r="DJ7" s="635"/>
      <c r="DK7" s="635"/>
      <c r="DL7" s="635"/>
      <c r="DM7" s="635"/>
      <c r="DN7" s="635"/>
      <c r="DO7" s="635"/>
      <c r="DP7" s="636"/>
      <c r="DQ7" s="640">
        <v>1855770</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24410</v>
      </c>
      <c r="S8" s="635"/>
      <c r="T8" s="635"/>
      <c r="U8" s="635"/>
      <c r="V8" s="635"/>
      <c r="W8" s="635"/>
      <c r="X8" s="635"/>
      <c r="Y8" s="636"/>
      <c r="Z8" s="672">
        <v>0.2</v>
      </c>
      <c r="AA8" s="672"/>
      <c r="AB8" s="672"/>
      <c r="AC8" s="672"/>
      <c r="AD8" s="673">
        <v>24410</v>
      </c>
      <c r="AE8" s="673"/>
      <c r="AF8" s="673"/>
      <c r="AG8" s="673"/>
      <c r="AH8" s="673"/>
      <c r="AI8" s="673"/>
      <c r="AJ8" s="673"/>
      <c r="AK8" s="673"/>
      <c r="AL8" s="637">
        <v>0.4</v>
      </c>
      <c r="AM8" s="638"/>
      <c r="AN8" s="638"/>
      <c r="AO8" s="674"/>
      <c r="AP8" s="631" t="s">
        <v>227</v>
      </c>
      <c r="AQ8" s="632"/>
      <c r="AR8" s="632"/>
      <c r="AS8" s="632"/>
      <c r="AT8" s="632"/>
      <c r="AU8" s="632"/>
      <c r="AV8" s="632"/>
      <c r="AW8" s="632"/>
      <c r="AX8" s="632"/>
      <c r="AY8" s="632"/>
      <c r="AZ8" s="632"/>
      <c r="BA8" s="632"/>
      <c r="BB8" s="632"/>
      <c r="BC8" s="632"/>
      <c r="BD8" s="632"/>
      <c r="BE8" s="632"/>
      <c r="BF8" s="633"/>
      <c r="BG8" s="634">
        <v>43051</v>
      </c>
      <c r="BH8" s="635"/>
      <c r="BI8" s="635"/>
      <c r="BJ8" s="635"/>
      <c r="BK8" s="635"/>
      <c r="BL8" s="635"/>
      <c r="BM8" s="635"/>
      <c r="BN8" s="636"/>
      <c r="BO8" s="672">
        <v>1.2</v>
      </c>
      <c r="BP8" s="672"/>
      <c r="BQ8" s="672"/>
      <c r="BR8" s="672"/>
      <c r="BS8" s="673" t="s">
        <v>121</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5634551</v>
      </c>
      <c r="CS8" s="635"/>
      <c r="CT8" s="635"/>
      <c r="CU8" s="635"/>
      <c r="CV8" s="635"/>
      <c r="CW8" s="635"/>
      <c r="CX8" s="635"/>
      <c r="CY8" s="636"/>
      <c r="CZ8" s="672">
        <v>43.8</v>
      </c>
      <c r="DA8" s="672"/>
      <c r="DB8" s="672"/>
      <c r="DC8" s="672"/>
      <c r="DD8" s="640">
        <v>259113</v>
      </c>
      <c r="DE8" s="635"/>
      <c r="DF8" s="635"/>
      <c r="DG8" s="635"/>
      <c r="DH8" s="635"/>
      <c r="DI8" s="635"/>
      <c r="DJ8" s="635"/>
      <c r="DK8" s="635"/>
      <c r="DL8" s="635"/>
      <c r="DM8" s="635"/>
      <c r="DN8" s="635"/>
      <c r="DO8" s="635"/>
      <c r="DP8" s="636"/>
      <c r="DQ8" s="640">
        <v>2741397</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34347</v>
      </c>
      <c r="S9" s="635"/>
      <c r="T9" s="635"/>
      <c r="U9" s="635"/>
      <c r="V9" s="635"/>
      <c r="W9" s="635"/>
      <c r="X9" s="635"/>
      <c r="Y9" s="636"/>
      <c r="Z9" s="672">
        <v>0.3</v>
      </c>
      <c r="AA9" s="672"/>
      <c r="AB9" s="672"/>
      <c r="AC9" s="672"/>
      <c r="AD9" s="673">
        <v>34347</v>
      </c>
      <c r="AE9" s="673"/>
      <c r="AF9" s="673"/>
      <c r="AG9" s="673"/>
      <c r="AH9" s="673"/>
      <c r="AI9" s="673"/>
      <c r="AJ9" s="673"/>
      <c r="AK9" s="673"/>
      <c r="AL9" s="637">
        <v>0.5</v>
      </c>
      <c r="AM9" s="638"/>
      <c r="AN9" s="638"/>
      <c r="AO9" s="674"/>
      <c r="AP9" s="631" t="s">
        <v>230</v>
      </c>
      <c r="AQ9" s="632"/>
      <c r="AR9" s="632"/>
      <c r="AS9" s="632"/>
      <c r="AT9" s="632"/>
      <c r="AU9" s="632"/>
      <c r="AV9" s="632"/>
      <c r="AW9" s="632"/>
      <c r="AX9" s="632"/>
      <c r="AY9" s="632"/>
      <c r="AZ9" s="632"/>
      <c r="BA9" s="632"/>
      <c r="BB9" s="632"/>
      <c r="BC9" s="632"/>
      <c r="BD9" s="632"/>
      <c r="BE9" s="632"/>
      <c r="BF9" s="633"/>
      <c r="BG9" s="634">
        <v>1203306</v>
      </c>
      <c r="BH9" s="635"/>
      <c r="BI9" s="635"/>
      <c r="BJ9" s="635"/>
      <c r="BK9" s="635"/>
      <c r="BL9" s="635"/>
      <c r="BM9" s="635"/>
      <c r="BN9" s="636"/>
      <c r="BO9" s="672">
        <v>34</v>
      </c>
      <c r="BP9" s="672"/>
      <c r="BQ9" s="672"/>
      <c r="BR9" s="672"/>
      <c r="BS9" s="673" t="s">
        <v>121</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1140849</v>
      </c>
      <c r="CS9" s="635"/>
      <c r="CT9" s="635"/>
      <c r="CU9" s="635"/>
      <c r="CV9" s="635"/>
      <c r="CW9" s="635"/>
      <c r="CX9" s="635"/>
      <c r="CY9" s="636"/>
      <c r="CZ9" s="672">
        <v>8.9</v>
      </c>
      <c r="DA9" s="672"/>
      <c r="DB9" s="672"/>
      <c r="DC9" s="672"/>
      <c r="DD9" s="640">
        <v>3918</v>
      </c>
      <c r="DE9" s="635"/>
      <c r="DF9" s="635"/>
      <c r="DG9" s="635"/>
      <c r="DH9" s="635"/>
      <c r="DI9" s="635"/>
      <c r="DJ9" s="635"/>
      <c r="DK9" s="635"/>
      <c r="DL9" s="635"/>
      <c r="DM9" s="635"/>
      <c r="DN9" s="635"/>
      <c r="DO9" s="635"/>
      <c r="DP9" s="636"/>
      <c r="DQ9" s="640">
        <v>991624</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89600</v>
      </c>
      <c r="BH10" s="635"/>
      <c r="BI10" s="635"/>
      <c r="BJ10" s="635"/>
      <c r="BK10" s="635"/>
      <c r="BL10" s="635"/>
      <c r="BM10" s="635"/>
      <c r="BN10" s="636"/>
      <c r="BO10" s="672">
        <v>2.5</v>
      </c>
      <c r="BP10" s="672"/>
      <c r="BQ10" s="672"/>
      <c r="BR10" s="672"/>
      <c r="BS10" s="673">
        <v>14772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t="s">
        <v>121</v>
      </c>
      <c r="CS10" s="635"/>
      <c r="CT10" s="635"/>
      <c r="CU10" s="635"/>
      <c r="CV10" s="635"/>
      <c r="CW10" s="635"/>
      <c r="CX10" s="635"/>
      <c r="CY10" s="636"/>
      <c r="CZ10" s="672" t="s">
        <v>121</v>
      </c>
      <c r="DA10" s="672"/>
      <c r="DB10" s="672"/>
      <c r="DC10" s="672"/>
      <c r="DD10" s="640" t="s">
        <v>121</v>
      </c>
      <c r="DE10" s="635"/>
      <c r="DF10" s="635"/>
      <c r="DG10" s="635"/>
      <c r="DH10" s="635"/>
      <c r="DI10" s="635"/>
      <c r="DJ10" s="635"/>
      <c r="DK10" s="635"/>
      <c r="DL10" s="635"/>
      <c r="DM10" s="635"/>
      <c r="DN10" s="635"/>
      <c r="DO10" s="635"/>
      <c r="DP10" s="636"/>
      <c r="DQ10" s="640" t="s">
        <v>121</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707624</v>
      </c>
      <c r="S11" s="635"/>
      <c r="T11" s="635"/>
      <c r="U11" s="635"/>
      <c r="V11" s="635"/>
      <c r="W11" s="635"/>
      <c r="X11" s="635"/>
      <c r="Y11" s="636"/>
      <c r="Z11" s="637">
        <v>5.4</v>
      </c>
      <c r="AA11" s="638"/>
      <c r="AB11" s="638"/>
      <c r="AC11" s="639"/>
      <c r="AD11" s="640">
        <v>707624</v>
      </c>
      <c r="AE11" s="635"/>
      <c r="AF11" s="635"/>
      <c r="AG11" s="635"/>
      <c r="AH11" s="635"/>
      <c r="AI11" s="635"/>
      <c r="AJ11" s="635"/>
      <c r="AK11" s="636"/>
      <c r="AL11" s="637">
        <v>10.3</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207994</v>
      </c>
      <c r="BH11" s="635"/>
      <c r="BI11" s="635"/>
      <c r="BJ11" s="635"/>
      <c r="BK11" s="635"/>
      <c r="BL11" s="635"/>
      <c r="BM11" s="635"/>
      <c r="BN11" s="636"/>
      <c r="BO11" s="672">
        <v>5.9</v>
      </c>
      <c r="BP11" s="672"/>
      <c r="BQ11" s="672"/>
      <c r="BR11" s="672"/>
      <c r="BS11" s="673">
        <v>59413</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146299</v>
      </c>
      <c r="CS11" s="635"/>
      <c r="CT11" s="635"/>
      <c r="CU11" s="635"/>
      <c r="CV11" s="635"/>
      <c r="CW11" s="635"/>
      <c r="CX11" s="635"/>
      <c r="CY11" s="636"/>
      <c r="CZ11" s="672">
        <v>1.1000000000000001</v>
      </c>
      <c r="DA11" s="672"/>
      <c r="DB11" s="672"/>
      <c r="DC11" s="672"/>
      <c r="DD11" s="640">
        <v>23025</v>
      </c>
      <c r="DE11" s="635"/>
      <c r="DF11" s="635"/>
      <c r="DG11" s="635"/>
      <c r="DH11" s="635"/>
      <c r="DI11" s="635"/>
      <c r="DJ11" s="635"/>
      <c r="DK11" s="635"/>
      <c r="DL11" s="635"/>
      <c r="DM11" s="635"/>
      <c r="DN11" s="635"/>
      <c r="DO11" s="635"/>
      <c r="DP11" s="636"/>
      <c r="DQ11" s="640">
        <v>107508</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1624807</v>
      </c>
      <c r="BH12" s="635"/>
      <c r="BI12" s="635"/>
      <c r="BJ12" s="635"/>
      <c r="BK12" s="635"/>
      <c r="BL12" s="635"/>
      <c r="BM12" s="635"/>
      <c r="BN12" s="636"/>
      <c r="BO12" s="672">
        <v>45.9</v>
      </c>
      <c r="BP12" s="672"/>
      <c r="BQ12" s="672"/>
      <c r="BR12" s="672"/>
      <c r="BS12" s="673" t="s">
        <v>121</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24261</v>
      </c>
      <c r="CS12" s="635"/>
      <c r="CT12" s="635"/>
      <c r="CU12" s="635"/>
      <c r="CV12" s="635"/>
      <c r="CW12" s="635"/>
      <c r="CX12" s="635"/>
      <c r="CY12" s="636"/>
      <c r="CZ12" s="672">
        <v>0.2</v>
      </c>
      <c r="DA12" s="672"/>
      <c r="DB12" s="672"/>
      <c r="DC12" s="672"/>
      <c r="DD12" s="640">
        <v>660</v>
      </c>
      <c r="DE12" s="635"/>
      <c r="DF12" s="635"/>
      <c r="DG12" s="635"/>
      <c r="DH12" s="635"/>
      <c r="DI12" s="635"/>
      <c r="DJ12" s="635"/>
      <c r="DK12" s="635"/>
      <c r="DL12" s="635"/>
      <c r="DM12" s="635"/>
      <c r="DN12" s="635"/>
      <c r="DO12" s="635"/>
      <c r="DP12" s="636"/>
      <c r="DQ12" s="640">
        <v>20164</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1606771</v>
      </c>
      <c r="BH13" s="635"/>
      <c r="BI13" s="635"/>
      <c r="BJ13" s="635"/>
      <c r="BK13" s="635"/>
      <c r="BL13" s="635"/>
      <c r="BM13" s="635"/>
      <c r="BN13" s="636"/>
      <c r="BO13" s="672">
        <v>45.4</v>
      </c>
      <c r="BP13" s="672"/>
      <c r="BQ13" s="672"/>
      <c r="BR13" s="672"/>
      <c r="BS13" s="673" t="s">
        <v>121</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1117443</v>
      </c>
      <c r="CS13" s="635"/>
      <c r="CT13" s="635"/>
      <c r="CU13" s="635"/>
      <c r="CV13" s="635"/>
      <c r="CW13" s="635"/>
      <c r="CX13" s="635"/>
      <c r="CY13" s="636"/>
      <c r="CZ13" s="672">
        <v>8.6999999999999993</v>
      </c>
      <c r="DA13" s="672"/>
      <c r="DB13" s="672"/>
      <c r="DC13" s="672"/>
      <c r="DD13" s="640">
        <v>262927</v>
      </c>
      <c r="DE13" s="635"/>
      <c r="DF13" s="635"/>
      <c r="DG13" s="635"/>
      <c r="DH13" s="635"/>
      <c r="DI13" s="635"/>
      <c r="DJ13" s="635"/>
      <c r="DK13" s="635"/>
      <c r="DL13" s="635"/>
      <c r="DM13" s="635"/>
      <c r="DN13" s="635"/>
      <c r="DO13" s="635"/>
      <c r="DP13" s="636"/>
      <c r="DQ13" s="640">
        <v>1041628</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101264</v>
      </c>
      <c r="BH14" s="635"/>
      <c r="BI14" s="635"/>
      <c r="BJ14" s="635"/>
      <c r="BK14" s="635"/>
      <c r="BL14" s="635"/>
      <c r="BM14" s="635"/>
      <c r="BN14" s="636"/>
      <c r="BO14" s="672">
        <v>2.9</v>
      </c>
      <c r="BP14" s="672"/>
      <c r="BQ14" s="672"/>
      <c r="BR14" s="672"/>
      <c r="BS14" s="673" t="s">
        <v>121</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840989</v>
      </c>
      <c r="CS14" s="635"/>
      <c r="CT14" s="635"/>
      <c r="CU14" s="635"/>
      <c r="CV14" s="635"/>
      <c r="CW14" s="635"/>
      <c r="CX14" s="635"/>
      <c r="CY14" s="636"/>
      <c r="CZ14" s="672">
        <v>6.5</v>
      </c>
      <c r="DA14" s="672"/>
      <c r="DB14" s="672"/>
      <c r="DC14" s="672"/>
      <c r="DD14" s="640">
        <v>458252</v>
      </c>
      <c r="DE14" s="635"/>
      <c r="DF14" s="635"/>
      <c r="DG14" s="635"/>
      <c r="DH14" s="635"/>
      <c r="DI14" s="635"/>
      <c r="DJ14" s="635"/>
      <c r="DK14" s="635"/>
      <c r="DL14" s="635"/>
      <c r="DM14" s="635"/>
      <c r="DN14" s="635"/>
      <c r="DO14" s="635"/>
      <c r="DP14" s="636"/>
      <c r="DQ14" s="640">
        <v>381213</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12233</v>
      </c>
      <c r="S15" s="635"/>
      <c r="T15" s="635"/>
      <c r="U15" s="635"/>
      <c r="V15" s="635"/>
      <c r="W15" s="635"/>
      <c r="X15" s="635"/>
      <c r="Y15" s="636"/>
      <c r="Z15" s="672">
        <v>0.1</v>
      </c>
      <c r="AA15" s="672"/>
      <c r="AB15" s="672"/>
      <c r="AC15" s="672"/>
      <c r="AD15" s="673">
        <v>12233</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267405</v>
      </c>
      <c r="BH15" s="635"/>
      <c r="BI15" s="635"/>
      <c r="BJ15" s="635"/>
      <c r="BK15" s="635"/>
      <c r="BL15" s="635"/>
      <c r="BM15" s="635"/>
      <c r="BN15" s="636"/>
      <c r="BO15" s="672">
        <v>7.6</v>
      </c>
      <c r="BP15" s="672"/>
      <c r="BQ15" s="672"/>
      <c r="BR15" s="672"/>
      <c r="BS15" s="673" t="s">
        <v>121</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1062380</v>
      </c>
      <c r="CS15" s="635"/>
      <c r="CT15" s="635"/>
      <c r="CU15" s="635"/>
      <c r="CV15" s="635"/>
      <c r="CW15" s="635"/>
      <c r="CX15" s="635"/>
      <c r="CY15" s="636"/>
      <c r="CZ15" s="672">
        <v>8.3000000000000007</v>
      </c>
      <c r="DA15" s="672"/>
      <c r="DB15" s="672"/>
      <c r="DC15" s="672"/>
      <c r="DD15" s="640">
        <v>203619</v>
      </c>
      <c r="DE15" s="635"/>
      <c r="DF15" s="635"/>
      <c r="DG15" s="635"/>
      <c r="DH15" s="635"/>
      <c r="DI15" s="635"/>
      <c r="DJ15" s="635"/>
      <c r="DK15" s="635"/>
      <c r="DL15" s="635"/>
      <c r="DM15" s="635"/>
      <c r="DN15" s="635"/>
      <c r="DO15" s="635"/>
      <c r="DP15" s="636"/>
      <c r="DQ15" s="640">
        <v>929249</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67734</v>
      </c>
      <c r="S16" s="635"/>
      <c r="T16" s="635"/>
      <c r="U16" s="635"/>
      <c r="V16" s="635"/>
      <c r="W16" s="635"/>
      <c r="X16" s="635"/>
      <c r="Y16" s="636"/>
      <c r="Z16" s="672">
        <v>0.5</v>
      </c>
      <c r="AA16" s="672"/>
      <c r="AB16" s="672"/>
      <c r="AC16" s="672"/>
      <c r="AD16" s="673">
        <v>67734</v>
      </c>
      <c r="AE16" s="673"/>
      <c r="AF16" s="673"/>
      <c r="AG16" s="673"/>
      <c r="AH16" s="673"/>
      <c r="AI16" s="673"/>
      <c r="AJ16" s="673"/>
      <c r="AK16" s="673"/>
      <c r="AL16" s="637">
        <v>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4365</v>
      </c>
      <c r="CS16" s="635"/>
      <c r="CT16" s="635"/>
      <c r="CU16" s="635"/>
      <c r="CV16" s="635"/>
      <c r="CW16" s="635"/>
      <c r="CX16" s="635"/>
      <c r="CY16" s="636"/>
      <c r="CZ16" s="672">
        <v>0</v>
      </c>
      <c r="DA16" s="672"/>
      <c r="DB16" s="672"/>
      <c r="DC16" s="672"/>
      <c r="DD16" s="640" t="s">
        <v>121</v>
      </c>
      <c r="DE16" s="635"/>
      <c r="DF16" s="635"/>
      <c r="DG16" s="635"/>
      <c r="DH16" s="635"/>
      <c r="DI16" s="635"/>
      <c r="DJ16" s="635"/>
      <c r="DK16" s="635"/>
      <c r="DL16" s="635"/>
      <c r="DM16" s="635"/>
      <c r="DN16" s="635"/>
      <c r="DO16" s="635"/>
      <c r="DP16" s="636"/>
      <c r="DQ16" s="640">
        <v>3265</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187926</v>
      </c>
      <c r="S17" s="635"/>
      <c r="T17" s="635"/>
      <c r="U17" s="635"/>
      <c r="V17" s="635"/>
      <c r="W17" s="635"/>
      <c r="X17" s="635"/>
      <c r="Y17" s="636"/>
      <c r="Z17" s="672">
        <v>1.4</v>
      </c>
      <c r="AA17" s="672"/>
      <c r="AB17" s="672"/>
      <c r="AC17" s="672"/>
      <c r="AD17" s="673">
        <v>187926</v>
      </c>
      <c r="AE17" s="673"/>
      <c r="AF17" s="673"/>
      <c r="AG17" s="673"/>
      <c r="AH17" s="673"/>
      <c r="AI17" s="673"/>
      <c r="AJ17" s="673"/>
      <c r="AK17" s="673"/>
      <c r="AL17" s="637">
        <v>2.7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661907</v>
      </c>
      <c r="CS17" s="635"/>
      <c r="CT17" s="635"/>
      <c r="CU17" s="635"/>
      <c r="CV17" s="635"/>
      <c r="CW17" s="635"/>
      <c r="CX17" s="635"/>
      <c r="CY17" s="636"/>
      <c r="CZ17" s="672">
        <v>5.0999999999999996</v>
      </c>
      <c r="DA17" s="672"/>
      <c r="DB17" s="672"/>
      <c r="DC17" s="672"/>
      <c r="DD17" s="640" t="s">
        <v>121</v>
      </c>
      <c r="DE17" s="635"/>
      <c r="DF17" s="635"/>
      <c r="DG17" s="635"/>
      <c r="DH17" s="635"/>
      <c r="DI17" s="635"/>
      <c r="DJ17" s="635"/>
      <c r="DK17" s="635"/>
      <c r="DL17" s="635"/>
      <c r="DM17" s="635"/>
      <c r="DN17" s="635"/>
      <c r="DO17" s="635"/>
      <c r="DP17" s="636"/>
      <c r="DQ17" s="640">
        <v>661907</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55916</v>
      </c>
      <c r="S18" s="635"/>
      <c r="T18" s="635"/>
      <c r="U18" s="635"/>
      <c r="V18" s="635"/>
      <c r="W18" s="635"/>
      <c r="X18" s="635"/>
      <c r="Y18" s="636"/>
      <c r="Z18" s="672">
        <v>0.4</v>
      </c>
      <c r="AA18" s="672"/>
      <c r="AB18" s="672"/>
      <c r="AC18" s="672"/>
      <c r="AD18" s="673">
        <v>55916</v>
      </c>
      <c r="AE18" s="673"/>
      <c r="AF18" s="673"/>
      <c r="AG18" s="673"/>
      <c r="AH18" s="673"/>
      <c r="AI18" s="673"/>
      <c r="AJ18" s="673"/>
      <c r="AK18" s="673"/>
      <c r="AL18" s="637">
        <v>0.8</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128969</v>
      </c>
      <c r="S19" s="635"/>
      <c r="T19" s="635"/>
      <c r="U19" s="635"/>
      <c r="V19" s="635"/>
      <c r="W19" s="635"/>
      <c r="X19" s="635"/>
      <c r="Y19" s="636"/>
      <c r="Z19" s="672">
        <v>1</v>
      </c>
      <c r="AA19" s="672"/>
      <c r="AB19" s="672"/>
      <c r="AC19" s="672"/>
      <c r="AD19" s="673">
        <v>128969</v>
      </c>
      <c r="AE19" s="673"/>
      <c r="AF19" s="673"/>
      <c r="AG19" s="673"/>
      <c r="AH19" s="673"/>
      <c r="AI19" s="673"/>
      <c r="AJ19" s="673"/>
      <c r="AK19" s="673"/>
      <c r="AL19" s="637">
        <v>1.9</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3041</v>
      </c>
      <c r="S20" s="635"/>
      <c r="T20" s="635"/>
      <c r="U20" s="635"/>
      <c r="V20" s="635"/>
      <c r="W20" s="635"/>
      <c r="X20" s="635"/>
      <c r="Y20" s="636"/>
      <c r="Z20" s="672">
        <v>0</v>
      </c>
      <c r="AA20" s="672"/>
      <c r="AB20" s="672"/>
      <c r="AC20" s="672"/>
      <c r="AD20" s="673">
        <v>3041</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12874374</v>
      </c>
      <c r="CS20" s="635"/>
      <c r="CT20" s="635"/>
      <c r="CU20" s="635"/>
      <c r="CV20" s="635"/>
      <c r="CW20" s="635"/>
      <c r="CX20" s="635"/>
      <c r="CY20" s="636"/>
      <c r="CZ20" s="672">
        <v>100</v>
      </c>
      <c r="DA20" s="672"/>
      <c r="DB20" s="672"/>
      <c r="DC20" s="672"/>
      <c r="DD20" s="640">
        <v>1296563</v>
      </c>
      <c r="DE20" s="635"/>
      <c r="DF20" s="635"/>
      <c r="DG20" s="635"/>
      <c r="DH20" s="635"/>
      <c r="DI20" s="635"/>
      <c r="DJ20" s="635"/>
      <c r="DK20" s="635"/>
      <c r="DL20" s="635"/>
      <c r="DM20" s="635"/>
      <c r="DN20" s="635"/>
      <c r="DO20" s="635"/>
      <c r="DP20" s="636"/>
      <c r="DQ20" s="640">
        <v>8840564</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2400809</v>
      </c>
      <c r="S21" s="635"/>
      <c r="T21" s="635"/>
      <c r="U21" s="635"/>
      <c r="V21" s="635"/>
      <c r="W21" s="635"/>
      <c r="X21" s="635"/>
      <c r="Y21" s="636"/>
      <c r="Z21" s="672">
        <v>18.3</v>
      </c>
      <c r="AA21" s="672"/>
      <c r="AB21" s="672"/>
      <c r="AC21" s="672"/>
      <c r="AD21" s="673">
        <v>2175376</v>
      </c>
      <c r="AE21" s="673"/>
      <c r="AF21" s="673"/>
      <c r="AG21" s="673"/>
      <c r="AH21" s="673"/>
      <c r="AI21" s="673"/>
      <c r="AJ21" s="673"/>
      <c r="AK21" s="673"/>
      <c r="AL21" s="637">
        <v>31.7</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2175376</v>
      </c>
      <c r="S22" s="635"/>
      <c r="T22" s="635"/>
      <c r="U22" s="635"/>
      <c r="V22" s="635"/>
      <c r="W22" s="635"/>
      <c r="X22" s="635"/>
      <c r="Y22" s="636"/>
      <c r="Z22" s="672">
        <v>16.5</v>
      </c>
      <c r="AA22" s="672"/>
      <c r="AB22" s="672"/>
      <c r="AC22" s="672"/>
      <c r="AD22" s="673">
        <v>2175376</v>
      </c>
      <c r="AE22" s="673"/>
      <c r="AF22" s="673"/>
      <c r="AG22" s="673"/>
      <c r="AH22" s="673"/>
      <c r="AI22" s="673"/>
      <c r="AJ22" s="673"/>
      <c r="AK22" s="673"/>
      <c r="AL22" s="637">
        <v>31.7</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225433</v>
      </c>
      <c r="S23" s="635"/>
      <c r="T23" s="635"/>
      <c r="U23" s="635"/>
      <c r="V23" s="635"/>
      <c r="W23" s="635"/>
      <c r="X23" s="635"/>
      <c r="Y23" s="636"/>
      <c r="Z23" s="672">
        <v>1.7</v>
      </c>
      <c r="AA23" s="672"/>
      <c r="AB23" s="672"/>
      <c r="AC23" s="672"/>
      <c r="AD23" s="673" t="s">
        <v>121</v>
      </c>
      <c r="AE23" s="673"/>
      <c r="AF23" s="673"/>
      <c r="AG23" s="673"/>
      <c r="AH23" s="673"/>
      <c r="AI23" s="673"/>
      <c r="AJ23" s="673"/>
      <c r="AK23" s="673"/>
      <c r="AL23" s="637" t="s">
        <v>121</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5777290</v>
      </c>
      <c r="CS24" s="690"/>
      <c r="CT24" s="690"/>
      <c r="CU24" s="690"/>
      <c r="CV24" s="690"/>
      <c r="CW24" s="690"/>
      <c r="CX24" s="690"/>
      <c r="CY24" s="715"/>
      <c r="CZ24" s="716">
        <v>44.9</v>
      </c>
      <c r="DA24" s="698"/>
      <c r="DB24" s="698"/>
      <c r="DC24" s="718"/>
      <c r="DD24" s="714">
        <v>3312489</v>
      </c>
      <c r="DE24" s="690"/>
      <c r="DF24" s="690"/>
      <c r="DG24" s="690"/>
      <c r="DH24" s="690"/>
      <c r="DI24" s="690"/>
      <c r="DJ24" s="690"/>
      <c r="DK24" s="715"/>
      <c r="DL24" s="714">
        <v>2795941</v>
      </c>
      <c r="DM24" s="690"/>
      <c r="DN24" s="690"/>
      <c r="DO24" s="690"/>
      <c r="DP24" s="690"/>
      <c r="DQ24" s="690"/>
      <c r="DR24" s="690"/>
      <c r="DS24" s="690"/>
      <c r="DT24" s="690"/>
      <c r="DU24" s="690"/>
      <c r="DV24" s="715"/>
      <c r="DW24" s="716">
        <v>40.6</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7040092</v>
      </c>
      <c r="S25" s="635"/>
      <c r="T25" s="635"/>
      <c r="U25" s="635"/>
      <c r="V25" s="635"/>
      <c r="W25" s="635"/>
      <c r="X25" s="635"/>
      <c r="Y25" s="636"/>
      <c r="Z25" s="672">
        <v>53.5</v>
      </c>
      <c r="AA25" s="672"/>
      <c r="AB25" s="672"/>
      <c r="AC25" s="672"/>
      <c r="AD25" s="673">
        <v>6814659</v>
      </c>
      <c r="AE25" s="673"/>
      <c r="AF25" s="673"/>
      <c r="AG25" s="673"/>
      <c r="AH25" s="673"/>
      <c r="AI25" s="673"/>
      <c r="AJ25" s="673"/>
      <c r="AK25" s="673"/>
      <c r="AL25" s="637">
        <v>99.3</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1493551</v>
      </c>
      <c r="CS25" s="647"/>
      <c r="CT25" s="647"/>
      <c r="CU25" s="647"/>
      <c r="CV25" s="647"/>
      <c r="CW25" s="647"/>
      <c r="CX25" s="647"/>
      <c r="CY25" s="648"/>
      <c r="CZ25" s="637">
        <v>11.6</v>
      </c>
      <c r="DA25" s="649"/>
      <c r="DB25" s="649"/>
      <c r="DC25" s="650"/>
      <c r="DD25" s="640">
        <v>1337978</v>
      </c>
      <c r="DE25" s="647"/>
      <c r="DF25" s="647"/>
      <c r="DG25" s="647"/>
      <c r="DH25" s="647"/>
      <c r="DI25" s="647"/>
      <c r="DJ25" s="647"/>
      <c r="DK25" s="648"/>
      <c r="DL25" s="640">
        <v>1313373</v>
      </c>
      <c r="DM25" s="647"/>
      <c r="DN25" s="647"/>
      <c r="DO25" s="647"/>
      <c r="DP25" s="647"/>
      <c r="DQ25" s="647"/>
      <c r="DR25" s="647"/>
      <c r="DS25" s="647"/>
      <c r="DT25" s="647"/>
      <c r="DU25" s="647"/>
      <c r="DV25" s="648"/>
      <c r="DW25" s="637">
        <v>19.100000000000001</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3695</v>
      </c>
      <c r="S26" s="635"/>
      <c r="T26" s="635"/>
      <c r="U26" s="635"/>
      <c r="V26" s="635"/>
      <c r="W26" s="635"/>
      <c r="X26" s="635"/>
      <c r="Y26" s="636"/>
      <c r="Z26" s="672">
        <v>0</v>
      </c>
      <c r="AA26" s="672"/>
      <c r="AB26" s="672"/>
      <c r="AC26" s="672"/>
      <c r="AD26" s="673">
        <v>3695</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930223</v>
      </c>
      <c r="CS26" s="635"/>
      <c r="CT26" s="635"/>
      <c r="CU26" s="635"/>
      <c r="CV26" s="635"/>
      <c r="CW26" s="635"/>
      <c r="CX26" s="635"/>
      <c r="CY26" s="636"/>
      <c r="CZ26" s="637">
        <v>7.2</v>
      </c>
      <c r="DA26" s="649"/>
      <c r="DB26" s="649"/>
      <c r="DC26" s="650"/>
      <c r="DD26" s="640">
        <v>801962</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113184</v>
      </c>
      <c r="S27" s="635"/>
      <c r="T27" s="635"/>
      <c r="U27" s="635"/>
      <c r="V27" s="635"/>
      <c r="W27" s="635"/>
      <c r="X27" s="635"/>
      <c r="Y27" s="636"/>
      <c r="Z27" s="672">
        <v>0.9</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3537427</v>
      </c>
      <c r="BH27" s="635"/>
      <c r="BI27" s="635"/>
      <c r="BJ27" s="635"/>
      <c r="BK27" s="635"/>
      <c r="BL27" s="635"/>
      <c r="BM27" s="635"/>
      <c r="BN27" s="636"/>
      <c r="BO27" s="672">
        <v>100</v>
      </c>
      <c r="BP27" s="672"/>
      <c r="BQ27" s="672"/>
      <c r="BR27" s="672"/>
      <c r="BS27" s="673">
        <v>74185</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3621832</v>
      </c>
      <c r="CS27" s="647"/>
      <c r="CT27" s="647"/>
      <c r="CU27" s="647"/>
      <c r="CV27" s="647"/>
      <c r="CW27" s="647"/>
      <c r="CX27" s="647"/>
      <c r="CY27" s="648"/>
      <c r="CZ27" s="637">
        <v>28.1</v>
      </c>
      <c r="DA27" s="649"/>
      <c r="DB27" s="649"/>
      <c r="DC27" s="650"/>
      <c r="DD27" s="640">
        <v>1312604</v>
      </c>
      <c r="DE27" s="647"/>
      <c r="DF27" s="647"/>
      <c r="DG27" s="647"/>
      <c r="DH27" s="647"/>
      <c r="DI27" s="647"/>
      <c r="DJ27" s="647"/>
      <c r="DK27" s="648"/>
      <c r="DL27" s="640">
        <v>820661</v>
      </c>
      <c r="DM27" s="647"/>
      <c r="DN27" s="647"/>
      <c r="DO27" s="647"/>
      <c r="DP27" s="647"/>
      <c r="DQ27" s="647"/>
      <c r="DR27" s="647"/>
      <c r="DS27" s="647"/>
      <c r="DT27" s="647"/>
      <c r="DU27" s="647"/>
      <c r="DV27" s="648"/>
      <c r="DW27" s="637">
        <v>11.9</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53290</v>
      </c>
      <c r="S28" s="635"/>
      <c r="T28" s="635"/>
      <c r="U28" s="635"/>
      <c r="V28" s="635"/>
      <c r="W28" s="635"/>
      <c r="X28" s="635"/>
      <c r="Y28" s="636"/>
      <c r="Z28" s="672">
        <v>0.4</v>
      </c>
      <c r="AA28" s="672"/>
      <c r="AB28" s="672"/>
      <c r="AC28" s="672"/>
      <c r="AD28" s="673">
        <v>8035</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661907</v>
      </c>
      <c r="CS28" s="635"/>
      <c r="CT28" s="635"/>
      <c r="CU28" s="635"/>
      <c r="CV28" s="635"/>
      <c r="CW28" s="635"/>
      <c r="CX28" s="635"/>
      <c r="CY28" s="636"/>
      <c r="CZ28" s="637">
        <v>5.0999999999999996</v>
      </c>
      <c r="DA28" s="649"/>
      <c r="DB28" s="649"/>
      <c r="DC28" s="650"/>
      <c r="DD28" s="640">
        <v>661907</v>
      </c>
      <c r="DE28" s="635"/>
      <c r="DF28" s="635"/>
      <c r="DG28" s="635"/>
      <c r="DH28" s="635"/>
      <c r="DI28" s="635"/>
      <c r="DJ28" s="635"/>
      <c r="DK28" s="636"/>
      <c r="DL28" s="640">
        <v>661907</v>
      </c>
      <c r="DM28" s="635"/>
      <c r="DN28" s="635"/>
      <c r="DO28" s="635"/>
      <c r="DP28" s="635"/>
      <c r="DQ28" s="635"/>
      <c r="DR28" s="635"/>
      <c r="DS28" s="635"/>
      <c r="DT28" s="635"/>
      <c r="DU28" s="635"/>
      <c r="DV28" s="636"/>
      <c r="DW28" s="637">
        <v>9.6</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68282</v>
      </c>
      <c r="S29" s="635"/>
      <c r="T29" s="635"/>
      <c r="U29" s="635"/>
      <c r="V29" s="635"/>
      <c r="W29" s="635"/>
      <c r="X29" s="635"/>
      <c r="Y29" s="636"/>
      <c r="Z29" s="672">
        <v>0.5</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661907</v>
      </c>
      <c r="CS29" s="647"/>
      <c r="CT29" s="647"/>
      <c r="CU29" s="647"/>
      <c r="CV29" s="647"/>
      <c r="CW29" s="647"/>
      <c r="CX29" s="647"/>
      <c r="CY29" s="648"/>
      <c r="CZ29" s="637">
        <v>5.0999999999999996</v>
      </c>
      <c r="DA29" s="649"/>
      <c r="DB29" s="649"/>
      <c r="DC29" s="650"/>
      <c r="DD29" s="640">
        <v>661907</v>
      </c>
      <c r="DE29" s="647"/>
      <c r="DF29" s="647"/>
      <c r="DG29" s="647"/>
      <c r="DH29" s="647"/>
      <c r="DI29" s="647"/>
      <c r="DJ29" s="647"/>
      <c r="DK29" s="648"/>
      <c r="DL29" s="640">
        <v>661907</v>
      </c>
      <c r="DM29" s="647"/>
      <c r="DN29" s="647"/>
      <c r="DO29" s="647"/>
      <c r="DP29" s="647"/>
      <c r="DQ29" s="647"/>
      <c r="DR29" s="647"/>
      <c r="DS29" s="647"/>
      <c r="DT29" s="647"/>
      <c r="DU29" s="647"/>
      <c r="DV29" s="648"/>
      <c r="DW29" s="637">
        <v>9.6</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2343141</v>
      </c>
      <c r="S30" s="635"/>
      <c r="T30" s="635"/>
      <c r="U30" s="635"/>
      <c r="V30" s="635"/>
      <c r="W30" s="635"/>
      <c r="X30" s="635"/>
      <c r="Y30" s="636"/>
      <c r="Z30" s="672">
        <v>17.8</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635417</v>
      </c>
      <c r="CS30" s="635"/>
      <c r="CT30" s="635"/>
      <c r="CU30" s="635"/>
      <c r="CV30" s="635"/>
      <c r="CW30" s="635"/>
      <c r="CX30" s="635"/>
      <c r="CY30" s="636"/>
      <c r="CZ30" s="637">
        <v>4.9000000000000004</v>
      </c>
      <c r="DA30" s="649"/>
      <c r="DB30" s="649"/>
      <c r="DC30" s="650"/>
      <c r="DD30" s="640">
        <v>635417</v>
      </c>
      <c r="DE30" s="635"/>
      <c r="DF30" s="635"/>
      <c r="DG30" s="635"/>
      <c r="DH30" s="635"/>
      <c r="DI30" s="635"/>
      <c r="DJ30" s="635"/>
      <c r="DK30" s="636"/>
      <c r="DL30" s="640">
        <v>635417</v>
      </c>
      <c r="DM30" s="635"/>
      <c r="DN30" s="635"/>
      <c r="DO30" s="635"/>
      <c r="DP30" s="635"/>
      <c r="DQ30" s="635"/>
      <c r="DR30" s="635"/>
      <c r="DS30" s="635"/>
      <c r="DT30" s="635"/>
      <c r="DU30" s="635"/>
      <c r="DV30" s="636"/>
      <c r="DW30" s="637">
        <v>9.1999999999999993</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99.3</v>
      </c>
      <c r="BH31" s="697"/>
      <c r="BI31" s="697"/>
      <c r="BJ31" s="697"/>
      <c r="BK31" s="697"/>
      <c r="BL31" s="697"/>
      <c r="BM31" s="698">
        <v>97</v>
      </c>
      <c r="BN31" s="697"/>
      <c r="BO31" s="697"/>
      <c r="BP31" s="697"/>
      <c r="BQ31" s="699"/>
      <c r="BR31" s="696">
        <v>99.3</v>
      </c>
      <c r="BS31" s="697"/>
      <c r="BT31" s="697"/>
      <c r="BU31" s="697"/>
      <c r="BV31" s="697"/>
      <c r="BW31" s="697"/>
      <c r="BX31" s="698">
        <v>96.9</v>
      </c>
      <c r="BY31" s="697"/>
      <c r="BZ31" s="697"/>
      <c r="CA31" s="697"/>
      <c r="CB31" s="699"/>
      <c r="CD31" s="655"/>
      <c r="CE31" s="656"/>
      <c r="CF31" s="631" t="s">
        <v>300</v>
      </c>
      <c r="CG31" s="632"/>
      <c r="CH31" s="632"/>
      <c r="CI31" s="632"/>
      <c r="CJ31" s="632"/>
      <c r="CK31" s="632"/>
      <c r="CL31" s="632"/>
      <c r="CM31" s="632"/>
      <c r="CN31" s="632"/>
      <c r="CO31" s="632"/>
      <c r="CP31" s="632"/>
      <c r="CQ31" s="633"/>
      <c r="CR31" s="634">
        <v>26490</v>
      </c>
      <c r="CS31" s="647"/>
      <c r="CT31" s="647"/>
      <c r="CU31" s="647"/>
      <c r="CV31" s="647"/>
      <c r="CW31" s="647"/>
      <c r="CX31" s="647"/>
      <c r="CY31" s="648"/>
      <c r="CZ31" s="637">
        <v>0.2</v>
      </c>
      <c r="DA31" s="649"/>
      <c r="DB31" s="649"/>
      <c r="DC31" s="650"/>
      <c r="DD31" s="640">
        <v>26490</v>
      </c>
      <c r="DE31" s="647"/>
      <c r="DF31" s="647"/>
      <c r="DG31" s="647"/>
      <c r="DH31" s="647"/>
      <c r="DI31" s="647"/>
      <c r="DJ31" s="647"/>
      <c r="DK31" s="648"/>
      <c r="DL31" s="640">
        <v>26490</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1040189</v>
      </c>
      <c r="S32" s="635"/>
      <c r="T32" s="635"/>
      <c r="U32" s="635"/>
      <c r="V32" s="635"/>
      <c r="W32" s="635"/>
      <c r="X32" s="635"/>
      <c r="Y32" s="636"/>
      <c r="Z32" s="672">
        <v>7.9</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196" t="s">
        <v>302</v>
      </c>
      <c r="AX32" s="631" t="s">
        <v>303</v>
      </c>
      <c r="AY32" s="632"/>
      <c r="AZ32" s="632"/>
      <c r="BA32" s="632"/>
      <c r="BB32" s="632"/>
      <c r="BC32" s="632"/>
      <c r="BD32" s="632"/>
      <c r="BE32" s="632"/>
      <c r="BF32" s="633"/>
      <c r="BG32" s="700">
        <v>98.9</v>
      </c>
      <c r="BH32" s="647"/>
      <c r="BI32" s="647"/>
      <c r="BJ32" s="647"/>
      <c r="BK32" s="647"/>
      <c r="BL32" s="647"/>
      <c r="BM32" s="638">
        <v>95.2</v>
      </c>
      <c r="BN32" s="647"/>
      <c r="BO32" s="647"/>
      <c r="BP32" s="647"/>
      <c r="BQ32" s="670"/>
      <c r="BR32" s="700">
        <v>98.9</v>
      </c>
      <c r="BS32" s="647"/>
      <c r="BT32" s="647"/>
      <c r="BU32" s="647"/>
      <c r="BV32" s="647"/>
      <c r="BW32" s="647"/>
      <c r="BX32" s="638">
        <v>95.2</v>
      </c>
      <c r="BY32" s="647"/>
      <c r="BZ32" s="647"/>
      <c r="CA32" s="647"/>
      <c r="CB32" s="670"/>
      <c r="CD32" s="657"/>
      <c r="CE32" s="658"/>
      <c r="CF32" s="631" t="s">
        <v>304</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99846</v>
      </c>
      <c r="S33" s="635"/>
      <c r="T33" s="635"/>
      <c r="U33" s="635"/>
      <c r="V33" s="635"/>
      <c r="W33" s="635"/>
      <c r="X33" s="635"/>
      <c r="Y33" s="636"/>
      <c r="Z33" s="672">
        <v>0.8</v>
      </c>
      <c r="AA33" s="672"/>
      <c r="AB33" s="672"/>
      <c r="AC33" s="672"/>
      <c r="AD33" s="673">
        <v>35515</v>
      </c>
      <c r="AE33" s="673"/>
      <c r="AF33" s="673"/>
      <c r="AG33" s="673"/>
      <c r="AH33" s="673"/>
      <c r="AI33" s="673"/>
      <c r="AJ33" s="673"/>
      <c r="AK33" s="673"/>
      <c r="AL33" s="637">
        <v>0.5</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99.5</v>
      </c>
      <c r="BH33" s="619"/>
      <c r="BI33" s="619"/>
      <c r="BJ33" s="619"/>
      <c r="BK33" s="619"/>
      <c r="BL33" s="619"/>
      <c r="BM33" s="665">
        <v>98.3</v>
      </c>
      <c r="BN33" s="619"/>
      <c r="BO33" s="619"/>
      <c r="BP33" s="619"/>
      <c r="BQ33" s="682"/>
      <c r="BR33" s="695">
        <v>99.5</v>
      </c>
      <c r="BS33" s="619"/>
      <c r="BT33" s="619"/>
      <c r="BU33" s="619"/>
      <c r="BV33" s="619"/>
      <c r="BW33" s="619"/>
      <c r="BX33" s="665">
        <v>98.1</v>
      </c>
      <c r="BY33" s="619"/>
      <c r="BZ33" s="619"/>
      <c r="CA33" s="619"/>
      <c r="CB33" s="682"/>
      <c r="CD33" s="631" t="s">
        <v>307</v>
      </c>
      <c r="CE33" s="632"/>
      <c r="CF33" s="632"/>
      <c r="CG33" s="632"/>
      <c r="CH33" s="632"/>
      <c r="CI33" s="632"/>
      <c r="CJ33" s="632"/>
      <c r="CK33" s="632"/>
      <c r="CL33" s="632"/>
      <c r="CM33" s="632"/>
      <c r="CN33" s="632"/>
      <c r="CO33" s="632"/>
      <c r="CP33" s="632"/>
      <c r="CQ33" s="633"/>
      <c r="CR33" s="634">
        <v>5796156</v>
      </c>
      <c r="CS33" s="647"/>
      <c r="CT33" s="647"/>
      <c r="CU33" s="647"/>
      <c r="CV33" s="647"/>
      <c r="CW33" s="647"/>
      <c r="CX33" s="647"/>
      <c r="CY33" s="648"/>
      <c r="CZ33" s="637">
        <v>45</v>
      </c>
      <c r="DA33" s="649"/>
      <c r="DB33" s="649"/>
      <c r="DC33" s="650"/>
      <c r="DD33" s="640">
        <v>5093666</v>
      </c>
      <c r="DE33" s="647"/>
      <c r="DF33" s="647"/>
      <c r="DG33" s="647"/>
      <c r="DH33" s="647"/>
      <c r="DI33" s="647"/>
      <c r="DJ33" s="647"/>
      <c r="DK33" s="648"/>
      <c r="DL33" s="640">
        <v>3418111</v>
      </c>
      <c r="DM33" s="647"/>
      <c r="DN33" s="647"/>
      <c r="DO33" s="647"/>
      <c r="DP33" s="647"/>
      <c r="DQ33" s="647"/>
      <c r="DR33" s="647"/>
      <c r="DS33" s="647"/>
      <c r="DT33" s="647"/>
      <c r="DU33" s="647"/>
      <c r="DV33" s="648"/>
      <c r="DW33" s="637">
        <v>49.6</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745150</v>
      </c>
      <c r="S34" s="635"/>
      <c r="T34" s="635"/>
      <c r="U34" s="635"/>
      <c r="V34" s="635"/>
      <c r="W34" s="635"/>
      <c r="X34" s="635"/>
      <c r="Y34" s="636"/>
      <c r="Z34" s="672">
        <v>5.7</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2360471</v>
      </c>
      <c r="CS34" s="635"/>
      <c r="CT34" s="635"/>
      <c r="CU34" s="635"/>
      <c r="CV34" s="635"/>
      <c r="CW34" s="635"/>
      <c r="CX34" s="635"/>
      <c r="CY34" s="636"/>
      <c r="CZ34" s="637">
        <v>18.3</v>
      </c>
      <c r="DA34" s="649"/>
      <c r="DB34" s="649"/>
      <c r="DC34" s="650"/>
      <c r="DD34" s="640">
        <v>1958076</v>
      </c>
      <c r="DE34" s="635"/>
      <c r="DF34" s="635"/>
      <c r="DG34" s="635"/>
      <c r="DH34" s="635"/>
      <c r="DI34" s="635"/>
      <c r="DJ34" s="635"/>
      <c r="DK34" s="636"/>
      <c r="DL34" s="640">
        <v>1402003</v>
      </c>
      <c r="DM34" s="635"/>
      <c r="DN34" s="635"/>
      <c r="DO34" s="635"/>
      <c r="DP34" s="635"/>
      <c r="DQ34" s="635"/>
      <c r="DR34" s="635"/>
      <c r="DS34" s="635"/>
      <c r="DT34" s="635"/>
      <c r="DU34" s="635"/>
      <c r="DV34" s="636"/>
      <c r="DW34" s="637">
        <v>20.399999999999999</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332533</v>
      </c>
      <c r="S35" s="635"/>
      <c r="T35" s="635"/>
      <c r="U35" s="635"/>
      <c r="V35" s="635"/>
      <c r="W35" s="635"/>
      <c r="X35" s="635"/>
      <c r="Y35" s="636"/>
      <c r="Z35" s="672">
        <v>2.5</v>
      </c>
      <c r="AA35" s="672"/>
      <c r="AB35" s="672"/>
      <c r="AC35" s="672"/>
      <c r="AD35" s="673" t="s">
        <v>121</v>
      </c>
      <c r="AE35" s="673"/>
      <c r="AF35" s="673"/>
      <c r="AG35" s="673"/>
      <c r="AH35" s="673"/>
      <c r="AI35" s="673"/>
      <c r="AJ35" s="673"/>
      <c r="AK35" s="673"/>
      <c r="AL35" s="637" t="s">
        <v>121</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54432</v>
      </c>
      <c r="CS35" s="647"/>
      <c r="CT35" s="647"/>
      <c r="CU35" s="647"/>
      <c r="CV35" s="647"/>
      <c r="CW35" s="647"/>
      <c r="CX35" s="647"/>
      <c r="CY35" s="648"/>
      <c r="CZ35" s="637">
        <v>0.4</v>
      </c>
      <c r="DA35" s="649"/>
      <c r="DB35" s="649"/>
      <c r="DC35" s="650"/>
      <c r="DD35" s="640">
        <v>53914</v>
      </c>
      <c r="DE35" s="647"/>
      <c r="DF35" s="647"/>
      <c r="DG35" s="647"/>
      <c r="DH35" s="647"/>
      <c r="DI35" s="647"/>
      <c r="DJ35" s="647"/>
      <c r="DK35" s="648"/>
      <c r="DL35" s="640">
        <v>53598</v>
      </c>
      <c r="DM35" s="647"/>
      <c r="DN35" s="647"/>
      <c r="DO35" s="647"/>
      <c r="DP35" s="647"/>
      <c r="DQ35" s="647"/>
      <c r="DR35" s="647"/>
      <c r="DS35" s="647"/>
      <c r="DT35" s="647"/>
      <c r="DU35" s="647"/>
      <c r="DV35" s="648"/>
      <c r="DW35" s="637">
        <v>0.8</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288200</v>
      </c>
      <c r="S36" s="635"/>
      <c r="T36" s="635"/>
      <c r="U36" s="635"/>
      <c r="V36" s="635"/>
      <c r="W36" s="635"/>
      <c r="X36" s="635"/>
      <c r="Y36" s="636"/>
      <c r="Z36" s="672">
        <v>2.2000000000000002</v>
      </c>
      <c r="AA36" s="672"/>
      <c r="AB36" s="672"/>
      <c r="AC36" s="672"/>
      <c r="AD36" s="673" t="s">
        <v>121</v>
      </c>
      <c r="AE36" s="673"/>
      <c r="AF36" s="673"/>
      <c r="AG36" s="673"/>
      <c r="AH36" s="673"/>
      <c r="AI36" s="673"/>
      <c r="AJ36" s="673"/>
      <c r="AK36" s="673"/>
      <c r="AL36" s="637" t="s">
        <v>121</v>
      </c>
      <c r="AM36" s="638"/>
      <c r="AN36" s="638"/>
      <c r="AO36" s="674"/>
      <c r="AP36" s="204"/>
      <c r="AQ36" s="683" t="s">
        <v>315</v>
      </c>
      <c r="AR36" s="684"/>
      <c r="AS36" s="684"/>
      <c r="AT36" s="684"/>
      <c r="AU36" s="684"/>
      <c r="AV36" s="684"/>
      <c r="AW36" s="684"/>
      <c r="AX36" s="684"/>
      <c r="AY36" s="685"/>
      <c r="AZ36" s="689">
        <v>1758926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33297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1681795</v>
      </c>
      <c r="CS36" s="635"/>
      <c r="CT36" s="635"/>
      <c r="CU36" s="635"/>
      <c r="CV36" s="635"/>
      <c r="CW36" s="635"/>
      <c r="CX36" s="635"/>
      <c r="CY36" s="636"/>
      <c r="CZ36" s="637">
        <v>13.1</v>
      </c>
      <c r="DA36" s="649"/>
      <c r="DB36" s="649"/>
      <c r="DC36" s="650"/>
      <c r="DD36" s="640">
        <v>1600812</v>
      </c>
      <c r="DE36" s="635"/>
      <c r="DF36" s="635"/>
      <c r="DG36" s="635"/>
      <c r="DH36" s="635"/>
      <c r="DI36" s="635"/>
      <c r="DJ36" s="635"/>
      <c r="DK36" s="636"/>
      <c r="DL36" s="640">
        <v>1174486</v>
      </c>
      <c r="DM36" s="635"/>
      <c r="DN36" s="635"/>
      <c r="DO36" s="635"/>
      <c r="DP36" s="635"/>
      <c r="DQ36" s="635"/>
      <c r="DR36" s="635"/>
      <c r="DS36" s="635"/>
      <c r="DT36" s="635"/>
      <c r="DU36" s="635"/>
      <c r="DV36" s="636"/>
      <c r="DW36" s="637">
        <v>17.100000000000001</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171916</v>
      </c>
      <c r="S37" s="635"/>
      <c r="T37" s="635"/>
      <c r="U37" s="635"/>
      <c r="V37" s="635"/>
      <c r="W37" s="635"/>
      <c r="X37" s="635"/>
      <c r="Y37" s="636"/>
      <c r="Z37" s="672">
        <v>1.3</v>
      </c>
      <c r="AA37" s="672"/>
      <c r="AB37" s="672"/>
      <c r="AC37" s="672"/>
      <c r="AD37" s="673">
        <v>458</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674787</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-23694</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822690</v>
      </c>
      <c r="CS37" s="647"/>
      <c r="CT37" s="647"/>
      <c r="CU37" s="647"/>
      <c r="CV37" s="647"/>
      <c r="CW37" s="647"/>
      <c r="CX37" s="647"/>
      <c r="CY37" s="648"/>
      <c r="CZ37" s="637">
        <v>6.4</v>
      </c>
      <c r="DA37" s="649"/>
      <c r="DB37" s="649"/>
      <c r="DC37" s="650"/>
      <c r="DD37" s="640">
        <v>822690</v>
      </c>
      <c r="DE37" s="647"/>
      <c r="DF37" s="647"/>
      <c r="DG37" s="647"/>
      <c r="DH37" s="647"/>
      <c r="DI37" s="647"/>
      <c r="DJ37" s="647"/>
      <c r="DK37" s="648"/>
      <c r="DL37" s="640">
        <v>656613</v>
      </c>
      <c r="DM37" s="647"/>
      <c r="DN37" s="647"/>
      <c r="DO37" s="647"/>
      <c r="DP37" s="647"/>
      <c r="DQ37" s="647"/>
      <c r="DR37" s="647"/>
      <c r="DS37" s="647"/>
      <c r="DT37" s="647"/>
      <c r="DU37" s="647"/>
      <c r="DV37" s="648"/>
      <c r="DW37" s="637">
        <v>9.5</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851317</v>
      </c>
      <c r="S38" s="635"/>
      <c r="T38" s="635"/>
      <c r="U38" s="635"/>
      <c r="V38" s="635"/>
      <c r="W38" s="635"/>
      <c r="X38" s="635"/>
      <c r="Y38" s="636"/>
      <c r="Z38" s="672">
        <v>6.5</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19559</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3034</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1064580</v>
      </c>
      <c r="CS38" s="635"/>
      <c r="CT38" s="635"/>
      <c r="CU38" s="635"/>
      <c r="CV38" s="635"/>
      <c r="CW38" s="635"/>
      <c r="CX38" s="635"/>
      <c r="CY38" s="636"/>
      <c r="CZ38" s="637">
        <v>8.3000000000000007</v>
      </c>
      <c r="DA38" s="649"/>
      <c r="DB38" s="649"/>
      <c r="DC38" s="650"/>
      <c r="DD38" s="640">
        <v>867308</v>
      </c>
      <c r="DE38" s="635"/>
      <c r="DF38" s="635"/>
      <c r="DG38" s="635"/>
      <c r="DH38" s="635"/>
      <c r="DI38" s="635"/>
      <c r="DJ38" s="635"/>
      <c r="DK38" s="636"/>
      <c r="DL38" s="640">
        <v>788024</v>
      </c>
      <c r="DM38" s="635"/>
      <c r="DN38" s="635"/>
      <c r="DO38" s="635"/>
      <c r="DP38" s="635"/>
      <c r="DQ38" s="635"/>
      <c r="DR38" s="635"/>
      <c r="DS38" s="635"/>
      <c r="DT38" s="635"/>
      <c r="DU38" s="635"/>
      <c r="DV38" s="636"/>
      <c r="DW38" s="637">
        <v>11.4</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t="s">
        <v>121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4658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316488</v>
      </c>
      <c r="CS39" s="647"/>
      <c r="CT39" s="647"/>
      <c r="CU39" s="647"/>
      <c r="CV39" s="647"/>
      <c r="CW39" s="647"/>
      <c r="CX39" s="647"/>
      <c r="CY39" s="648"/>
      <c r="CZ39" s="637">
        <v>2.5</v>
      </c>
      <c r="DA39" s="649"/>
      <c r="DB39" s="649"/>
      <c r="DC39" s="650"/>
      <c r="DD39" s="640">
        <v>310766</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26077</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107</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318390</v>
      </c>
      <c r="CS40" s="635"/>
      <c r="CT40" s="635"/>
      <c r="CU40" s="635"/>
      <c r="CV40" s="635"/>
      <c r="CW40" s="635"/>
      <c r="CX40" s="635"/>
      <c r="CY40" s="636"/>
      <c r="CZ40" s="637">
        <v>2.5</v>
      </c>
      <c r="DA40" s="649"/>
      <c r="DB40" s="649"/>
      <c r="DC40" s="650"/>
      <c r="DD40" s="640">
        <v>302790</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13150835</v>
      </c>
      <c r="S41" s="659"/>
      <c r="T41" s="659"/>
      <c r="U41" s="659"/>
      <c r="V41" s="659"/>
      <c r="W41" s="659"/>
      <c r="X41" s="659"/>
      <c r="Y41" s="662"/>
      <c r="Z41" s="663">
        <v>100</v>
      </c>
      <c r="AA41" s="663"/>
      <c r="AB41" s="663"/>
      <c r="AC41" s="663"/>
      <c r="AD41" s="664">
        <v>6862362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239941</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824639</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422</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1300928</v>
      </c>
      <c r="CS42" s="647"/>
      <c r="CT42" s="647"/>
      <c r="CU42" s="647"/>
      <c r="CV42" s="647"/>
      <c r="CW42" s="647"/>
      <c r="CX42" s="647"/>
      <c r="CY42" s="648"/>
      <c r="CZ42" s="637">
        <v>10.1</v>
      </c>
      <c r="DA42" s="649"/>
      <c r="DB42" s="649"/>
      <c r="DC42" s="650"/>
      <c r="DD42" s="640">
        <v>434409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31695</v>
      </c>
      <c r="CS43" s="647"/>
      <c r="CT43" s="647"/>
      <c r="CU43" s="647"/>
      <c r="CV43" s="647"/>
      <c r="CW43" s="647"/>
      <c r="CX43" s="647"/>
      <c r="CY43" s="648"/>
      <c r="CZ43" s="637">
        <v>0.2</v>
      </c>
      <c r="DA43" s="649"/>
      <c r="DB43" s="649"/>
      <c r="DC43" s="650"/>
      <c r="DD43" s="640">
        <v>31695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1296563</v>
      </c>
      <c r="CS44" s="635"/>
      <c r="CT44" s="635"/>
      <c r="CU44" s="635"/>
      <c r="CV44" s="635"/>
      <c r="CW44" s="635"/>
      <c r="CX44" s="635"/>
      <c r="CY44" s="636"/>
      <c r="CZ44" s="637">
        <v>10.1</v>
      </c>
      <c r="DA44" s="638"/>
      <c r="DB44" s="638"/>
      <c r="DC44" s="639"/>
      <c r="DD44" s="640">
        <v>431144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79478</v>
      </c>
      <c r="CS45" s="647"/>
      <c r="CT45" s="647"/>
      <c r="CU45" s="647"/>
      <c r="CV45" s="647"/>
      <c r="CW45" s="647"/>
      <c r="CX45" s="647"/>
      <c r="CY45" s="648"/>
      <c r="CZ45" s="637">
        <v>0.6</v>
      </c>
      <c r="DA45" s="649"/>
      <c r="DB45" s="649"/>
      <c r="DC45" s="650"/>
      <c r="DD45" s="640">
        <v>3777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1217085</v>
      </c>
      <c r="CS46" s="635"/>
      <c r="CT46" s="635"/>
      <c r="CU46" s="635"/>
      <c r="CV46" s="635"/>
      <c r="CW46" s="635"/>
      <c r="CX46" s="635"/>
      <c r="CY46" s="636"/>
      <c r="CZ46" s="637">
        <v>9.5</v>
      </c>
      <c r="DA46" s="638"/>
      <c r="DB46" s="638"/>
      <c r="DC46" s="639"/>
      <c r="DD46" s="640">
        <v>427367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4365</v>
      </c>
      <c r="CS47" s="647"/>
      <c r="CT47" s="647"/>
      <c r="CU47" s="647"/>
      <c r="CV47" s="647"/>
      <c r="CW47" s="647"/>
      <c r="CX47" s="647"/>
      <c r="CY47" s="648"/>
      <c r="CZ47" s="637">
        <v>0</v>
      </c>
      <c r="DA47" s="649"/>
      <c r="DB47" s="649"/>
      <c r="DC47" s="650"/>
      <c r="DD47" s="640">
        <v>3265</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12874374</v>
      </c>
      <c r="CS49" s="619"/>
      <c r="CT49" s="619"/>
      <c r="CU49" s="619"/>
      <c r="CV49" s="619"/>
      <c r="CW49" s="619"/>
      <c r="CX49" s="619"/>
      <c r="CY49" s="620"/>
      <c r="CZ49" s="621">
        <v>100</v>
      </c>
      <c r="DA49" s="622"/>
      <c r="DB49" s="622"/>
      <c r="DC49" s="623"/>
      <c r="DD49" s="624">
        <v>8840564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dxEmkGeePqh6b0v4rDGGoIExctB2xILVdZyVRIUvovF7KwsSckiAxuOs9T0ahgHY3OijfuToAfR6YKqLN4zXrA==" saltValue="bxjiFcUmfY+n4x5Gc9gxP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374</v>
      </c>
      <c r="C7" s="1061"/>
      <c r="D7" s="1061"/>
      <c r="E7" s="1061"/>
      <c r="F7" s="1061"/>
      <c r="G7" s="1061"/>
      <c r="H7" s="1061"/>
      <c r="I7" s="1061"/>
      <c r="J7" s="1061"/>
      <c r="K7" s="1061"/>
      <c r="L7" s="1061"/>
      <c r="M7" s="1061"/>
      <c r="N7" s="1061"/>
      <c r="O7" s="1061"/>
      <c r="P7" s="1062"/>
      <c r="Q7" s="1115">
        <v>13151</v>
      </c>
      <c r="R7" s="1116"/>
      <c r="S7" s="1116"/>
      <c r="T7" s="1116"/>
      <c r="U7" s="1116"/>
      <c r="V7" s="1116">
        <v>12874</v>
      </c>
      <c r="W7" s="1116"/>
      <c r="X7" s="1116"/>
      <c r="Y7" s="1116"/>
      <c r="Z7" s="1116"/>
      <c r="AA7" s="1116">
        <v>276</v>
      </c>
      <c r="AB7" s="1116"/>
      <c r="AC7" s="1116"/>
      <c r="AD7" s="1116"/>
      <c r="AE7" s="1117"/>
      <c r="AF7" s="1118">
        <v>261</v>
      </c>
      <c r="AG7" s="1119"/>
      <c r="AH7" s="1119"/>
      <c r="AI7" s="1119"/>
      <c r="AJ7" s="1120"/>
      <c r="AK7" s="1121">
        <v>0</v>
      </c>
      <c r="AL7" s="1122"/>
      <c r="AM7" s="1122"/>
      <c r="AN7" s="1122"/>
      <c r="AO7" s="1122"/>
      <c r="AP7" s="1122">
        <v>7628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1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376</v>
      </c>
      <c r="B23" s="950" t="s">
        <v>377</v>
      </c>
      <c r="C23" s="951"/>
      <c r="D23" s="951"/>
      <c r="E23" s="951"/>
      <c r="F23" s="951"/>
      <c r="G23" s="951"/>
      <c r="H23" s="951"/>
      <c r="I23" s="951"/>
      <c r="J23" s="951"/>
      <c r="K23" s="951"/>
      <c r="L23" s="951"/>
      <c r="M23" s="951"/>
      <c r="N23" s="951"/>
      <c r="O23" s="951"/>
      <c r="P23" s="961"/>
      <c r="Q23" s="1080">
        <v>13151</v>
      </c>
      <c r="R23" s="1074"/>
      <c r="S23" s="1074"/>
      <c r="T23" s="1074"/>
      <c r="U23" s="1074"/>
      <c r="V23" s="1074">
        <v>12874</v>
      </c>
      <c r="W23" s="1074"/>
      <c r="X23" s="1074"/>
      <c r="Y23" s="1074"/>
      <c r="Z23" s="1074"/>
      <c r="AA23" s="1074">
        <v>276</v>
      </c>
      <c r="AB23" s="1074"/>
      <c r="AC23" s="1074"/>
      <c r="AD23" s="1074"/>
      <c r="AE23" s="1081"/>
      <c r="AF23" s="1082">
        <v>261</v>
      </c>
      <c r="AG23" s="1074"/>
      <c r="AH23" s="1074"/>
      <c r="AI23" s="1074"/>
      <c r="AJ23" s="1083"/>
      <c r="AK23" s="1084"/>
      <c r="AL23" s="1085"/>
      <c r="AM23" s="1085"/>
      <c r="AN23" s="1085"/>
      <c r="AO23" s="1085"/>
      <c r="AP23" s="1074">
        <v>7628</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388</v>
      </c>
      <c r="C28" s="1061"/>
      <c r="D28" s="1061"/>
      <c r="E28" s="1061"/>
      <c r="F28" s="1061"/>
      <c r="G28" s="1061"/>
      <c r="H28" s="1061"/>
      <c r="I28" s="1061"/>
      <c r="J28" s="1061"/>
      <c r="K28" s="1061"/>
      <c r="L28" s="1061"/>
      <c r="M28" s="1061"/>
      <c r="N28" s="1061"/>
      <c r="O28" s="1061"/>
      <c r="P28" s="1062"/>
      <c r="Q28" s="1063">
        <v>2805</v>
      </c>
      <c r="R28" s="1064"/>
      <c r="S28" s="1064"/>
      <c r="T28" s="1064"/>
      <c r="U28" s="1064"/>
      <c r="V28" s="1064">
        <v>2772</v>
      </c>
      <c r="W28" s="1064"/>
      <c r="X28" s="1064"/>
      <c r="Y28" s="1064"/>
      <c r="Z28" s="1064"/>
      <c r="AA28" s="1064">
        <v>33</v>
      </c>
      <c r="AB28" s="1064"/>
      <c r="AC28" s="1064"/>
      <c r="AD28" s="1064"/>
      <c r="AE28" s="1065"/>
      <c r="AF28" s="1066">
        <v>33</v>
      </c>
      <c r="AG28" s="1064"/>
      <c r="AH28" s="1064"/>
      <c r="AI28" s="1064"/>
      <c r="AJ28" s="1067"/>
      <c r="AK28" s="1055">
        <v>240</v>
      </c>
      <c r="AL28" s="1056"/>
      <c r="AM28" s="1056"/>
      <c r="AN28" s="1056"/>
      <c r="AO28" s="1056"/>
      <c r="AP28" s="1056" t="s">
        <v>542</v>
      </c>
      <c r="AQ28" s="1056"/>
      <c r="AR28" s="1056"/>
      <c r="AS28" s="1056"/>
      <c r="AT28" s="1056"/>
      <c r="AU28" s="1056" t="s">
        <v>542</v>
      </c>
      <c r="AV28" s="1056"/>
      <c r="AW28" s="1056"/>
      <c r="AX28" s="1056"/>
      <c r="AY28" s="1056"/>
      <c r="AZ28" s="1057" t="s">
        <v>542</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389</v>
      </c>
      <c r="C29" s="1044"/>
      <c r="D29" s="1044"/>
      <c r="E29" s="1044"/>
      <c r="F29" s="1044"/>
      <c r="G29" s="1044"/>
      <c r="H29" s="1044"/>
      <c r="I29" s="1044"/>
      <c r="J29" s="1044"/>
      <c r="K29" s="1044"/>
      <c r="L29" s="1044"/>
      <c r="M29" s="1044"/>
      <c r="N29" s="1044"/>
      <c r="O29" s="1044"/>
      <c r="P29" s="1045"/>
      <c r="Q29" s="1051">
        <v>519</v>
      </c>
      <c r="R29" s="1052"/>
      <c r="S29" s="1052"/>
      <c r="T29" s="1052"/>
      <c r="U29" s="1052"/>
      <c r="V29" s="1052">
        <v>487</v>
      </c>
      <c r="W29" s="1052"/>
      <c r="X29" s="1052"/>
      <c r="Y29" s="1052"/>
      <c r="Z29" s="1052"/>
      <c r="AA29" s="1052">
        <v>32</v>
      </c>
      <c r="AB29" s="1052"/>
      <c r="AC29" s="1052"/>
      <c r="AD29" s="1052"/>
      <c r="AE29" s="1053"/>
      <c r="AF29" s="1048">
        <v>32</v>
      </c>
      <c r="AG29" s="1049"/>
      <c r="AH29" s="1049"/>
      <c r="AI29" s="1049"/>
      <c r="AJ29" s="1050"/>
      <c r="AK29" s="993">
        <v>123</v>
      </c>
      <c r="AL29" s="984"/>
      <c r="AM29" s="984"/>
      <c r="AN29" s="984"/>
      <c r="AO29" s="984"/>
      <c r="AP29" s="984" t="s">
        <v>542</v>
      </c>
      <c r="AQ29" s="984"/>
      <c r="AR29" s="984"/>
      <c r="AS29" s="984"/>
      <c r="AT29" s="984"/>
      <c r="AU29" s="984" t="s">
        <v>542</v>
      </c>
      <c r="AV29" s="984"/>
      <c r="AW29" s="984"/>
      <c r="AX29" s="984"/>
      <c r="AY29" s="984"/>
      <c r="AZ29" s="1054" t="s">
        <v>542</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390</v>
      </c>
      <c r="C30" s="1044"/>
      <c r="D30" s="1044"/>
      <c r="E30" s="1044"/>
      <c r="F30" s="1044"/>
      <c r="G30" s="1044"/>
      <c r="H30" s="1044"/>
      <c r="I30" s="1044"/>
      <c r="J30" s="1044"/>
      <c r="K30" s="1044"/>
      <c r="L30" s="1044"/>
      <c r="M30" s="1044"/>
      <c r="N30" s="1044"/>
      <c r="O30" s="1044"/>
      <c r="P30" s="1045"/>
      <c r="Q30" s="1051">
        <v>623</v>
      </c>
      <c r="R30" s="1052"/>
      <c r="S30" s="1052"/>
      <c r="T30" s="1052"/>
      <c r="U30" s="1052"/>
      <c r="V30" s="1052">
        <v>592</v>
      </c>
      <c r="W30" s="1052"/>
      <c r="X30" s="1052"/>
      <c r="Y30" s="1052"/>
      <c r="Z30" s="1052"/>
      <c r="AA30" s="1052">
        <v>31</v>
      </c>
      <c r="AB30" s="1052"/>
      <c r="AC30" s="1052"/>
      <c r="AD30" s="1052"/>
      <c r="AE30" s="1053"/>
      <c r="AF30" s="1048">
        <v>732</v>
      </c>
      <c r="AG30" s="1049"/>
      <c r="AH30" s="1049"/>
      <c r="AI30" s="1049"/>
      <c r="AJ30" s="1050"/>
      <c r="AK30" s="993">
        <v>1</v>
      </c>
      <c r="AL30" s="984"/>
      <c r="AM30" s="984"/>
      <c r="AN30" s="984"/>
      <c r="AO30" s="984"/>
      <c r="AP30" s="984">
        <v>1087</v>
      </c>
      <c r="AQ30" s="984"/>
      <c r="AR30" s="984"/>
      <c r="AS30" s="984"/>
      <c r="AT30" s="984"/>
      <c r="AU30" s="984">
        <v>2</v>
      </c>
      <c r="AV30" s="984"/>
      <c r="AW30" s="984"/>
      <c r="AX30" s="984"/>
      <c r="AY30" s="984"/>
      <c r="AZ30" s="1054" t="s">
        <v>542</v>
      </c>
      <c r="BA30" s="1054"/>
      <c r="BB30" s="1054"/>
      <c r="BC30" s="1054"/>
      <c r="BD30" s="1054"/>
      <c r="BE30" s="985" t="s">
        <v>391</v>
      </c>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392</v>
      </c>
      <c r="C31" s="1044"/>
      <c r="D31" s="1044"/>
      <c r="E31" s="1044"/>
      <c r="F31" s="1044"/>
      <c r="G31" s="1044"/>
      <c r="H31" s="1044"/>
      <c r="I31" s="1044"/>
      <c r="J31" s="1044"/>
      <c r="K31" s="1044"/>
      <c r="L31" s="1044"/>
      <c r="M31" s="1044"/>
      <c r="N31" s="1044"/>
      <c r="O31" s="1044"/>
      <c r="P31" s="1045"/>
      <c r="Q31" s="1051">
        <v>1077</v>
      </c>
      <c r="R31" s="1052"/>
      <c r="S31" s="1052"/>
      <c r="T31" s="1052"/>
      <c r="U31" s="1052"/>
      <c r="V31" s="1052">
        <v>713</v>
      </c>
      <c r="W31" s="1052"/>
      <c r="X31" s="1052"/>
      <c r="Y31" s="1052"/>
      <c r="Z31" s="1052"/>
      <c r="AA31" s="1052">
        <v>364</v>
      </c>
      <c r="AB31" s="1052"/>
      <c r="AC31" s="1052"/>
      <c r="AD31" s="1052"/>
      <c r="AE31" s="1053"/>
      <c r="AF31" s="1048">
        <v>288</v>
      </c>
      <c r="AG31" s="1049"/>
      <c r="AH31" s="1049"/>
      <c r="AI31" s="1049"/>
      <c r="AJ31" s="1050"/>
      <c r="AK31" s="993">
        <v>640</v>
      </c>
      <c r="AL31" s="984"/>
      <c r="AM31" s="984"/>
      <c r="AN31" s="984"/>
      <c r="AO31" s="984"/>
      <c r="AP31" s="984">
        <v>6562</v>
      </c>
      <c r="AQ31" s="984"/>
      <c r="AR31" s="984"/>
      <c r="AS31" s="984"/>
      <c r="AT31" s="984"/>
      <c r="AU31" s="984">
        <v>5853</v>
      </c>
      <c r="AV31" s="984"/>
      <c r="AW31" s="984"/>
      <c r="AX31" s="984"/>
      <c r="AY31" s="984"/>
      <c r="AZ31" s="1054" t="s">
        <v>542</v>
      </c>
      <c r="BA31" s="1054"/>
      <c r="BB31" s="1054"/>
      <c r="BC31" s="1054"/>
      <c r="BD31" s="1054"/>
      <c r="BE31" s="985" t="s">
        <v>391</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393</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376</v>
      </c>
      <c r="B63" s="950" t="s">
        <v>394</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1085</v>
      </c>
      <c r="AG63" s="972"/>
      <c r="AH63" s="972"/>
      <c r="AI63" s="972"/>
      <c r="AJ63" s="1035"/>
      <c r="AK63" s="1036"/>
      <c r="AL63" s="976"/>
      <c r="AM63" s="976"/>
      <c r="AN63" s="976"/>
      <c r="AO63" s="976"/>
      <c r="AP63" s="972">
        <v>7649</v>
      </c>
      <c r="AQ63" s="972"/>
      <c r="AR63" s="972"/>
      <c r="AS63" s="972"/>
      <c r="AT63" s="972"/>
      <c r="AU63" s="972">
        <v>5855</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396</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397</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c r="C68" s="999"/>
      <c r="D68" s="999"/>
      <c r="E68" s="999"/>
      <c r="F68" s="999"/>
      <c r="G68" s="999"/>
      <c r="H68" s="999"/>
      <c r="I68" s="999"/>
      <c r="J68" s="999"/>
      <c r="K68" s="999"/>
      <c r="L68" s="999"/>
      <c r="M68" s="999"/>
      <c r="N68" s="999"/>
      <c r="O68" s="999"/>
      <c r="P68" s="1000"/>
      <c r="Q68" s="1001"/>
      <c r="R68" s="995"/>
      <c r="S68" s="995"/>
      <c r="T68" s="995"/>
      <c r="U68" s="995"/>
      <c r="V68" s="995"/>
      <c r="W68" s="995"/>
      <c r="X68" s="995"/>
      <c r="Y68" s="995"/>
      <c r="Z68" s="995"/>
      <c r="AA68" s="995"/>
      <c r="AB68" s="995"/>
      <c r="AC68" s="995"/>
      <c r="AD68" s="995"/>
      <c r="AE68" s="995"/>
      <c r="AF68" s="995"/>
      <c r="AG68" s="995"/>
      <c r="AH68" s="995"/>
      <c r="AI68" s="995"/>
      <c r="AJ68" s="995"/>
      <c r="AK68" s="995"/>
      <c r="AL68" s="995"/>
      <c r="AM68" s="995"/>
      <c r="AN68" s="995"/>
      <c r="AO68" s="995"/>
      <c r="AP68" s="995"/>
      <c r="AQ68" s="995"/>
      <c r="AR68" s="995"/>
      <c r="AS68" s="995"/>
      <c r="AT68" s="995"/>
      <c r="AU68" s="995"/>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c r="C69" s="988"/>
      <c r="D69" s="988"/>
      <c r="E69" s="988"/>
      <c r="F69" s="988"/>
      <c r="G69" s="988"/>
      <c r="H69" s="988"/>
      <c r="I69" s="988"/>
      <c r="J69" s="988"/>
      <c r="K69" s="988"/>
      <c r="L69" s="988"/>
      <c r="M69" s="988"/>
      <c r="N69" s="988"/>
      <c r="O69" s="988"/>
      <c r="P69" s="989"/>
      <c r="Q69" s="990"/>
      <c r="R69" s="984"/>
      <c r="S69" s="984"/>
      <c r="T69" s="984"/>
      <c r="U69" s="984"/>
      <c r="V69" s="984"/>
      <c r="W69" s="984"/>
      <c r="X69" s="984"/>
      <c r="Y69" s="984"/>
      <c r="Z69" s="984"/>
      <c r="AA69" s="984"/>
      <c r="AB69" s="984"/>
      <c r="AC69" s="984"/>
      <c r="AD69" s="984"/>
      <c r="AE69" s="984"/>
      <c r="AF69" s="984"/>
      <c r="AG69" s="984"/>
      <c r="AH69" s="984"/>
      <c r="AI69" s="984"/>
      <c r="AJ69" s="984"/>
      <c r="AK69" s="984"/>
      <c r="AL69" s="984"/>
      <c r="AM69" s="984"/>
      <c r="AN69" s="984"/>
      <c r="AO69" s="984"/>
      <c r="AP69" s="984"/>
      <c r="AQ69" s="984"/>
      <c r="AR69" s="984"/>
      <c r="AS69" s="984"/>
      <c r="AT69" s="984"/>
      <c r="AU69" s="984"/>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c r="C70" s="988"/>
      <c r="D70" s="988"/>
      <c r="E70" s="988"/>
      <c r="F70" s="988"/>
      <c r="G70" s="988"/>
      <c r="H70" s="988"/>
      <c r="I70" s="988"/>
      <c r="J70" s="988"/>
      <c r="K70" s="988"/>
      <c r="L70" s="988"/>
      <c r="M70" s="988"/>
      <c r="N70" s="988"/>
      <c r="O70" s="988"/>
      <c r="P70" s="989"/>
      <c r="Q70" s="990"/>
      <c r="R70" s="984"/>
      <c r="S70" s="984"/>
      <c r="T70" s="984"/>
      <c r="U70" s="984"/>
      <c r="V70" s="984"/>
      <c r="W70" s="984"/>
      <c r="X70" s="984"/>
      <c r="Y70" s="984"/>
      <c r="Z70" s="984"/>
      <c r="AA70" s="984"/>
      <c r="AB70" s="984"/>
      <c r="AC70" s="984"/>
      <c r="AD70" s="984"/>
      <c r="AE70" s="984"/>
      <c r="AF70" s="984"/>
      <c r="AG70" s="984"/>
      <c r="AH70" s="984"/>
      <c r="AI70" s="984"/>
      <c r="AJ70" s="984"/>
      <c r="AK70" s="984"/>
      <c r="AL70" s="984"/>
      <c r="AM70" s="984"/>
      <c r="AN70" s="984"/>
      <c r="AO70" s="984"/>
      <c r="AP70" s="984"/>
      <c r="AQ70" s="984"/>
      <c r="AR70" s="984"/>
      <c r="AS70" s="984"/>
      <c r="AT70" s="984"/>
      <c r="AU70" s="984"/>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c r="C71" s="988"/>
      <c r="D71" s="988"/>
      <c r="E71" s="988"/>
      <c r="F71" s="988"/>
      <c r="G71" s="988"/>
      <c r="H71" s="988"/>
      <c r="I71" s="988"/>
      <c r="J71" s="988"/>
      <c r="K71" s="988"/>
      <c r="L71" s="988"/>
      <c r="M71" s="988"/>
      <c r="N71" s="988"/>
      <c r="O71" s="988"/>
      <c r="P71" s="989"/>
      <c r="Q71" s="990"/>
      <c r="R71" s="984"/>
      <c r="S71" s="984"/>
      <c r="T71" s="984"/>
      <c r="U71" s="984"/>
      <c r="V71" s="984"/>
      <c r="W71" s="984"/>
      <c r="X71" s="984"/>
      <c r="Y71" s="984"/>
      <c r="Z71" s="984"/>
      <c r="AA71" s="984"/>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376</v>
      </c>
      <c r="B88" s="950" t="s">
        <v>398</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399</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400</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401</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404</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405</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406</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407</v>
      </c>
      <c r="AB109" s="909"/>
      <c r="AC109" s="909"/>
      <c r="AD109" s="909"/>
      <c r="AE109" s="910"/>
      <c r="AF109" s="911" t="s">
        <v>408</v>
      </c>
      <c r="AG109" s="909"/>
      <c r="AH109" s="909"/>
      <c r="AI109" s="909"/>
      <c r="AJ109" s="910"/>
      <c r="AK109" s="911" t="s">
        <v>294</v>
      </c>
      <c r="AL109" s="909"/>
      <c r="AM109" s="909"/>
      <c r="AN109" s="909"/>
      <c r="AO109" s="910"/>
      <c r="AP109" s="911" t="s">
        <v>409</v>
      </c>
      <c r="AQ109" s="909"/>
      <c r="AR109" s="909"/>
      <c r="AS109" s="909"/>
      <c r="AT109" s="942"/>
      <c r="AU109" s="908" t="s">
        <v>406</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407</v>
      </c>
      <c r="BR109" s="909"/>
      <c r="BS109" s="909"/>
      <c r="BT109" s="909"/>
      <c r="BU109" s="910"/>
      <c r="BV109" s="911" t="s">
        <v>408</v>
      </c>
      <c r="BW109" s="909"/>
      <c r="BX109" s="909"/>
      <c r="BY109" s="909"/>
      <c r="BZ109" s="910"/>
      <c r="CA109" s="911" t="s">
        <v>294</v>
      </c>
      <c r="CB109" s="909"/>
      <c r="CC109" s="909"/>
      <c r="CD109" s="909"/>
      <c r="CE109" s="910"/>
      <c r="CF109" s="949" t="s">
        <v>409</v>
      </c>
      <c r="CG109" s="949"/>
      <c r="CH109" s="949"/>
      <c r="CI109" s="949"/>
      <c r="CJ109" s="949"/>
      <c r="CK109" s="911" t="s">
        <v>410</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407</v>
      </c>
      <c r="DH109" s="909"/>
      <c r="DI109" s="909"/>
      <c r="DJ109" s="909"/>
      <c r="DK109" s="910"/>
      <c r="DL109" s="911" t="s">
        <v>408</v>
      </c>
      <c r="DM109" s="909"/>
      <c r="DN109" s="909"/>
      <c r="DO109" s="909"/>
      <c r="DP109" s="910"/>
      <c r="DQ109" s="911" t="s">
        <v>294</v>
      </c>
      <c r="DR109" s="909"/>
      <c r="DS109" s="909"/>
      <c r="DT109" s="909"/>
      <c r="DU109" s="910"/>
      <c r="DV109" s="911" t="s">
        <v>409</v>
      </c>
      <c r="DW109" s="909"/>
      <c r="DX109" s="909"/>
      <c r="DY109" s="909"/>
      <c r="DZ109" s="942"/>
    </row>
    <row r="110" spans="1:131" s="212" customFormat="1" ht="26.25" customHeight="1" x14ac:dyDescent="0.15">
      <c r="A110" s="820" t="s">
        <v>411</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626281</v>
      </c>
      <c r="AB110" s="902"/>
      <c r="AC110" s="902"/>
      <c r="AD110" s="902"/>
      <c r="AE110" s="903"/>
      <c r="AF110" s="904">
        <v>650007</v>
      </c>
      <c r="AG110" s="902"/>
      <c r="AH110" s="902"/>
      <c r="AI110" s="902"/>
      <c r="AJ110" s="903"/>
      <c r="AK110" s="904">
        <v>661907</v>
      </c>
      <c r="AL110" s="902"/>
      <c r="AM110" s="902"/>
      <c r="AN110" s="902"/>
      <c r="AO110" s="903"/>
      <c r="AP110" s="905">
        <v>11</v>
      </c>
      <c r="AQ110" s="906"/>
      <c r="AR110" s="906"/>
      <c r="AS110" s="906"/>
      <c r="AT110" s="907"/>
      <c r="AU110" s="943" t="s">
        <v>69</v>
      </c>
      <c r="AV110" s="944"/>
      <c r="AW110" s="944"/>
      <c r="AX110" s="944"/>
      <c r="AY110" s="944"/>
      <c r="AZ110" s="873" t="s">
        <v>412</v>
      </c>
      <c r="BA110" s="821"/>
      <c r="BB110" s="821"/>
      <c r="BC110" s="821"/>
      <c r="BD110" s="821"/>
      <c r="BE110" s="821"/>
      <c r="BF110" s="821"/>
      <c r="BG110" s="821"/>
      <c r="BH110" s="821"/>
      <c r="BI110" s="821"/>
      <c r="BJ110" s="821"/>
      <c r="BK110" s="821"/>
      <c r="BL110" s="821"/>
      <c r="BM110" s="821"/>
      <c r="BN110" s="821"/>
      <c r="BO110" s="821"/>
      <c r="BP110" s="822"/>
      <c r="BQ110" s="874">
        <v>7289784</v>
      </c>
      <c r="BR110" s="855"/>
      <c r="BS110" s="855"/>
      <c r="BT110" s="855"/>
      <c r="BU110" s="855"/>
      <c r="BV110" s="855">
        <v>7412579</v>
      </c>
      <c r="BW110" s="855"/>
      <c r="BX110" s="855"/>
      <c r="BY110" s="855"/>
      <c r="BZ110" s="855"/>
      <c r="CA110" s="855">
        <v>7628479</v>
      </c>
      <c r="CB110" s="855"/>
      <c r="CC110" s="855"/>
      <c r="CD110" s="855"/>
      <c r="CE110" s="855"/>
      <c r="CF110" s="879">
        <v>126.2</v>
      </c>
      <c r="CG110" s="880"/>
      <c r="CH110" s="880"/>
      <c r="CI110" s="880"/>
      <c r="CJ110" s="880"/>
      <c r="CK110" s="939" t="s">
        <v>413</v>
      </c>
      <c r="CL110" s="832"/>
      <c r="CM110" s="873" t="s">
        <v>414</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15">
      <c r="A111" s="787" t="s">
        <v>415</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416</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417</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418</v>
      </c>
      <c r="B112" s="926"/>
      <c r="C112" s="765" t="s">
        <v>419</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420</v>
      </c>
      <c r="BA112" s="765"/>
      <c r="BB112" s="765"/>
      <c r="BC112" s="765"/>
      <c r="BD112" s="765"/>
      <c r="BE112" s="765"/>
      <c r="BF112" s="765"/>
      <c r="BG112" s="765"/>
      <c r="BH112" s="765"/>
      <c r="BI112" s="765"/>
      <c r="BJ112" s="765"/>
      <c r="BK112" s="765"/>
      <c r="BL112" s="765"/>
      <c r="BM112" s="765"/>
      <c r="BN112" s="765"/>
      <c r="BO112" s="765"/>
      <c r="BP112" s="766"/>
      <c r="BQ112" s="829">
        <v>5577652</v>
      </c>
      <c r="BR112" s="830"/>
      <c r="BS112" s="830"/>
      <c r="BT112" s="830"/>
      <c r="BU112" s="830"/>
      <c r="BV112" s="830">
        <v>5539371</v>
      </c>
      <c r="BW112" s="830"/>
      <c r="BX112" s="830"/>
      <c r="BY112" s="830"/>
      <c r="BZ112" s="830"/>
      <c r="CA112" s="830">
        <v>5855247</v>
      </c>
      <c r="CB112" s="830"/>
      <c r="CC112" s="830"/>
      <c r="CD112" s="830"/>
      <c r="CE112" s="830"/>
      <c r="CF112" s="888">
        <v>96.9</v>
      </c>
      <c r="CG112" s="889"/>
      <c r="CH112" s="889"/>
      <c r="CI112" s="889"/>
      <c r="CJ112" s="889"/>
      <c r="CK112" s="940"/>
      <c r="CL112" s="834"/>
      <c r="CM112" s="828" t="s">
        <v>421</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422</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298419</v>
      </c>
      <c r="AB113" s="932"/>
      <c r="AC113" s="932"/>
      <c r="AD113" s="932"/>
      <c r="AE113" s="933"/>
      <c r="AF113" s="934">
        <v>296321</v>
      </c>
      <c r="AG113" s="932"/>
      <c r="AH113" s="932"/>
      <c r="AI113" s="932"/>
      <c r="AJ113" s="933"/>
      <c r="AK113" s="934">
        <v>378714</v>
      </c>
      <c r="AL113" s="932"/>
      <c r="AM113" s="932"/>
      <c r="AN113" s="932"/>
      <c r="AO113" s="933"/>
      <c r="AP113" s="935">
        <v>6.3</v>
      </c>
      <c r="AQ113" s="936"/>
      <c r="AR113" s="936"/>
      <c r="AS113" s="936"/>
      <c r="AT113" s="937"/>
      <c r="AU113" s="945"/>
      <c r="AV113" s="946"/>
      <c r="AW113" s="946"/>
      <c r="AX113" s="946"/>
      <c r="AY113" s="946"/>
      <c r="AZ113" s="828" t="s">
        <v>423</v>
      </c>
      <c r="BA113" s="765"/>
      <c r="BB113" s="765"/>
      <c r="BC113" s="765"/>
      <c r="BD113" s="765"/>
      <c r="BE113" s="765"/>
      <c r="BF113" s="765"/>
      <c r="BG113" s="765"/>
      <c r="BH113" s="765"/>
      <c r="BI113" s="765"/>
      <c r="BJ113" s="765"/>
      <c r="BK113" s="765"/>
      <c r="BL113" s="765"/>
      <c r="BM113" s="765"/>
      <c r="BN113" s="765"/>
      <c r="BO113" s="765"/>
      <c r="BP113" s="766"/>
      <c r="BQ113" s="829">
        <v>151745</v>
      </c>
      <c r="BR113" s="830"/>
      <c r="BS113" s="830"/>
      <c r="BT113" s="830"/>
      <c r="BU113" s="830"/>
      <c r="BV113" s="830">
        <v>506298</v>
      </c>
      <c r="BW113" s="830"/>
      <c r="BX113" s="830"/>
      <c r="BY113" s="830"/>
      <c r="BZ113" s="830"/>
      <c r="CA113" s="830">
        <v>634617</v>
      </c>
      <c r="CB113" s="830"/>
      <c r="CC113" s="830"/>
      <c r="CD113" s="830"/>
      <c r="CE113" s="830"/>
      <c r="CF113" s="888">
        <v>10.5</v>
      </c>
      <c r="CG113" s="889"/>
      <c r="CH113" s="889"/>
      <c r="CI113" s="889"/>
      <c r="CJ113" s="889"/>
      <c r="CK113" s="940"/>
      <c r="CL113" s="834"/>
      <c r="CM113" s="828" t="s">
        <v>424</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425</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810</v>
      </c>
      <c r="AB114" s="793"/>
      <c r="AC114" s="793"/>
      <c r="AD114" s="793"/>
      <c r="AE114" s="794"/>
      <c r="AF114" s="795">
        <v>1940</v>
      </c>
      <c r="AG114" s="793"/>
      <c r="AH114" s="793"/>
      <c r="AI114" s="793"/>
      <c r="AJ114" s="794"/>
      <c r="AK114" s="795">
        <v>912</v>
      </c>
      <c r="AL114" s="793"/>
      <c r="AM114" s="793"/>
      <c r="AN114" s="793"/>
      <c r="AO114" s="794"/>
      <c r="AP114" s="837">
        <v>0</v>
      </c>
      <c r="AQ114" s="838"/>
      <c r="AR114" s="838"/>
      <c r="AS114" s="838"/>
      <c r="AT114" s="839"/>
      <c r="AU114" s="945"/>
      <c r="AV114" s="946"/>
      <c r="AW114" s="946"/>
      <c r="AX114" s="946"/>
      <c r="AY114" s="946"/>
      <c r="AZ114" s="828" t="s">
        <v>426</v>
      </c>
      <c r="BA114" s="765"/>
      <c r="BB114" s="765"/>
      <c r="BC114" s="765"/>
      <c r="BD114" s="765"/>
      <c r="BE114" s="765"/>
      <c r="BF114" s="765"/>
      <c r="BG114" s="765"/>
      <c r="BH114" s="765"/>
      <c r="BI114" s="765"/>
      <c r="BJ114" s="765"/>
      <c r="BK114" s="765"/>
      <c r="BL114" s="765"/>
      <c r="BM114" s="765"/>
      <c r="BN114" s="765"/>
      <c r="BO114" s="765"/>
      <c r="BP114" s="766"/>
      <c r="BQ114" s="829">
        <v>642495</v>
      </c>
      <c r="BR114" s="830"/>
      <c r="BS114" s="830"/>
      <c r="BT114" s="830"/>
      <c r="BU114" s="830"/>
      <c r="BV114" s="830">
        <v>607183</v>
      </c>
      <c r="BW114" s="830"/>
      <c r="BX114" s="830"/>
      <c r="BY114" s="830"/>
      <c r="BZ114" s="830"/>
      <c r="CA114" s="830">
        <v>677962</v>
      </c>
      <c r="CB114" s="830"/>
      <c r="CC114" s="830"/>
      <c r="CD114" s="830"/>
      <c r="CE114" s="830"/>
      <c r="CF114" s="888">
        <v>11.2</v>
      </c>
      <c r="CG114" s="889"/>
      <c r="CH114" s="889"/>
      <c r="CI114" s="889"/>
      <c r="CJ114" s="889"/>
      <c r="CK114" s="940"/>
      <c r="CL114" s="834"/>
      <c r="CM114" s="828" t="s">
        <v>427</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428</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34538</v>
      </c>
      <c r="AB115" s="932"/>
      <c r="AC115" s="932"/>
      <c r="AD115" s="932"/>
      <c r="AE115" s="933"/>
      <c r="AF115" s="934">
        <v>22521</v>
      </c>
      <c r="AG115" s="932"/>
      <c r="AH115" s="932"/>
      <c r="AI115" s="932"/>
      <c r="AJ115" s="933"/>
      <c r="AK115" s="934">
        <v>33264</v>
      </c>
      <c r="AL115" s="932"/>
      <c r="AM115" s="932"/>
      <c r="AN115" s="932"/>
      <c r="AO115" s="933"/>
      <c r="AP115" s="935">
        <v>0.6</v>
      </c>
      <c r="AQ115" s="936"/>
      <c r="AR115" s="936"/>
      <c r="AS115" s="936"/>
      <c r="AT115" s="937"/>
      <c r="AU115" s="945"/>
      <c r="AV115" s="946"/>
      <c r="AW115" s="946"/>
      <c r="AX115" s="946"/>
      <c r="AY115" s="946"/>
      <c r="AZ115" s="828" t="s">
        <v>429</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430</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431</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432</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433</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434</v>
      </c>
      <c r="Z117" s="910"/>
      <c r="AA117" s="915">
        <v>960048</v>
      </c>
      <c r="AB117" s="916"/>
      <c r="AC117" s="916"/>
      <c r="AD117" s="916"/>
      <c r="AE117" s="917"/>
      <c r="AF117" s="918">
        <v>970789</v>
      </c>
      <c r="AG117" s="916"/>
      <c r="AH117" s="916"/>
      <c r="AI117" s="916"/>
      <c r="AJ117" s="917"/>
      <c r="AK117" s="918">
        <v>1074797</v>
      </c>
      <c r="AL117" s="916"/>
      <c r="AM117" s="916"/>
      <c r="AN117" s="916"/>
      <c r="AO117" s="917"/>
      <c r="AP117" s="919"/>
      <c r="AQ117" s="920"/>
      <c r="AR117" s="920"/>
      <c r="AS117" s="920"/>
      <c r="AT117" s="921"/>
      <c r="AU117" s="945"/>
      <c r="AV117" s="946"/>
      <c r="AW117" s="946"/>
      <c r="AX117" s="946"/>
      <c r="AY117" s="946"/>
      <c r="AZ117" s="876" t="s">
        <v>435</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436</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410</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407</v>
      </c>
      <c r="AB118" s="909"/>
      <c r="AC118" s="909"/>
      <c r="AD118" s="909"/>
      <c r="AE118" s="910"/>
      <c r="AF118" s="911" t="s">
        <v>408</v>
      </c>
      <c r="AG118" s="909"/>
      <c r="AH118" s="909"/>
      <c r="AI118" s="909"/>
      <c r="AJ118" s="910"/>
      <c r="AK118" s="911" t="s">
        <v>294</v>
      </c>
      <c r="AL118" s="909"/>
      <c r="AM118" s="909"/>
      <c r="AN118" s="909"/>
      <c r="AO118" s="910"/>
      <c r="AP118" s="912" t="s">
        <v>409</v>
      </c>
      <c r="AQ118" s="913"/>
      <c r="AR118" s="913"/>
      <c r="AS118" s="913"/>
      <c r="AT118" s="914"/>
      <c r="AU118" s="945"/>
      <c r="AV118" s="946"/>
      <c r="AW118" s="946"/>
      <c r="AX118" s="946"/>
      <c r="AY118" s="946"/>
      <c r="AZ118" s="851" t="s">
        <v>437</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438</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413</v>
      </c>
      <c r="B119" s="832"/>
      <c r="C119" s="873" t="s">
        <v>414</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439</v>
      </c>
      <c r="BP119" s="891"/>
      <c r="BQ119" s="892">
        <v>13661676</v>
      </c>
      <c r="BR119" s="858"/>
      <c r="BS119" s="858"/>
      <c r="BT119" s="858"/>
      <c r="BU119" s="858"/>
      <c r="BV119" s="858">
        <v>14065431</v>
      </c>
      <c r="BW119" s="858"/>
      <c r="BX119" s="858"/>
      <c r="BY119" s="858"/>
      <c r="BZ119" s="858"/>
      <c r="CA119" s="858">
        <v>14796305</v>
      </c>
      <c r="CB119" s="858"/>
      <c r="CC119" s="858"/>
      <c r="CD119" s="858"/>
      <c r="CE119" s="858"/>
      <c r="CF119" s="761"/>
      <c r="CG119" s="762"/>
      <c r="CH119" s="762"/>
      <c r="CI119" s="762"/>
      <c r="CJ119" s="847"/>
      <c r="CK119" s="941"/>
      <c r="CL119" s="836"/>
      <c r="CM119" s="851" t="s">
        <v>440</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15">
      <c r="A120" s="833"/>
      <c r="B120" s="834"/>
      <c r="C120" s="828" t="s">
        <v>417</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441</v>
      </c>
      <c r="AV120" s="894"/>
      <c r="AW120" s="894"/>
      <c r="AX120" s="894"/>
      <c r="AY120" s="895"/>
      <c r="AZ120" s="873" t="s">
        <v>442</v>
      </c>
      <c r="BA120" s="821"/>
      <c r="BB120" s="821"/>
      <c r="BC120" s="821"/>
      <c r="BD120" s="821"/>
      <c r="BE120" s="821"/>
      <c r="BF120" s="821"/>
      <c r="BG120" s="821"/>
      <c r="BH120" s="821"/>
      <c r="BI120" s="821"/>
      <c r="BJ120" s="821"/>
      <c r="BK120" s="821"/>
      <c r="BL120" s="821"/>
      <c r="BM120" s="821"/>
      <c r="BN120" s="821"/>
      <c r="BO120" s="821"/>
      <c r="BP120" s="822"/>
      <c r="BQ120" s="874">
        <v>4593435</v>
      </c>
      <c r="BR120" s="855"/>
      <c r="BS120" s="855"/>
      <c r="BT120" s="855"/>
      <c r="BU120" s="855"/>
      <c r="BV120" s="855">
        <v>4884947</v>
      </c>
      <c r="BW120" s="855"/>
      <c r="BX120" s="855"/>
      <c r="BY120" s="855"/>
      <c r="BZ120" s="855"/>
      <c r="CA120" s="855">
        <v>4866777</v>
      </c>
      <c r="CB120" s="855"/>
      <c r="CC120" s="855"/>
      <c r="CD120" s="855"/>
      <c r="CE120" s="855"/>
      <c r="CF120" s="879">
        <v>80.5</v>
      </c>
      <c r="CG120" s="880"/>
      <c r="CH120" s="880"/>
      <c r="CI120" s="880"/>
      <c r="CJ120" s="880"/>
      <c r="CK120" s="881" t="s">
        <v>443</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t="s">
        <v>121</v>
      </c>
      <c r="DH120" s="855"/>
      <c r="DI120" s="855"/>
      <c r="DJ120" s="855"/>
      <c r="DK120" s="855"/>
      <c r="DL120" s="855" t="s">
        <v>121</v>
      </c>
      <c r="DM120" s="855"/>
      <c r="DN120" s="855"/>
      <c r="DO120" s="855"/>
      <c r="DP120" s="855"/>
      <c r="DQ120" s="855">
        <v>5853074</v>
      </c>
      <c r="DR120" s="855"/>
      <c r="DS120" s="855"/>
      <c r="DT120" s="855"/>
      <c r="DU120" s="855"/>
      <c r="DV120" s="856">
        <v>96.8</v>
      </c>
      <c r="DW120" s="856"/>
      <c r="DX120" s="856"/>
      <c r="DY120" s="856"/>
      <c r="DZ120" s="857"/>
    </row>
    <row r="121" spans="1:130" s="212" customFormat="1" ht="26.25" customHeight="1" x14ac:dyDescent="0.15">
      <c r="A121" s="833"/>
      <c r="B121" s="834"/>
      <c r="C121" s="876" t="s">
        <v>444</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445</v>
      </c>
      <c r="BA121" s="765"/>
      <c r="BB121" s="765"/>
      <c r="BC121" s="765"/>
      <c r="BD121" s="765"/>
      <c r="BE121" s="765"/>
      <c r="BF121" s="765"/>
      <c r="BG121" s="765"/>
      <c r="BH121" s="765"/>
      <c r="BI121" s="765"/>
      <c r="BJ121" s="765"/>
      <c r="BK121" s="765"/>
      <c r="BL121" s="765"/>
      <c r="BM121" s="765"/>
      <c r="BN121" s="765"/>
      <c r="BO121" s="765"/>
      <c r="BP121" s="766"/>
      <c r="BQ121" s="829" t="s">
        <v>121</v>
      </c>
      <c r="BR121" s="830"/>
      <c r="BS121" s="830"/>
      <c r="BT121" s="830"/>
      <c r="BU121" s="830"/>
      <c r="BV121" s="830" t="s">
        <v>121</v>
      </c>
      <c r="BW121" s="830"/>
      <c r="BX121" s="830"/>
      <c r="BY121" s="830"/>
      <c r="BZ121" s="830"/>
      <c r="CA121" s="830" t="s">
        <v>121</v>
      </c>
      <c r="CB121" s="830"/>
      <c r="CC121" s="830"/>
      <c r="CD121" s="830"/>
      <c r="CE121" s="830"/>
      <c r="CF121" s="888" t="s">
        <v>121</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v>2498</v>
      </c>
      <c r="DH121" s="830"/>
      <c r="DI121" s="830"/>
      <c r="DJ121" s="830"/>
      <c r="DK121" s="830"/>
      <c r="DL121" s="830">
        <v>2337</v>
      </c>
      <c r="DM121" s="830"/>
      <c r="DN121" s="830"/>
      <c r="DO121" s="830"/>
      <c r="DP121" s="830"/>
      <c r="DQ121" s="830">
        <v>2173</v>
      </c>
      <c r="DR121" s="830"/>
      <c r="DS121" s="830"/>
      <c r="DT121" s="830"/>
      <c r="DU121" s="830"/>
      <c r="DV121" s="807">
        <v>0</v>
      </c>
      <c r="DW121" s="807"/>
      <c r="DX121" s="807"/>
      <c r="DY121" s="807"/>
      <c r="DZ121" s="808"/>
    </row>
    <row r="122" spans="1:130" s="212" customFormat="1" ht="26.25" customHeight="1" x14ac:dyDescent="0.15">
      <c r="A122" s="833"/>
      <c r="B122" s="834"/>
      <c r="C122" s="828" t="s">
        <v>427</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446</v>
      </c>
      <c r="BA122" s="852"/>
      <c r="BB122" s="852"/>
      <c r="BC122" s="852"/>
      <c r="BD122" s="852"/>
      <c r="BE122" s="852"/>
      <c r="BF122" s="852"/>
      <c r="BG122" s="852"/>
      <c r="BH122" s="852"/>
      <c r="BI122" s="852"/>
      <c r="BJ122" s="852"/>
      <c r="BK122" s="852"/>
      <c r="BL122" s="852"/>
      <c r="BM122" s="852"/>
      <c r="BN122" s="852"/>
      <c r="BO122" s="852"/>
      <c r="BP122" s="853"/>
      <c r="BQ122" s="892">
        <v>7770214</v>
      </c>
      <c r="BR122" s="858"/>
      <c r="BS122" s="858"/>
      <c r="BT122" s="858"/>
      <c r="BU122" s="858"/>
      <c r="BV122" s="858">
        <v>7731705</v>
      </c>
      <c r="BW122" s="858"/>
      <c r="BX122" s="858"/>
      <c r="BY122" s="858"/>
      <c r="BZ122" s="858"/>
      <c r="CA122" s="858">
        <v>7586602</v>
      </c>
      <c r="CB122" s="858"/>
      <c r="CC122" s="858"/>
      <c r="CD122" s="858"/>
      <c r="CE122" s="858"/>
      <c r="CF122" s="859">
        <v>125.5</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15">
      <c r="A123" s="833"/>
      <c r="B123" s="834"/>
      <c r="C123" s="828" t="s">
        <v>433</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447</v>
      </c>
      <c r="BP123" s="891"/>
      <c r="BQ123" s="845">
        <v>12363649</v>
      </c>
      <c r="BR123" s="846"/>
      <c r="BS123" s="846"/>
      <c r="BT123" s="846"/>
      <c r="BU123" s="846"/>
      <c r="BV123" s="846">
        <v>12616652</v>
      </c>
      <c r="BW123" s="846"/>
      <c r="BX123" s="846"/>
      <c r="BY123" s="846"/>
      <c r="BZ123" s="846"/>
      <c r="CA123" s="846">
        <v>12453379</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436</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448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23.5</v>
      </c>
      <c r="BR124" s="844"/>
      <c r="BS124" s="844"/>
      <c r="BT124" s="844"/>
      <c r="BU124" s="844"/>
      <c r="BV124" s="844">
        <v>25.3</v>
      </c>
      <c r="BW124" s="844"/>
      <c r="BX124" s="844"/>
      <c r="BY124" s="844"/>
      <c r="BZ124" s="844"/>
      <c r="CA124" s="844">
        <v>38.700000000000003</v>
      </c>
      <c r="CB124" s="844"/>
      <c r="CC124" s="844"/>
      <c r="CD124" s="844"/>
      <c r="CE124" s="844"/>
      <c r="CF124" s="739"/>
      <c r="CG124" s="740"/>
      <c r="CH124" s="740"/>
      <c r="CI124" s="740"/>
      <c r="CJ124" s="875"/>
      <c r="CK124" s="883"/>
      <c r="CL124" s="883"/>
      <c r="CM124" s="883"/>
      <c r="CN124" s="883"/>
      <c r="CO124" s="884"/>
      <c r="CP124" s="848" t="s">
        <v>449</v>
      </c>
      <c r="CQ124" s="849"/>
      <c r="CR124" s="849"/>
      <c r="CS124" s="849"/>
      <c r="CT124" s="849"/>
      <c r="CU124" s="849"/>
      <c r="CV124" s="849"/>
      <c r="CW124" s="849"/>
      <c r="CX124" s="849"/>
      <c r="CY124" s="849"/>
      <c r="CZ124" s="849"/>
      <c r="DA124" s="849"/>
      <c r="DB124" s="849"/>
      <c r="DC124" s="849"/>
      <c r="DD124" s="849"/>
      <c r="DE124" s="849"/>
      <c r="DF124" s="850"/>
      <c r="DG124" s="776">
        <v>5575154</v>
      </c>
      <c r="DH124" s="777"/>
      <c r="DI124" s="777"/>
      <c r="DJ124" s="777"/>
      <c r="DK124" s="778"/>
      <c r="DL124" s="779">
        <v>5537034</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15">
      <c r="A125" s="833"/>
      <c r="B125" s="834"/>
      <c r="C125" s="828" t="s">
        <v>438</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450</v>
      </c>
      <c r="CL125" s="865"/>
      <c r="CM125" s="865"/>
      <c r="CN125" s="865"/>
      <c r="CO125" s="866"/>
      <c r="CP125" s="873" t="s">
        <v>451</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440</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452</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15">
      <c r="A127" s="835"/>
      <c r="B127" s="836"/>
      <c r="C127" s="851" t="s">
        <v>453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34538</v>
      </c>
      <c r="AB127" s="793"/>
      <c r="AC127" s="793"/>
      <c r="AD127" s="793"/>
      <c r="AE127" s="794"/>
      <c r="AF127" s="795">
        <v>22521</v>
      </c>
      <c r="AG127" s="793"/>
      <c r="AH127" s="793"/>
      <c r="AI127" s="793"/>
      <c r="AJ127" s="794"/>
      <c r="AK127" s="795">
        <v>33264</v>
      </c>
      <c r="AL127" s="793"/>
      <c r="AM127" s="793"/>
      <c r="AN127" s="793"/>
      <c r="AO127" s="794"/>
      <c r="AP127" s="837">
        <v>0.6</v>
      </c>
      <c r="AQ127" s="838"/>
      <c r="AR127" s="838"/>
      <c r="AS127" s="838"/>
      <c r="AT127" s="839"/>
      <c r="AU127" s="214"/>
      <c r="AV127" s="214"/>
      <c r="AW127" s="214"/>
      <c r="AX127" s="854" t="s">
        <v>454</v>
      </c>
      <c r="AY127" s="825"/>
      <c r="AZ127" s="825"/>
      <c r="BA127" s="825"/>
      <c r="BB127" s="825"/>
      <c r="BC127" s="825"/>
      <c r="BD127" s="825"/>
      <c r="BE127" s="826"/>
      <c r="BF127" s="824" t="s">
        <v>455</v>
      </c>
      <c r="BG127" s="825"/>
      <c r="BH127" s="825"/>
      <c r="BI127" s="825"/>
      <c r="BJ127" s="825"/>
      <c r="BK127" s="825"/>
      <c r="BL127" s="826"/>
      <c r="BM127" s="824" t="s">
        <v>456</v>
      </c>
      <c r="BN127" s="825"/>
      <c r="BO127" s="825"/>
      <c r="BP127" s="825"/>
      <c r="BQ127" s="825"/>
      <c r="BR127" s="825"/>
      <c r="BS127" s="826"/>
      <c r="BT127" s="824" t="s">
        <v>457</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458</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459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460</v>
      </c>
      <c r="X128" s="811"/>
      <c r="Y128" s="811"/>
      <c r="Z128" s="812"/>
      <c r="AA128" s="813">
        <v>296</v>
      </c>
      <c r="AB128" s="814"/>
      <c r="AC128" s="814"/>
      <c r="AD128" s="814"/>
      <c r="AE128" s="815"/>
      <c r="AF128" s="816">
        <v>296</v>
      </c>
      <c r="AG128" s="814"/>
      <c r="AH128" s="814"/>
      <c r="AI128" s="814"/>
      <c r="AJ128" s="815"/>
      <c r="AK128" s="816">
        <v>296</v>
      </c>
      <c r="AL128" s="814"/>
      <c r="AM128" s="814"/>
      <c r="AN128" s="814"/>
      <c r="AO128" s="815"/>
      <c r="AP128" s="817"/>
      <c r="AQ128" s="818"/>
      <c r="AR128" s="818"/>
      <c r="AS128" s="818"/>
      <c r="AT128" s="819"/>
      <c r="AU128" s="214"/>
      <c r="AV128" s="214"/>
      <c r="AW128" s="214"/>
      <c r="AX128" s="820" t="s">
        <v>461</v>
      </c>
      <c r="AY128" s="821"/>
      <c r="AZ128" s="821"/>
      <c r="BA128" s="821"/>
      <c r="BB128" s="821"/>
      <c r="BC128" s="821"/>
      <c r="BD128" s="821"/>
      <c r="BE128" s="822"/>
      <c r="BF128" s="799" t="s">
        <v>121</v>
      </c>
      <c r="BG128" s="800"/>
      <c r="BH128" s="800"/>
      <c r="BI128" s="800"/>
      <c r="BJ128" s="800"/>
      <c r="BK128" s="800"/>
      <c r="BL128" s="823"/>
      <c r="BM128" s="799">
        <v>14.17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462</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463</v>
      </c>
      <c r="X129" s="790"/>
      <c r="Y129" s="790"/>
      <c r="Z129" s="791"/>
      <c r="AA129" s="792">
        <v>6089921</v>
      </c>
      <c r="AB129" s="793"/>
      <c r="AC129" s="793"/>
      <c r="AD129" s="793"/>
      <c r="AE129" s="794"/>
      <c r="AF129" s="795">
        <v>6318026</v>
      </c>
      <c r="AG129" s="793"/>
      <c r="AH129" s="793"/>
      <c r="AI129" s="793"/>
      <c r="AJ129" s="794"/>
      <c r="AK129" s="795">
        <v>6645950</v>
      </c>
      <c r="AL129" s="793"/>
      <c r="AM129" s="793"/>
      <c r="AN129" s="793"/>
      <c r="AO129" s="794"/>
      <c r="AP129" s="796"/>
      <c r="AQ129" s="797"/>
      <c r="AR129" s="797"/>
      <c r="AS129" s="797"/>
      <c r="AT129" s="798"/>
      <c r="AU129" s="215"/>
      <c r="AV129" s="215"/>
      <c r="AW129" s="215"/>
      <c r="AX129" s="764" t="s">
        <v>464</v>
      </c>
      <c r="AY129" s="765"/>
      <c r="AZ129" s="765"/>
      <c r="BA129" s="765"/>
      <c r="BB129" s="765"/>
      <c r="BC129" s="765"/>
      <c r="BD129" s="765"/>
      <c r="BE129" s="766"/>
      <c r="BF129" s="783" t="s">
        <v>121</v>
      </c>
      <c r="BG129" s="784"/>
      <c r="BH129" s="784"/>
      <c r="BI129" s="784"/>
      <c r="BJ129" s="784"/>
      <c r="BK129" s="784"/>
      <c r="BL129" s="785"/>
      <c r="BM129" s="783">
        <v>19.170000000000002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466</v>
      </c>
      <c r="X130" s="790"/>
      <c r="Y130" s="790"/>
      <c r="Z130" s="791"/>
      <c r="AA130" s="792">
        <v>580044</v>
      </c>
      <c r="AB130" s="793"/>
      <c r="AC130" s="793"/>
      <c r="AD130" s="793"/>
      <c r="AE130" s="794"/>
      <c r="AF130" s="795">
        <v>598541</v>
      </c>
      <c r="AG130" s="793"/>
      <c r="AH130" s="793"/>
      <c r="AI130" s="793"/>
      <c r="AJ130" s="794"/>
      <c r="AK130" s="795">
        <v>601868</v>
      </c>
      <c r="AL130" s="793"/>
      <c r="AM130" s="793"/>
      <c r="AN130" s="793"/>
      <c r="AO130" s="794"/>
      <c r="AP130" s="796"/>
      <c r="AQ130" s="797"/>
      <c r="AR130" s="797"/>
      <c r="AS130" s="797"/>
      <c r="AT130" s="798"/>
      <c r="AU130" s="215"/>
      <c r="AV130" s="215"/>
      <c r="AW130" s="215"/>
      <c r="AX130" s="764" t="s">
        <v>467</v>
      </c>
      <c r="AY130" s="765"/>
      <c r="AZ130" s="765"/>
      <c r="BA130" s="765"/>
      <c r="BB130" s="765"/>
      <c r="BC130" s="765"/>
      <c r="BD130" s="765"/>
      <c r="BE130" s="766"/>
      <c r="BF130" s="767">
        <v>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468</v>
      </c>
      <c r="X131" s="774"/>
      <c r="Y131" s="774"/>
      <c r="Z131" s="775"/>
      <c r="AA131" s="776">
        <v>5509877</v>
      </c>
      <c r="AB131" s="777"/>
      <c r="AC131" s="777"/>
      <c r="AD131" s="777"/>
      <c r="AE131" s="778"/>
      <c r="AF131" s="779">
        <v>5719485</v>
      </c>
      <c r="AG131" s="777"/>
      <c r="AH131" s="777"/>
      <c r="AI131" s="777"/>
      <c r="AJ131" s="778"/>
      <c r="AK131" s="779">
        <v>6044082</v>
      </c>
      <c r="AL131" s="777"/>
      <c r="AM131" s="777"/>
      <c r="AN131" s="777"/>
      <c r="AO131" s="778"/>
      <c r="AP131" s="780"/>
      <c r="AQ131" s="781"/>
      <c r="AR131" s="781"/>
      <c r="AS131" s="781"/>
      <c r="AT131" s="782"/>
      <c r="AU131" s="215"/>
      <c r="AV131" s="215"/>
      <c r="AW131" s="215"/>
      <c r="AX131" s="742" t="s">
        <v>469</v>
      </c>
      <c r="AY131" s="743"/>
      <c r="AZ131" s="743"/>
      <c r="BA131" s="743"/>
      <c r="BB131" s="743"/>
      <c r="BC131" s="743"/>
      <c r="BD131" s="743"/>
      <c r="BE131" s="744"/>
      <c r="BF131" s="745">
        <v>38.700000000000003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471</v>
      </c>
      <c r="W132" s="755"/>
      <c r="X132" s="755"/>
      <c r="Y132" s="755"/>
      <c r="Z132" s="756"/>
      <c r="AA132" s="757">
        <v>6.8914061059999998</v>
      </c>
      <c r="AB132" s="758"/>
      <c r="AC132" s="758"/>
      <c r="AD132" s="758"/>
      <c r="AE132" s="759"/>
      <c r="AF132" s="760">
        <v>6.5032428619999996</v>
      </c>
      <c r="AG132" s="758"/>
      <c r="AH132" s="758"/>
      <c r="AI132" s="758"/>
      <c r="AJ132" s="759"/>
      <c r="AK132" s="760">
        <v>7.8197648539999998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472</v>
      </c>
      <c r="W133" s="734"/>
      <c r="X133" s="734"/>
      <c r="Y133" s="734"/>
      <c r="Z133" s="735"/>
      <c r="AA133" s="736">
        <v>6.9</v>
      </c>
      <c r="AB133" s="737"/>
      <c r="AC133" s="737"/>
      <c r="AD133" s="737"/>
      <c r="AE133" s="738"/>
      <c r="AF133" s="736">
        <v>6.5</v>
      </c>
      <c r="AG133" s="737"/>
      <c r="AH133" s="737"/>
      <c r="AI133" s="737"/>
      <c r="AJ133" s="738"/>
      <c r="AK133" s="736">
        <v>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Vpdgg/r1mE60QyI8j5UNpkXMNTisf0QmeRedb6u7B1CmmM2EU91LtHavfg3kVLT35j70yB0lKl6lBmvXGGZow==" saltValue="Qs68Rd9d8g9UaK6+0sYlj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6rPW6DcSFRCH+Bk/BRN/3C2uzjgeJJvmAG1DRd20juMgHvL+yAsZFu9zIqEVCHsErM1ep5CNLIDohsaUR5oDTQ==" saltValue="sT2H0y3L5x/SGLNDw1TWw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U97BDcfte665LB1nG/FG0e4t9pd2lKghsiLBO4nAD/SZu4MkUfMsc9Az6XTB1E7QbxWngnB7azEU6sVcq2R1Q==" saltValue="SfcNgDxN5fK0hyMfYXYtn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31" t="s">
        <v>476</v>
      </c>
      <c r="AP7" s="253"/>
      <c r="AQ7" s="254" t="s">
        <v>477</v>
      </c>
      <c r="AR7" s="255"/>
    </row>
    <row r="8" spans="1:46" x14ac:dyDescent="0.15">
      <c r="A8" s="247"/>
      <c r="AK8" s="256"/>
      <c r="AL8" s="257"/>
      <c r="AM8" s="257"/>
      <c r="AN8" s="258"/>
      <c r="AO8" s="1132"/>
      <c r="AP8" s="259" t="s">
        <v>478</v>
      </c>
      <c r="AQ8" s="260" t="s">
        <v>479</v>
      </c>
      <c r="AR8" s="261" t="s">
        <v>480</v>
      </c>
    </row>
    <row r="9" spans="1:46" x14ac:dyDescent="0.15">
      <c r="A9" s="247"/>
      <c r="AK9" s="1143" t="s">
        <v>481</v>
      </c>
      <c r="AL9" s="1144"/>
      <c r="AM9" s="1144"/>
      <c r="AN9" s="1145"/>
      <c r="AO9" s="262">
        <v>1493551</v>
      </c>
      <c r="AP9" s="262">
        <v>50962</v>
      </c>
      <c r="AQ9" s="263">
        <v>72090</v>
      </c>
      <c r="AR9" s="264">
        <v>-29.3</v>
      </c>
    </row>
    <row r="10" spans="1:46" ht="13.5" customHeight="1" x14ac:dyDescent="0.15">
      <c r="A10" s="247"/>
      <c r="AK10" s="1143" t="s">
        <v>482</v>
      </c>
      <c r="AL10" s="1144"/>
      <c r="AM10" s="1144"/>
      <c r="AN10" s="1145"/>
      <c r="AO10" s="265">
        <v>264644</v>
      </c>
      <c r="AP10" s="265">
        <v>9030</v>
      </c>
      <c r="AQ10" s="266">
        <v>9072</v>
      </c>
      <c r="AR10" s="267">
        <v>-0.5</v>
      </c>
    </row>
    <row r="11" spans="1:46" ht="13.5" customHeight="1" x14ac:dyDescent="0.15">
      <c r="A11" s="247"/>
      <c r="AK11" s="1143" t="s">
        <v>483</v>
      </c>
      <c r="AL11" s="1144"/>
      <c r="AM11" s="1144"/>
      <c r="AN11" s="1145"/>
      <c r="AO11" s="265" t="s">
        <v>484</v>
      </c>
      <c r="AP11" s="265" t="s">
        <v>484</v>
      </c>
      <c r="AQ11" s="266">
        <v>383</v>
      </c>
      <c r="AR11" s="267" t="s">
        <v>484</v>
      </c>
    </row>
    <row r="12" spans="1:46" ht="13.5" customHeight="1" x14ac:dyDescent="0.15">
      <c r="A12" s="247"/>
      <c r="AK12" s="1143" t="s">
        <v>485</v>
      </c>
      <c r="AL12" s="1144"/>
      <c r="AM12" s="1144"/>
      <c r="AN12" s="1145"/>
      <c r="AO12" s="265" t="s">
        <v>484</v>
      </c>
      <c r="AP12" s="265" t="s">
        <v>484</v>
      </c>
      <c r="AQ12" s="266">
        <v>26</v>
      </c>
      <c r="AR12" s="267" t="s">
        <v>484</v>
      </c>
    </row>
    <row r="13" spans="1:46" ht="13.5" customHeight="1" x14ac:dyDescent="0.15">
      <c r="A13" s="247"/>
      <c r="AK13" s="1143" t="s">
        <v>486</v>
      </c>
      <c r="AL13" s="1144"/>
      <c r="AM13" s="1144"/>
      <c r="AN13" s="1145"/>
      <c r="AO13" s="265">
        <v>34749</v>
      </c>
      <c r="AP13" s="265">
        <v>1186</v>
      </c>
      <c r="AQ13" s="266">
        <v>2732</v>
      </c>
      <c r="AR13" s="267">
        <v>-56.6</v>
      </c>
    </row>
    <row r="14" spans="1:46" ht="13.5" customHeight="1" x14ac:dyDescent="0.15">
      <c r="A14" s="247"/>
      <c r="AK14" s="1143" t="s">
        <v>487</v>
      </c>
      <c r="AL14" s="1144"/>
      <c r="AM14" s="1144"/>
      <c r="AN14" s="1145"/>
      <c r="AO14" s="265">
        <v>31695</v>
      </c>
      <c r="AP14" s="265">
        <v>1081</v>
      </c>
      <c r="AQ14" s="266">
        <v>1315</v>
      </c>
      <c r="AR14" s="267">
        <v>-17.8</v>
      </c>
    </row>
    <row r="15" spans="1:46" ht="13.5" customHeight="1" x14ac:dyDescent="0.15">
      <c r="A15" s="247"/>
      <c r="AK15" s="1146" t="s">
        <v>488</v>
      </c>
      <c r="AL15" s="1147"/>
      <c r="AM15" s="1147"/>
      <c r="AN15" s="1148"/>
      <c r="AO15" s="265">
        <v>-79193</v>
      </c>
      <c r="AP15" s="265">
        <v>-2702</v>
      </c>
      <c r="AQ15" s="266">
        <v>-4107</v>
      </c>
      <c r="AR15" s="267">
        <v>-34.200000000000003</v>
      </c>
    </row>
    <row r="16" spans="1:46" x14ac:dyDescent="0.15">
      <c r="A16" s="247"/>
      <c r="AK16" s="1146" t="s">
        <v>177</v>
      </c>
      <c r="AL16" s="1147"/>
      <c r="AM16" s="1147"/>
      <c r="AN16" s="1148"/>
      <c r="AO16" s="265">
        <v>1745446</v>
      </c>
      <c r="AP16" s="265">
        <v>59557</v>
      </c>
      <c r="AQ16" s="266">
        <v>81511</v>
      </c>
      <c r="AR16" s="267">
        <v>-26.9</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49" t="s">
        <v>493</v>
      </c>
      <c r="AL21" s="1150"/>
      <c r="AM21" s="1150"/>
      <c r="AN21" s="1151"/>
      <c r="AO21" s="277">
        <v>5.0199999999999996</v>
      </c>
      <c r="AP21" s="278">
        <v>6.74</v>
      </c>
      <c r="AQ21" s="279">
        <v>-1.72</v>
      </c>
      <c r="AS21" s="280"/>
      <c r="AT21" s="276"/>
    </row>
    <row r="22" spans="1:46" s="248" customFormat="1" x14ac:dyDescent="0.15">
      <c r="A22" s="276"/>
      <c r="AK22" s="1149" t="s">
        <v>494</v>
      </c>
      <c r="AL22" s="1150"/>
      <c r="AM22" s="1150"/>
      <c r="AN22" s="1151"/>
      <c r="AO22" s="281">
        <v>97.2</v>
      </c>
      <c r="AP22" s="282">
        <v>97</v>
      </c>
      <c r="AQ22" s="283">
        <v>0.2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31" t="s">
        <v>476</v>
      </c>
      <c r="AP30" s="253"/>
      <c r="AQ30" s="254" t="s">
        <v>477</v>
      </c>
      <c r="AR30" s="255"/>
    </row>
    <row r="31" spans="1:46" x14ac:dyDescent="0.15">
      <c r="A31" s="247"/>
      <c r="AK31" s="256"/>
      <c r="AL31" s="257"/>
      <c r="AM31" s="257"/>
      <c r="AN31" s="258"/>
      <c r="AO31" s="1132"/>
      <c r="AP31" s="259" t="s">
        <v>478</v>
      </c>
      <c r="AQ31" s="260" t="s">
        <v>479</v>
      </c>
      <c r="AR31" s="261" t="s">
        <v>480</v>
      </c>
    </row>
    <row r="32" spans="1:46" ht="27" customHeight="1" x14ac:dyDescent="0.15">
      <c r="A32" s="247"/>
      <c r="AK32" s="1133" t="s">
        <v>498</v>
      </c>
      <c r="AL32" s="1134"/>
      <c r="AM32" s="1134"/>
      <c r="AN32" s="1135"/>
      <c r="AO32" s="291">
        <v>661907</v>
      </c>
      <c r="AP32" s="291">
        <v>22585</v>
      </c>
      <c r="AQ32" s="292">
        <v>33695</v>
      </c>
      <c r="AR32" s="293">
        <v>-33</v>
      </c>
    </row>
    <row r="33" spans="1:46" ht="13.5" customHeight="1" x14ac:dyDescent="0.15">
      <c r="A33" s="247"/>
      <c r="AK33" s="1133" t="s">
        <v>499</v>
      </c>
      <c r="AL33" s="1134"/>
      <c r="AM33" s="1134"/>
      <c r="AN33" s="1135"/>
      <c r="AO33" s="291" t="s">
        <v>484</v>
      </c>
      <c r="AP33" s="291" t="s">
        <v>484</v>
      </c>
      <c r="AQ33" s="292" t="s">
        <v>484</v>
      </c>
      <c r="AR33" s="293" t="s">
        <v>484</v>
      </c>
    </row>
    <row r="34" spans="1:46" ht="27" customHeight="1" x14ac:dyDescent="0.15">
      <c r="A34" s="247"/>
      <c r="AK34" s="1133" t="s">
        <v>500</v>
      </c>
      <c r="AL34" s="1134"/>
      <c r="AM34" s="1134"/>
      <c r="AN34" s="1135"/>
      <c r="AO34" s="291" t="s">
        <v>484</v>
      </c>
      <c r="AP34" s="291" t="s">
        <v>484</v>
      </c>
      <c r="AQ34" s="292" t="s">
        <v>484</v>
      </c>
      <c r="AR34" s="293" t="s">
        <v>484</v>
      </c>
    </row>
    <row r="35" spans="1:46" ht="27" customHeight="1" x14ac:dyDescent="0.15">
      <c r="A35" s="247"/>
      <c r="AK35" s="1133" t="s">
        <v>501</v>
      </c>
      <c r="AL35" s="1134"/>
      <c r="AM35" s="1134"/>
      <c r="AN35" s="1135"/>
      <c r="AO35" s="291">
        <v>378714</v>
      </c>
      <c r="AP35" s="291">
        <v>12922</v>
      </c>
      <c r="AQ35" s="292">
        <v>8394</v>
      </c>
      <c r="AR35" s="293">
        <v>53.9</v>
      </c>
    </row>
    <row r="36" spans="1:46" ht="27" customHeight="1" x14ac:dyDescent="0.15">
      <c r="A36" s="247"/>
      <c r="AK36" s="1133" t="s">
        <v>502</v>
      </c>
      <c r="AL36" s="1134"/>
      <c r="AM36" s="1134"/>
      <c r="AN36" s="1135"/>
      <c r="AO36" s="291">
        <v>912</v>
      </c>
      <c r="AP36" s="291">
        <v>31</v>
      </c>
      <c r="AQ36" s="292">
        <v>1998</v>
      </c>
      <c r="AR36" s="293">
        <v>-98.4</v>
      </c>
    </row>
    <row r="37" spans="1:46" ht="13.5" customHeight="1" x14ac:dyDescent="0.15">
      <c r="A37" s="247"/>
      <c r="AK37" s="1133" t="s">
        <v>503</v>
      </c>
      <c r="AL37" s="1134"/>
      <c r="AM37" s="1134"/>
      <c r="AN37" s="1135"/>
      <c r="AO37" s="291">
        <v>33264</v>
      </c>
      <c r="AP37" s="291">
        <v>1135</v>
      </c>
      <c r="AQ37" s="292">
        <v>1021</v>
      </c>
      <c r="AR37" s="293">
        <v>11.2</v>
      </c>
    </row>
    <row r="38" spans="1:46" ht="27" customHeight="1" x14ac:dyDescent="0.15">
      <c r="A38" s="247"/>
      <c r="AK38" s="1136" t="s">
        <v>504</v>
      </c>
      <c r="AL38" s="1137"/>
      <c r="AM38" s="1137"/>
      <c r="AN38" s="1138"/>
      <c r="AO38" s="294" t="s">
        <v>484</v>
      </c>
      <c r="AP38" s="294" t="s">
        <v>484</v>
      </c>
      <c r="AQ38" s="295">
        <v>3</v>
      </c>
      <c r="AR38" s="283" t="s">
        <v>484</v>
      </c>
      <c r="AS38" s="290"/>
    </row>
    <row r="39" spans="1:46" x14ac:dyDescent="0.15">
      <c r="A39" s="247"/>
      <c r="AK39" s="1136" t="s">
        <v>505</v>
      </c>
      <c r="AL39" s="1137"/>
      <c r="AM39" s="1137"/>
      <c r="AN39" s="1138"/>
      <c r="AO39" s="291">
        <v>-296</v>
      </c>
      <c r="AP39" s="291">
        <v>-10</v>
      </c>
      <c r="AQ39" s="292">
        <v>-3210</v>
      </c>
      <c r="AR39" s="293">
        <v>-99.7</v>
      </c>
      <c r="AS39" s="290"/>
    </row>
    <row r="40" spans="1:46" ht="27" customHeight="1" x14ac:dyDescent="0.15">
      <c r="A40" s="247"/>
      <c r="AK40" s="1133" t="s">
        <v>506</v>
      </c>
      <c r="AL40" s="1134"/>
      <c r="AM40" s="1134"/>
      <c r="AN40" s="1135"/>
      <c r="AO40" s="291">
        <v>-601868</v>
      </c>
      <c r="AP40" s="291">
        <v>-20537</v>
      </c>
      <c r="AQ40" s="292">
        <v>-26336</v>
      </c>
      <c r="AR40" s="293">
        <v>-22</v>
      </c>
      <c r="AS40" s="290"/>
    </row>
    <row r="41" spans="1:46" x14ac:dyDescent="0.15">
      <c r="A41" s="247"/>
      <c r="AK41" s="1139" t="s">
        <v>287</v>
      </c>
      <c r="AL41" s="1140"/>
      <c r="AM41" s="1140"/>
      <c r="AN41" s="1141"/>
      <c r="AO41" s="291">
        <v>472633</v>
      </c>
      <c r="AP41" s="291">
        <v>16127</v>
      </c>
      <c r="AQ41" s="292">
        <v>15565</v>
      </c>
      <c r="AR41" s="293">
        <v>3.6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26" t="s">
        <v>476</v>
      </c>
      <c r="AN49" s="1128" t="s">
        <v>509</v>
      </c>
      <c r="AO49" s="1129"/>
      <c r="AP49" s="1129"/>
      <c r="AQ49" s="1129"/>
      <c r="AR49" s="1130"/>
    </row>
    <row r="50" spans="1:44" x14ac:dyDescent="0.15">
      <c r="A50" s="247"/>
      <c r="AK50" s="305"/>
      <c r="AL50" s="306"/>
      <c r="AM50" s="1127"/>
      <c r="AN50" s="307" t="s">
        <v>510</v>
      </c>
      <c r="AO50" s="308" t="s">
        <v>511</v>
      </c>
      <c r="AP50" s="309" t="s">
        <v>512</v>
      </c>
      <c r="AQ50" s="310" t="s">
        <v>513</v>
      </c>
      <c r="AR50" s="311" t="s">
        <v>514</v>
      </c>
    </row>
    <row r="51" spans="1:44" x14ac:dyDescent="0.15">
      <c r="A51" s="247"/>
      <c r="AK51" s="303" t="s">
        <v>515</v>
      </c>
      <c r="AL51" s="304"/>
      <c r="AM51" s="312">
        <v>993281</v>
      </c>
      <c r="AN51" s="313">
        <v>34347</v>
      </c>
      <c r="AO51" s="314">
        <v>-28.1</v>
      </c>
      <c r="AP51" s="315">
        <v>52068</v>
      </c>
      <c r="AQ51" s="316">
        <v>1.6</v>
      </c>
      <c r="AR51" s="317">
        <v>-29.7</v>
      </c>
    </row>
    <row r="52" spans="1:44" x14ac:dyDescent="0.15">
      <c r="A52" s="247"/>
      <c r="AK52" s="318"/>
      <c r="AL52" s="319" t="s">
        <v>516</v>
      </c>
      <c r="AM52" s="320">
        <v>458691</v>
      </c>
      <c r="AN52" s="321">
        <v>15861</v>
      </c>
      <c r="AO52" s="322">
        <v>-47.9</v>
      </c>
      <c r="AP52" s="323">
        <v>26936</v>
      </c>
      <c r="AQ52" s="324">
        <v>3.4</v>
      </c>
      <c r="AR52" s="325">
        <v>-51.3</v>
      </c>
    </row>
    <row r="53" spans="1:44" x14ac:dyDescent="0.15">
      <c r="A53" s="247"/>
      <c r="AK53" s="303" t="s">
        <v>517</v>
      </c>
      <c r="AL53" s="304"/>
      <c r="AM53" s="312">
        <v>545253</v>
      </c>
      <c r="AN53" s="313">
        <v>18773</v>
      </c>
      <c r="AO53" s="314">
        <v>-45.3</v>
      </c>
      <c r="AP53" s="315">
        <v>47161</v>
      </c>
      <c r="AQ53" s="316">
        <v>-9.4</v>
      </c>
      <c r="AR53" s="317">
        <v>-35.9</v>
      </c>
    </row>
    <row r="54" spans="1:44" x14ac:dyDescent="0.15">
      <c r="A54" s="247"/>
      <c r="AK54" s="318"/>
      <c r="AL54" s="319" t="s">
        <v>516</v>
      </c>
      <c r="AM54" s="320">
        <v>491407</v>
      </c>
      <c r="AN54" s="321">
        <v>16919</v>
      </c>
      <c r="AO54" s="322">
        <v>6.7</v>
      </c>
      <c r="AP54" s="323">
        <v>24595</v>
      </c>
      <c r="AQ54" s="324">
        <v>-8.6999999999999993</v>
      </c>
      <c r="AR54" s="325">
        <v>15.4</v>
      </c>
    </row>
    <row r="55" spans="1:44" x14ac:dyDescent="0.15">
      <c r="A55" s="247"/>
      <c r="AK55" s="303" t="s">
        <v>518</v>
      </c>
      <c r="AL55" s="304"/>
      <c r="AM55" s="312">
        <v>794740</v>
      </c>
      <c r="AN55" s="313">
        <v>27152</v>
      </c>
      <c r="AO55" s="314">
        <v>44.6</v>
      </c>
      <c r="AP55" s="315">
        <v>43423</v>
      </c>
      <c r="AQ55" s="316">
        <v>-7.9</v>
      </c>
      <c r="AR55" s="317">
        <v>52.5</v>
      </c>
    </row>
    <row r="56" spans="1:44" x14ac:dyDescent="0.15">
      <c r="A56" s="247"/>
      <c r="AK56" s="318"/>
      <c r="AL56" s="319" t="s">
        <v>516</v>
      </c>
      <c r="AM56" s="320">
        <v>767340</v>
      </c>
      <c r="AN56" s="321">
        <v>26216</v>
      </c>
      <c r="AO56" s="322">
        <v>55</v>
      </c>
      <c r="AP56" s="323">
        <v>22207</v>
      </c>
      <c r="AQ56" s="324">
        <v>-9.6999999999999993</v>
      </c>
      <c r="AR56" s="325">
        <v>64.7</v>
      </c>
    </row>
    <row r="57" spans="1:44" x14ac:dyDescent="0.15">
      <c r="A57" s="247"/>
      <c r="AK57" s="303" t="s">
        <v>519</v>
      </c>
      <c r="AL57" s="304"/>
      <c r="AM57" s="312">
        <v>1341365</v>
      </c>
      <c r="AN57" s="313">
        <v>45780</v>
      </c>
      <c r="AO57" s="314">
        <v>68.599999999999994</v>
      </c>
      <c r="AP57" s="315">
        <v>45265</v>
      </c>
      <c r="AQ57" s="316">
        <v>4.2</v>
      </c>
      <c r="AR57" s="317">
        <v>64.400000000000006</v>
      </c>
    </row>
    <row r="58" spans="1:44" x14ac:dyDescent="0.15">
      <c r="A58" s="247"/>
      <c r="AK58" s="318"/>
      <c r="AL58" s="319" t="s">
        <v>516</v>
      </c>
      <c r="AM58" s="320">
        <v>1010646</v>
      </c>
      <c r="AN58" s="321">
        <v>34493</v>
      </c>
      <c r="AO58" s="322">
        <v>31.6</v>
      </c>
      <c r="AP58" s="323">
        <v>22600</v>
      </c>
      <c r="AQ58" s="324">
        <v>1.8</v>
      </c>
      <c r="AR58" s="325">
        <v>29.8</v>
      </c>
    </row>
    <row r="59" spans="1:44" x14ac:dyDescent="0.15">
      <c r="A59" s="247"/>
      <c r="AK59" s="303" t="s">
        <v>520</v>
      </c>
      <c r="AL59" s="304"/>
      <c r="AM59" s="312">
        <v>1296563</v>
      </c>
      <c r="AN59" s="313">
        <v>44241</v>
      </c>
      <c r="AO59" s="314">
        <v>-3.4</v>
      </c>
      <c r="AP59" s="315">
        <v>54621</v>
      </c>
      <c r="AQ59" s="316">
        <v>20.7</v>
      </c>
      <c r="AR59" s="317">
        <v>-24.1</v>
      </c>
    </row>
    <row r="60" spans="1:44" x14ac:dyDescent="0.15">
      <c r="A60" s="247"/>
      <c r="AK60" s="318"/>
      <c r="AL60" s="319" t="s">
        <v>516</v>
      </c>
      <c r="AM60" s="320">
        <v>1217085</v>
      </c>
      <c r="AN60" s="321">
        <v>41529</v>
      </c>
      <c r="AO60" s="322">
        <v>20.399999999999999</v>
      </c>
      <c r="AP60" s="323">
        <v>30892</v>
      </c>
      <c r="AQ60" s="324">
        <v>36.700000000000003</v>
      </c>
      <c r="AR60" s="325">
        <v>-16.3</v>
      </c>
    </row>
    <row r="61" spans="1:44" x14ac:dyDescent="0.15">
      <c r="A61" s="247"/>
      <c r="AK61" s="303" t="s">
        <v>521</v>
      </c>
      <c r="AL61" s="326"/>
      <c r="AM61" s="312">
        <v>994240</v>
      </c>
      <c r="AN61" s="313">
        <v>34059</v>
      </c>
      <c r="AO61" s="314">
        <v>7.3</v>
      </c>
      <c r="AP61" s="315">
        <v>48508</v>
      </c>
      <c r="AQ61" s="327">
        <v>1.8</v>
      </c>
      <c r="AR61" s="317">
        <v>5.5</v>
      </c>
    </row>
    <row r="62" spans="1:44" x14ac:dyDescent="0.15">
      <c r="A62" s="247"/>
      <c r="AK62" s="318"/>
      <c r="AL62" s="319" t="s">
        <v>516</v>
      </c>
      <c r="AM62" s="320">
        <v>789034</v>
      </c>
      <c r="AN62" s="321">
        <v>27004</v>
      </c>
      <c r="AO62" s="322">
        <v>13.2</v>
      </c>
      <c r="AP62" s="323">
        <v>25446</v>
      </c>
      <c r="AQ62" s="324">
        <v>4.7</v>
      </c>
      <c r="AR62" s="325">
        <v>8.5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3oRDjXAyJVDuTEdrqryefHpYzF7HFVoU8OuXfbtyCpQhFn+HIZ5QRrokmxMPEE0GavFK6ROSUK+5ECZTag0gew==" saltValue="Xf/yBjN6oRViT9YYzVPak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110" zoomScaleNormal="11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7j4aqc8SpJA83Q0QNMvKd8z55rCk1PqgFkxyUATMI5xJN38nFdOfCz5OzBUHnFTY5YjkhjPMyKkkuTwWD90r9Q==" saltValue="GoDB/dSfFxkgmXjL+wKCq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wV9LgYImlRNxvOHyDX5dbel+YFu+ypUhnc8kNQjHw6EJvKVuERZtmktbhOIh25v79v5bYVZ71oKWAomNfNNQdQ==" saltValue="/FQUDE840JxfiHIqRfVWL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52" t="s">
        <v>3</v>
      </c>
      <c r="D47" s="1152"/>
      <c r="E47" s="1153"/>
      <c r="F47" s="11">
        <v>43.2</v>
      </c>
      <c r="G47" s="12">
        <v>49.43</v>
      </c>
      <c r="H47" s="12">
        <v>42.64</v>
      </c>
      <c r="I47" s="12">
        <v>42.74</v>
      </c>
      <c r="J47" s="13">
        <v>36.6</v>
      </c>
    </row>
    <row r="48" spans="2:10" ht="57.75" customHeight="1" x14ac:dyDescent="0.15">
      <c r="B48" s="14"/>
      <c r="C48" s="1154" t="s">
        <v>4</v>
      </c>
      <c r="D48" s="1154"/>
      <c r="E48" s="1155"/>
      <c r="F48" s="15">
        <v>7.08</v>
      </c>
      <c r="G48" s="16">
        <v>6</v>
      </c>
      <c r="H48" s="16">
        <v>6.06</v>
      </c>
      <c r="I48" s="16">
        <v>4.5599999999999996</v>
      </c>
      <c r="J48" s="17">
        <v>3.92</v>
      </c>
    </row>
    <row r="49" spans="2:10" ht="57.75" customHeight="1" thickBot="1" x14ac:dyDescent="0.2">
      <c r="B49" s="18"/>
      <c r="C49" s="1156" t="s">
        <v>5</v>
      </c>
      <c r="D49" s="1156"/>
      <c r="E49" s="1157"/>
      <c r="F49" s="19">
        <v>0.04</v>
      </c>
      <c r="G49" s="20">
        <v>8.99</v>
      </c>
      <c r="H49" s="20" t="s">
        <v>528</v>
      </c>
      <c r="I49" s="20">
        <v>0.36</v>
      </c>
      <c r="J49" s="21" t="s">
        <v>529</v>
      </c>
    </row>
    <row r="50" spans="2:10" x14ac:dyDescent="0.15"/>
  </sheetData>
  <sheetProtection algorithmName="SHA-512" hashValue="4qIQ47N2rseaeFXdFvZEkJO5zQkGInd5iiIR4OhSJNxXkJFLoad1S0iI5/5r2oeN3BfxYqtyzsnEoeZnrNFliQ==" saltValue="uVZkX7WHUJi4+/mBPVjLJ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62" t="s">
        <v>530</v>
      </c>
      <c r="D34" s="1162"/>
      <c r="E34" s="1163"/>
      <c r="F34" s="32">
        <v>10.039999999999999</v>
      </c>
      <c r="G34" s="33">
        <v>10.33</v>
      </c>
      <c r="H34" s="33">
        <v>11.2</v>
      </c>
      <c r="I34" s="33">
        <v>12.01</v>
      </c>
      <c r="J34" s="34">
        <v>11.01</v>
      </c>
      <c r="K34" s="22"/>
      <c r="L34" s="22"/>
      <c r="M34" s="22"/>
      <c r="N34" s="22"/>
      <c r="O34" s="22"/>
      <c r="P34" s="22"/>
    </row>
    <row r="35" spans="1:16" ht="39" customHeight="1" x14ac:dyDescent="0.15">
      <c r="A35" s="22"/>
      <c r="B35" s="35"/>
      <c r="C35" s="1158" t="s">
        <v>531</v>
      </c>
      <c r="D35" s="1158"/>
      <c r="E35" s="1159"/>
      <c r="F35" s="36" t="s">
        <v>484</v>
      </c>
      <c r="G35" s="37" t="s">
        <v>484</v>
      </c>
      <c r="H35" s="37" t="s">
        <v>484</v>
      </c>
      <c r="I35" s="37" t="s">
        <v>484</v>
      </c>
      <c r="J35" s="38">
        <v>4.33</v>
      </c>
      <c r="K35" s="22"/>
      <c r="L35" s="22"/>
      <c r="M35" s="22"/>
      <c r="N35" s="22"/>
      <c r="O35" s="22"/>
      <c r="P35" s="22"/>
    </row>
    <row r="36" spans="1:16" ht="39" customHeight="1" x14ac:dyDescent="0.15">
      <c r="A36" s="22"/>
      <c r="B36" s="35"/>
      <c r="C36" s="1158" t="s">
        <v>532</v>
      </c>
      <c r="D36" s="1158"/>
      <c r="E36" s="1159"/>
      <c r="F36" s="36">
        <v>7.08</v>
      </c>
      <c r="G36" s="37">
        <v>6</v>
      </c>
      <c r="H36" s="37">
        <v>6.05</v>
      </c>
      <c r="I36" s="37">
        <v>4.55</v>
      </c>
      <c r="J36" s="38">
        <v>3.92</v>
      </c>
      <c r="K36" s="22"/>
      <c r="L36" s="22"/>
      <c r="M36" s="22"/>
      <c r="N36" s="22"/>
      <c r="O36" s="22"/>
      <c r="P36" s="22"/>
    </row>
    <row r="37" spans="1:16" ht="39" customHeight="1" x14ac:dyDescent="0.15">
      <c r="A37" s="22"/>
      <c r="B37" s="35"/>
      <c r="C37" s="1158" t="s">
        <v>533</v>
      </c>
      <c r="D37" s="1158"/>
      <c r="E37" s="1159"/>
      <c r="F37" s="36">
        <v>0.11</v>
      </c>
      <c r="G37" s="37">
        <v>0.06</v>
      </c>
      <c r="H37" s="37">
        <v>0.11</v>
      </c>
      <c r="I37" s="37">
        <v>0.04</v>
      </c>
      <c r="J37" s="38">
        <v>0.5</v>
      </c>
      <c r="K37" s="22"/>
      <c r="L37" s="22"/>
      <c r="M37" s="22"/>
      <c r="N37" s="22"/>
      <c r="O37" s="22"/>
      <c r="P37" s="22"/>
    </row>
    <row r="38" spans="1:16" ht="39" customHeight="1" x14ac:dyDescent="0.15">
      <c r="A38" s="22"/>
      <c r="B38" s="35"/>
      <c r="C38" s="1158" t="s">
        <v>534</v>
      </c>
      <c r="D38" s="1158"/>
      <c r="E38" s="1159"/>
      <c r="F38" s="36">
        <v>0.3</v>
      </c>
      <c r="G38" s="37">
        <v>0.35</v>
      </c>
      <c r="H38" s="37">
        <v>0.44</v>
      </c>
      <c r="I38" s="37">
        <v>0.49</v>
      </c>
      <c r="J38" s="38">
        <v>0.47</v>
      </c>
      <c r="K38" s="22"/>
      <c r="L38" s="22"/>
      <c r="M38" s="22"/>
      <c r="N38" s="22"/>
      <c r="O38" s="22"/>
      <c r="P38" s="22"/>
    </row>
    <row r="39" spans="1:16" ht="39" customHeight="1" x14ac:dyDescent="0.15">
      <c r="A39" s="22"/>
      <c r="B39" s="35"/>
      <c r="C39" s="1158"/>
      <c r="D39" s="1158"/>
      <c r="E39" s="1159"/>
      <c r="F39" s="36"/>
      <c r="G39" s="37"/>
      <c r="H39" s="37"/>
      <c r="I39" s="37"/>
      <c r="J39" s="38"/>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535</v>
      </c>
      <c r="D42" s="1158"/>
      <c r="E42" s="1159"/>
      <c r="F42" s="36" t="s">
        <v>484</v>
      </c>
      <c r="G42" s="37" t="s">
        <v>484</v>
      </c>
      <c r="H42" s="37" t="s">
        <v>484</v>
      </c>
      <c r="I42" s="37" t="s">
        <v>484</v>
      </c>
      <c r="J42" s="38" t="s">
        <v>484</v>
      </c>
      <c r="K42" s="22"/>
      <c r="L42" s="22"/>
      <c r="M42" s="22"/>
      <c r="N42" s="22"/>
      <c r="O42" s="22"/>
      <c r="P42" s="22"/>
    </row>
    <row r="43" spans="1:16" ht="39" customHeight="1" thickBot="1" x14ac:dyDescent="0.2">
      <c r="A43" s="22"/>
      <c r="B43" s="40"/>
      <c r="C43" s="1160" t="s">
        <v>536</v>
      </c>
      <c r="D43" s="1160"/>
      <c r="E43" s="1161"/>
      <c r="F43" s="41">
        <v>0.16</v>
      </c>
      <c r="G43" s="42">
        <v>0.15</v>
      </c>
      <c r="H43" s="42">
        <v>0.17</v>
      </c>
      <c r="I43" s="42">
        <v>1.64</v>
      </c>
      <c r="J43" s="43" t="s">
        <v>484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oczJpHZlsGZ7hGQ9IG25ZYE03S17CC1PT7kMuN0aWm4wWtwMGWZ8UfeUoxeAyn1WuTHCuwhuZ4tWZYl1KyBIJg==" saltValue="iK6JcQCBNFNmgkFYR/O/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608</v>
      </c>
      <c r="L45" s="58">
        <v>596</v>
      </c>
      <c r="M45" s="58">
        <v>626</v>
      </c>
      <c r="N45" s="58">
        <v>650</v>
      </c>
      <c r="O45" s="59">
        <v>662</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484</v>
      </c>
      <c r="L46" s="62" t="s">
        <v>484</v>
      </c>
      <c r="M46" s="62" t="s">
        <v>484</v>
      </c>
      <c r="N46" s="62" t="s">
        <v>484</v>
      </c>
      <c r="O46" s="63" t="s">
        <v>484</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484</v>
      </c>
      <c r="L47" s="62" t="s">
        <v>484</v>
      </c>
      <c r="M47" s="62" t="s">
        <v>484</v>
      </c>
      <c r="N47" s="62" t="s">
        <v>484</v>
      </c>
      <c r="O47" s="63" t="s">
        <v>484</v>
      </c>
      <c r="P47" s="46"/>
      <c r="Q47" s="46"/>
      <c r="R47" s="46"/>
      <c r="S47" s="46"/>
      <c r="T47" s="46"/>
      <c r="U47" s="46"/>
    </row>
    <row r="48" spans="1:21" ht="30.75" customHeight="1" x14ac:dyDescent="0.15">
      <c r="A48" s="46"/>
      <c r="B48" s="1189"/>
      <c r="C48" s="1190"/>
      <c r="D48" s="60"/>
      <c r="E48" s="1166" t="s">
        <v>13</v>
      </c>
      <c r="F48" s="1166"/>
      <c r="G48" s="1166"/>
      <c r="H48" s="1166"/>
      <c r="I48" s="1166"/>
      <c r="J48" s="1167"/>
      <c r="K48" s="61">
        <v>333</v>
      </c>
      <c r="L48" s="62">
        <v>309</v>
      </c>
      <c r="M48" s="62">
        <v>298</v>
      </c>
      <c r="N48" s="62">
        <v>296</v>
      </c>
      <c r="O48" s="63">
        <v>379</v>
      </c>
      <c r="P48" s="46"/>
      <c r="Q48" s="46"/>
      <c r="R48" s="46"/>
      <c r="S48" s="46"/>
      <c r="T48" s="46"/>
      <c r="U48" s="46"/>
    </row>
    <row r="49" spans="1:21" ht="30.75" customHeight="1" x14ac:dyDescent="0.15">
      <c r="A49" s="46"/>
      <c r="B49" s="1189"/>
      <c r="C49" s="1190"/>
      <c r="D49" s="60"/>
      <c r="E49" s="1166" t="s">
        <v>14</v>
      </c>
      <c r="F49" s="1166"/>
      <c r="G49" s="1166"/>
      <c r="H49" s="1166"/>
      <c r="I49" s="1166"/>
      <c r="J49" s="1167"/>
      <c r="K49" s="61" t="s">
        <v>484</v>
      </c>
      <c r="L49" s="62" t="s">
        <v>484</v>
      </c>
      <c r="M49" s="62">
        <v>1</v>
      </c>
      <c r="N49" s="62">
        <v>2</v>
      </c>
      <c r="O49" s="63">
        <v>1</v>
      </c>
      <c r="P49" s="46"/>
      <c r="Q49" s="46"/>
      <c r="R49" s="46"/>
      <c r="S49" s="46"/>
      <c r="T49" s="46"/>
      <c r="U49" s="46"/>
    </row>
    <row r="50" spans="1:21" ht="30.75" customHeight="1" x14ac:dyDescent="0.15">
      <c r="A50" s="46"/>
      <c r="B50" s="1189"/>
      <c r="C50" s="1190"/>
      <c r="D50" s="60"/>
      <c r="E50" s="1166" t="s">
        <v>15</v>
      </c>
      <c r="F50" s="1166"/>
      <c r="G50" s="1166"/>
      <c r="H50" s="1166"/>
      <c r="I50" s="1166"/>
      <c r="J50" s="1167"/>
      <c r="K50" s="61">
        <v>47</v>
      </c>
      <c r="L50" s="62">
        <v>34</v>
      </c>
      <c r="M50" s="62">
        <v>35</v>
      </c>
      <c r="N50" s="62">
        <v>23</v>
      </c>
      <c r="O50" s="63">
        <v>33</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484</v>
      </c>
      <c r="L51" s="62" t="s">
        <v>484</v>
      </c>
      <c r="M51" s="62" t="s">
        <v>484</v>
      </c>
      <c r="N51" s="62" t="s">
        <v>484</v>
      </c>
      <c r="O51" s="63" t="s">
        <v>484</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575</v>
      </c>
      <c r="L52" s="62">
        <v>583</v>
      </c>
      <c r="M52" s="62">
        <v>580</v>
      </c>
      <c r="N52" s="62">
        <v>599</v>
      </c>
      <c r="O52" s="63">
        <v>602</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413</v>
      </c>
      <c r="L53" s="67">
        <v>356</v>
      </c>
      <c r="M53" s="67">
        <v>380</v>
      </c>
      <c r="N53" s="67">
        <v>372</v>
      </c>
      <c r="O53" s="68">
        <v>473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RVBlRno6K7rilA1zqcLtkScpuGuxp94rT47QUWBiEaF9Qr4Ilp0QOQDVIh2XaVjJUKB+Fjs7r3CmzPHlv2qRA==" saltValue="+/vzkpMDsHt8prDMqzEzK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207" t="s">
        <v>30</v>
      </c>
      <c r="C41" s="1208"/>
      <c r="D41" s="103"/>
      <c r="E41" s="1209" t="s">
        <v>31</v>
      </c>
      <c r="F41" s="1209"/>
      <c r="G41" s="1209"/>
      <c r="H41" s="1210"/>
      <c r="I41" s="330">
        <v>7301</v>
      </c>
      <c r="J41" s="331">
        <v>7382</v>
      </c>
      <c r="K41" s="331">
        <v>7290</v>
      </c>
      <c r="L41" s="331">
        <v>7413</v>
      </c>
      <c r="M41" s="332">
        <v>7628</v>
      </c>
    </row>
    <row r="42" spans="2:13" ht="27.75" customHeight="1" x14ac:dyDescent="0.15">
      <c r="B42" s="1197"/>
      <c r="C42" s="1198"/>
      <c r="D42" s="104"/>
      <c r="E42" s="1201" t="s">
        <v>32</v>
      </c>
      <c r="F42" s="1201"/>
      <c r="G42" s="1201"/>
      <c r="H42" s="1202"/>
      <c r="I42" s="333" t="s">
        <v>484</v>
      </c>
      <c r="J42" s="334" t="s">
        <v>484</v>
      </c>
      <c r="K42" s="334" t="s">
        <v>484</v>
      </c>
      <c r="L42" s="334" t="s">
        <v>484</v>
      </c>
      <c r="M42" s="335" t="s">
        <v>484</v>
      </c>
    </row>
    <row r="43" spans="2:13" ht="27.75" customHeight="1" x14ac:dyDescent="0.15">
      <c r="B43" s="1197"/>
      <c r="C43" s="1198"/>
      <c r="D43" s="104"/>
      <c r="E43" s="1201" t="s">
        <v>33</v>
      </c>
      <c r="F43" s="1201"/>
      <c r="G43" s="1201"/>
      <c r="H43" s="1202"/>
      <c r="I43" s="333">
        <v>6033</v>
      </c>
      <c r="J43" s="334">
        <v>5800</v>
      </c>
      <c r="K43" s="334">
        <v>5578</v>
      </c>
      <c r="L43" s="334">
        <v>5539</v>
      </c>
      <c r="M43" s="335">
        <v>5855</v>
      </c>
    </row>
    <row r="44" spans="2:13" ht="27.75" customHeight="1" x14ac:dyDescent="0.15">
      <c r="B44" s="1197"/>
      <c r="C44" s="1198"/>
      <c r="D44" s="104"/>
      <c r="E44" s="1201" t="s">
        <v>34</v>
      </c>
      <c r="F44" s="1201"/>
      <c r="G44" s="1201"/>
      <c r="H44" s="1202"/>
      <c r="I44" s="333">
        <v>157</v>
      </c>
      <c r="J44" s="334">
        <v>148</v>
      </c>
      <c r="K44" s="334">
        <v>152</v>
      </c>
      <c r="L44" s="334">
        <v>506</v>
      </c>
      <c r="M44" s="335">
        <v>635</v>
      </c>
    </row>
    <row r="45" spans="2:13" ht="27.75" customHeight="1" x14ac:dyDescent="0.15">
      <c r="B45" s="1197"/>
      <c r="C45" s="1198"/>
      <c r="D45" s="104"/>
      <c r="E45" s="1201" t="s">
        <v>35</v>
      </c>
      <c r="F45" s="1201"/>
      <c r="G45" s="1201"/>
      <c r="H45" s="1202"/>
      <c r="I45" s="333">
        <v>837</v>
      </c>
      <c r="J45" s="334">
        <v>801</v>
      </c>
      <c r="K45" s="334">
        <v>642</v>
      </c>
      <c r="L45" s="334">
        <v>607</v>
      </c>
      <c r="M45" s="335">
        <v>678</v>
      </c>
    </row>
    <row r="46" spans="2:13" ht="27.75" customHeight="1" x14ac:dyDescent="0.15">
      <c r="B46" s="1197"/>
      <c r="C46" s="1198"/>
      <c r="D46" s="105"/>
      <c r="E46" s="1201" t="s">
        <v>36</v>
      </c>
      <c r="F46" s="1201"/>
      <c r="G46" s="1201"/>
      <c r="H46" s="1202"/>
      <c r="I46" s="333" t="s">
        <v>484</v>
      </c>
      <c r="J46" s="334" t="s">
        <v>484</v>
      </c>
      <c r="K46" s="334" t="s">
        <v>484</v>
      </c>
      <c r="L46" s="334" t="s">
        <v>484</v>
      </c>
      <c r="M46" s="335" t="s">
        <v>484</v>
      </c>
    </row>
    <row r="47" spans="2:13" ht="27.75" customHeight="1" x14ac:dyDescent="0.15">
      <c r="B47" s="1197"/>
      <c r="C47" s="1198"/>
      <c r="D47" s="106"/>
      <c r="E47" s="1211" t="s">
        <v>37</v>
      </c>
      <c r="F47" s="1212"/>
      <c r="G47" s="1212"/>
      <c r="H47" s="1213"/>
      <c r="I47" s="333" t="s">
        <v>484</v>
      </c>
      <c r="J47" s="334" t="s">
        <v>484</v>
      </c>
      <c r="K47" s="334" t="s">
        <v>484</v>
      </c>
      <c r="L47" s="334" t="s">
        <v>484</v>
      </c>
      <c r="M47" s="335" t="s">
        <v>484</v>
      </c>
    </row>
    <row r="48" spans="2:13" ht="27.75" customHeight="1" x14ac:dyDescent="0.15">
      <c r="B48" s="1197"/>
      <c r="C48" s="1198"/>
      <c r="D48" s="104"/>
      <c r="E48" s="1201" t="s">
        <v>38</v>
      </c>
      <c r="F48" s="1201"/>
      <c r="G48" s="1201"/>
      <c r="H48" s="1202"/>
      <c r="I48" s="333" t="s">
        <v>484</v>
      </c>
      <c r="J48" s="334" t="s">
        <v>484</v>
      </c>
      <c r="K48" s="334" t="s">
        <v>484</v>
      </c>
      <c r="L48" s="334" t="s">
        <v>484</v>
      </c>
      <c r="M48" s="335" t="s">
        <v>484</v>
      </c>
    </row>
    <row r="49" spans="2:13" ht="27.75" customHeight="1" x14ac:dyDescent="0.15">
      <c r="B49" s="1199"/>
      <c r="C49" s="1200"/>
      <c r="D49" s="104"/>
      <c r="E49" s="1201" t="s">
        <v>39</v>
      </c>
      <c r="F49" s="1201"/>
      <c r="G49" s="1201"/>
      <c r="H49" s="1202"/>
      <c r="I49" s="333" t="s">
        <v>484</v>
      </c>
      <c r="J49" s="334" t="s">
        <v>484</v>
      </c>
      <c r="K49" s="334" t="s">
        <v>484</v>
      </c>
      <c r="L49" s="334" t="s">
        <v>484</v>
      </c>
      <c r="M49" s="335" t="s">
        <v>484</v>
      </c>
    </row>
    <row r="50" spans="2:13" ht="27.75" customHeight="1" x14ac:dyDescent="0.15">
      <c r="B50" s="1195" t="s">
        <v>40</v>
      </c>
      <c r="C50" s="1196"/>
      <c r="D50" s="107"/>
      <c r="E50" s="1201" t="s">
        <v>41</v>
      </c>
      <c r="F50" s="1201"/>
      <c r="G50" s="1201"/>
      <c r="H50" s="1202"/>
      <c r="I50" s="333">
        <v>3330</v>
      </c>
      <c r="J50" s="334">
        <v>4219</v>
      </c>
      <c r="K50" s="334">
        <v>4593</v>
      </c>
      <c r="L50" s="334">
        <v>4885</v>
      </c>
      <c r="M50" s="335">
        <v>4867</v>
      </c>
    </row>
    <row r="51" spans="2:13" ht="27.75" customHeight="1" x14ac:dyDescent="0.15">
      <c r="B51" s="1197"/>
      <c r="C51" s="1198"/>
      <c r="D51" s="104"/>
      <c r="E51" s="1201" t="s">
        <v>42</v>
      </c>
      <c r="F51" s="1201"/>
      <c r="G51" s="1201"/>
      <c r="H51" s="1202"/>
      <c r="I51" s="333" t="s">
        <v>484</v>
      </c>
      <c r="J51" s="334" t="s">
        <v>484</v>
      </c>
      <c r="K51" s="334" t="s">
        <v>484</v>
      </c>
      <c r="L51" s="334" t="s">
        <v>484</v>
      </c>
      <c r="M51" s="335" t="s">
        <v>484</v>
      </c>
    </row>
    <row r="52" spans="2:13" ht="27.75" customHeight="1" x14ac:dyDescent="0.15">
      <c r="B52" s="1199"/>
      <c r="C52" s="1200"/>
      <c r="D52" s="104"/>
      <c r="E52" s="1201" t="s">
        <v>43</v>
      </c>
      <c r="F52" s="1201"/>
      <c r="G52" s="1201"/>
      <c r="H52" s="1202"/>
      <c r="I52" s="333">
        <v>8319</v>
      </c>
      <c r="J52" s="334">
        <v>7920</v>
      </c>
      <c r="K52" s="334">
        <v>7770</v>
      </c>
      <c r="L52" s="334">
        <v>7732</v>
      </c>
      <c r="M52" s="335">
        <v>7587</v>
      </c>
    </row>
    <row r="53" spans="2:13" ht="27.75" customHeight="1" thickBot="1" x14ac:dyDescent="0.2">
      <c r="B53" s="1203" t="s">
        <v>19</v>
      </c>
      <c r="C53" s="1204"/>
      <c r="D53" s="108"/>
      <c r="E53" s="1205" t="s">
        <v>44</v>
      </c>
      <c r="F53" s="1205"/>
      <c r="G53" s="1205"/>
      <c r="H53" s="1206"/>
      <c r="I53" s="336">
        <v>2678</v>
      </c>
      <c r="J53" s="337">
        <v>1991</v>
      </c>
      <c r="K53" s="337">
        <v>1298</v>
      </c>
      <c r="L53" s="337">
        <v>1449</v>
      </c>
      <c r="M53" s="338">
        <v>2343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hBaNsvBvMqQivGn1kBo8p5jAUohpDqgYsfGDi/4czCZ7Usk9qYo+qIYeRjPufO8HBYnZTMUcL4xc5sDS9n7FtA==" saltValue="Hoa7mIoNXvVa7QTFgra71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22" t="s">
        <v>46</v>
      </c>
      <c r="D55" s="1222"/>
      <c r="E55" s="1223"/>
      <c r="F55" s="339">
        <v>2597</v>
      </c>
      <c r="G55" s="339">
        <v>2700</v>
      </c>
      <c r="H55" s="340">
        <v>2433</v>
      </c>
    </row>
    <row r="56" spans="2:8" ht="52.5" customHeight="1" x14ac:dyDescent="0.15">
      <c r="B56" s="120"/>
      <c r="C56" s="1224" t="s">
        <v>47</v>
      </c>
      <c r="D56" s="1224"/>
      <c r="E56" s="1225"/>
      <c r="F56" s="341">
        <v>403</v>
      </c>
      <c r="G56" s="341">
        <v>431</v>
      </c>
      <c r="H56" s="342">
        <v>467</v>
      </c>
    </row>
    <row r="57" spans="2:8" ht="53.25" customHeight="1" x14ac:dyDescent="0.15">
      <c r="B57" s="120"/>
      <c r="C57" s="1226" t="s">
        <v>48</v>
      </c>
      <c r="D57" s="1226"/>
      <c r="E57" s="1227"/>
      <c r="F57" s="343">
        <v>1601</v>
      </c>
      <c r="G57" s="343">
        <v>1765</v>
      </c>
      <c r="H57" s="344">
        <v>1980</v>
      </c>
    </row>
    <row r="58" spans="2:8" ht="45.75" customHeight="1" x14ac:dyDescent="0.15">
      <c r="B58" s="121"/>
      <c r="C58" s="1214" t="s">
        <v>543</v>
      </c>
      <c r="D58" s="1215"/>
      <c r="E58" s="1216"/>
      <c r="F58" s="345">
        <v>764</v>
      </c>
      <c r="G58" s="345">
        <v>924</v>
      </c>
      <c r="H58" s="346">
        <v>1137</v>
      </c>
    </row>
    <row r="59" spans="2:8" ht="45.75" customHeight="1" x14ac:dyDescent="0.15">
      <c r="B59" s="121"/>
      <c r="C59" s="1214" t="s">
        <v>544</v>
      </c>
      <c r="D59" s="1215"/>
      <c r="E59" s="1216"/>
      <c r="F59" s="345">
        <v>707</v>
      </c>
      <c r="G59" s="345">
        <v>707</v>
      </c>
      <c r="H59" s="346">
        <v>707</v>
      </c>
    </row>
    <row r="60" spans="2:8" ht="45.75" customHeight="1" x14ac:dyDescent="0.15">
      <c r="B60" s="121"/>
      <c r="C60" s="1214" t="s">
        <v>545</v>
      </c>
      <c r="D60" s="1215"/>
      <c r="E60" s="1216"/>
      <c r="F60" s="345">
        <v>112</v>
      </c>
      <c r="G60" s="345">
        <v>112</v>
      </c>
      <c r="H60" s="346">
        <v>112</v>
      </c>
    </row>
    <row r="61" spans="2:8" ht="45.75" customHeight="1" x14ac:dyDescent="0.15">
      <c r="B61" s="121"/>
      <c r="C61" s="1214" t="s">
        <v>547</v>
      </c>
      <c r="D61" s="1215"/>
      <c r="E61" s="1216"/>
      <c r="F61" s="345">
        <v>7</v>
      </c>
      <c r="G61" s="345">
        <v>11</v>
      </c>
      <c r="H61" s="346">
        <v>13</v>
      </c>
    </row>
    <row r="62" spans="2:8" ht="45.75" customHeight="1" thickBot="1" x14ac:dyDescent="0.2">
      <c r="B62" s="122"/>
      <c r="C62" s="1217" t="s">
        <v>546</v>
      </c>
      <c r="D62" s="1218"/>
      <c r="E62" s="1219"/>
      <c r="F62" s="347">
        <v>11</v>
      </c>
      <c r="G62" s="347">
        <v>11</v>
      </c>
      <c r="H62" s="348">
        <v>11</v>
      </c>
    </row>
    <row r="63" spans="2:8" ht="52.5" customHeight="1" thickBot="1" x14ac:dyDescent="0.2">
      <c r="B63" s="123"/>
      <c r="C63" s="1220" t="s">
        <v>49</v>
      </c>
      <c r="D63" s="1220"/>
      <c r="E63" s="1221"/>
      <c r="F63" s="349">
        <v>4600</v>
      </c>
      <c r="G63" s="349">
        <v>4896</v>
      </c>
      <c r="H63" s="350">
        <v>4880</v>
      </c>
    </row>
    <row r="64" spans="2:8" x14ac:dyDescent="0.15"/>
  </sheetData>
  <sheetProtection algorithmName="SHA-512" hashValue="HArBCoZzVpeAX3riXAID2Nhb34HinoA9WRAVmKyWO8U1P9XW3v5gnYeKU9ldIStLrkNEdZqGotVx5oJfaMlMgg==" saltValue="/VDGCU51Kk72tHyWEdeep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CFD62-0D21-4A98-89A5-042FA6909C69}">
  <sheetPr>
    <pageSetUpPr fitToPage="1"/>
  </sheetPr>
  <dimension ref="A1:DE85"/>
  <sheetViews>
    <sheetView showGridLines="0" zoomScale="90" zoomScaleNormal="9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548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549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50" t="s">
        <v>557</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550</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523</v>
      </c>
      <c r="BQ50" s="1234"/>
      <c r="BR50" s="1234"/>
      <c r="BS50" s="1234"/>
      <c r="BT50" s="1234"/>
      <c r="BU50" s="1234"/>
      <c r="BV50" s="1234"/>
      <c r="BW50" s="1234"/>
      <c r="BX50" s="1234" t="s">
        <v>524</v>
      </c>
      <c r="BY50" s="1234"/>
      <c r="BZ50" s="1234"/>
      <c r="CA50" s="1234"/>
      <c r="CB50" s="1234"/>
      <c r="CC50" s="1234"/>
      <c r="CD50" s="1234"/>
      <c r="CE50" s="1234"/>
      <c r="CF50" s="1234" t="s">
        <v>525</v>
      </c>
      <c r="CG50" s="1234"/>
      <c r="CH50" s="1234"/>
      <c r="CI50" s="1234"/>
      <c r="CJ50" s="1234"/>
      <c r="CK50" s="1234"/>
      <c r="CL50" s="1234"/>
      <c r="CM50" s="1234"/>
      <c r="CN50" s="1234" t="s">
        <v>526</v>
      </c>
      <c r="CO50" s="1234"/>
      <c r="CP50" s="1234"/>
      <c r="CQ50" s="1234"/>
      <c r="CR50" s="1234"/>
      <c r="CS50" s="1234"/>
      <c r="CT50" s="1234"/>
      <c r="CU50" s="1234"/>
      <c r="CV50" s="1234" t="s">
        <v>527</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551</v>
      </c>
      <c r="AO51" s="1233"/>
      <c r="AP51" s="1233"/>
      <c r="AQ51" s="1233"/>
      <c r="AR51" s="1233"/>
      <c r="AS51" s="1233"/>
      <c r="AT51" s="1233"/>
      <c r="AU51" s="1233"/>
      <c r="AV51" s="1233"/>
      <c r="AW51" s="1233"/>
      <c r="AX51" s="1233"/>
      <c r="AY51" s="1233"/>
      <c r="AZ51" s="1233"/>
      <c r="BA51" s="1233"/>
      <c r="BB51" s="1233" t="s">
        <v>552</v>
      </c>
      <c r="BC51" s="1233"/>
      <c r="BD51" s="1233"/>
      <c r="BE51" s="1233"/>
      <c r="BF51" s="1233"/>
      <c r="BG51" s="1233"/>
      <c r="BH51" s="1233"/>
      <c r="BI51" s="1233"/>
      <c r="BJ51" s="1233"/>
      <c r="BK51" s="1233"/>
      <c r="BL51" s="1233"/>
      <c r="BM51" s="1233"/>
      <c r="BN51" s="1233"/>
      <c r="BO51" s="1233"/>
      <c r="BP51" s="1230">
        <v>50.5</v>
      </c>
      <c r="BQ51" s="1230"/>
      <c r="BR51" s="1230"/>
      <c r="BS51" s="1230"/>
      <c r="BT51" s="1230"/>
      <c r="BU51" s="1230"/>
      <c r="BV51" s="1230"/>
      <c r="BW51" s="1230"/>
      <c r="BX51" s="1230">
        <v>34.4</v>
      </c>
      <c r="BY51" s="1230"/>
      <c r="BZ51" s="1230"/>
      <c r="CA51" s="1230"/>
      <c r="CB51" s="1230"/>
      <c r="CC51" s="1230"/>
      <c r="CD51" s="1230"/>
      <c r="CE51" s="1230"/>
      <c r="CF51" s="1230">
        <v>23.5</v>
      </c>
      <c r="CG51" s="1230"/>
      <c r="CH51" s="1230"/>
      <c r="CI51" s="1230"/>
      <c r="CJ51" s="1230"/>
      <c r="CK51" s="1230"/>
      <c r="CL51" s="1230"/>
      <c r="CM51" s="1230"/>
      <c r="CN51" s="1230">
        <v>25.3</v>
      </c>
      <c r="CO51" s="1230"/>
      <c r="CP51" s="1230"/>
      <c r="CQ51" s="1230"/>
      <c r="CR51" s="1230"/>
      <c r="CS51" s="1230"/>
      <c r="CT51" s="1230"/>
      <c r="CU51" s="1230"/>
      <c r="CV51" s="1230">
        <v>38.700000000000003</v>
      </c>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553</v>
      </c>
      <c r="BC53" s="1233"/>
      <c r="BD53" s="1233"/>
      <c r="BE53" s="1233"/>
      <c r="BF53" s="1233"/>
      <c r="BG53" s="1233"/>
      <c r="BH53" s="1233"/>
      <c r="BI53" s="1233"/>
      <c r="BJ53" s="1233"/>
      <c r="BK53" s="1233"/>
      <c r="BL53" s="1233"/>
      <c r="BM53" s="1233"/>
      <c r="BN53" s="1233"/>
      <c r="BO53" s="1233"/>
      <c r="BP53" s="1230">
        <v>60.3</v>
      </c>
      <c r="BQ53" s="1230"/>
      <c r="BR53" s="1230"/>
      <c r="BS53" s="1230"/>
      <c r="BT53" s="1230"/>
      <c r="BU53" s="1230"/>
      <c r="BV53" s="1230"/>
      <c r="BW53" s="1230"/>
      <c r="BX53" s="1230">
        <v>61.8</v>
      </c>
      <c r="BY53" s="1230"/>
      <c r="BZ53" s="1230"/>
      <c r="CA53" s="1230"/>
      <c r="CB53" s="1230"/>
      <c r="CC53" s="1230"/>
      <c r="CD53" s="1230"/>
      <c r="CE53" s="1230"/>
      <c r="CF53" s="1230">
        <v>63.5</v>
      </c>
      <c r="CG53" s="1230"/>
      <c r="CH53" s="1230"/>
      <c r="CI53" s="1230"/>
      <c r="CJ53" s="1230"/>
      <c r="CK53" s="1230"/>
      <c r="CL53" s="1230"/>
      <c r="CM53" s="1230"/>
      <c r="CN53" s="1230">
        <v>64.5</v>
      </c>
      <c r="CO53" s="1230"/>
      <c r="CP53" s="1230"/>
      <c r="CQ53" s="1230"/>
      <c r="CR53" s="1230"/>
      <c r="CS53" s="1230"/>
      <c r="CT53" s="1230"/>
      <c r="CU53" s="1230"/>
      <c r="CV53" s="1230">
        <v>63</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554</v>
      </c>
      <c r="AO55" s="1234"/>
      <c r="AP55" s="1234"/>
      <c r="AQ55" s="1234"/>
      <c r="AR55" s="1234"/>
      <c r="AS55" s="1234"/>
      <c r="AT55" s="1234"/>
      <c r="AU55" s="1234"/>
      <c r="AV55" s="1234"/>
      <c r="AW55" s="1234"/>
      <c r="AX55" s="1234"/>
      <c r="AY55" s="1234"/>
      <c r="AZ55" s="1234"/>
      <c r="BA55" s="1234"/>
      <c r="BB55" s="1233" t="s">
        <v>552</v>
      </c>
      <c r="BC55" s="1233"/>
      <c r="BD55" s="1233"/>
      <c r="BE55" s="1233"/>
      <c r="BF55" s="1233"/>
      <c r="BG55" s="1233"/>
      <c r="BH55" s="1233"/>
      <c r="BI55" s="1233"/>
      <c r="BJ55" s="1233"/>
      <c r="BK55" s="1233"/>
      <c r="BL55" s="1233"/>
      <c r="BM55" s="1233"/>
      <c r="BN55" s="1233"/>
      <c r="BO55" s="1233"/>
      <c r="BP55" s="1230">
        <v>15.5</v>
      </c>
      <c r="BQ55" s="1230"/>
      <c r="BR55" s="1230"/>
      <c r="BS55" s="1230"/>
      <c r="BT55" s="1230"/>
      <c r="BU55" s="1230"/>
      <c r="BV55" s="1230"/>
      <c r="BW55" s="1230"/>
      <c r="BX55" s="1230">
        <v>4.5999999999999996</v>
      </c>
      <c r="BY55" s="1230"/>
      <c r="BZ55" s="1230"/>
      <c r="CA55" s="1230"/>
      <c r="CB55" s="1230"/>
      <c r="CC55" s="1230"/>
      <c r="CD55" s="1230"/>
      <c r="CE55" s="1230"/>
      <c r="CF55" s="1230">
        <v>0.6</v>
      </c>
      <c r="CG55" s="1230"/>
      <c r="CH55" s="1230"/>
      <c r="CI55" s="1230"/>
      <c r="CJ55" s="1230"/>
      <c r="CK55" s="1230"/>
      <c r="CL55" s="1230"/>
      <c r="CM55" s="1230"/>
      <c r="CN55" s="1230">
        <v>0</v>
      </c>
      <c r="CO55" s="1230"/>
      <c r="CP55" s="1230"/>
      <c r="CQ55" s="1230"/>
      <c r="CR55" s="1230"/>
      <c r="CS55" s="1230"/>
      <c r="CT55" s="1230"/>
      <c r="CU55" s="1230"/>
      <c r="CV55" s="1230">
        <v>1</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553</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61.4</v>
      </c>
      <c r="BY57" s="1230"/>
      <c r="BZ57" s="1230"/>
      <c r="CA57" s="1230"/>
      <c r="CB57" s="1230"/>
      <c r="CC57" s="1230"/>
      <c r="CD57" s="1230"/>
      <c r="CE57" s="1230"/>
      <c r="CF57" s="1230">
        <v>62.6</v>
      </c>
      <c r="CG57" s="1230"/>
      <c r="CH57" s="1230"/>
      <c r="CI57" s="1230"/>
      <c r="CJ57" s="1230"/>
      <c r="CK57" s="1230"/>
      <c r="CL57" s="1230"/>
      <c r="CM57" s="1230"/>
      <c r="CN57" s="1230">
        <v>63.6</v>
      </c>
      <c r="CO57" s="1230"/>
      <c r="CP57" s="1230"/>
      <c r="CQ57" s="1230"/>
      <c r="CR57" s="1230"/>
      <c r="CS57" s="1230"/>
      <c r="CT57" s="1230"/>
      <c r="CU57" s="1230"/>
      <c r="CV57" s="1230">
        <v>64.099999999999994</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555</v>
      </c>
    </row>
    <row r="64" spans="1:109" x14ac:dyDescent="0.15">
      <c r="B64" s="247"/>
      <c r="G64" s="357"/>
      <c r="I64" s="369"/>
      <c r="J64" s="369"/>
      <c r="K64" s="369"/>
      <c r="L64" s="369"/>
      <c r="M64" s="369"/>
      <c r="N64" s="370"/>
      <c r="AM64" s="357"/>
      <c r="AN64" s="357" t="s">
        <v>549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558</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550</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523</v>
      </c>
      <c r="BQ72" s="1234"/>
      <c r="BR72" s="1234"/>
      <c r="BS72" s="1234"/>
      <c r="BT72" s="1234"/>
      <c r="BU72" s="1234"/>
      <c r="BV72" s="1234"/>
      <c r="BW72" s="1234"/>
      <c r="BX72" s="1234" t="s">
        <v>524</v>
      </c>
      <c r="BY72" s="1234"/>
      <c r="BZ72" s="1234"/>
      <c r="CA72" s="1234"/>
      <c r="CB72" s="1234"/>
      <c r="CC72" s="1234"/>
      <c r="CD72" s="1234"/>
      <c r="CE72" s="1234"/>
      <c r="CF72" s="1234" t="s">
        <v>525</v>
      </c>
      <c r="CG72" s="1234"/>
      <c r="CH72" s="1234"/>
      <c r="CI72" s="1234"/>
      <c r="CJ72" s="1234"/>
      <c r="CK72" s="1234"/>
      <c r="CL72" s="1234"/>
      <c r="CM72" s="1234"/>
      <c r="CN72" s="1234" t="s">
        <v>526</v>
      </c>
      <c r="CO72" s="1234"/>
      <c r="CP72" s="1234"/>
      <c r="CQ72" s="1234"/>
      <c r="CR72" s="1234"/>
      <c r="CS72" s="1234"/>
      <c r="CT72" s="1234"/>
      <c r="CU72" s="1234"/>
      <c r="CV72" s="1234" t="s">
        <v>527</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551</v>
      </c>
      <c r="AO73" s="1233"/>
      <c r="AP73" s="1233"/>
      <c r="AQ73" s="1233"/>
      <c r="AR73" s="1233"/>
      <c r="AS73" s="1233"/>
      <c r="AT73" s="1233"/>
      <c r="AU73" s="1233"/>
      <c r="AV73" s="1233"/>
      <c r="AW73" s="1233"/>
      <c r="AX73" s="1233"/>
      <c r="AY73" s="1233"/>
      <c r="AZ73" s="1233"/>
      <c r="BA73" s="1233"/>
      <c r="BB73" s="1233" t="s">
        <v>552</v>
      </c>
      <c r="BC73" s="1233"/>
      <c r="BD73" s="1233"/>
      <c r="BE73" s="1233"/>
      <c r="BF73" s="1233"/>
      <c r="BG73" s="1233"/>
      <c r="BH73" s="1233"/>
      <c r="BI73" s="1233"/>
      <c r="BJ73" s="1233"/>
      <c r="BK73" s="1233"/>
      <c r="BL73" s="1233"/>
      <c r="BM73" s="1233"/>
      <c r="BN73" s="1233"/>
      <c r="BO73" s="1233"/>
      <c r="BP73" s="1230">
        <v>50.5</v>
      </c>
      <c r="BQ73" s="1230"/>
      <c r="BR73" s="1230"/>
      <c r="BS73" s="1230"/>
      <c r="BT73" s="1230"/>
      <c r="BU73" s="1230"/>
      <c r="BV73" s="1230"/>
      <c r="BW73" s="1230"/>
      <c r="BX73" s="1230">
        <v>34.4</v>
      </c>
      <c r="BY73" s="1230"/>
      <c r="BZ73" s="1230"/>
      <c r="CA73" s="1230"/>
      <c r="CB73" s="1230"/>
      <c r="CC73" s="1230"/>
      <c r="CD73" s="1230"/>
      <c r="CE73" s="1230"/>
      <c r="CF73" s="1230">
        <v>23.5</v>
      </c>
      <c r="CG73" s="1230"/>
      <c r="CH73" s="1230"/>
      <c r="CI73" s="1230"/>
      <c r="CJ73" s="1230"/>
      <c r="CK73" s="1230"/>
      <c r="CL73" s="1230"/>
      <c r="CM73" s="1230"/>
      <c r="CN73" s="1230">
        <v>25.3</v>
      </c>
      <c r="CO73" s="1230"/>
      <c r="CP73" s="1230"/>
      <c r="CQ73" s="1230"/>
      <c r="CR73" s="1230"/>
      <c r="CS73" s="1230"/>
      <c r="CT73" s="1230"/>
      <c r="CU73" s="1230"/>
      <c r="CV73" s="1230">
        <v>38.700000000000003</v>
      </c>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556</v>
      </c>
      <c r="BC75" s="1233"/>
      <c r="BD75" s="1233"/>
      <c r="BE75" s="1233"/>
      <c r="BF75" s="1233"/>
      <c r="BG75" s="1233"/>
      <c r="BH75" s="1233"/>
      <c r="BI75" s="1233"/>
      <c r="BJ75" s="1233"/>
      <c r="BK75" s="1233"/>
      <c r="BL75" s="1233"/>
      <c r="BM75" s="1233"/>
      <c r="BN75" s="1233"/>
      <c r="BO75" s="1233"/>
      <c r="BP75" s="1230">
        <v>7.2</v>
      </c>
      <c r="BQ75" s="1230"/>
      <c r="BR75" s="1230"/>
      <c r="BS75" s="1230"/>
      <c r="BT75" s="1230"/>
      <c r="BU75" s="1230"/>
      <c r="BV75" s="1230"/>
      <c r="BW75" s="1230"/>
      <c r="BX75" s="1230">
        <v>7</v>
      </c>
      <c r="BY75" s="1230"/>
      <c r="BZ75" s="1230"/>
      <c r="CA75" s="1230"/>
      <c r="CB75" s="1230"/>
      <c r="CC75" s="1230"/>
      <c r="CD75" s="1230"/>
      <c r="CE75" s="1230"/>
      <c r="CF75" s="1230">
        <v>6.9</v>
      </c>
      <c r="CG75" s="1230"/>
      <c r="CH75" s="1230"/>
      <c r="CI75" s="1230"/>
      <c r="CJ75" s="1230"/>
      <c r="CK75" s="1230"/>
      <c r="CL75" s="1230"/>
      <c r="CM75" s="1230"/>
      <c r="CN75" s="1230">
        <v>6.5</v>
      </c>
      <c r="CO75" s="1230"/>
      <c r="CP75" s="1230"/>
      <c r="CQ75" s="1230"/>
      <c r="CR75" s="1230"/>
      <c r="CS75" s="1230"/>
      <c r="CT75" s="1230"/>
      <c r="CU75" s="1230"/>
      <c r="CV75" s="1230">
        <v>7</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554</v>
      </c>
      <c r="AO77" s="1234"/>
      <c r="AP77" s="1234"/>
      <c r="AQ77" s="1234"/>
      <c r="AR77" s="1234"/>
      <c r="AS77" s="1234"/>
      <c r="AT77" s="1234"/>
      <c r="AU77" s="1234"/>
      <c r="AV77" s="1234"/>
      <c r="AW77" s="1234"/>
      <c r="AX77" s="1234"/>
      <c r="AY77" s="1234"/>
      <c r="AZ77" s="1234"/>
      <c r="BA77" s="1234"/>
      <c r="BB77" s="1233" t="s">
        <v>552</v>
      </c>
      <c r="BC77" s="1233"/>
      <c r="BD77" s="1233"/>
      <c r="BE77" s="1233"/>
      <c r="BF77" s="1233"/>
      <c r="BG77" s="1233"/>
      <c r="BH77" s="1233"/>
      <c r="BI77" s="1233"/>
      <c r="BJ77" s="1233"/>
      <c r="BK77" s="1233"/>
      <c r="BL77" s="1233"/>
      <c r="BM77" s="1233"/>
      <c r="BN77" s="1233"/>
      <c r="BO77" s="1233"/>
      <c r="BP77" s="1230">
        <v>15.5</v>
      </c>
      <c r="BQ77" s="1230"/>
      <c r="BR77" s="1230"/>
      <c r="BS77" s="1230"/>
      <c r="BT77" s="1230"/>
      <c r="BU77" s="1230"/>
      <c r="BV77" s="1230"/>
      <c r="BW77" s="1230"/>
      <c r="BX77" s="1230">
        <v>4.5999999999999996</v>
      </c>
      <c r="BY77" s="1230"/>
      <c r="BZ77" s="1230"/>
      <c r="CA77" s="1230"/>
      <c r="CB77" s="1230"/>
      <c r="CC77" s="1230"/>
      <c r="CD77" s="1230"/>
      <c r="CE77" s="1230"/>
      <c r="CF77" s="1230">
        <v>0.6</v>
      </c>
      <c r="CG77" s="1230"/>
      <c r="CH77" s="1230"/>
      <c r="CI77" s="1230"/>
      <c r="CJ77" s="1230"/>
      <c r="CK77" s="1230"/>
      <c r="CL77" s="1230"/>
      <c r="CM77" s="1230"/>
      <c r="CN77" s="1230">
        <v>0</v>
      </c>
      <c r="CO77" s="1230"/>
      <c r="CP77" s="1230"/>
      <c r="CQ77" s="1230"/>
      <c r="CR77" s="1230"/>
      <c r="CS77" s="1230"/>
      <c r="CT77" s="1230"/>
      <c r="CU77" s="1230"/>
      <c r="CV77" s="1230">
        <v>1</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556</v>
      </c>
      <c r="BC79" s="1233"/>
      <c r="BD79" s="1233"/>
      <c r="BE79" s="1233"/>
      <c r="BF79" s="1233"/>
      <c r="BG79" s="1233"/>
      <c r="BH79" s="1233"/>
      <c r="BI79" s="1233"/>
      <c r="BJ79" s="1233"/>
      <c r="BK79" s="1233"/>
      <c r="BL79" s="1233"/>
      <c r="BM79" s="1233"/>
      <c r="BN79" s="1233"/>
      <c r="BO79" s="1233"/>
      <c r="BP79" s="1230">
        <v>6.4</v>
      </c>
      <c r="BQ79" s="1230"/>
      <c r="BR79" s="1230"/>
      <c r="BS79" s="1230"/>
      <c r="BT79" s="1230"/>
      <c r="BU79" s="1230"/>
      <c r="BV79" s="1230"/>
      <c r="BW79" s="1230"/>
      <c r="BX79" s="1230">
        <v>6.3</v>
      </c>
      <c r="BY79" s="1230"/>
      <c r="BZ79" s="1230"/>
      <c r="CA79" s="1230"/>
      <c r="CB79" s="1230"/>
      <c r="CC79" s="1230"/>
      <c r="CD79" s="1230"/>
      <c r="CE79" s="1230"/>
      <c r="CF79" s="1230">
        <v>6.6</v>
      </c>
      <c r="CG79" s="1230"/>
      <c r="CH79" s="1230"/>
      <c r="CI79" s="1230"/>
      <c r="CJ79" s="1230"/>
      <c r="CK79" s="1230"/>
      <c r="CL79" s="1230"/>
      <c r="CM79" s="1230"/>
      <c r="CN79" s="1230">
        <v>6.8</v>
      </c>
      <c r="CO79" s="1230"/>
      <c r="CP79" s="1230"/>
      <c r="CQ79" s="1230"/>
      <c r="CR79" s="1230"/>
      <c r="CS79" s="1230"/>
      <c r="CT79" s="1230"/>
      <c r="CU79" s="1230"/>
      <c r="CV79" s="1230">
        <v>7</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NaWJ90P49YGdIYKqYuJkjxiCw3IsXGKlQanKOtG2o+tqFy7TlqS19W2aiGWs8hSWqK98CPf2i9zzwqdykspRiA==" saltValue="NdFM7NYzF1doR0LP2xsU5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9DBF8-5514-45E8-BBDC-A2B3D8CC9F8F}">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ZWYwDeho7U2VAYAe12pydWTYNsKHNw5jh4rcYJ4sQL8kWRjGyOLPh41auxn1g6kghECj3dLTfCPXJsZwr92fJQ==" saltValue="akTTITEuT3Ag0fWORoQZJ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BEAAA-EB7B-49F7-A24A-0053592AB1D6}">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uLbsIAtfdTjBaOfsA5pHN+xk5hZpS2d/LIWEq3M/HCBK5MHo7NCnCyTvgj1GeI8EwdbaoA4RlqmAhxLzfAJIkw==" saltValue="sECGetCi2N+/Rf6gd2PSb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34347</v>
      </c>
      <c r="E3" s="142"/>
      <c r="F3" s="143">
        <v>52068</v>
      </c>
      <c r="G3" s="144"/>
      <c r="H3" s="145"/>
    </row>
    <row r="4" spans="1:8" x14ac:dyDescent="0.15">
      <c r="A4" s="146"/>
      <c r="B4" s="147"/>
      <c r="C4" s="148"/>
      <c r="D4" s="149">
        <v>15861</v>
      </c>
      <c r="E4" s="150"/>
      <c r="F4" s="151">
        <v>26936</v>
      </c>
      <c r="G4" s="152"/>
      <c r="H4" s="153"/>
    </row>
    <row r="5" spans="1:8" x14ac:dyDescent="0.15">
      <c r="A5" s="134" t="s">
        <v>517</v>
      </c>
      <c r="B5" s="139"/>
      <c r="C5" s="140"/>
      <c r="D5" s="141">
        <v>18773</v>
      </c>
      <c r="E5" s="142"/>
      <c r="F5" s="143">
        <v>47161</v>
      </c>
      <c r="G5" s="144"/>
      <c r="H5" s="145"/>
    </row>
    <row r="6" spans="1:8" x14ac:dyDescent="0.15">
      <c r="A6" s="146"/>
      <c r="B6" s="147"/>
      <c r="C6" s="148"/>
      <c r="D6" s="149">
        <v>16919</v>
      </c>
      <c r="E6" s="150"/>
      <c r="F6" s="151">
        <v>24595</v>
      </c>
      <c r="G6" s="152"/>
      <c r="H6" s="153"/>
    </row>
    <row r="7" spans="1:8" x14ac:dyDescent="0.15">
      <c r="A7" s="134" t="s">
        <v>518</v>
      </c>
      <c r="B7" s="139"/>
      <c r="C7" s="140"/>
      <c r="D7" s="141">
        <v>27152</v>
      </c>
      <c r="E7" s="142"/>
      <c r="F7" s="143">
        <v>43423</v>
      </c>
      <c r="G7" s="144"/>
      <c r="H7" s="145"/>
    </row>
    <row r="8" spans="1:8" x14ac:dyDescent="0.15">
      <c r="A8" s="146"/>
      <c r="B8" s="147"/>
      <c r="C8" s="148"/>
      <c r="D8" s="149">
        <v>26216</v>
      </c>
      <c r="E8" s="150"/>
      <c r="F8" s="151">
        <v>22207</v>
      </c>
      <c r="G8" s="152"/>
      <c r="H8" s="153"/>
    </row>
    <row r="9" spans="1:8" x14ac:dyDescent="0.15">
      <c r="A9" s="134" t="s">
        <v>519</v>
      </c>
      <c r="B9" s="139"/>
      <c r="C9" s="140"/>
      <c r="D9" s="141">
        <v>45780</v>
      </c>
      <c r="E9" s="142"/>
      <c r="F9" s="143">
        <v>45265</v>
      </c>
      <c r="G9" s="144"/>
      <c r="H9" s="145"/>
    </row>
    <row r="10" spans="1:8" x14ac:dyDescent="0.15">
      <c r="A10" s="146"/>
      <c r="B10" s="147"/>
      <c r="C10" s="148"/>
      <c r="D10" s="149">
        <v>34493</v>
      </c>
      <c r="E10" s="150"/>
      <c r="F10" s="151">
        <v>22600</v>
      </c>
      <c r="G10" s="152"/>
      <c r="H10" s="153"/>
    </row>
    <row r="11" spans="1:8" x14ac:dyDescent="0.15">
      <c r="A11" s="134" t="s">
        <v>520</v>
      </c>
      <c r="B11" s="139"/>
      <c r="C11" s="140"/>
      <c r="D11" s="141">
        <v>44241</v>
      </c>
      <c r="E11" s="142"/>
      <c r="F11" s="143">
        <v>54621</v>
      </c>
      <c r="G11" s="144"/>
      <c r="H11" s="145"/>
    </row>
    <row r="12" spans="1:8" x14ac:dyDescent="0.15">
      <c r="A12" s="146"/>
      <c r="B12" s="147"/>
      <c r="C12" s="154"/>
      <c r="D12" s="149">
        <v>41529</v>
      </c>
      <c r="E12" s="150"/>
      <c r="F12" s="151">
        <v>30892</v>
      </c>
      <c r="G12" s="152"/>
      <c r="H12" s="153"/>
    </row>
    <row r="13" spans="1:8" x14ac:dyDescent="0.15">
      <c r="A13" s="134"/>
      <c r="B13" s="139"/>
      <c r="C13" s="140"/>
      <c r="D13" s="141">
        <v>34059</v>
      </c>
      <c r="E13" s="142"/>
      <c r="F13" s="143">
        <v>48508</v>
      </c>
      <c r="G13" s="155"/>
      <c r="H13" s="145"/>
    </row>
    <row r="14" spans="1:8" x14ac:dyDescent="0.15">
      <c r="A14" s="146"/>
      <c r="B14" s="147"/>
      <c r="C14" s="148"/>
      <c r="D14" s="149">
        <v>27004</v>
      </c>
      <c r="E14" s="150"/>
      <c r="F14" s="151">
        <v>25446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7.08</v>
      </c>
      <c r="C19" s="156">
        <f>ROUND(VALUE(SUBSTITUTE(実質収支比率等に係る経年分析!G$48,"▲","-")),2)</f>
        <v>6</v>
      </c>
      <c r="D19" s="156">
        <f>ROUND(VALUE(SUBSTITUTE(実質収支比率等に係る経年分析!H$48,"▲","-")),2)</f>
        <v>6.06</v>
      </c>
      <c r="E19" s="156">
        <f>ROUND(VALUE(SUBSTITUTE(実質収支比率等に係る経年分析!I$48,"▲","-")),2)</f>
        <v>4.5599999999999996</v>
      </c>
      <c r="F19" s="156">
        <f>ROUND(VALUE(SUBSTITUTE(実質収支比率等に係る経年分析!J$48,"▲","-")),2)</f>
        <v>3.92</v>
      </c>
    </row>
    <row r="20" spans="1:11" x14ac:dyDescent="0.15">
      <c r="A20" s="156" t="s">
        <v>53</v>
      </c>
      <c r="B20" s="156">
        <f>ROUND(VALUE(SUBSTITUTE(実質収支比率等に係る経年分析!F$47,"▲","-")),2)</f>
        <v>43.2</v>
      </c>
      <c r="C20" s="156">
        <f>ROUND(VALUE(SUBSTITUTE(実質収支比率等に係る経年分析!G$47,"▲","-")),2)</f>
        <v>49.43</v>
      </c>
      <c r="D20" s="156">
        <f>ROUND(VALUE(SUBSTITUTE(実質収支比率等に係る経年分析!H$47,"▲","-")),2)</f>
        <v>42.64</v>
      </c>
      <c r="E20" s="156">
        <f>ROUND(VALUE(SUBSTITUTE(実質収支比率等に係る経年分析!I$47,"▲","-")),2)</f>
        <v>42.74</v>
      </c>
      <c r="F20" s="156">
        <f>ROUND(VALUE(SUBSTITUTE(実質収支比率等に係る経年分析!J$47,"▲","-")),2)</f>
        <v>36.6</v>
      </c>
    </row>
    <row r="21" spans="1:11" x14ac:dyDescent="0.15">
      <c r="A21" s="156" t="s">
        <v>54</v>
      </c>
      <c r="B21" s="156">
        <f>IF(ISNUMBER(VALUE(SUBSTITUTE(実質収支比率等に係る経年分析!F$49,"▲","-"))),ROUND(VALUE(SUBSTITUTE(実質収支比率等に係る経年分析!F$49,"▲","-")),2),NA())</f>
        <v>0.04</v>
      </c>
      <c r="C21" s="156">
        <f>IF(ISNUMBER(VALUE(SUBSTITUTE(実質収支比率等に係る経年分析!G$49,"▲","-"))),ROUND(VALUE(SUBSTITUTE(実質収支比率等に係る経年分析!G$49,"▲","-")),2),NA())</f>
        <v>8.99</v>
      </c>
      <c r="D21" s="156">
        <f>IF(ISNUMBER(VALUE(SUBSTITUTE(実質収支比率等に係る経年分析!H$49,"▲","-"))),ROUND(VALUE(SUBSTITUTE(実質収支比率等に係る経年分析!H$49,"▲","-")),2),NA())</f>
        <v>-9.24</v>
      </c>
      <c r="E21" s="156">
        <f>IF(ISNUMBER(VALUE(SUBSTITUTE(実質収支比率等に係る経年分析!I$49,"▲","-"))),ROUND(VALUE(SUBSTITUTE(実質収支比率等に係る経年分析!I$49,"▲","-")),2),NA())</f>
        <v>0.36</v>
      </c>
      <c r="F21" s="156">
        <f>IF(ISNUMBER(VALUE(SUBSTITUTE(実質収支比率等に係る経年分析!J$49,"▲","-"))),ROUND(VALUE(SUBSTITUTE(実質収支比率等に係る経年分析!J$49,"▲","-")),2),NA())</f>
        <v>-4.4400000000000004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1.64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0.47</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7.08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6.05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4.55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3.92</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4.33</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10.039999999999999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10.33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12.01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11.01</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575</v>
      </c>
      <c r="E42" s="158"/>
      <c r="F42" s="158"/>
      <c r="G42" s="158">
        <f>'実質公債費比率（分子）の構造'!L$52</f>
        <v>583</v>
      </c>
      <c r="H42" s="158"/>
      <c r="I42" s="158"/>
      <c r="J42" s="158">
        <f>'実質公債費比率（分子）の構造'!M$52</f>
        <v>580</v>
      </c>
      <c r="K42" s="158"/>
      <c r="L42" s="158"/>
      <c r="M42" s="158">
        <f>'実質公債費比率（分子）の構造'!N$52</f>
        <v>599</v>
      </c>
      <c r="N42" s="158"/>
      <c r="O42" s="158"/>
      <c r="P42" s="158">
        <f>'実質公債費比率（分子）の構造'!O$52</f>
        <v>602</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47</v>
      </c>
      <c r="C44" s="158"/>
      <c r="D44" s="158"/>
      <c r="E44" s="158">
        <f>'実質公債費比率（分子）の構造'!L$50</f>
        <v>34</v>
      </c>
      <c r="F44" s="158"/>
      <c r="G44" s="158"/>
      <c r="H44" s="158">
        <f>'実質公債費比率（分子）の構造'!M$50</f>
        <v>35</v>
      </c>
      <c r="I44" s="158"/>
      <c r="J44" s="158"/>
      <c r="K44" s="158">
        <f>'実質公債費比率（分子）の構造'!N$50</f>
        <v>23</v>
      </c>
      <c r="L44" s="158"/>
      <c r="M44" s="158"/>
      <c r="N44" s="158">
        <f>'実質公債費比率（分子）の構造'!O$50</f>
        <v>33</v>
      </c>
      <c r="O44" s="158"/>
      <c r="P44" s="158"/>
    </row>
    <row r="45" spans="1:16" x14ac:dyDescent="0.15">
      <c r="A45" s="158" t="s">
        <v>63</v>
      </c>
      <c r="B45" s="158" t="str">
        <f>'実質公債費比率（分子）の構造'!K$49</f>
        <v>-</v>
      </c>
      <c r="C45" s="158"/>
      <c r="D45" s="158"/>
      <c r="E45" s="158" t="str">
        <f>'実質公債費比率（分子）の構造'!L$49</f>
        <v>-</v>
      </c>
      <c r="F45" s="158"/>
      <c r="G45" s="158"/>
      <c r="H45" s="158">
        <f>'実質公債費比率（分子）の構造'!M$49</f>
        <v>1</v>
      </c>
      <c r="I45" s="158"/>
      <c r="J45" s="158"/>
      <c r="K45" s="158">
        <f>'実質公債費比率（分子）の構造'!N$49</f>
        <v>2</v>
      </c>
      <c r="L45" s="158"/>
      <c r="M45" s="158"/>
      <c r="N45" s="158">
        <f>'実質公債費比率（分子）の構造'!O$49</f>
        <v>1</v>
      </c>
      <c r="O45" s="158"/>
      <c r="P45" s="158"/>
    </row>
    <row r="46" spans="1:16" x14ac:dyDescent="0.15">
      <c r="A46" s="158" t="s">
        <v>64</v>
      </c>
      <c r="B46" s="158">
        <f>'実質公債費比率（分子）の構造'!K$48</f>
        <v>333</v>
      </c>
      <c r="C46" s="158"/>
      <c r="D46" s="158"/>
      <c r="E46" s="158">
        <f>'実質公債費比率（分子）の構造'!L$48</f>
        <v>309</v>
      </c>
      <c r="F46" s="158"/>
      <c r="G46" s="158"/>
      <c r="H46" s="158">
        <f>'実質公債費比率（分子）の構造'!M$48</f>
        <v>298</v>
      </c>
      <c r="I46" s="158"/>
      <c r="J46" s="158"/>
      <c r="K46" s="158">
        <f>'実質公債費比率（分子）の構造'!N$48</f>
        <v>296</v>
      </c>
      <c r="L46" s="158"/>
      <c r="M46" s="158"/>
      <c r="N46" s="158">
        <f>'実質公債費比率（分子）の構造'!O$48</f>
        <v>379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608</v>
      </c>
      <c r="C49" s="158"/>
      <c r="D49" s="158"/>
      <c r="E49" s="158">
        <f>'実質公債費比率（分子）の構造'!L$45</f>
        <v>596</v>
      </c>
      <c r="F49" s="158"/>
      <c r="G49" s="158"/>
      <c r="H49" s="158">
        <f>'実質公債費比率（分子）の構造'!M$45</f>
        <v>626</v>
      </c>
      <c r="I49" s="158"/>
      <c r="J49" s="158"/>
      <c r="K49" s="158">
        <f>'実質公債費比率（分子）の構造'!N$45</f>
        <v>650</v>
      </c>
      <c r="L49" s="158"/>
      <c r="M49" s="158"/>
      <c r="N49" s="158">
        <f>'実質公債費比率（分子）の構造'!O$45</f>
        <v>662</v>
      </c>
      <c r="O49" s="158"/>
      <c r="P49" s="158"/>
    </row>
    <row r="50" spans="1:16" x14ac:dyDescent="0.15">
      <c r="A50" s="158" t="s">
        <v>67</v>
      </c>
      <c r="B50" s="158" t="e">
        <f>NA()</f>
        <v>#N/A</v>
      </c>
      <c r="C50" s="158">
        <f>IF(ISNUMBER('実質公債費比率（分子）の構造'!K$53),'実質公債費比率（分子）の構造'!K$53,NA())</f>
        <v>413</v>
      </c>
      <c r="D50" s="158" t="e">
        <f>NA()</f>
        <v>#N/A</v>
      </c>
      <c r="E50" s="158" t="e">
        <f>NA()</f>
        <v>#N/A</v>
      </c>
      <c r="F50" s="158">
        <f>IF(ISNUMBER('実質公債費比率（分子）の構造'!L$53),'実質公債費比率（分子）の構造'!L$53,NA())</f>
        <v>356</v>
      </c>
      <c r="G50" s="158" t="e">
        <f>NA()</f>
        <v>#N/A</v>
      </c>
      <c r="H50" s="158" t="e">
        <f>NA()</f>
        <v>#N/A</v>
      </c>
      <c r="I50" s="158">
        <f>IF(ISNUMBER('実質公債費比率（分子）の構造'!M$53),'実質公債費比率（分子）の構造'!M$53,NA())</f>
        <v>380</v>
      </c>
      <c r="J50" s="158" t="e">
        <f>NA()</f>
        <v>#N/A</v>
      </c>
      <c r="K50" s="158" t="e">
        <f>NA()</f>
        <v>#N/A</v>
      </c>
      <c r="L50" s="158">
        <f>IF(ISNUMBER('実質公債費比率（分子）の構造'!N$53),'実質公債費比率（分子）の構造'!N$53,NA())</f>
        <v>372</v>
      </c>
      <c r="M50" s="158" t="e">
        <f>NA()</f>
        <v>#N/A</v>
      </c>
      <c r="N50" s="158" t="e">
        <f>NA()</f>
        <v>#N/A</v>
      </c>
      <c r="O50" s="158">
        <f>IF(ISNUMBER('実質公債費比率（分子）の構造'!O$53),'実質公債費比率（分子）の構造'!O$53,NA())</f>
        <v>473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8319</v>
      </c>
      <c r="E56" s="157"/>
      <c r="F56" s="157"/>
      <c r="G56" s="157">
        <f>'将来負担比率（分子）の構造'!J$52</f>
        <v>7920</v>
      </c>
      <c r="H56" s="157"/>
      <c r="I56" s="157"/>
      <c r="J56" s="157">
        <f>'将来負担比率（分子）の構造'!K$52</f>
        <v>7770</v>
      </c>
      <c r="K56" s="157"/>
      <c r="L56" s="157"/>
      <c r="M56" s="157">
        <f>'将来負担比率（分子）の構造'!L$52</f>
        <v>7732</v>
      </c>
      <c r="N56" s="157"/>
      <c r="O56" s="157"/>
      <c r="P56" s="157">
        <f>'将来負担比率（分子）の構造'!M$52</f>
        <v>7587</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3330</v>
      </c>
      <c r="E58" s="157"/>
      <c r="F58" s="157"/>
      <c r="G58" s="157">
        <f>'将来負担比率（分子）の構造'!J$50</f>
        <v>4219</v>
      </c>
      <c r="H58" s="157"/>
      <c r="I58" s="157"/>
      <c r="J58" s="157">
        <f>'将来負担比率（分子）の構造'!K$50</f>
        <v>4593</v>
      </c>
      <c r="K58" s="157"/>
      <c r="L58" s="157"/>
      <c r="M58" s="157">
        <f>'将来負担比率（分子）の構造'!L$50</f>
        <v>4885</v>
      </c>
      <c r="N58" s="157"/>
      <c r="O58" s="157"/>
      <c r="P58" s="157">
        <f>'将来負担比率（分子）の構造'!M$50</f>
        <v>4867</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837</v>
      </c>
      <c r="C62" s="157"/>
      <c r="D62" s="157"/>
      <c r="E62" s="157">
        <f>'将来負担比率（分子）の構造'!J$45</f>
        <v>801</v>
      </c>
      <c r="F62" s="157"/>
      <c r="G62" s="157"/>
      <c r="H62" s="157">
        <f>'将来負担比率（分子）の構造'!K$45</f>
        <v>642</v>
      </c>
      <c r="I62" s="157"/>
      <c r="J62" s="157"/>
      <c r="K62" s="157">
        <f>'将来負担比率（分子）の構造'!L$45</f>
        <v>607</v>
      </c>
      <c r="L62" s="157"/>
      <c r="M62" s="157"/>
      <c r="N62" s="157">
        <f>'将来負担比率（分子）の構造'!M$45</f>
        <v>678</v>
      </c>
      <c r="O62" s="157"/>
      <c r="P62" s="157"/>
    </row>
    <row r="63" spans="1:16" x14ac:dyDescent="0.15">
      <c r="A63" s="157" t="s">
        <v>34</v>
      </c>
      <c r="B63" s="157">
        <f>'将来負担比率（分子）の構造'!I$44</f>
        <v>157</v>
      </c>
      <c r="C63" s="157"/>
      <c r="D63" s="157"/>
      <c r="E63" s="157">
        <f>'将来負担比率（分子）の構造'!J$44</f>
        <v>148</v>
      </c>
      <c r="F63" s="157"/>
      <c r="G63" s="157"/>
      <c r="H63" s="157">
        <f>'将来負担比率（分子）の構造'!K$44</f>
        <v>152</v>
      </c>
      <c r="I63" s="157"/>
      <c r="J63" s="157"/>
      <c r="K63" s="157">
        <f>'将来負担比率（分子）の構造'!L$44</f>
        <v>506</v>
      </c>
      <c r="L63" s="157"/>
      <c r="M63" s="157"/>
      <c r="N63" s="157">
        <f>'将来負担比率（分子）の構造'!M$44</f>
        <v>635</v>
      </c>
      <c r="O63" s="157"/>
      <c r="P63" s="157"/>
    </row>
    <row r="64" spans="1:16" x14ac:dyDescent="0.15">
      <c r="A64" s="157" t="s">
        <v>33</v>
      </c>
      <c r="B64" s="157">
        <f>'将来負担比率（分子）の構造'!I$43</f>
        <v>6033</v>
      </c>
      <c r="C64" s="157"/>
      <c r="D64" s="157"/>
      <c r="E64" s="157">
        <f>'将来負担比率（分子）の構造'!J$43</f>
        <v>5800</v>
      </c>
      <c r="F64" s="157"/>
      <c r="G64" s="157"/>
      <c r="H64" s="157">
        <f>'将来負担比率（分子）の構造'!K$43</f>
        <v>5578</v>
      </c>
      <c r="I64" s="157"/>
      <c r="J64" s="157"/>
      <c r="K64" s="157">
        <f>'将来負担比率（分子）の構造'!L$43</f>
        <v>5539</v>
      </c>
      <c r="L64" s="157"/>
      <c r="M64" s="157"/>
      <c r="N64" s="157">
        <f>'将来負担比率（分子）の構造'!M$43</f>
        <v>5855</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7301</v>
      </c>
      <c r="C66" s="157"/>
      <c r="D66" s="157"/>
      <c r="E66" s="157">
        <f>'将来負担比率（分子）の構造'!J$41</f>
        <v>7382</v>
      </c>
      <c r="F66" s="157"/>
      <c r="G66" s="157"/>
      <c r="H66" s="157">
        <f>'将来負担比率（分子）の構造'!K$41</f>
        <v>7290</v>
      </c>
      <c r="I66" s="157"/>
      <c r="J66" s="157"/>
      <c r="K66" s="157">
        <f>'将来負担比率（分子）の構造'!L$41</f>
        <v>7413</v>
      </c>
      <c r="L66" s="157"/>
      <c r="M66" s="157"/>
      <c r="N66" s="157">
        <f>'将来負担比率（分子）の構造'!M$41</f>
        <v>7628</v>
      </c>
      <c r="O66" s="157"/>
      <c r="P66" s="157"/>
    </row>
    <row r="67" spans="1:16" x14ac:dyDescent="0.15">
      <c r="A67" s="157" t="s">
        <v>71</v>
      </c>
      <c r="B67" s="157" t="e">
        <f>NA()</f>
        <v>#N/A</v>
      </c>
      <c r="C67" s="157">
        <f>IF(ISNUMBER('将来負担比率（分子）の構造'!I$53), IF('将来負担比率（分子）の構造'!I$53 &lt; 0, 0, '将来負担比率（分子）の構造'!I$53), NA())</f>
        <v>2678</v>
      </c>
      <c r="D67" s="157" t="e">
        <f>NA()</f>
        <v>#N/A</v>
      </c>
      <c r="E67" s="157" t="e">
        <f>NA()</f>
        <v>#N/A</v>
      </c>
      <c r="F67" s="157">
        <f>IF(ISNUMBER('将来負担比率（分子）の構造'!J$53), IF('将来負担比率（分子）の構造'!J$53 &lt; 0, 0, '将来負担比率（分子）の構造'!J$53), NA())</f>
        <v>1991</v>
      </c>
      <c r="G67" s="157" t="e">
        <f>NA()</f>
        <v>#N/A</v>
      </c>
      <c r="H67" s="157" t="e">
        <f>NA()</f>
        <v>#N/A</v>
      </c>
      <c r="I67" s="157">
        <f>IF(ISNUMBER('将来負担比率（分子）の構造'!K$53), IF('将来負担比率（分子）の構造'!K$53 &lt; 0, 0, '将来負担比率（分子）の構造'!K$53), NA())</f>
        <v>1298</v>
      </c>
      <c r="J67" s="157" t="e">
        <f>NA()</f>
        <v>#N/A</v>
      </c>
      <c r="K67" s="157" t="e">
        <f>NA()</f>
        <v>#N/A</v>
      </c>
      <c r="L67" s="157">
        <f>IF(ISNUMBER('将来負担比率（分子）の構造'!L$53), IF('将来負担比率（分子）の構造'!L$53 &lt; 0, 0, '将来負担比率（分子）の構造'!L$53), NA())</f>
        <v>1449</v>
      </c>
      <c r="M67" s="157" t="e">
        <f>NA()</f>
        <v>#N/A</v>
      </c>
      <c r="N67" s="157" t="e">
        <f>NA()</f>
        <v>#N/A</v>
      </c>
      <c r="O67" s="157">
        <f>IF(ISNUMBER('将来負担比率（分子）の構造'!M$53), IF('将来負担比率（分子）の構造'!M$53 &lt; 0, 0, '将来負担比率（分子）の構造'!M$53), NA())</f>
        <v>2343</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2597</v>
      </c>
      <c r="C72" s="161">
        <f>基金残高に係る経年分析!G55</f>
        <v>2700</v>
      </c>
      <c r="D72" s="161">
        <f>基金残高に係る経年分析!H55</f>
        <v>2433</v>
      </c>
    </row>
    <row r="73" spans="1:16" x14ac:dyDescent="0.15">
      <c r="A73" s="160" t="s">
        <v>74</v>
      </c>
      <c r="B73" s="161">
        <f>基金残高に係る経年分析!F56</f>
        <v>403</v>
      </c>
      <c r="C73" s="161">
        <f>基金残高に係る経年分析!G56</f>
        <v>431</v>
      </c>
      <c r="D73" s="161">
        <f>基金残高に係る経年分析!H56</f>
        <v>467</v>
      </c>
    </row>
    <row r="74" spans="1:16" x14ac:dyDescent="0.15">
      <c r="A74" s="160" t="s">
        <v>75</v>
      </c>
      <c r="B74" s="161">
        <f>基金残高に係る経年分析!F57</f>
        <v>1601</v>
      </c>
      <c r="C74" s="161">
        <f>基金残高に係る経年分析!G57</f>
        <v>1765</v>
      </c>
      <c r="D74" s="161">
        <f>基金残高に係る経年分析!H57</f>
        <v>1980</v>
      </c>
    </row>
  </sheetData>
  <sheetProtection algorithmName="SHA-512" hashValue="z1sVN9wkMwdPwXL6EOHJ0tqdbzigp5aFY76aLyVN/rwyUWuHjL6o7LnLEa9AbbKWmSUVc7rkFLD24t31H1ww6w==" saltValue="4bxRqqkS/isnYA2VgZogs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dcterms:created xsi:type="dcterms:W3CDTF">2026-02-26T10:12:48Z</dcterms:created>
  <dcterms:modified xsi:type="dcterms:W3CDTF">2026-09-25T07:50:18Z</dcterms:modified>
  <cp:category/>
</cp:coreProperties>
</file>