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mc:AlternateContent xmlns:mc="http://schemas.openxmlformats.org/markup-compatibility/2006">
    <mc:Choice Requires="x15">
      <x15ac:absPath xmlns:x15ac="http://schemas.microsoft.com/office/spreadsheetml/2010/11/ac" url="C:\Users\1101494\Desktop\新しいフォルダー (2)\A1修正後\"/>
    </mc:Choice>
  </mc:AlternateContent>
  <xr:revisionPtr revIDLastSave="0" documentId="13_ncr:1_{C8117ED4-A2AC-49F3-BA83-FE65953232F2}" xr6:coauthVersionLast="47" xr6:coauthVersionMax="47" xr10:uidLastSave="{00000000-0000-0000-0000-000000000000}"/>
  <bookViews>
    <workbookView xWindow="20370" yWindow="-120" windowWidth="29040" windowHeight="1584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G34" i="10" l="1"/>
  <c r="AO37" i="10"/>
  <c r="AO36" i="10"/>
  <c r="AO35" i="10"/>
  <c r="AO34"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U37" i="10"/>
  <c r="C37" i="10"/>
  <c r="CO36" i="10"/>
  <c r="BE36" i="10"/>
  <c r="U36" i="10"/>
  <c r="C36" i="10"/>
  <c r="BE35" i="10"/>
  <c r="C34" i="10"/>
  <c r="C35" i="10" l="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U34" i="10" l="1"/>
  <c r="U35" i="10" s="1"/>
  <c r="AM34" i="10"/>
  <c r="AM35" i="10" s="1"/>
  <c r="AM36" i="10" s="1"/>
  <c r="AM37" i="10" s="1"/>
  <c r="BW34" i="10" l="1"/>
  <c r="BW35" i="10" s="1"/>
  <c r="BW36" i="10" s="1"/>
  <c r="BW37" i="10" s="1"/>
  <c r="BW38" i="10" s="1"/>
  <c r="BW39" i="10" s="1"/>
  <c r="BW40" i="10" s="1"/>
  <c r="BW41" i="10" s="1"/>
  <c r="BW42" i="10" s="1"/>
  <c r="BW43" i="10" s="1"/>
  <c r="BE34" i="10"/>
  <c r="CO34" i="10" s="1"/>
  <c r="CO35" i="10" s="1"/>
</calcChain>
</file>

<file path=xl/sharedStrings.xml><?xml version="1.0" encoding="utf-8"?>
<sst xmlns="http://schemas.openxmlformats.org/spreadsheetml/2006/main" count="1162" uniqueCount="587">
  <si>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</si>
  <si>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</si>
  <si>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</si>
  <si>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</si>
  <si>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</si>
  <si>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</si>
  <si>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</si>
  <si>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</si>
  <si>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</si>
  <si>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</si>
  <si>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</si>
  <si>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</si>
  <si>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</si>
  <si>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</si>
  <si>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</si>
  <si>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</si>
  <si>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</si>
  <si>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</si>
  <si>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</si>
  <si>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</si>
  <si>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</si>
  <si>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</si>
  <si>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</si>
  <si>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</si>
  <si>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</si>
  <si>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</si>
  <si>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</si>
  <si>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</si>
  <si>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</si>
  <si>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</si>
  <si>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</si>
  <si>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</si>
  <si>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</si>
  <si>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</si>
  <si>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</si>
  <si>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</si>
  <si>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</si>
  <si>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</si>
  <si>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</si>
  <si>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</si>
  <si>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</si>
  <si>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</si>
  <si>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</si>
  <si>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</si>
  <si>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</si>
  <si>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</si>
  <si>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</si>
  <si>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</si>
  <si>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</si>
  <si>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</si>
  <si>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</si>
  <si>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</si>
  <si>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</si>
  <si>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</si>
  <si>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</si>
  <si>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</si>
  <si>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</si>
  <si>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</si>
  <si>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</si>
  <si>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</si>
  <si>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</si>
  <si>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</si>
  <si>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</si>
  <si>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</si>
  <si>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</si>
  <si>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</si>
  <si>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</si>
  <si>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</si>
  <si>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</si>
  <si>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</si>
  <si>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</si>
  <si>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</si>
  <si>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</si>
  <si>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</si>
  <si>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</si>
  <si>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</si>
  <si>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</si>
  <si>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</si>
  <si>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</si>
  <si>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福岡県</t>
    <phoneticPr fontId="5"/>
  </si>
  <si>
    <t>市町村類型</t>
    <phoneticPr fontId="5"/>
  </si>
  <si>
    <t>Ⅴ－２</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</si>
  <si>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</si>
  <si>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</si>
  <si>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</si>
  <si>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</si>
  <si>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</si>
  <si>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</si>
  <si>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</si>
  <si>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</si>
  <si>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</si>
  <si>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</si>
  <si>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</si>
  <si>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</si>
  <si>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新宮町</t>
    <phoneticPr fontId="5"/>
  </si>
  <si>
    <t>地方交付税種地</t>
    <rPh sb="0" eb="2">
      <t>チホウ</t>
    </rPh>
    <rPh sb="2" eb="5">
      <t>コウフゼイ</t>
    </rPh>
    <rPh sb="5" eb="6">
      <t>シュ</t>
    </rPh>
    <rPh sb="6" eb="7">
      <t>チ</t>
    </rPh>
    <phoneticPr fontId="5"/>
  </si>
  <si>
    <t>2-6</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</si>
  <si>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</si>
  <si>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</si>
  <si>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</si>
  <si>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</si>
  <si>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</si>
  <si>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</si>
  <si>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</si>
  <si>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</si>
  <si>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</si>
  <si>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</si>
  <si>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</si>
  <si>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</si>
  <si>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</si>
  <si>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</si>
  <si>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</si>
  <si>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</si>
  <si>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</si>
  <si>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</si>
  <si>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</si>
  <si>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</si>
  <si>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8.5</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</si>
  <si>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</si>
  <si>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</si>
  <si>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</si>
  <si>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</si>
  <si>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</si>
  <si>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</si>
  <si>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</si>
  <si>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</si>
  <si>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</si>
  <si>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</si>
  <si>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</si>
  <si>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</si>
  <si>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</si>
  <si>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</si>
  <si>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t>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</si>
  <si>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</si>
  <si>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</si>
  <si>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</si>
  <si>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</si>
  <si>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</si>
  <si>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</si>
  <si>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</si>
  <si>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</si>
  <si>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-0.8</t>
    <phoneticPr fontId="5"/>
  </si>
  <si>
    <t>基準財政需要額</t>
    <phoneticPr fontId="25"/>
  </si>
  <si>
    <t>うち日本人(％)</t>
    <phoneticPr fontId="5"/>
  </si>
  <si>
    <t>-1.0</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</si>
  <si>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</si>
  <si>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</si>
  <si>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</si>
  <si>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</si>
  <si>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</si>
  <si>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</si>
  <si>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</si>
  <si>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</si>
  <si>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</si>
  <si>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</si>
  <si>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</si>
  <si>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</si>
  <si>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</si>
  <si>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</si>
  <si>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</si>
  <si>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</si>
  <si>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</si>
  <si>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</si>
  <si>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</si>
  <si>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</si>
  <si>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</si>
  <si>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</si>
  <si>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</si>
  <si>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</si>
  <si>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</si>
  <si>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</si>
  <si>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</si>
  <si>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</si>
  <si>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</si>
  <si>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</si>
  <si>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</si>
  <si>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</si>
  <si>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</si>
  <si>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</si>
  <si>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</si>
  <si>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</si>
  <si>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</si>
  <si>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</si>
  <si>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</si>
  <si>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</si>
  <si>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</si>
  <si>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</si>
  <si>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</si>
  <si>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</si>
  <si>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</si>
  <si>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</si>
  <si>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</si>
  <si>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</si>
  <si>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</si>
  <si>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</si>
  <si>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</si>
  <si>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</si>
  <si>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</si>
  <si>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</si>
  <si>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</si>
  <si>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</si>
  <si>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</si>
  <si>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</si>
  <si>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福岡県新宮町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</si>
  <si>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</si>
  <si>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</si>
  <si>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</si>
  <si>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</si>
  <si>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</si>
  <si>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</si>
  <si>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</si>
  <si>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</si>
  <si>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</si>
  <si>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</si>
  <si>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</si>
  <si>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</si>
  <si>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</si>
  <si>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</si>
  <si>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</si>
  <si>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</si>
  <si>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</si>
  <si>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</si>
  <si>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</si>
  <si>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</si>
  <si>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</si>
  <si>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</si>
  <si>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</si>
  <si>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</si>
  <si>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</si>
  <si>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</si>
  <si>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</si>
  <si>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</si>
  <si>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</si>
  <si>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</si>
  <si>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</si>
  <si>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</si>
  <si>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</si>
  <si>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</si>
  <si>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</si>
  <si>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</si>
  <si>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</si>
  <si>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</si>
  <si>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</si>
  <si>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</si>
  <si>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</si>
  <si>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</si>
  <si>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</si>
  <si>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</si>
  <si>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</si>
  <si>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</si>
  <si>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</si>
  <si>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</si>
  <si>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</si>
  <si>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</si>
  <si>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</si>
  <si>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</si>
  <si>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</si>
  <si>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</si>
  <si>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</si>
  <si>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</si>
  <si>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</si>
  <si>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</si>
  <si>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</si>
  <si>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</si>
  <si>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</si>
  <si>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</si>
  <si>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</si>
  <si>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</si>
  <si>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</si>
  <si>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</si>
  <si>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</si>
  <si>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</si>
  <si>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</si>
  <si>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</si>
  <si>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</si>
  <si>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</si>
  <si>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</si>
  <si>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</si>
  <si>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</si>
  <si>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</si>
  <si>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</si>
  <si>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</si>
  <si>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</si>
  <si>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</si>
  <si>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</si>
  <si>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</si>
  <si>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</si>
  <si>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</si>
  <si>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</si>
  <si>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</si>
  <si>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</si>
  <si>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</si>
  <si>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</si>
  <si>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</si>
  <si>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</si>
  <si>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</si>
  <si>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</si>
  <si>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</si>
  <si>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</si>
  <si>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</si>
  <si>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</si>
  <si>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</si>
  <si>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</si>
  <si>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</si>
  <si>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</si>
  <si>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</si>
  <si>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</si>
  <si>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</si>
  <si>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</si>
  <si>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</si>
  <si>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</si>
  <si>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</si>
  <si>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</si>
  <si>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</si>
  <si>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</si>
  <si>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</si>
  <si>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</si>
  <si>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</si>
  <si>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</si>
  <si>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</si>
  <si>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</si>
  <si>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</si>
  <si>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</si>
  <si>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交通</t>
    <phoneticPr fontId="5"/>
  </si>
  <si>
    <t>加入世帯数(世帯)</t>
  </si>
  <si>
    <t>　繰出金</t>
    <phoneticPr fontId="5"/>
  </si>
  <si>
    <t>　うち減収補塡債(特例分)</t>
    <rPh sb="4" eb="5">
      <t>シュウ</t>
    </rPh>
    <rPh sb="9" eb="10">
      <t>トク</t>
    </rPh>
    <rPh sb="10" eb="11">
      <t>レイ</t>
    </rPh>
    <rPh sb="11" eb="12">
      <t>ブン</t>
    </rPh>
    <phoneticPr fontId="16"/>
  </si>
  <si>
    <t>上水道</t>
    <phoneticPr fontId="5"/>
  </si>
  <si>
    <t>被保険者数(人)</t>
  </si>
  <si>
    <t>　積立金</t>
    <phoneticPr fontId="5"/>
  </si>
  <si>
    <t>　うち臨時財政対策債</t>
    <phoneticPr fontId="5"/>
  </si>
  <si>
    <t>簡易水道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</si>
  <si>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</si>
  <si>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</si>
  <si>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</si>
  <si>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</si>
  <si>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</si>
  <si>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</si>
  <si>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</si>
  <si>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</si>
  <si>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</si>
  <si>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</si>
  <si>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</si>
  <si>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</si>
  <si>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</si>
  <si>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</si>
  <si>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</si>
  <si>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</si>
  <si>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</si>
  <si>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</si>
  <si>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</si>
  <si>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</si>
  <si>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</si>
  <si>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</si>
  <si>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福岡県新宮町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</si>
  <si>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</si>
  <si>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</si>
  <si>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</si>
  <si>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</si>
  <si>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</si>
  <si>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</si>
  <si>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</si>
  <si>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</si>
  <si>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</si>
  <si>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</si>
  <si>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</si>
  <si>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</si>
  <si>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</si>
  <si>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</si>
  <si>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</si>
  <si>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</si>
  <si>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</si>
  <si>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</si>
  <si>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</si>
  <si>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</si>
  <si>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相島診療所事業特別会計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</si>
  <si>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</si>
  <si>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</si>
  <si>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</si>
  <si>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</si>
  <si>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</si>
  <si>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</si>
  <si>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</si>
  <si>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</si>
  <si>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</si>
  <si>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</si>
  <si>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</si>
  <si>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</si>
  <si>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</si>
  <si>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</si>
  <si>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後期高齢者医療特別会計</t>
    <phoneticPr fontId="5"/>
  </si>
  <si>
    <t>水道事業会計</t>
    <phoneticPr fontId="5"/>
  </si>
  <si>
    <t>法適用企業</t>
    <phoneticPr fontId="5"/>
  </si>
  <si>
    <t>公共下水道事業会計</t>
    <phoneticPr fontId="5"/>
  </si>
  <si>
    <t>簡易水道事業会計</t>
    <phoneticPr fontId="5"/>
  </si>
  <si>
    <t>相島漁業集落環境整備事業会計</t>
    <phoneticPr fontId="5"/>
  </si>
  <si>
    <t>渡船事業特別会計</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</si>
  <si>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</si>
  <si>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</si>
  <si>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</si>
  <si>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</si>
  <si>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</si>
  <si>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</si>
  <si>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</si>
  <si>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</si>
  <si>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</si>
  <si>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</si>
  <si>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</si>
  <si>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</si>
  <si>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</si>
  <si>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</si>
  <si>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</si>
  <si>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</si>
  <si>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</si>
  <si>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</si>
  <si>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</si>
  <si>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</si>
  <si>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</si>
  <si>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</si>
  <si>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</si>
  <si>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</si>
  <si>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</si>
  <si>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</si>
  <si>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</si>
  <si>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</si>
  <si>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</si>
  <si>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</si>
  <si>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</si>
  <si>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</si>
  <si>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</si>
  <si>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</si>
  <si>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</si>
  <si>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</si>
  <si>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</si>
  <si>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</si>
  <si>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</si>
  <si>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</si>
  <si>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</si>
  <si>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</si>
  <si>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</si>
  <si>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</si>
  <si>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</si>
  <si>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</si>
  <si>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</si>
  <si>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</si>
  <si>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</si>
  <si>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</si>
  <si>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</si>
  <si>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</si>
  <si>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</si>
  <si>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</si>
  <si>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</si>
  <si>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</si>
  <si>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</si>
  <si>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</si>
  <si>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</si>
  <si>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</si>
  <si>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</si>
  <si>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</si>
  <si>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</si>
  <si>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</si>
  <si>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</si>
  <si>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</si>
  <si>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</si>
  <si>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</si>
  <si>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</si>
  <si>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</si>
  <si>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</si>
  <si>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</si>
  <si>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</si>
  <si>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</si>
  <si>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</si>
  <si>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</si>
  <si>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</si>
  <si>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</si>
  <si>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</si>
  <si>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</si>
  <si>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</si>
  <si>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</si>
  <si>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</si>
  <si>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</si>
  <si>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</si>
  <si>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</si>
  <si>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</si>
  <si>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</si>
  <si>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</si>
  <si>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</si>
  <si>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</si>
  <si>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</si>
  <si>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</si>
  <si>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</si>
  <si>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</si>
  <si>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</si>
  <si>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</si>
  <si>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</si>
  <si>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</si>
  <si>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</si>
  <si>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</si>
  <si>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</si>
  <si>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</si>
  <si>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</si>
  <si>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</si>
  <si>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</si>
  <si>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</si>
  <si>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</si>
  <si>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</si>
  <si>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</si>
  <si>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</si>
  <si>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</si>
  <si>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</si>
  <si>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</si>
  <si>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</si>
  <si>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</si>
  <si>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</si>
  <si>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</si>
  <si>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</si>
  <si>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</si>
  <si>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</si>
  <si>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</si>
  <si>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</si>
  <si>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</si>
  <si>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</si>
  <si>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</si>
  <si>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</si>
  <si>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</si>
  <si>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</si>
  <si>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</si>
  <si>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</si>
  <si>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</si>
  <si>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</si>
  <si>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</si>
  <si>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</si>
  <si>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</si>
  <si>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水道事業会計</t>
  </si>
  <si>
    <t>一般会計</t>
  </si>
  <si>
    <t>公共下水道事業会計</t>
  </si>
  <si>
    <t>国民健康保険特別会計</t>
  </si>
  <si>
    <t>後期高齢者医療特別会計</t>
  </si>
  <si>
    <t>渡船事業特別会計</t>
  </si>
  <si>
    <t>簡易水道事業会計</t>
  </si>
  <si>
    <t>相島診療所事業特別会計</t>
  </si>
  <si>
    <t>その他会計（赤字）</t>
  </si>
  <si>
    <t>その他会計（黒字）</t>
  </si>
  <si>
    <t>R02</t>
    <phoneticPr fontId="5"/>
  </si>
  <si>
    <t>R03</t>
    <phoneticPr fontId="5"/>
  </si>
  <si>
    <t>R04</t>
    <phoneticPr fontId="5"/>
  </si>
  <si>
    <t>R05</t>
    <phoneticPr fontId="5"/>
  </si>
  <si>
    <t>R06</t>
    <phoneticPr fontId="5"/>
  </si>
  <si>
    <t>-</t>
    <phoneticPr fontId="2"/>
  </si>
  <si>
    <t>玄界環境組合(一般会計)</t>
    <rPh sb="0" eb="2">
      <t>ゲンカイ</t>
    </rPh>
    <rPh sb="2" eb="4">
      <t>カンキョウ</t>
    </rPh>
    <rPh sb="4" eb="6">
      <t>クミアイ</t>
    </rPh>
    <rPh sb="7" eb="9">
      <t>イッパン</t>
    </rPh>
    <rPh sb="9" eb="11">
      <t>カイケイ</t>
    </rPh>
    <phoneticPr fontId="27"/>
  </si>
  <si>
    <t>古賀高等学校組合(一般会計)</t>
    <rPh sb="0" eb="2">
      <t>コガ</t>
    </rPh>
    <rPh sb="2" eb="4">
      <t>コウトウ</t>
    </rPh>
    <rPh sb="4" eb="6">
      <t>ガッコウ</t>
    </rPh>
    <rPh sb="6" eb="8">
      <t>クミアイ</t>
    </rPh>
    <rPh sb="9" eb="11">
      <t>イッパン</t>
    </rPh>
    <rPh sb="11" eb="13">
      <t>カイケイ</t>
    </rPh>
    <phoneticPr fontId="27"/>
  </si>
  <si>
    <t>福岡県市町村消防団員等公務災害補償組合(一般会計)</t>
    <rPh sb="0" eb="3">
      <t>フクオカケン</t>
    </rPh>
    <rPh sb="3" eb="6">
      <t>シチョウソン</t>
    </rPh>
    <rPh sb="6" eb="8">
      <t>ショウボウ</t>
    </rPh>
    <rPh sb="8" eb="10">
      <t>ダンイン</t>
    </rPh>
    <rPh sb="10" eb="11">
      <t>トウ</t>
    </rPh>
    <rPh sb="11" eb="13">
      <t>コウム</t>
    </rPh>
    <rPh sb="13" eb="15">
      <t>サイガイ</t>
    </rPh>
    <rPh sb="15" eb="17">
      <t>ホショウ</t>
    </rPh>
    <rPh sb="17" eb="19">
      <t>クミアイ</t>
    </rPh>
    <rPh sb="20" eb="22">
      <t>イッパン</t>
    </rPh>
    <rPh sb="22" eb="24">
      <t>カイケイ</t>
    </rPh>
    <phoneticPr fontId="27"/>
  </si>
  <si>
    <t>福岡県市町村職員退職手当組合(一般会計)</t>
    <rPh sb="0" eb="3">
      <t>フクオカケン</t>
    </rPh>
    <rPh sb="3" eb="6">
      <t>シチョウソン</t>
    </rPh>
    <rPh sb="6" eb="8">
      <t>ショクイン</t>
    </rPh>
    <rPh sb="8" eb="10">
      <t>タイショク</t>
    </rPh>
    <rPh sb="10" eb="12">
      <t>テアテ</t>
    </rPh>
    <rPh sb="12" eb="14">
      <t>クミアイ</t>
    </rPh>
    <rPh sb="15" eb="17">
      <t>イッパン</t>
    </rPh>
    <rPh sb="17" eb="19">
      <t>カイケイ</t>
    </rPh>
    <phoneticPr fontId="27"/>
  </si>
  <si>
    <t>福岡県市町村職員退職手当組合（基金特別会計）</t>
    <rPh sb="0" eb="3">
      <t>フクオカケン</t>
    </rPh>
    <rPh sb="3" eb="6">
      <t>シチョウソン</t>
    </rPh>
    <rPh sb="6" eb="8">
      <t>ショクイン</t>
    </rPh>
    <rPh sb="8" eb="10">
      <t>タイショク</t>
    </rPh>
    <rPh sb="10" eb="12">
      <t>テアテ</t>
    </rPh>
    <rPh sb="12" eb="14">
      <t>クミアイ</t>
    </rPh>
    <rPh sb="15" eb="17">
      <t>キキン</t>
    </rPh>
    <rPh sb="17" eb="19">
      <t>トクベツ</t>
    </rPh>
    <rPh sb="19" eb="21">
      <t>カイケイ</t>
    </rPh>
    <phoneticPr fontId="27"/>
  </si>
  <si>
    <t>福岡県自治会館管理組合(一般会計)</t>
    <rPh sb="0" eb="3">
      <t>フクオカケン</t>
    </rPh>
    <rPh sb="3" eb="5">
      <t>ジチ</t>
    </rPh>
    <rPh sb="5" eb="7">
      <t>カイカン</t>
    </rPh>
    <rPh sb="7" eb="9">
      <t>カンリ</t>
    </rPh>
    <rPh sb="9" eb="11">
      <t>クミアイ</t>
    </rPh>
    <rPh sb="12" eb="14">
      <t>イッパン</t>
    </rPh>
    <rPh sb="14" eb="16">
      <t>カイケイ</t>
    </rPh>
    <phoneticPr fontId="27"/>
  </si>
  <si>
    <t>糟屋郡自治会館組合(一般会計)</t>
    <rPh sb="0" eb="3">
      <t>カスヤグン</t>
    </rPh>
    <rPh sb="3" eb="5">
      <t>ジチ</t>
    </rPh>
    <rPh sb="5" eb="7">
      <t>カイカン</t>
    </rPh>
    <rPh sb="7" eb="9">
      <t>クミアイ</t>
    </rPh>
    <rPh sb="10" eb="12">
      <t>イッパン</t>
    </rPh>
    <rPh sb="12" eb="14">
      <t>カイケイ</t>
    </rPh>
    <phoneticPr fontId="27"/>
  </si>
  <si>
    <t>北筑昇華苑組合(一般会計)</t>
    <rPh sb="0" eb="1">
      <t>キタ</t>
    </rPh>
    <rPh sb="1" eb="2">
      <t>チク</t>
    </rPh>
    <rPh sb="2" eb="3">
      <t>ショウ</t>
    </rPh>
    <rPh sb="3" eb="4">
      <t>カ</t>
    </rPh>
    <rPh sb="4" eb="5">
      <t>エン</t>
    </rPh>
    <rPh sb="5" eb="7">
      <t>クミアイ</t>
    </rPh>
    <rPh sb="8" eb="10">
      <t>イッパン</t>
    </rPh>
    <rPh sb="10" eb="12">
      <t>カイケイ</t>
    </rPh>
    <phoneticPr fontId="27"/>
  </si>
  <si>
    <t>粕屋北部消防組合(一般会計)</t>
    <rPh sb="0" eb="2">
      <t>カスヤ</t>
    </rPh>
    <rPh sb="2" eb="4">
      <t>ホクブ</t>
    </rPh>
    <rPh sb="4" eb="6">
      <t>ショウボウ</t>
    </rPh>
    <rPh sb="6" eb="8">
      <t>クミアイ</t>
    </rPh>
    <rPh sb="9" eb="11">
      <t>イッパン</t>
    </rPh>
    <rPh sb="11" eb="13">
      <t>カイケイ</t>
    </rPh>
    <phoneticPr fontId="27"/>
  </si>
  <si>
    <t>粕屋北部消防組合(休日診療所事業特別会計)</t>
    <rPh sb="0" eb="2">
      <t>カスヤ</t>
    </rPh>
    <rPh sb="2" eb="4">
      <t>ホクブ</t>
    </rPh>
    <rPh sb="4" eb="6">
      <t>ショウボウ</t>
    </rPh>
    <rPh sb="6" eb="8">
      <t>クミアイ</t>
    </rPh>
    <rPh sb="9" eb="11">
      <t>キュウジツ</t>
    </rPh>
    <rPh sb="11" eb="13">
      <t>シンリョウ</t>
    </rPh>
    <rPh sb="13" eb="14">
      <t>ショ</t>
    </rPh>
    <rPh sb="14" eb="16">
      <t>ジギョウ</t>
    </rPh>
    <rPh sb="16" eb="18">
      <t>トクベツ</t>
    </rPh>
    <rPh sb="18" eb="20">
      <t>カイケイ</t>
    </rPh>
    <phoneticPr fontId="27"/>
  </si>
  <si>
    <t>福岡県自治振興組合(一般会計)</t>
    <rPh sb="0" eb="3">
      <t>フクオカケン</t>
    </rPh>
    <rPh sb="3" eb="5">
      <t>ジチ</t>
    </rPh>
    <rPh sb="5" eb="7">
      <t>シンコウ</t>
    </rPh>
    <rPh sb="7" eb="9">
      <t>クミアイ</t>
    </rPh>
    <rPh sb="10" eb="12">
      <t>イッパン</t>
    </rPh>
    <rPh sb="12" eb="14">
      <t>カイケイ</t>
    </rPh>
    <phoneticPr fontId="27"/>
  </si>
  <si>
    <t>福岡県自治振興組合(公文書館事業特別会計)</t>
    <rPh sb="10" eb="14">
      <t>コウブンショカン</t>
    </rPh>
    <rPh sb="14" eb="16">
      <t>ジギョウ</t>
    </rPh>
    <rPh sb="16" eb="18">
      <t>トクベツ</t>
    </rPh>
    <rPh sb="18" eb="20">
      <t>カイケイ</t>
    </rPh>
    <phoneticPr fontId="27"/>
  </si>
  <si>
    <t>福岡都市圏広域行政事業組合(一般会計)</t>
    <rPh sb="0" eb="2">
      <t>フクオカ</t>
    </rPh>
    <rPh sb="2" eb="5">
      <t>トシケン</t>
    </rPh>
    <rPh sb="5" eb="7">
      <t>コウイキ</t>
    </rPh>
    <rPh sb="7" eb="9">
      <t>ギョウセイ</t>
    </rPh>
    <rPh sb="9" eb="11">
      <t>ジギョウ</t>
    </rPh>
    <rPh sb="11" eb="13">
      <t>クミアイ</t>
    </rPh>
    <rPh sb="14" eb="16">
      <t>イッパン</t>
    </rPh>
    <rPh sb="16" eb="18">
      <t>カイケイ</t>
    </rPh>
    <phoneticPr fontId="27"/>
  </si>
  <si>
    <t>福岡都市圏広域行政事業組合(流域連携事業特別会計)</t>
    <rPh sb="0" eb="2">
      <t>フクオカ</t>
    </rPh>
    <rPh sb="2" eb="5">
      <t>トシケン</t>
    </rPh>
    <rPh sb="5" eb="7">
      <t>コウイキ</t>
    </rPh>
    <rPh sb="7" eb="9">
      <t>ギョウセイ</t>
    </rPh>
    <rPh sb="9" eb="11">
      <t>ジギョウ</t>
    </rPh>
    <rPh sb="11" eb="13">
      <t>クミアイ</t>
    </rPh>
    <rPh sb="14" eb="16">
      <t>リュウイキ</t>
    </rPh>
    <rPh sb="16" eb="18">
      <t>レンケイ</t>
    </rPh>
    <rPh sb="18" eb="20">
      <t>ジギョウ</t>
    </rPh>
    <rPh sb="20" eb="22">
      <t>トクベツ</t>
    </rPh>
    <rPh sb="22" eb="24">
      <t>カイケイ</t>
    </rPh>
    <phoneticPr fontId="27"/>
  </si>
  <si>
    <t>福岡都市圏広域行政事業組合(競艇事業特別会計)</t>
    <rPh sb="0" eb="2">
      <t>フクオカ</t>
    </rPh>
    <rPh sb="2" eb="5">
      <t>トシケン</t>
    </rPh>
    <rPh sb="5" eb="7">
      <t>コウイキ</t>
    </rPh>
    <rPh sb="7" eb="9">
      <t>ギョウセイ</t>
    </rPh>
    <rPh sb="9" eb="11">
      <t>ジギョウ</t>
    </rPh>
    <rPh sb="11" eb="13">
      <t>クミアイ</t>
    </rPh>
    <rPh sb="14" eb="16">
      <t>キョウテイ</t>
    </rPh>
    <rPh sb="16" eb="18">
      <t>ジギョウ</t>
    </rPh>
    <rPh sb="18" eb="20">
      <t>トクベツ</t>
    </rPh>
    <rPh sb="20" eb="22">
      <t>カイケイ</t>
    </rPh>
    <phoneticPr fontId="27"/>
  </si>
  <si>
    <t>福岡県介護保険広域連合(一般会計)</t>
    <rPh sb="0" eb="3">
      <t>フクオカケン</t>
    </rPh>
    <rPh sb="3" eb="5">
      <t>カイゴ</t>
    </rPh>
    <rPh sb="5" eb="7">
      <t>ホケン</t>
    </rPh>
    <rPh sb="7" eb="9">
      <t>コウイキ</t>
    </rPh>
    <rPh sb="9" eb="11">
      <t>レンゴウ</t>
    </rPh>
    <rPh sb="12" eb="14">
      <t>イッパン</t>
    </rPh>
    <rPh sb="14" eb="16">
      <t>カイケイ</t>
    </rPh>
    <phoneticPr fontId="27"/>
  </si>
  <si>
    <t>福岡県介護保険広域連合(介護保険事業特別会計)</t>
    <rPh sb="0" eb="3">
      <t>フクオカケン</t>
    </rPh>
    <rPh sb="3" eb="5">
      <t>カイゴ</t>
    </rPh>
    <rPh sb="5" eb="7">
      <t>ホケン</t>
    </rPh>
    <rPh sb="7" eb="9">
      <t>コウイキ</t>
    </rPh>
    <rPh sb="9" eb="11">
      <t>レンゴウ</t>
    </rPh>
    <rPh sb="12" eb="14">
      <t>カイゴ</t>
    </rPh>
    <rPh sb="14" eb="16">
      <t>ホケン</t>
    </rPh>
    <rPh sb="16" eb="18">
      <t>ジギョウ</t>
    </rPh>
    <rPh sb="18" eb="20">
      <t>トクベツ</t>
    </rPh>
    <rPh sb="20" eb="22">
      <t>カイケイ</t>
    </rPh>
    <phoneticPr fontId="27"/>
  </si>
  <si>
    <t>福岡県後期高齢者医療広域連合（一般会計）</t>
    <rPh sb="0" eb="3">
      <t>フクオカケン</t>
    </rPh>
    <rPh sb="3" eb="5">
      <t>コウキ</t>
    </rPh>
    <rPh sb="5" eb="8">
      <t>コウレイシャ</t>
    </rPh>
    <rPh sb="8" eb="10">
      <t>イリョウ</t>
    </rPh>
    <rPh sb="10" eb="12">
      <t>コウイキ</t>
    </rPh>
    <rPh sb="12" eb="14">
      <t>レンゴウ</t>
    </rPh>
    <rPh sb="15" eb="17">
      <t>イッパン</t>
    </rPh>
    <rPh sb="17" eb="19">
      <t>カイケイ</t>
    </rPh>
    <phoneticPr fontId="27"/>
  </si>
  <si>
    <t>福岡県後期高齢者医療広域連合（後期高齢者医療特別会計）</t>
    <rPh sb="0" eb="3">
      <t>フクオカケン</t>
    </rPh>
    <rPh sb="3" eb="5">
      <t>コウキ</t>
    </rPh>
    <rPh sb="5" eb="8">
      <t>コウレイシャ</t>
    </rPh>
    <rPh sb="8" eb="10">
      <t>イリョウ</t>
    </rPh>
    <rPh sb="10" eb="12">
      <t>コウイキ</t>
    </rPh>
    <rPh sb="12" eb="14">
      <t>レンゴウ</t>
    </rPh>
    <rPh sb="15" eb="17">
      <t>コウキ</t>
    </rPh>
    <rPh sb="17" eb="20">
      <t>コウレイシャ</t>
    </rPh>
    <rPh sb="20" eb="22">
      <t>イリョウ</t>
    </rPh>
    <rPh sb="22" eb="24">
      <t>トクベツ</t>
    </rPh>
    <rPh sb="24" eb="26">
      <t>カイケイ</t>
    </rPh>
    <phoneticPr fontId="27"/>
  </si>
  <si>
    <t>福岡地区水道企業団</t>
    <rPh sb="0" eb="2">
      <t>フクオカ</t>
    </rPh>
    <rPh sb="2" eb="4">
      <t>チク</t>
    </rPh>
    <rPh sb="4" eb="6">
      <t>スイドウ</t>
    </rPh>
    <rPh sb="6" eb="9">
      <t>キギョウダン</t>
    </rPh>
    <phoneticPr fontId="27"/>
  </si>
  <si>
    <t>新宮町文化振興財団</t>
    <rPh sb="0" eb="3">
      <t>シングウマチ</t>
    </rPh>
    <rPh sb="3" eb="5">
      <t>ブンカ</t>
    </rPh>
    <rPh sb="5" eb="7">
      <t>シンコウ</t>
    </rPh>
    <rPh sb="7" eb="9">
      <t>ザイダン</t>
    </rPh>
    <phoneticPr fontId="38"/>
  </si>
  <si>
    <t>新宮町土地開発公社</t>
    <rPh sb="0" eb="3">
      <t>シングウマチ</t>
    </rPh>
    <rPh sb="3" eb="5">
      <t>トチ</t>
    </rPh>
    <rPh sb="5" eb="7">
      <t>カイハツ</t>
    </rPh>
    <rPh sb="7" eb="9">
      <t>コウシャ</t>
    </rPh>
    <phoneticPr fontId="38"/>
  </si>
  <si>
    <t>ふるさと応援基金(R06年度末現在)</t>
    <rPh sb="4" eb="6">
      <t>オウエン</t>
    </rPh>
    <rPh sb="6" eb="8">
      <t>キキン</t>
    </rPh>
    <phoneticPr fontId="5"/>
  </si>
  <si>
    <t>森林環境譲与税基金(R06年度末現在)</t>
    <rPh sb="0" eb="2">
      <t>シンリン</t>
    </rPh>
    <rPh sb="2" eb="4">
      <t>カンキョウ</t>
    </rPh>
    <rPh sb="4" eb="6">
      <t>ジョウヨ</t>
    </rPh>
    <rPh sb="6" eb="7">
      <t>ゼイ</t>
    </rPh>
    <rPh sb="7" eb="9">
      <t>キキン</t>
    </rPh>
    <phoneticPr fontId="38"/>
  </si>
  <si>
    <t>宿泊税交付金基金(R06年度末現在)</t>
    <rPh sb="0" eb="2">
      <t>シュクハク</t>
    </rPh>
    <rPh sb="2" eb="3">
      <t>ゼイ</t>
    </rPh>
    <rPh sb="3" eb="6">
      <t>コウフキン</t>
    </rPh>
    <rPh sb="6" eb="8">
      <t>キキン</t>
    </rPh>
    <phoneticPr fontId="38"/>
  </si>
  <si>
    <t>災害対策基金(R06年度末現在)</t>
    <rPh sb="0" eb="2">
      <t>サイガイ</t>
    </rPh>
    <rPh sb="2" eb="4">
      <t>タイサク</t>
    </rPh>
    <rPh sb="4" eb="6">
      <t>キキン</t>
    </rPh>
    <phoneticPr fontId="38"/>
  </si>
  <si>
    <t>-</t>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</si>
  <si>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</si>
  <si>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</si>
  <si>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将来負担比率は、令和６年度ふるさと寄附金の増収により基金残高が増加したことにより類似団体平均を下回っている。有形固定資産減価償却率については、小中学校や町営住宅を新設したことにより類似団体よりも低い水準となっている。しかし、既存の小中学校や町営住宅についての老朽化に対する課題は解決していないため、個別施設計画等を踏まえ、計画的な更新が必要となっている。また、その他の有形固定資産減価償却率が高い施設については、施設ごとに更新、集約、転用、除却等の事業実施方法を見極め、事業を実施する際は、町債の発行をできるだけ抑え、将来負担比率の上昇に留意しつつ行っていく必要がある。</t>
    <rPh sb="8" eb="10">
      <t>レイワ</t>
    </rPh>
    <rPh sb="11" eb="13">
      <t>ネンド</t>
    </rPh>
    <rPh sb="40" eb="42">
      <t>ルイジ</t>
    </rPh>
    <rPh sb="42" eb="44">
      <t>ダンタイ</t>
    </rPh>
    <rPh sb="44" eb="46">
      <t>ヘイキン</t>
    </rPh>
    <rPh sb="47" eb="49">
      <t>シタマワ</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</si>
  <si>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</si>
  <si>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</si>
  <si>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</si>
  <si>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</si>
  <si>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</si>
  <si>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</si>
  <si>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平成27年度以降に実施した新設小中学校建設や、その周辺環境整備事業により町債の現在高が増加し、将来負担比率は類似団体と比較して高い水準となっていたが、ふるさと寄附金の増収により基金残高が増加し改善した。実質公債費比率については、令和６年度から新たな災害復旧事業債や減収補填債の元金償還が開始されたことから、令和５年度より悪化しており、類似団体平均値と比較しても高い水準となっている。実質公債費比率は、今後の元金償還開始に伴い上昇していくことが予想されるため、事業実施の適正化を図り、財政の健全化に努める。</t>
    <rPh sb="124" eb="126">
      <t>サイガイ</t>
    </rPh>
    <rPh sb="126" eb="128">
      <t>フッキュウ</t>
    </rPh>
    <rPh sb="128" eb="130">
      <t>ジギョウ</t>
    </rPh>
    <rPh sb="132" eb="134">
      <t>ゲンシュウ</t>
    </rPh>
    <rPh sb="134" eb="136">
      <t>ホテン</t>
    </rPh>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</si>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</sst>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2"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6"/>
      <name val="ＭＳ ゴシック"/>
      <family val="2"/>
      <charset val="128"/>
    </font>
    <font>
      <sz val="11"/>
      <color theme="1"/>
      <name val="ＭＳ Ｐゴシック"/>
      <family val="3"/>
      <charset val="128"/>
    </font>
    <font>
      <sz val="11"/>
      <color rgb="FFFF0000"/>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9"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9"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41" fillId="0" borderId="0" xfId="20" applyFont="1">
      <alignment vertical="center"/>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6" fillId="0" borderId="0" xfId="6" applyAlignment="1">
      <alignment vertical="center"/>
    </xf>
    <xf numFmtId="0" fontId="16" fillId="0" borderId="38" xfId="6" applyBorder="1" applyAlignment="1">
      <alignment vertical="center"/>
    </xf>
    <xf numFmtId="178" fontId="20" fillId="0" borderId="87" xfId="11" applyNumberFormat="1" applyFont="1" applyBorder="1" applyAlignment="1">
      <alignment horizontal="right" vertical="center" shrinkToFit="1"/>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wrapText="1"/>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0" fontId="1" fillId="0" borderId="34" xfId="16" applyFont="1" applyBorder="1" applyAlignment="1">
      <alignment horizontal="center" vertical="center"/>
    </xf>
    <xf numFmtId="187" fontId="1" fillId="6" borderId="0" xfId="17" applyNumberFormat="1" applyFont="1" applyFill="1" applyAlignment="1">
      <alignment horizontal="center" vertical="center"/>
    </xf>
    <xf numFmtId="0" fontId="16" fillId="0" borderId="41" xfId="16" applyBorder="1" applyAlignment="1" applyProtection="1">
      <alignment horizontal="left" vertical="top" wrapText="1"/>
      <protection locked="0"/>
    </xf>
    <xf numFmtId="0" fontId="40" fillId="0" borderId="12" xfId="16" applyFont="1" applyBorder="1" applyAlignment="1" applyProtection="1">
      <alignment horizontal="left" vertical="top" wrapText="1"/>
      <protection locked="0"/>
    </xf>
    <xf numFmtId="0" fontId="40" fillId="0" borderId="51" xfId="16" applyFont="1" applyBorder="1" applyAlignment="1" applyProtection="1">
      <alignment horizontal="left" vertical="top" wrapText="1"/>
      <protection locked="0"/>
    </xf>
    <xf numFmtId="0" fontId="40" fillId="0" borderId="65" xfId="16" applyFont="1" applyBorder="1" applyAlignment="1" applyProtection="1">
      <alignment horizontal="left" vertical="top" wrapText="1"/>
      <protection locked="0"/>
    </xf>
    <xf numFmtId="0" fontId="40" fillId="0" borderId="0" xfId="16" applyFont="1" applyAlignment="1" applyProtection="1">
      <alignment horizontal="left" vertical="top" wrapText="1"/>
      <protection locked="0"/>
    </xf>
    <xf numFmtId="0" fontId="40" fillId="0" borderId="38" xfId="16" applyFont="1" applyBorder="1" applyAlignment="1" applyProtection="1">
      <alignment horizontal="left" vertical="top" wrapText="1"/>
      <protection locked="0"/>
    </xf>
    <xf numFmtId="0" fontId="40" fillId="0" borderId="37" xfId="16" applyFont="1" applyBorder="1" applyAlignment="1" applyProtection="1">
      <alignment horizontal="left" vertical="top" wrapText="1"/>
      <protection locked="0"/>
    </xf>
    <xf numFmtId="0" fontId="40" fillId="0" borderId="56" xfId="16" applyFont="1" applyBorder="1" applyAlignment="1" applyProtection="1">
      <alignment horizontal="left" vertical="top" wrapText="1"/>
      <protection locked="0"/>
    </xf>
    <xf numFmtId="0" fontId="40" fillId="0" borderId="40" xfId="16" applyFont="1" applyBorder="1" applyAlignment="1" applyProtection="1">
      <alignment horizontal="left" vertical="top" wrapText="1"/>
      <protection locked="0"/>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179" fontId="1" fillId="0" borderId="0" xfId="17" applyNumberFormat="1" applyFont="1" applyAlignment="1">
      <alignment horizontal="center" vertical="center" wrapText="1"/>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E25E44C1-E819-46CE-AD88-544246559154}"/>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52068</c:v>
                </c:pt>
                <c:pt idx="1">
                  <c:v>47161</c:v>
                </c:pt>
                <c:pt idx="2">
                  <c:v>43423</c:v>
                </c:pt>
                <c:pt idx="3">
                  <c:v>45265</c:v>
                </c:pt>
                <c:pt idx="4">
                  <c:v>54621</c:v>
                </c:pt>
              </c:numCache>
            </c:numRef>
          </c:val>
          <c:smooth val="0"/>
          <c:extLst>
            <c:ext xmlns:c16="http://schemas.microsoft.com/office/drawing/2014/chart" uri="{C3380CC4-5D6E-409C-BE32-E72D297353CC}">
              <c16:uniqueId val="{00000000-BE6D-4462-A78D-3BBE19A8A039}"/>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51270</c:v>
                </c:pt>
                <c:pt idx="1">
                  <c:v>48233</c:v>
                </c:pt>
                <c:pt idx="2">
                  <c:v>45103</c:v>
                </c:pt>
                <c:pt idx="3">
                  <c:v>31112</c:v>
                </c:pt>
                <c:pt idx="4">
                  <c:v>40501</c:v>
                </c:pt>
              </c:numCache>
            </c:numRef>
          </c:val>
          <c:smooth val="0"/>
          <c:extLst>
            <c:ext xmlns:c16="http://schemas.microsoft.com/office/drawing/2014/chart" uri="{C3380CC4-5D6E-409C-BE32-E72D297353CC}">
              <c16:uniqueId val="{00000001-BE6D-4462-A78D-3BBE19A8A039}"/>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7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5.24</c:v>
                </c:pt>
                <c:pt idx="1">
                  <c:v>8.43</c:v>
                </c:pt>
                <c:pt idx="2">
                  <c:v>7.42</c:v>
                </c:pt>
                <c:pt idx="3">
                  <c:v>5.91</c:v>
                </c:pt>
                <c:pt idx="4">
                  <c:v>4.12</c:v>
                </c:pt>
              </c:numCache>
            </c:numRef>
          </c:val>
          <c:extLst>
            <c:ext xmlns:c16="http://schemas.microsoft.com/office/drawing/2014/chart" uri="{C3380CC4-5D6E-409C-BE32-E72D297353CC}">
              <c16:uniqueId val="{00000000-0030-4C33-9B85-C62DE5A66B20}"/>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35.69</c:v>
                </c:pt>
                <c:pt idx="1">
                  <c:v>37.299999999999997</c:v>
                </c:pt>
                <c:pt idx="2">
                  <c:v>46.11</c:v>
                </c:pt>
                <c:pt idx="3">
                  <c:v>51.57</c:v>
                </c:pt>
                <c:pt idx="4">
                  <c:v>56.4</c:v>
                </c:pt>
              </c:numCache>
            </c:numRef>
          </c:val>
          <c:extLst>
            <c:ext xmlns:c16="http://schemas.microsoft.com/office/drawing/2014/chart" uri="{C3380CC4-5D6E-409C-BE32-E72D297353CC}">
              <c16:uniqueId val="{00000001-0030-4C33-9B85-C62DE5A66B20}"/>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0.91</c:v>
                </c:pt>
                <c:pt idx="1">
                  <c:v>7.71</c:v>
                </c:pt>
                <c:pt idx="2">
                  <c:v>6.56</c:v>
                </c:pt>
                <c:pt idx="3">
                  <c:v>5.6</c:v>
                </c:pt>
                <c:pt idx="4">
                  <c:v>6.33</c:v>
                </c:pt>
              </c:numCache>
            </c:numRef>
          </c:val>
          <c:smooth val="0"/>
          <c:extLst>
            <c:ext xmlns:c16="http://schemas.microsoft.com/office/drawing/2014/chart" uri="{C3380CC4-5D6E-409C-BE32-E72D297353CC}">
              <c16:uniqueId val="{00000002-0030-4C33-9B85-C62DE5A66B20}"/>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0.02</c:v>
                </c:pt>
                <c:pt idx="2">
                  <c:v>#N/A</c:v>
                </c:pt>
                <c:pt idx="3">
                  <c:v>0.03</c:v>
                </c:pt>
                <c:pt idx="4">
                  <c:v>#N/A</c:v>
                </c:pt>
                <c:pt idx="5">
                  <c:v>7.0000000000000007E-2</c:v>
                </c:pt>
                <c:pt idx="6">
                  <c:v>#N/A</c:v>
                </c:pt>
                <c:pt idx="7">
                  <c:v>0.33</c:v>
                </c:pt>
                <c:pt idx="8">
                  <c:v>#N/A</c:v>
                </c:pt>
                <c:pt idx="9">
                  <c:v>0.02</c:v>
                </c:pt>
              </c:numCache>
            </c:numRef>
          </c:val>
          <c:extLst>
            <c:ext xmlns:c16="http://schemas.microsoft.com/office/drawing/2014/chart" uri="{C3380CC4-5D6E-409C-BE32-E72D297353CC}">
              <c16:uniqueId val="{00000000-1787-4C7D-9E58-CBA66C1BC3F1}"/>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1787-4C7D-9E58-CBA66C1BC3F1}"/>
            </c:ext>
          </c:extLst>
        </c:ser>
        <c:ser>
          <c:idx val="2"/>
          <c:order val="2"/>
          <c:tx>
            <c:strRef>
              <c:f>データシート!$A$29</c:f>
              <c:strCache>
                <c:ptCount val="1"/>
                <c:pt idx="0">
                  <c:v>相島診療所事業特別会計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0.02</c:v>
                </c:pt>
                <c:pt idx="2">
                  <c:v>#N/A</c:v>
                </c:pt>
                <c:pt idx="3">
                  <c:v>0.04</c:v>
                </c:pt>
                <c:pt idx="4">
                  <c:v>#N/A</c:v>
                </c:pt>
                <c:pt idx="5">
                  <c:v>0.04</c:v>
                </c:pt>
                <c:pt idx="6">
                  <c:v>#N/A</c:v>
                </c:pt>
                <c:pt idx="7">
                  <c:v>0.02</c:v>
                </c:pt>
                <c:pt idx="8">
                  <c:v>#N/A</c:v>
                </c:pt>
                <c:pt idx="9">
                  <c:v>0.03</c:v>
                </c:pt>
              </c:numCache>
            </c:numRef>
          </c:val>
          <c:extLst>
            <c:ext xmlns:c16="http://schemas.microsoft.com/office/drawing/2014/chart" uri="{C3380CC4-5D6E-409C-BE32-E72D297353CC}">
              <c16:uniqueId val="{00000002-1787-4C7D-9E58-CBA66C1BC3F1}"/>
            </c:ext>
          </c:extLst>
        </c:ser>
        <c:ser>
          <c:idx val="3"/>
          <c:order val="3"/>
          <c:tx>
            <c:strRef>
              <c:f>データシート!$A$30</c:f>
              <c:strCache>
                <c:ptCount val="1"/>
                <c:pt idx="0">
                  <c:v>簡易水道事業会計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#N/A</c:v>
                </c:pt>
                <c:pt idx="9">
                  <c:v>0.03</c:v>
                </c:pt>
              </c:numCache>
            </c:numRef>
          </c:val>
          <c:extLst>
            <c:ext xmlns:c16="http://schemas.microsoft.com/office/drawing/2014/chart" uri="{C3380CC4-5D6E-409C-BE32-E72D297353CC}">
              <c16:uniqueId val="{00000003-1787-4C7D-9E58-CBA66C1BC3F1}"/>
            </c:ext>
          </c:extLst>
        </c:ser>
        <c:ser>
          <c:idx val="4"/>
          <c:order val="4"/>
          <c:tx>
            <c:strRef>
              <c:f>データシート!$A$31</c:f>
              <c:strCache>
                <c:ptCount val="1"/>
                <c:pt idx="0">
                  <c:v>渡船事業特別会計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0.05</c:v>
                </c:pt>
                <c:pt idx="2">
                  <c:v>#N/A</c:v>
                </c:pt>
                <c:pt idx="3">
                  <c:v>0.04</c:v>
                </c:pt>
                <c:pt idx="4">
                  <c:v>#N/A</c:v>
                </c:pt>
                <c:pt idx="5">
                  <c:v>0.04</c:v>
                </c:pt>
                <c:pt idx="6">
                  <c:v>#N/A</c:v>
                </c:pt>
                <c:pt idx="7">
                  <c:v>0.05</c:v>
                </c:pt>
                <c:pt idx="8">
                  <c:v>#N/A</c:v>
                </c:pt>
                <c:pt idx="9">
                  <c:v>0.04</c:v>
                </c:pt>
              </c:numCache>
            </c:numRef>
          </c:val>
          <c:extLst>
            <c:ext xmlns:c16="http://schemas.microsoft.com/office/drawing/2014/chart" uri="{C3380CC4-5D6E-409C-BE32-E72D297353CC}">
              <c16:uniqueId val="{00000004-1787-4C7D-9E58-CBA66C1BC3F1}"/>
            </c:ext>
          </c:extLst>
        </c:ser>
        <c:ser>
          <c:idx val="5"/>
          <c:order val="5"/>
          <c:tx>
            <c:strRef>
              <c:f>データシート!$A$32</c:f>
              <c:strCache>
                <c:ptCount val="1"/>
                <c:pt idx="0">
                  <c:v>後期高齢者医療特別会計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0.08</c:v>
                </c:pt>
                <c:pt idx="2">
                  <c:v>#N/A</c:v>
                </c:pt>
                <c:pt idx="3">
                  <c:v>0.04</c:v>
                </c:pt>
                <c:pt idx="4">
                  <c:v>#N/A</c:v>
                </c:pt>
                <c:pt idx="5">
                  <c:v>0.05</c:v>
                </c:pt>
                <c:pt idx="6">
                  <c:v>#N/A</c:v>
                </c:pt>
                <c:pt idx="7">
                  <c:v>0.04</c:v>
                </c:pt>
                <c:pt idx="8">
                  <c:v>#N/A</c:v>
                </c:pt>
                <c:pt idx="9">
                  <c:v>0.09</c:v>
                </c:pt>
              </c:numCache>
            </c:numRef>
          </c:val>
          <c:extLst>
            <c:ext xmlns:c16="http://schemas.microsoft.com/office/drawing/2014/chart" uri="{C3380CC4-5D6E-409C-BE32-E72D297353CC}">
              <c16:uniqueId val="{00000005-1787-4C7D-9E58-CBA66C1BC3F1}"/>
            </c:ext>
          </c:extLst>
        </c:ser>
        <c:ser>
          <c:idx val="6"/>
          <c:order val="6"/>
          <c:tx>
            <c:strRef>
              <c:f>データシート!$A$33</c:f>
              <c:strCache>
                <c:ptCount val="1"/>
                <c:pt idx="0">
                  <c:v>国民健康保険特別会計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0.48</c:v>
                </c:pt>
                <c:pt idx="2">
                  <c:v>#N/A</c:v>
                </c:pt>
                <c:pt idx="3">
                  <c:v>0.84</c:v>
                </c:pt>
                <c:pt idx="4">
                  <c:v>#N/A</c:v>
                </c:pt>
                <c:pt idx="5">
                  <c:v>0.66</c:v>
                </c:pt>
                <c:pt idx="6">
                  <c:v>#N/A</c:v>
                </c:pt>
                <c:pt idx="7">
                  <c:v>0.2</c:v>
                </c:pt>
                <c:pt idx="8">
                  <c:v>#N/A</c:v>
                </c:pt>
                <c:pt idx="9">
                  <c:v>0.37</c:v>
                </c:pt>
              </c:numCache>
            </c:numRef>
          </c:val>
          <c:extLst>
            <c:ext xmlns:c16="http://schemas.microsoft.com/office/drawing/2014/chart" uri="{C3380CC4-5D6E-409C-BE32-E72D297353CC}">
              <c16:uniqueId val="{00000006-1787-4C7D-9E58-CBA66C1BC3F1}"/>
            </c:ext>
          </c:extLst>
        </c:ser>
        <c:ser>
          <c:idx val="7"/>
          <c:order val="7"/>
          <c:tx>
            <c:strRef>
              <c:f>データシート!$A$34</c:f>
              <c:strCache>
                <c:ptCount val="1"/>
                <c:pt idx="0">
                  <c:v>公共下水道事業会計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3.24</c:v>
                </c:pt>
                <c:pt idx="2">
                  <c:v>#N/A</c:v>
                </c:pt>
                <c:pt idx="3">
                  <c:v>3.26</c:v>
                </c:pt>
                <c:pt idx="4">
                  <c:v>#N/A</c:v>
                </c:pt>
                <c:pt idx="5">
                  <c:v>3.33</c:v>
                </c:pt>
                <c:pt idx="6">
                  <c:v>#N/A</c:v>
                </c:pt>
                <c:pt idx="7">
                  <c:v>3.45</c:v>
                </c:pt>
                <c:pt idx="8">
                  <c:v>#N/A</c:v>
                </c:pt>
                <c:pt idx="9">
                  <c:v>3.78</c:v>
                </c:pt>
              </c:numCache>
            </c:numRef>
          </c:val>
          <c:extLst>
            <c:ext xmlns:c16="http://schemas.microsoft.com/office/drawing/2014/chart" uri="{C3380CC4-5D6E-409C-BE32-E72D297353CC}">
              <c16:uniqueId val="{00000007-1787-4C7D-9E58-CBA66C1BC3F1}"/>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5.2</c:v>
                </c:pt>
                <c:pt idx="2">
                  <c:v>#N/A</c:v>
                </c:pt>
                <c:pt idx="3">
                  <c:v>8.3699999999999992</c:v>
                </c:pt>
                <c:pt idx="4">
                  <c:v>#N/A</c:v>
                </c:pt>
                <c:pt idx="5">
                  <c:v>7.37</c:v>
                </c:pt>
                <c:pt idx="6">
                  <c:v>#N/A</c:v>
                </c:pt>
                <c:pt idx="7">
                  <c:v>5.87</c:v>
                </c:pt>
                <c:pt idx="8">
                  <c:v>#N/A</c:v>
                </c:pt>
                <c:pt idx="9">
                  <c:v>4.07</c:v>
                </c:pt>
              </c:numCache>
            </c:numRef>
          </c:val>
          <c:extLst>
            <c:ext xmlns:c16="http://schemas.microsoft.com/office/drawing/2014/chart" uri="{C3380CC4-5D6E-409C-BE32-E72D297353CC}">
              <c16:uniqueId val="{00000008-1787-4C7D-9E58-CBA66C1BC3F1}"/>
            </c:ext>
          </c:extLst>
        </c:ser>
        <c:ser>
          <c:idx val="9"/>
          <c:order val="9"/>
          <c:tx>
            <c:strRef>
              <c:f>データシート!$A$36</c:f>
              <c:strCache>
                <c:ptCount val="1"/>
                <c:pt idx="0">
                  <c:v>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15.49</c:v>
                </c:pt>
                <c:pt idx="2">
                  <c:v>#N/A</c:v>
                </c:pt>
                <c:pt idx="3">
                  <c:v>14.39</c:v>
                </c:pt>
                <c:pt idx="4">
                  <c:v>#N/A</c:v>
                </c:pt>
                <c:pt idx="5">
                  <c:v>14.27</c:v>
                </c:pt>
                <c:pt idx="6">
                  <c:v>#N/A</c:v>
                </c:pt>
                <c:pt idx="7">
                  <c:v>12.97</c:v>
                </c:pt>
                <c:pt idx="8">
                  <c:v>#N/A</c:v>
                </c:pt>
                <c:pt idx="9">
                  <c:v>12.18</c:v>
                </c:pt>
              </c:numCache>
            </c:numRef>
          </c:val>
          <c:extLst>
            <c:ext xmlns:c16="http://schemas.microsoft.com/office/drawing/2014/chart" uri="{C3380CC4-5D6E-409C-BE32-E72D297353CC}">
              <c16:uniqueId val="{00000009-1787-4C7D-9E58-CBA66C1BC3F1}"/>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751</c:v>
                </c:pt>
                <c:pt idx="5">
                  <c:v>757</c:v>
                </c:pt>
                <c:pt idx="8">
                  <c:v>781</c:v>
                </c:pt>
                <c:pt idx="11">
                  <c:v>741</c:v>
                </c:pt>
                <c:pt idx="14">
                  <c:v>767</c:v>
                </c:pt>
              </c:numCache>
            </c:numRef>
          </c:val>
          <c:extLst>
            <c:ext xmlns:c16="http://schemas.microsoft.com/office/drawing/2014/chart" uri="{C3380CC4-5D6E-409C-BE32-E72D297353CC}">
              <c16:uniqueId val="{00000000-B9E0-43AA-92E7-680257DBFDDC}"/>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B9E0-43AA-92E7-680257DBFDDC}"/>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32</c:v>
                </c:pt>
                <c:pt idx="3">
                  <c:v>34</c:v>
                </c:pt>
                <c:pt idx="6">
                  <c:v>34</c:v>
                </c:pt>
                <c:pt idx="9">
                  <c:v>27</c:v>
                </c:pt>
                <c:pt idx="12">
                  <c:v>32</c:v>
                </c:pt>
              </c:numCache>
            </c:numRef>
          </c:val>
          <c:extLst>
            <c:ext xmlns:c16="http://schemas.microsoft.com/office/drawing/2014/chart" uri="{C3380CC4-5D6E-409C-BE32-E72D297353CC}">
              <c16:uniqueId val="{00000002-B9E0-43AA-92E7-680257DBFDDC}"/>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41</c:v>
                </c:pt>
                <c:pt idx="3">
                  <c:v>36</c:v>
                </c:pt>
                <c:pt idx="6">
                  <c:v>37</c:v>
                </c:pt>
                <c:pt idx="9">
                  <c:v>28</c:v>
                </c:pt>
                <c:pt idx="12">
                  <c:v>19</c:v>
                </c:pt>
              </c:numCache>
            </c:numRef>
          </c:val>
          <c:extLst>
            <c:ext xmlns:c16="http://schemas.microsoft.com/office/drawing/2014/chart" uri="{C3380CC4-5D6E-409C-BE32-E72D297353CC}">
              <c16:uniqueId val="{00000003-B9E0-43AA-92E7-680257DBFDDC}"/>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230</c:v>
                </c:pt>
                <c:pt idx="3">
                  <c:v>215</c:v>
                </c:pt>
                <c:pt idx="6">
                  <c:v>218</c:v>
                </c:pt>
                <c:pt idx="9">
                  <c:v>217</c:v>
                </c:pt>
                <c:pt idx="12">
                  <c:v>207</c:v>
                </c:pt>
              </c:numCache>
            </c:numRef>
          </c:val>
          <c:extLst>
            <c:ext xmlns:c16="http://schemas.microsoft.com/office/drawing/2014/chart" uri="{C3380CC4-5D6E-409C-BE32-E72D297353CC}">
              <c16:uniqueId val="{00000004-B9E0-43AA-92E7-680257DBFDDC}"/>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B9E0-43AA-92E7-680257DBFDDC}"/>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B9E0-43AA-92E7-680257DBFDDC}"/>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941</c:v>
                </c:pt>
                <c:pt idx="3">
                  <c:v>985</c:v>
                </c:pt>
                <c:pt idx="6">
                  <c:v>1059</c:v>
                </c:pt>
                <c:pt idx="9">
                  <c:v>1071</c:v>
                </c:pt>
                <c:pt idx="12">
                  <c:v>1104</c:v>
                </c:pt>
              </c:numCache>
            </c:numRef>
          </c:val>
          <c:extLst>
            <c:ext xmlns:c16="http://schemas.microsoft.com/office/drawing/2014/chart" uri="{C3380CC4-5D6E-409C-BE32-E72D297353CC}">
              <c16:uniqueId val="{00000007-B9E0-43AA-92E7-680257DBFDDC}"/>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493</c:v>
                </c:pt>
                <c:pt idx="2">
                  <c:v>#N/A</c:v>
                </c:pt>
                <c:pt idx="3">
                  <c:v>#N/A</c:v>
                </c:pt>
                <c:pt idx="4">
                  <c:v>513</c:v>
                </c:pt>
                <c:pt idx="5">
                  <c:v>#N/A</c:v>
                </c:pt>
                <c:pt idx="6">
                  <c:v>#N/A</c:v>
                </c:pt>
                <c:pt idx="7">
                  <c:v>567</c:v>
                </c:pt>
                <c:pt idx="8">
                  <c:v>#N/A</c:v>
                </c:pt>
                <c:pt idx="9">
                  <c:v>#N/A</c:v>
                </c:pt>
                <c:pt idx="10">
                  <c:v>602</c:v>
                </c:pt>
                <c:pt idx="11">
                  <c:v>#N/A</c:v>
                </c:pt>
                <c:pt idx="12">
                  <c:v>#N/A</c:v>
                </c:pt>
                <c:pt idx="13">
                  <c:v>595</c:v>
                </c:pt>
                <c:pt idx="14">
                  <c:v>#N/A</c:v>
                </c:pt>
              </c:numCache>
            </c:numRef>
          </c:val>
          <c:smooth val="0"/>
          <c:extLst>
            <c:ext xmlns:c16="http://schemas.microsoft.com/office/drawing/2014/chart" uri="{C3380CC4-5D6E-409C-BE32-E72D297353CC}">
              <c16:uniqueId val="{00000008-B9E0-43AA-92E7-680257DBFDDC}"/>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9684</c:v>
                </c:pt>
                <c:pt idx="5">
                  <c:v>9623</c:v>
                </c:pt>
                <c:pt idx="8">
                  <c:v>9545</c:v>
                </c:pt>
                <c:pt idx="11">
                  <c:v>9126</c:v>
                </c:pt>
                <c:pt idx="14">
                  <c:v>8711</c:v>
                </c:pt>
              </c:numCache>
            </c:numRef>
          </c:val>
          <c:extLst>
            <c:ext xmlns:c16="http://schemas.microsoft.com/office/drawing/2014/chart" uri="{C3380CC4-5D6E-409C-BE32-E72D297353CC}">
              <c16:uniqueId val="{00000000-D8C4-4BDF-BA11-0E44BF3E74C1}"/>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0</c:v>
                </c:pt>
                <c:pt idx="5">
                  <c:v>0</c:v>
                </c:pt>
                <c:pt idx="8">
                  <c:v>0</c:v>
                </c:pt>
                <c:pt idx="11">
                  <c:v>0</c:v>
                </c:pt>
                <c:pt idx="14">
                  <c:v>0</c:v>
                </c:pt>
              </c:numCache>
            </c:numRef>
          </c:val>
          <c:extLst>
            <c:ext xmlns:c16="http://schemas.microsoft.com/office/drawing/2014/chart" uri="{C3380CC4-5D6E-409C-BE32-E72D297353CC}">
              <c16:uniqueId val="{00000001-D8C4-4BDF-BA11-0E44BF3E74C1}"/>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4878</c:v>
                </c:pt>
                <c:pt idx="5">
                  <c:v>6388</c:v>
                </c:pt>
                <c:pt idx="8">
                  <c:v>8286</c:v>
                </c:pt>
                <c:pt idx="11">
                  <c:v>10483</c:v>
                </c:pt>
                <c:pt idx="14">
                  <c:v>12231</c:v>
                </c:pt>
              </c:numCache>
            </c:numRef>
          </c:val>
          <c:extLst>
            <c:ext xmlns:c16="http://schemas.microsoft.com/office/drawing/2014/chart" uri="{C3380CC4-5D6E-409C-BE32-E72D297353CC}">
              <c16:uniqueId val="{00000002-D8C4-4BDF-BA11-0E44BF3E74C1}"/>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D8C4-4BDF-BA11-0E44BF3E74C1}"/>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D8C4-4BDF-BA11-0E44BF3E74C1}"/>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425</c:v>
                </c:pt>
                <c:pt idx="3">
                  <c:v>612</c:v>
                </c:pt>
                <c:pt idx="6">
                  <c:v>620</c:v>
                </c:pt>
                <c:pt idx="9">
                  <c:v>611</c:v>
                </c:pt>
                <c:pt idx="12">
                  <c:v>624</c:v>
                </c:pt>
              </c:numCache>
            </c:numRef>
          </c:val>
          <c:extLst>
            <c:ext xmlns:c16="http://schemas.microsoft.com/office/drawing/2014/chart" uri="{C3380CC4-5D6E-409C-BE32-E72D297353CC}">
              <c16:uniqueId val="{00000005-D8C4-4BDF-BA11-0E44BF3E74C1}"/>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D8C4-4BDF-BA11-0E44BF3E74C1}"/>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312</c:v>
                </c:pt>
                <c:pt idx="3">
                  <c:v>248</c:v>
                </c:pt>
                <c:pt idx="6">
                  <c:v>207</c:v>
                </c:pt>
                <c:pt idx="9">
                  <c:v>236</c:v>
                </c:pt>
                <c:pt idx="12">
                  <c:v>224</c:v>
                </c:pt>
              </c:numCache>
            </c:numRef>
          </c:val>
          <c:extLst>
            <c:ext xmlns:c16="http://schemas.microsoft.com/office/drawing/2014/chart" uri="{C3380CC4-5D6E-409C-BE32-E72D297353CC}">
              <c16:uniqueId val="{00000007-D8C4-4BDF-BA11-0E44BF3E74C1}"/>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3357</c:v>
                </c:pt>
                <c:pt idx="3">
                  <c:v>3352</c:v>
                </c:pt>
                <c:pt idx="6">
                  <c:v>3259</c:v>
                </c:pt>
                <c:pt idx="9">
                  <c:v>3152</c:v>
                </c:pt>
                <c:pt idx="12">
                  <c:v>2993</c:v>
                </c:pt>
              </c:numCache>
            </c:numRef>
          </c:val>
          <c:extLst>
            <c:ext xmlns:c16="http://schemas.microsoft.com/office/drawing/2014/chart" uri="{C3380CC4-5D6E-409C-BE32-E72D297353CC}">
              <c16:uniqueId val="{00000008-D8C4-4BDF-BA11-0E44BF3E74C1}"/>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D8C4-4BDF-BA11-0E44BF3E74C1}"/>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14060</c:v>
                </c:pt>
                <c:pt idx="3">
                  <c:v>13983</c:v>
                </c:pt>
                <c:pt idx="6">
                  <c:v>13377</c:v>
                </c:pt>
                <c:pt idx="9">
                  <c:v>12724</c:v>
                </c:pt>
                <c:pt idx="12">
                  <c:v>12345</c:v>
                </c:pt>
              </c:numCache>
            </c:numRef>
          </c:val>
          <c:extLst>
            <c:ext xmlns:c16="http://schemas.microsoft.com/office/drawing/2014/chart" uri="{C3380CC4-5D6E-409C-BE32-E72D297353CC}">
              <c16:uniqueId val="{0000000A-D8C4-4BDF-BA11-0E44BF3E74C1}"/>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3592</c:v>
                </c:pt>
                <c:pt idx="2">
                  <c:v>#N/A</c:v>
                </c:pt>
                <c:pt idx="3">
                  <c:v>#N/A</c:v>
                </c:pt>
                <c:pt idx="4">
                  <c:v>2184</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D8C4-4BDF-BA11-0E44BF3E74C1}"/>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3261</c:v>
                </c:pt>
                <c:pt idx="1">
                  <c:v>3763</c:v>
                </c:pt>
                <c:pt idx="2">
                  <c:v>4366</c:v>
                </c:pt>
              </c:numCache>
            </c:numRef>
          </c:val>
          <c:extLst>
            <c:ext xmlns:c16="http://schemas.microsoft.com/office/drawing/2014/chart" uri="{C3380CC4-5D6E-409C-BE32-E72D297353CC}">
              <c16:uniqueId val="{00000000-27F7-47B7-B600-E04B96451633}"/>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890</c:v>
                </c:pt>
                <c:pt idx="1">
                  <c:v>1062</c:v>
                </c:pt>
                <c:pt idx="2">
                  <c:v>1028</c:v>
                </c:pt>
              </c:numCache>
            </c:numRef>
          </c:val>
          <c:extLst>
            <c:ext xmlns:c16="http://schemas.microsoft.com/office/drawing/2014/chart" uri="{C3380CC4-5D6E-409C-BE32-E72D297353CC}">
              <c16:uniqueId val="{00000001-27F7-47B7-B600-E04B96451633}"/>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4144</c:v>
                </c:pt>
                <c:pt idx="1">
                  <c:v>5672</c:v>
                </c:pt>
                <c:pt idx="2">
                  <c:v>6853</c:v>
                </c:pt>
              </c:numCache>
            </c:numRef>
          </c:val>
          <c:extLst>
            <c:ext xmlns:c16="http://schemas.microsoft.com/office/drawing/2014/chart" uri="{C3380CC4-5D6E-409C-BE32-E72D297353CC}">
              <c16:uniqueId val="{00000002-27F7-47B7-B600-E04B96451633}"/>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{6AFFAC9F-5DD0-4AA5-856C-6B03668576E5}</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2B8A-45ED-8ABD-6282EEB838D0}"/>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{10AF09AE-0C35-4223-9725-A66D292D94D3}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2B8A-45ED-8ABD-6282EEB838D0}"/>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{360A5C67-33F5-4BFB-8474-18D38E8F2650}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2B8A-45ED-8ABD-6282EEB838D0}"/>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{9E010D30-5EAB-4AEB-A10B-2774CFF26294}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2B8A-45ED-8ABD-6282EEB838D0}"/>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{4551D309-B63F-4ACC-9C4F-D769A4A761B3}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2B8A-45ED-8ABD-6282EEB838D0}"/>
                </c:ext>
              </c:extLst>
            </c:dLbl>
            <c:dLbl>
              <c:idx val="8"/>
              <c:tx>
                <c:strRef>
                  <c:f>公会計指標分析・財政指標組合せ分析表!$BX$50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{4AF23F02-D36A-40A9-AC62-FF9EA9044A25}</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2B8A-45ED-8ABD-6282EEB838D0}"/>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{EC97FBEE-9762-4866-84D7-81767811F5FF}</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2B8A-45ED-8ABD-6282EEB838D0}"/>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{441761D9-B5CA-4C5F-A5B8-F86796EB4B42}</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2B8A-45ED-8ABD-6282EEB838D0}"/>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{CE68B630-D2E6-494E-A3AC-3B23467F4FC4}</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2B8A-45ED-8ABD-6282EEB838D0}"/>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47.4</c:v>
                </c:pt>
                <c:pt idx="8">
                  <c:v>48.9</c:v>
                </c:pt>
                <c:pt idx="16">
                  <c:v>49.8</c:v>
                </c:pt>
                <c:pt idx="24">
                  <c:v>52</c:v>
                </c:pt>
                <c:pt idx="32">
                  <c:v>53.4</c:v>
                </c:pt>
              </c:numCache>
            </c:numRef>
          </c:xVal>
          <c:yVal>
            <c:numRef>
              <c:f>公会計指標分析・財政指標組合せ分析表!$BP$51:$DC$51</c:f>
              <c:numCache>
                <c:formatCode>#,##0.0;"▲ "#,##0.0</c:formatCode>
                <c:ptCount val="40"/>
                <c:pt idx="0">
                  <c:v>59.8</c:v>
                </c:pt>
                <c:pt idx="8">
                  <c:v>33.5</c:v>
                </c:pt>
              </c:numCache>
            </c:numRef>
          </c:yVal>
          <c:smooth val="0"/>
          <c:extLst>
            <c:ext xmlns:c16="http://schemas.microsoft.com/office/drawing/2014/chart" uri="{C3380CC4-5D6E-409C-BE32-E72D297353CC}">
              <c16:uniqueId val="{00000009-2B8A-45ED-8ABD-6282EEB838D0}"/>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{49F0D173-BB7F-49BA-B0D4-C64086723968}</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2B8A-45ED-8ABD-6282EEB838D0}"/>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{097209F0-C7F7-4280-A943-DF480ECB9430}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2B8A-45ED-8ABD-6282EEB838D0}"/>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{4B840442-3303-4E4C-855A-7F3791D6192C}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2B8A-45ED-8ABD-6282EEB838D0}"/>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{7E64CA99-FA48-4E42-9951-C2AE91960B1C}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2B8A-45ED-8ABD-6282EEB838D0}"/>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{66EAA4C9-9FFD-4E8A-B452-CE2066582B11}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2B8A-45ED-8ABD-6282EEB838D0}"/>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{98C94FA2-8DDD-444F-9FEA-4619F4456365}</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2B8A-45ED-8ABD-6282EEB838D0}"/>
                </c:ext>
              </c:extLst>
            </c:dLbl>
            <c:dLbl>
              <c:idx val="16"/>
              <c:layout>
                <c:manualLayout>
                  <c:x val="-2.9601344064805871E-2"/>
                  <c:y val="-6.4739042105865174E-2"/>
                </c:manualLayout>
              </c:layout>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{09318E37-0D43-4471-90E8-4BFA303A2766}</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2B8A-45ED-8ABD-6282EEB838D0}"/>
                </c:ext>
              </c:extLst>
            </c:dLbl>
            <c:dLbl>
              <c:idx val="24"/>
              <c:layout>
                <c:manualLayout>
                  <c:x val="-2.8055226875005678E-2"/>
                  <c:y val="-8.0032794909968522E-2"/>
                </c:manualLayout>
              </c:layout>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{5B873490-82D5-41CF-A4EA-B3DA509431B8}</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2B8A-45ED-8ABD-6282EEB838D0}"/>
                </c:ext>
              </c:extLst>
            </c:dLbl>
            <c:dLbl>
              <c:idx val="32"/>
              <c:layout>
                <c:manualLayout>
                  <c:x val="-3.8390608204468428E-2"/>
                  <c:y val="-4.9445289301761862E-2"/>
                </c:manualLayout>
              </c:layout>
              <c:tx>
                <c:strRef>
                  <c:f>公会計指標分析・財政指標組合せ分析表!$CV$50</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{278E4C09-B2FF-46D7-808B-BDD74E6CC45F}</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2B8A-45ED-8ABD-6282EEB838D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61.7</c:v>
                </c:pt>
                <c:pt idx="8">
                  <c:v>61.4</c:v>
                </c:pt>
                <c:pt idx="16">
                  <c:v>62.6</c:v>
                </c:pt>
                <c:pt idx="24">
                  <c:v>63.6</c:v>
                </c:pt>
                <c:pt idx="32">
                  <c:v>64.099999999999994</c:v>
                </c:pt>
              </c:numCache>
            </c:numRef>
          </c:xVal>
          <c:yVal>
            <c:numRef>
              <c:f>公会計指標分析・財政指標組合せ分析表!$BP$55:$DC$55</c:f>
              <c:numCache>
                <c:formatCode>#,##0.0;"▲ "#,##0.0</c:formatCode>
                <c:ptCount val="40"/>
                <c:pt idx="0">
                  <c:v>15.5</c:v>
                </c:pt>
                <c:pt idx="8">
                  <c:v>4.5999999999999996</c:v>
                </c:pt>
                <c:pt idx="16">
                  <c:v>0.6</c:v>
                </c:pt>
                <c:pt idx="24">
                  <c:v>0</c:v>
                </c:pt>
                <c:pt idx="32">
                  <c:v>1</c:v>
                </c:pt>
              </c:numCache>
            </c:numRef>
          </c:yVal>
          <c:smooth val="0"/>
          <c:extLst>
            <c:ext xmlns:c16="http://schemas.microsoft.com/office/drawing/2014/chart" uri="{C3380CC4-5D6E-409C-BE32-E72D297353CC}">
              <c16:uniqueId val="{00000013-2B8A-45ED-8ABD-6282EEB838D0}"/>
            </c:ext>
          </c:extLst>
        </c:ser>
        <c:dLbls>
          <c:showLegendKey val="0"/>
          <c:showVal val="1"/>
          <c:showCatName val="0"/>
          <c:showSerName val="0"/>
          <c:showPercent val="0"/>
          <c:showBubbleSize val="0"/>
        </c:dLbls>
        <c:axId val="46179840"/>
        <c:axId val="46181760"/>
      </c:scatterChart>
      <c:valAx>
        <c:axId val="46179840"/>
        <c:scaling>
          <c:orientation val="maxMin"/>
          <c:max val="70"/>
          <c:min val="4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7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2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{8CDCEAAE-EE2A-47D5-A595-B40138BAFCCB}</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6C7E-4BF6-A7F2-841C33D3224E}"/>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{213DEFF9-9E01-4FB2-B99F-082792A1A157}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6C7E-4BF6-A7F2-841C33D3224E}"/>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{05B639DF-47CA-42B0-A376-A7F0C50E6F3A}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6C7E-4BF6-A7F2-841C33D3224E}"/>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{A505D718-6421-48B3-906F-5D8288001CF0}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6C7E-4BF6-A7F2-841C33D3224E}"/>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{C4F5E3F3-37BE-428D-953F-A56CD3F90276}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6C7E-4BF6-A7F2-841C33D3224E}"/>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{02216B89-27B1-4696-8AD6-A34BE46418E1}</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6C7E-4BF6-A7F2-841C33D3224E}"/>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{EF4131DE-1F20-4466-B41A-D176FF411FAD}</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6C7E-4BF6-A7F2-841C33D3224E}"/>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{66C4766C-230C-4883-BB9D-657408854C5B}</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6C7E-4BF6-A7F2-841C33D3224E}"/>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{DAB85E41-E30A-45AF-95E4-1821535EADB5}</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6C7E-4BF6-A7F2-841C33D3224E}"/>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7.4</c:v>
                </c:pt>
                <c:pt idx="8">
                  <c:v>7.5</c:v>
                </c:pt>
                <c:pt idx="16">
                  <c:v>8.3000000000000007</c:v>
                </c:pt>
                <c:pt idx="24">
                  <c:v>8.6</c:v>
                </c:pt>
                <c:pt idx="32">
                  <c:v>8.9</c:v>
                </c:pt>
              </c:numCache>
            </c:numRef>
          </c:xVal>
          <c:yVal>
            <c:numRef>
              <c:f>公会計指標分析・財政指標組合せ分析表!$BP$73:$DC$73</c:f>
              <c:numCache>
                <c:formatCode>#,##0.0;"▲ "#,##0.0</c:formatCode>
                <c:ptCount val="40"/>
                <c:pt idx="0">
                  <c:v>59.8</c:v>
                </c:pt>
                <c:pt idx="8">
                  <c:v>33.5</c:v>
                </c:pt>
              </c:numCache>
            </c:numRef>
          </c:yVal>
          <c:smooth val="0"/>
          <c:extLst>
            <c:ext xmlns:c16="http://schemas.microsoft.com/office/drawing/2014/chart" uri="{C3380CC4-5D6E-409C-BE32-E72D297353CC}">
              <c16:uniqueId val="{00000009-6C7E-4BF6-A7F2-841C33D3224E}"/>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{4AE4ECFF-2207-4BB8-B94A-8099E8A7E400}</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6C7E-4BF6-A7F2-841C33D3224E}"/>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{0EC480E1-6521-4332-9B8A-33C45823DB67}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6C7E-4BF6-A7F2-841C33D3224E}"/>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{AA5300ED-56B9-402F-85FF-2C68A2C82817}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6C7E-4BF6-A7F2-841C33D3224E}"/>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{41B7FE0F-786B-4F99-A5D0-6D41DD8373EE}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6C7E-4BF6-A7F2-841C33D3224E}"/>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{F9DAF9AE-8E45-4338-A533-C891BFE4E0D0}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6C7E-4BF6-A7F2-841C33D3224E}"/>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{01542CCD-87EC-4AEE-918E-43748D8004B7}</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6C7E-4BF6-A7F2-841C33D3224E}"/>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{7D9C7601-8F13-4EE2-82DD-34C49CBFDDCC}</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6C7E-4BF6-A7F2-841C33D3224E}"/>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{BF54DACC-096F-4585-9791-C75026686F94}</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6C7E-4BF6-A7F2-841C33D3224E}"/>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{F048A18C-5994-4C44-9E5B-731EB79670AA}</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6C7E-4BF6-A7F2-841C33D3224E}"/>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6.4</c:v>
                </c:pt>
                <c:pt idx="8">
                  <c:v>6.3</c:v>
                </c:pt>
                <c:pt idx="16">
                  <c:v>6.6</c:v>
                </c:pt>
                <c:pt idx="24">
                  <c:v>6.8</c:v>
                </c:pt>
                <c:pt idx="32">
                  <c:v>7</c:v>
                </c:pt>
              </c:numCache>
            </c:numRef>
          </c:xVal>
          <c:yVal>
            <c:numRef>
              <c:f>公会計指標分析・財政指標組合せ分析表!$BP$77:$DC$77</c:f>
              <c:numCache>
                <c:formatCode>#,##0.0;"▲ "#,##0.0</c:formatCode>
                <c:ptCount val="40"/>
                <c:pt idx="0">
                  <c:v>15.5</c:v>
                </c:pt>
                <c:pt idx="8">
                  <c:v>4.5999999999999996</c:v>
                </c:pt>
                <c:pt idx="16">
                  <c:v>0.6</c:v>
                </c:pt>
                <c:pt idx="24">
                  <c:v>0</c:v>
                </c:pt>
                <c:pt idx="32">
                  <c:v>1</c:v>
                </c:pt>
              </c:numCache>
            </c:numRef>
          </c:yVal>
          <c:smooth val="0"/>
          <c:extLst>
            <c:ext xmlns:c16="http://schemas.microsoft.com/office/drawing/2014/chart" uri="{C3380CC4-5D6E-409C-BE32-E72D297353CC}">
              <c16:uniqueId val="{00000013-6C7E-4BF6-A7F2-841C33D3224E}"/>
            </c:ext>
          </c:extLst>
        </c:ser>
        <c:dLbls>
          <c:showLegendKey val="0"/>
          <c:showVal val="1"/>
          <c:showCatName val="0"/>
          <c:showSerName val="0"/>
          <c:showPercent val="0"/>
          <c:showBubbleSize val="0"/>
        </c:dLbls>
        <c:axId val="84219776"/>
        <c:axId val="84234240"/>
      </c:scatterChart>
      <c:valAx>
        <c:axId val="84219776"/>
        <c:scaling>
          <c:orientation val="maxMin"/>
          <c:max val="8"/>
          <c:min val="6"/>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7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2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福岡県新宮町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32,979
32,394
18.93
17,724,325
17,244,912
318,585
7,741,058
12,345,201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[0.83]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前年度と比較すると、令和６年度財政力指数の</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カ年平均値は変わらなかったが、令和６年度単年度分の財政力指数は、地方特例交付金の算入額の増により基準財政収入額は増となったが、厚生費の増、臨時財政対策債振替相当額の減により基準財政需要額が増となったことから、減少した。また、普通交付税の再算定により基準財政需要額がさらに伸びたことも財政力指数の減に影響してい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今後は施設整備にかかる公債費の増に伴う基準財政需要額のさらなる拡大が見込まれるため、歳入の確保に努め財政基盤を強化する必要がある。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00000000-0008-0000-0300-00003F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24695</xdr:rowOff>
    </xdr:from>
    <xdr:to>
      <xdr:col>23</xdr:col>
      <xdr:colOff>133350</xdr:colOff>
      <xdr:row>45</xdr:row>
      <xdr:rowOff>114300</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953000" y="6368345"/>
          <a:ext cx="0" cy="146120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45</xdr:row>
      <xdr:rowOff>86377</xdr:rowOff>
    </xdr:from>
    <xdr:ext cx="762000" cy="259045"/>
    <xdr:sp macro=""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5041900" y="7801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114300</xdr:rowOff>
    </xdr:from>
    <xdr:to>
      <xdr:col>24</xdr:col>
      <xdr:colOff>12700</xdr:colOff>
      <xdr:row>45</xdr:row>
      <xdr:rowOff>114300</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78295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111072</xdr:rowOff>
    </xdr:from>
    <xdr:ext cx="762000" cy="259045"/>
    <xdr:sp macro=""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5041900" y="61118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37</xdr:row>
      <xdr:rowOff>24695</xdr:rowOff>
    </xdr:from>
    <xdr:to>
      <xdr:col>24</xdr:col>
      <xdr:colOff>12700</xdr:colOff>
      <xdr:row>37</xdr:row>
      <xdr:rowOff>24695</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63683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41</xdr:row>
      <xdr:rowOff>49389</xdr:rowOff>
    </xdr:from>
    <xdr:to>
      <xdr:col>23</xdr:col>
      <xdr:colOff>133350</xdr:colOff>
      <xdr:row>41</xdr:row>
      <xdr:rowOff>49389</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114800" y="7078839"/>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67327</xdr:rowOff>
    </xdr:from>
    <xdr:ext cx="762000" cy="259045"/>
    <xdr:sp macro=""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5041900" y="72682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95250</xdr:rowOff>
    </xdr:from>
    <xdr:to>
      <xdr:col>23</xdr:col>
      <xdr:colOff>184150</xdr:colOff>
      <xdr:row>43</xdr:row>
      <xdr:rowOff>25400</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902200" y="7296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41</xdr:row>
      <xdr:rowOff>9172</xdr:rowOff>
    </xdr:from>
    <xdr:to>
      <xdr:col>19</xdr:col>
      <xdr:colOff>133350</xdr:colOff>
      <xdr:row>41</xdr:row>
      <xdr:rowOff>49389</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3225800" y="7038622"/>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81845</xdr:rowOff>
    </xdr:from>
    <xdr:to>
      <xdr:col>19</xdr:col>
      <xdr:colOff>184150</xdr:colOff>
      <xdr:row>43</xdr:row>
      <xdr:rowOff>11995</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064000" y="7282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168222</xdr:rowOff>
    </xdr:from>
    <xdr:ext cx="7366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733800" y="736912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40</xdr:row>
      <xdr:rowOff>153811</xdr:rowOff>
    </xdr:from>
    <xdr:to>
      <xdr:col>15</xdr:col>
      <xdr:colOff>82550</xdr:colOff>
      <xdr:row>41</xdr:row>
      <xdr:rowOff>9172</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2336800" y="7011811"/>
          <a:ext cx="889000" cy="26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55033</xdr:rowOff>
    </xdr:from>
    <xdr:to>
      <xdr:col>15</xdr:col>
      <xdr:colOff>133350</xdr:colOff>
      <xdr:row>42</xdr:row>
      <xdr:rowOff>156633</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3175000" y="7255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141410</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844800" y="73423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40</xdr:row>
      <xdr:rowOff>127000</xdr:rowOff>
    </xdr:from>
    <xdr:to>
      <xdr:col>11</xdr:col>
      <xdr:colOff>31750</xdr:colOff>
      <xdr:row>40</xdr:row>
      <xdr:rowOff>153811</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1447800" y="6985000"/>
          <a:ext cx="889000" cy="26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28222</xdr:rowOff>
    </xdr:from>
    <xdr:to>
      <xdr:col>11</xdr:col>
      <xdr:colOff>82550</xdr:colOff>
      <xdr:row>42</xdr:row>
      <xdr:rowOff>129822</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286000" y="7229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114599</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955800" y="73154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14817</xdr:rowOff>
    </xdr:from>
    <xdr:to>
      <xdr:col>7</xdr:col>
      <xdr:colOff>31750</xdr:colOff>
      <xdr:row>42</xdr:row>
      <xdr:rowOff>116417</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397000" y="7215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101194</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066800" y="73020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40</xdr:row>
      <xdr:rowOff>170039</xdr:rowOff>
    </xdr:from>
    <xdr:to>
      <xdr:col>23</xdr:col>
      <xdr:colOff>184150</xdr:colOff>
      <xdr:row>41</xdr:row>
      <xdr:rowOff>100189</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902200" y="7028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40</xdr:row>
      <xdr:rowOff>15116</xdr:rowOff>
    </xdr:from>
    <xdr:ext cx="762000" cy="259045"/>
    <xdr:sp macro=""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5041900" y="68731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40</xdr:row>
      <xdr:rowOff>170039</xdr:rowOff>
    </xdr:from>
    <xdr:to>
      <xdr:col>19</xdr:col>
      <xdr:colOff>184150</xdr:colOff>
      <xdr:row>41</xdr:row>
      <xdr:rowOff>100189</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064000" y="7028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39</xdr:row>
      <xdr:rowOff>110366</xdr:rowOff>
    </xdr:from>
    <xdr:ext cx="7366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733800" y="67969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40</xdr:row>
      <xdr:rowOff>129822</xdr:rowOff>
    </xdr:from>
    <xdr:to>
      <xdr:col>15</xdr:col>
      <xdr:colOff>133350</xdr:colOff>
      <xdr:row>41</xdr:row>
      <xdr:rowOff>59972</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3175000" y="69878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39</xdr:row>
      <xdr:rowOff>70149</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844800" y="67566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40</xdr:row>
      <xdr:rowOff>103011</xdr:rowOff>
    </xdr:from>
    <xdr:to>
      <xdr:col>11</xdr:col>
      <xdr:colOff>82550</xdr:colOff>
      <xdr:row>41</xdr:row>
      <xdr:rowOff>33161</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2286000" y="6961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39</xdr:row>
      <xdr:rowOff>43338</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955800" y="67298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40</xdr:row>
      <xdr:rowOff>76200</xdr:rowOff>
    </xdr:from>
    <xdr:to>
      <xdr:col>7</xdr:col>
      <xdr:colOff>31750</xdr:colOff>
      <xdr:row>41</xdr:row>
      <xdr:rowOff>6350</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1397000" y="693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39</xdr:row>
      <xdr:rowOff>16527</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066800" y="670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[90.6%]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普通交付税の増などにより歳入は増加したが、それ以上に職員給などの人件費の増や、子ども医療費、幼稚園施設型給付費などの扶助費の増により経常的経費が増加し、経常収支比率は悪化した。現在は類似団体平均値を下回っているが、今後は人件費や扶助費、物価高騰の影響による物件費の増加が見込まれるため、さらなる業務の効率化による経費削減を図り、弾力性のある財政運営の実現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66</xdr:row>
      <xdr:rowOff>82550</xdr:rowOff>
    </xdr:from>
    <xdr:to>
      <xdr:col>27</xdr:col>
      <xdr:colOff>184150</xdr:colOff>
      <xdr:row>66</xdr:row>
      <xdr:rowOff>82550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111777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76200</xdr:rowOff>
    </xdr:from>
    <xdr:to>
      <xdr:col>27</xdr:col>
      <xdr:colOff>184150</xdr:colOff>
      <xdr:row>59</xdr:row>
      <xdr:rowOff>76200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58</xdr:row>
      <xdr:rowOff>105427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2" name="財政構造の弾力性グラフ枠">
          <a:extLst>
            <a:ext uri="{FF2B5EF4-FFF2-40B4-BE49-F238E27FC236}">
              <a16:creationId xmlns:a16="http://schemas.microsoft.com/office/drawing/2014/main" id="{00000000-0008-0000-0300-00007A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21907</xdr:rowOff>
    </xdr:from>
    <xdr:to>
      <xdr:col>23</xdr:col>
      <xdr:colOff>133350</xdr:colOff>
      <xdr:row>66</xdr:row>
      <xdr:rowOff>142875</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flipV="1">
          <a:off x="4953000" y="10137457"/>
          <a:ext cx="0" cy="132111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114952</xdr:rowOff>
    </xdr:from>
    <xdr:ext cx="762000" cy="259045"/>
    <xdr:sp macro="" textlink="">
      <xdr:nvSpPr>
        <xdr:cNvPr id="124" name="財政構造の弾力性最小値テキスト">
          <a:extLst>
            <a:ext uri="{FF2B5EF4-FFF2-40B4-BE49-F238E27FC236}">
              <a16:creationId xmlns:a16="http://schemas.microsoft.com/office/drawing/2014/main" id="{00000000-0008-0000-0300-00007C000000}"/>
            </a:ext>
          </a:extLst>
        </xdr:cNvPr>
        <xdr:cNvSpPr txBox="1"/>
      </xdr:nvSpPr>
      <xdr:spPr>
        <a:xfrm>
          <a:off x="5041900" y="11430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142875</xdr:rowOff>
    </xdr:from>
    <xdr:to>
      <xdr:col>24</xdr:col>
      <xdr:colOff>12700</xdr:colOff>
      <xdr:row>66</xdr:row>
      <xdr:rowOff>142875</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4864100" y="114585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108284</xdr:rowOff>
    </xdr:from>
    <xdr:ext cx="762000" cy="259045"/>
    <xdr:sp macro="" textlink="">
      <xdr:nvSpPr>
        <xdr:cNvPr id="126" name="財政構造の弾力性最大値テキスト">
          <a:extLst>
            <a:ext uri="{FF2B5EF4-FFF2-40B4-BE49-F238E27FC236}">
              <a16:creationId xmlns:a16="http://schemas.microsoft.com/office/drawing/2014/main" id="{00000000-0008-0000-0300-00007E000000}"/>
            </a:ext>
          </a:extLst>
        </xdr:cNvPr>
        <xdr:cNvSpPr txBox="1"/>
      </xdr:nvSpPr>
      <xdr:spPr>
        <a:xfrm>
          <a:off x="5041900" y="9880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21907</xdr:rowOff>
    </xdr:from>
    <xdr:to>
      <xdr:col>24</xdr:col>
      <xdr:colOff>12700</xdr:colOff>
      <xdr:row>59</xdr:row>
      <xdr:rowOff>21907</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4864100" y="101374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62</xdr:row>
      <xdr:rowOff>80645</xdr:rowOff>
    </xdr:from>
    <xdr:to>
      <xdr:col>23</xdr:col>
      <xdr:colOff>133350</xdr:colOff>
      <xdr:row>63</xdr:row>
      <xdr:rowOff>29845</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114800" y="10710545"/>
          <a:ext cx="838200" cy="1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164799</xdr:rowOff>
    </xdr:from>
    <xdr:ext cx="762000" cy="259045"/>
    <xdr:sp macro="" textlink="">
      <xdr:nvSpPr>
        <xdr:cNvPr id="129" name="財政構造の弾力性平均値テキスト">
          <a:extLst>
            <a:ext uri="{FF2B5EF4-FFF2-40B4-BE49-F238E27FC236}">
              <a16:creationId xmlns:a16="http://schemas.microsoft.com/office/drawing/2014/main" id="{00000000-0008-0000-0300-000081000000}"/>
            </a:ext>
          </a:extLst>
        </xdr:cNvPr>
        <xdr:cNvSpPr txBox="1"/>
      </xdr:nvSpPr>
      <xdr:spPr>
        <a:xfrm>
          <a:off x="5041900" y="1079469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21272</xdr:rowOff>
    </xdr:from>
    <xdr:to>
      <xdr:col>23</xdr:col>
      <xdr:colOff>184150</xdr:colOff>
      <xdr:row>63</xdr:row>
      <xdr:rowOff>122872</xdr:rowOff>
    </xdr:to>
    <xdr:sp macro="" textlink="">
      <xdr:nvSpPr>
        <xdr:cNvPr id="130" name="フローチャート: 判断 129">
          <a:extLst>
            <a:ext uri="{FF2B5EF4-FFF2-40B4-BE49-F238E27FC236}">
              <a16:creationId xmlns:a16="http://schemas.microsoft.com/office/drawing/2014/main" id="{00000000-0008-0000-0300-000082000000}"/>
            </a:ext>
          </a:extLst>
        </xdr:cNvPr>
        <xdr:cNvSpPr/>
      </xdr:nvSpPr>
      <xdr:spPr>
        <a:xfrm>
          <a:off x="4902200" y="10822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62</xdr:row>
      <xdr:rowOff>50482</xdr:rowOff>
    </xdr:from>
    <xdr:to>
      <xdr:col>19</xdr:col>
      <xdr:colOff>133350</xdr:colOff>
      <xdr:row>62</xdr:row>
      <xdr:rowOff>80645</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3225800" y="10680382"/>
          <a:ext cx="889000" cy="30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9207</xdr:rowOff>
    </xdr:from>
    <xdr:to>
      <xdr:col>19</xdr:col>
      <xdr:colOff>184150</xdr:colOff>
      <xdr:row>63</xdr:row>
      <xdr:rowOff>110807</xdr:rowOff>
    </xdr:to>
    <xdr:sp macro="" textlink="">
      <xdr:nvSpPr>
        <xdr:cNvPr id="132" name="フローチャート: 判断 131">
          <a:extLst>
            <a:ext uri="{FF2B5EF4-FFF2-40B4-BE49-F238E27FC236}">
              <a16:creationId xmlns:a16="http://schemas.microsoft.com/office/drawing/2014/main" id="{00000000-0008-0000-0300-000084000000}"/>
            </a:ext>
          </a:extLst>
        </xdr:cNvPr>
        <xdr:cNvSpPr/>
      </xdr:nvSpPr>
      <xdr:spPr>
        <a:xfrm>
          <a:off x="4064000" y="10810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95584</xdr:rowOff>
    </xdr:from>
    <xdr:ext cx="736600" cy="259045"/>
    <xdr:sp macro="" textlink="">
      <xdr:nvSpPr>
        <xdr:cNvPr id="133" name="テキスト ボックス 132">
          <a:extLst>
            <a:ext uri="{FF2B5EF4-FFF2-40B4-BE49-F238E27FC236}">
              <a16:creationId xmlns:a16="http://schemas.microsoft.com/office/drawing/2014/main" id="{00000000-0008-0000-0300-000085000000}"/>
            </a:ext>
          </a:extLst>
        </xdr:cNvPr>
        <xdr:cNvSpPr txBox="1"/>
      </xdr:nvSpPr>
      <xdr:spPr>
        <a:xfrm>
          <a:off x="3733800" y="108969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61</xdr:row>
      <xdr:rowOff>16828</xdr:rowOff>
    </xdr:from>
    <xdr:to>
      <xdr:col>15</xdr:col>
      <xdr:colOff>82550</xdr:colOff>
      <xdr:row>62</xdr:row>
      <xdr:rowOff>50482</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2336800" y="10475278"/>
          <a:ext cx="889000" cy="2051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62</xdr:row>
      <xdr:rowOff>72072</xdr:rowOff>
    </xdr:from>
    <xdr:to>
      <xdr:col>15</xdr:col>
      <xdr:colOff>133350</xdr:colOff>
      <xdr:row>63</xdr:row>
      <xdr:rowOff>2222</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3175000" y="10701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158449</xdr:rowOff>
    </xdr:from>
    <xdr:ext cx="762000" cy="259045"/>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2844800" y="10788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61</xdr:row>
      <xdr:rowOff>16828</xdr:rowOff>
    </xdr:from>
    <xdr:to>
      <xdr:col>11</xdr:col>
      <xdr:colOff>31750</xdr:colOff>
      <xdr:row>65</xdr:row>
      <xdr:rowOff>24765</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flipV="1">
          <a:off x="1447800" y="10475278"/>
          <a:ext cx="889000" cy="6937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61</xdr:row>
      <xdr:rowOff>2222</xdr:rowOff>
    </xdr:from>
    <xdr:to>
      <xdr:col>11</xdr:col>
      <xdr:colOff>82550</xdr:colOff>
      <xdr:row>61</xdr:row>
      <xdr:rowOff>103822</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2286000" y="10460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88599</xdr:rowOff>
    </xdr:from>
    <xdr:ext cx="7620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1955800" y="10547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150495</xdr:rowOff>
    </xdr:from>
    <xdr:to>
      <xdr:col>7</xdr:col>
      <xdr:colOff>31750</xdr:colOff>
      <xdr:row>63</xdr:row>
      <xdr:rowOff>80645</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1397000" y="10780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90822</xdr:rowOff>
    </xdr:from>
    <xdr:ext cx="7620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1066800" y="105492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150495</xdr:rowOff>
    </xdr:from>
    <xdr:to>
      <xdr:col>23</xdr:col>
      <xdr:colOff>184150</xdr:colOff>
      <xdr:row>63</xdr:row>
      <xdr:rowOff>80645</xdr:rowOff>
    </xdr:to>
    <xdr:sp macro="" textlink="">
      <xdr:nvSpPr>
        <xdr:cNvPr id="147" name="楕円 146">
          <a:extLst>
            <a:ext uri="{FF2B5EF4-FFF2-40B4-BE49-F238E27FC236}">
              <a16:creationId xmlns:a16="http://schemas.microsoft.com/office/drawing/2014/main" id="{00000000-0008-0000-0300-000093000000}"/>
            </a:ext>
          </a:extLst>
        </xdr:cNvPr>
        <xdr:cNvSpPr/>
      </xdr:nvSpPr>
      <xdr:spPr>
        <a:xfrm>
          <a:off x="4902200" y="10780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61</xdr:row>
      <xdr:rowOff>167022</xdr:rowOff>
    </xdr:from>
    <xdr:ext cx="762000" cy="259045"/>
    <xdr:sp macro="" textlink="">
      <xdr:nvSpPr>
        <xdr:cNvPr id="148" name="財政構造の弾力性該当値テキスト">
          <a:extLst>
            <a:ext uri="{FF2B5EF4-FFF2-40B4-BE49-F238E27FC236}">
              <a16:creationId xmlns:a16="http://schemas.microsoft.com/office/drawing/2014/main" id="{00000000-0008-0000-0300-000094000000}"/>
            </a:ext>
          </a:extLst>
        </xdr:cNvPr>
        <xdr:cNvSpPr txBox="1"/>
      </xdr:nvSpPr>
      <xdr:spPr>
        <a:xfrm>
          <a:off x="5041900" y="106254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62</xdr:row>
      <xdr:rowOff>29845</xdr:rowOff>
    </xdr:from>
    <xdr:to>
      <xdr:col>19</xdr:col>
      <xdr:colOff>184150</xdr:colOff>
      <xdr:row>62</xdr:row>
      <xdr:rowOff>131445</xdr:rowOff>
    </xdr:to>
    <xdr:sp macro="" textlink="">
      <xdr:nvSpPr>
        <xdr:cNvPr id="149" name="楕円 148">
          <a:extLst>
            <a:ext uri="{FF2B5EF4-FFF2-40B4-BE49-F238E27FC236}">
              <a16:creationId xmlns:a16="http://schemas.microsoft.com/office/drawing/2014/main" id="{00000000-0008-0000-0300-000095000000}"/>
            </a:ext>
          </a:extLst>
        </xdr:cNvPr>
        <xdr:cNvSpPr/>
      </xdr:nvSpPr>
      <xdr:spPr>
        <a:xfrm>
          <a:off x="4064000" y="10659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141622</xdr:rowOff>
    </xdr:from>
    <xdr:ext cx="7366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733800" y="1042862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61</xdr:row>
      <xdr:rowOff>171132</xdr:rowOff>
    </xdr:from>
    <xdr:to>
      <xdr:col>15</xdr:col>
      <xdr:colOff>133350</xdr:colOff>
      <xdr:row>62</xdr:row>
      <xdr:rowOff>101282</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3175000" y="106295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111459</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2844800" y="103984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60</xdr:row>
      <xdr:rowOff>137478</xdr:rowOff>
    </xdr:from>
    <xdr:to>
      <xdr:col>11</xdr:col>
      <xdr:colOff>82550</xdr:colOff>
      <xdr:row>61</xdr:row>
      <xdr:rowOff>67628</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2286000" y="104244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77805</xdr:rowOff>
    </xdr:from>
    <xdr:ext cx="7620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1955800" y="101933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64</xdr:row>
      <xdr:rowOff>145415</xdr:rowOff>
    </xdr:from>
    <xdr:to>
      <xdr:col>7</xdr:col>
      <xdr:colOff>31750</xdr:colOff>
      <xdr:row>65</xdr:row>
      <xdr:rowOff>75565</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1397000" y="11118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65</xdr:row>
      <xdr:rowOff>60342</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1066800" y="112045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7" name="正方形/長方形 156">
          <a:extLst>
            <a:ext uri="{FF2B5EF4-FFF2-40B4-BE49-F238E27FC236}">
              <a16:creationId xmlns:a16="http://schemas.microsoft.com/office/drawing/2014/main" id="{00000000-0008-0000-0300-00009D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[174,956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163,933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69" name="テキスト ボックス 168">
          <a:extLst>
            <a:ext uri="{FF2B5EF4-FFF2-40B4-BE49-F238E27FC236}">
              <a16:creationId xmlns:a16="http://schemas.microsoft.com/office/drawing/2014/main" id="{00000000-0008-0000-0300-0000A9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前年度と比較して、人件費は職員給の増により増加したが、物件費はふるさと納税関連事業費の減により減少したため、人口１人当たり人件費・物件費等決算額は減少した。今後は人件費の増加や、物価高騰に伴う物件費の増加が見込まれるため、事務の効率化を図り、経費削減に努めていく。</a:t>
          </a:r>
        </a:p>
      </xdr:txBody>
    </xdr:sp>
    <xdr:clientData/>
  </xdr:twoCellAnchor>
  <xdr:oneCellAnchor>
    <xdr:from>
      <xdr:col>3</xdr:col>
      <xdr:colOff>95250</xdr:colOff>
      <xdr:row>77</xdr:row>
      <xdr:rowOff>6350</xdr:rowOff>
    </xdr:from>
    <xdr:ext cx="349839" cy="225703"/>
    <xdr:sp macro="" textlink="">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1" name="直線コネクタ 170">
          <a:extLst>
            <a:ext uri="{FF2B5EF4-FFF2-40B4-BE49-F238E27FC236}">
              <a16:creationId xmlns:a16="http://schemas.microsoft.com/office/drawing/2014/main" id="{00000000-0008-0000-0300-0000AB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120650</xdr:rowOff>
    </xdr:from>
    <xdr:to>
      <xdr:col>27</xdr:col>
      <xdr:colOff>184150</xdr:colOff>
      <xdr:row>88</xdr:row>
      <xdr:rowOff>120650</xdr:rowOff>
    </xdr:to>
    <xdr:cxnSp macro="">
      <xdr:nvCxnSpPr>
        <xdr:cNvPr id="173" name="直線コネクタ 172">
          <a:extLst>
            <a:ext uri="{FF2B5EF4-FFF2-40B4-BE49-F238E27FC236}">
              <a16:creationId xmlns:a16="http://schemas.microsoft.com/office/drawing/2014/main" id="{00000000-0008-0000-0300-0000AD000000}"/>
            </a:ext>
          </a:extLst>
        </xdr:cNvPr>
        <xdr:cNvCxnSpPr/>
      </xdr:nvCxnSpPr>
      <xdr:spPr>
        <a:xfrm>
          <a:off x="762000" y="1520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149877</xdr:rowOff>
    </xdr:from>
    <xdr:ext cx="762000" cy="259045"/>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0" y="1506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81</xdr:row>
      <xdr:rowOff>114300</xdr:rowOff>
    </xdr:from>
    <xdr:to>
      <xdr:col>27</xdr:col>
      <xdr:colOff>184150</xdr:colOff>
      <xdr:row>81</xdr:row>
      <xdr:rowOff>114300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400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143527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385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1" name="人件費・物件費等の状況グラフ枠">
          <a:extLst>
            <a:ext uri="{FF2B5EF4-FFF2-40B4-BE49-F238E27FC236}">
              <a16:creationId xmlns:a16="http://schemas.microsoft.com/office/drawing/2014/main" id="{00000000-0008-0000-0300-0000B5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146935</xdr:rowOff>
    </xdr:from>
    <xdr:to>
      <xdr:col>23</xdr:col>
      <xdr:colOff>133350</xdr:colOff>
      <xdr:row>88</xdr:row>
      <xdr:rowOff>169224</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flipV="1">
          <a:off x="4953000" y="14034385"/>
          <a:ext cx="0" cy="122243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141301</xdr:rowOff>
    </xdr:from>
    <xdr:ext cx="762000" cy="259045"/>
    <xdr:sp macro="" textlink="">
      <xdr:nvSpPr>
        <xdr:cNvPr id="183" name="人件費・物件費等の状況最小値テキスト">
          <a:extLst>
            <a:ext uri="{FF2B5EF4-FFF2-40B4-BE49-F238E27FC236}">
              <a16:creationId xmlns:a16="http://schemas.microsoft.com/office/drawing/2014/main" id="{00000000-0008-0000-0300-0000B7000000}"/>
            </a:ext>
          </a:extLst>
        </xdr:cNvPr>
        <xdr:cNvSpPr txBox="1"/>
      </xdr:nvSpPr>
      <xdr:spPr>
        <a:xfrm>
          <a:off x="5041900" y="152289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308,052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169224</xdr:rowOff>
    </xdr:from>
    <xdr:to>
      <xdr:col>24</xdr:col>
      <xdr:colOff>12700</xdr:colOff>
      <xdr:row>88</xdr:row>
      <xdr:rowOff>169224</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4864100" y="152568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61862</xdr:rowOff>
    </xdr:from>
    <xdr:ext cx="762000" cy="259045"/>
    <xdr:sp macro="" textlink="">
      <xdr:nvSpPr>
        <xdr:cNvPr id="185" name="人件費・物件費等の状況最大値テキスト">
          <a:extLst>
            <a:ext uri="{FF2B5EF4-FFF2-40B4-BE49-F238E27FC236}">
              <a16:creationId xmlns:a16="http://schemas.microsoft.com/office/drawing/2014/main" id="{00000000-0008-0000-0300-0000B9000000}"/>
            </a:ext>
          </a:extLst>
        </xdr:cNvPr>
        <xdr:cNvSpPr txBox="1"/>
      </xdr:nvSpPr>
      <xdr:spPr>
        <a:xfrm>
          <a:off x="5041900" y="13777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105,410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146935</xdr:rowOff>
    </xdr:from>
    <xdr:to>
      <xdr:col>24</xdr:col>
      <xdr:colOff>12700</xdr:colOff>
      <xdr:row>81</xdr:row>
      <xdr:rowOff>146935</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4864100" y="140343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84</xdr:row>
      <xdr:rowOff>52122</xdr:rowOff>
    </xdr:from>
    <xdr:to>
      <xdr:col>23</xdr:col>
      <xdr:colOff>133350</xdr:colOff>
      <xdr:row>85</xdr:row>
      <xdr:rowOff>59813</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flipV="1">
          <a:off x="4114800" y="14453922"/>
          <a:ext cx="838200" cy="1791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22319</xdr:rowOff>
    </xdr:from>
    <xdr:ext cx="762000" cy="259045"/>
    <xdr:sp macro="" textlink="">
      <xdr:nvSpPr>
        <xdr:cNvPr id="188" name="人件費・物件費等の状況平均値テキスト">
          <a:extLst>
            <a:ext uri="{FF2B5EF4-FFF2-40B4-BE49-F238E27FC236}">
              <a16:creationId xmlns:a16="http://schemas.microsoft.com/office/drawing/2014/main" id="{00000000-0008-0000-0300-0000BC000000}"/>
            </a:ext>
          </a:extLst>
        </xdr:cNvPr>
        <xdr:cNvSpPr txBox="1"/>
      </xdr:nvSpPr>
      <xdr:spPr>
        <a:xfrm>
          <a:off x="5041900" y="1408121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147,276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5792</xdr:rowOff>
    </xdr:from>
    <xdr:to>
      <xdr:col>23</xdr:col>
      <xdr:colOff>184150</xdr:colOff>
      <xdr:row>83</xdr:row>
      <xdr:rowOff>107392</xdr:rowOff>
    </xdr:to>
    <xdr:sp macro="" textlink="">
      <xdr:nvSpPr>
        <xdr:cNvPr id="189" name="フローチャート: 判断 188">
          <a:extLst>
            <a:ext uri="{FF2B5EF4-FFF2-40B4-BE49-F238E27FC236}">
              <a16:creationId xmlns:a16="http://schemas.microsoft.com/office/drawing/2014/main" id="{00000000-0008-0000-0300-0000BD000000}"/>
            </a:ext>
          </a:extLst>
        </xdr:cNvPr>
        <xdr:cNvSpPr/>
      </xdr:nvSpPr>
      <xdr:spPr>
        <a:xfrm>
          <a:off x="4902200" y="14236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85</xdr:row>
      <xdr:rowOff>59813</xdr:rowOff>
    </xdr:from>
    <xdr:to>
      <xdr:col>19</xdr:col>
      <xdr:colOff>133350</xdr:colOff>
      <xdr:row>85</xdr:row>
      <xdr:rowOff>132457</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flipV="1">
          <a:off x="3225800" y="14633063"/>
          <a:ext cx="889000" cy="726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135075</xdr:rowOff>
    </xdr:from>
    <xdr:to>
      <xdr:col>19</xdr:col>
      <xdr:colOff>184150</xdr:colOff>
      <xdr:row>83</xdr:row>
      <xdr:rowOff>65225</xdr:rowOff>
    </xdr:to>
    <xdr:sp macro="" textlink="">
      <xdr:nvSpPr>
        <xdr:cNvPr id="191" name="フローチャート: 判断 190">
          <a:extLst>
            <a:ext uri="{FF2B5EF4-FFF2-40B4-BE49-F238E27FC236}">
              <a16:creationId xmlns:a16="http://schemas.microsoft.com/office/drawing/2014/main" id="{00000000-0008-0000-0300-0000BF000000}"/>
            </a:ext>
          </a:extLst>
        </xdr:cNvPr>
        <xdr:cNvSpPr/>
      </xdr:nvSpPr>
      <xdr:spPr>
        <a:xfrm>
          <a:off x="4064000" y="14193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75402</xdr:rowOff>
    </xdr:from>
    <xdr:ext cx="736600" cy="259045"/>
    <xdr:sp macro="" textlink="">
      <xdr:nvSpPr>
        <xdr:cNvPr id="192" name="テキスト ボックス 191">
          <a:extLst>
            <a:ext uri="{FF2B5EF4-FFF2-40B4-BE49-F238E27FC236}">
              <a16:creationId xmlns:a16="http://schemas.microsoft.com/office/drawing/2014/main" id="{00000000-0008-0000-0300-0000C0000000}"/>
            </a:ext>
          </a:extLst>
        </xdr:cNvPr>
        <xdr:cNvSpPr txBox="1"/>
      </xdr:nvSpPr>
      <xdr:spPr>
        <a:xfrm>
          <a:off x="3733800" y="139628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140,286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84</xdr:row>
      <xdr:rowOff>126068</xdr:rowOff>
    </xdr:from>
    <xdr:to>
      <xdr:col>15</xdr:col>
      <xdr:colOff>82550</xdr:colOff>
      <xdr:row>85</xdr:row>
      <xdr:rowOff>132457</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a:off x="2336800" y="14527868"/>
          <a:ext cx="889000" cy="1778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136348</xdr:rowOff>
    </xdr:from>
    <xdr:to>
      <xdr:col>15</xdr:col>
      <xdr:colOff>133350</xdr:colOff>
      <xdr:row>83</xdr:row>
      <xdr:rowOff>66498</xdr:rowOff>
    </xdr:to>
    <xdr:sp macro="" textlink="">
      <xdr:nvSpPr>
        <xdr:cNvPr id="194" name="フローチャート: 判断 193">
          <a:extLst>
            <a:ext uri="{FF2B5EF4-FFF2-40B4-BE49-F238E27FC236}">
              <a16:creationId xmlns:a16="http://schemas.microsoft.com/office/drawing/2014/main" id="{00000000-0008-0000-0300-0000C2000000}"/>
            </a:ext>
          </a:extLst>
        </xdr:cNvPr>
        <xdr:cNvSpPr/>
      </xdr:nvSpPr>
      <xdr:spPr>
        <a:xfrm>
          <a:off x="3175000" y="14195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76675</xdr:rowOff>
    </xdr:from>
    <xdr:ext cx="762000" cy="259045"/>
    <xdr:sp macro="" textlink="">
      <xdr:nvSpPr>
        <xdr:cNvPr id="195" name="テキスト ボックス 194">
          <a:extLst>
            <a:ext uri="{FF2B5EF4-FFF2-40B4-BE49-F238E27FC236}">
              <a16:creationId xmlns:a16="http://schemas.microsoft.com/office/drawing/2014/main" id="{00000000-0008-0000-0300-0000C3000000}"/>
            </a:ext>
          </a:extLst>
        </xdr:cNvPr>
        <xdr:cNvSpPr txBox="1"/>
      </xdr:nvSpPr>
      <xdr:spPr>
        <a:xfrm>
          <a:off x="2844800" y="139641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84</xdr:row>
      <xdr:rowOff>94289</xdr:rowOff>
    </xdr:from>
    <xdr:to>
      <xdr:col>11</xdr:col>
      <xdr:colOff>31750</xdr:colOff>
      <xdr:row>84</xdr:row>
      <xdr:rowOff>126068</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1447800" y="14496089"/>
          <a:ext cx="889000" cy="317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103290</xdr:rowOff>
    </xdr:from>
    <xdr:to>
      <xdr:col>11</xdr:col>
      <xdr:colOff>82550</xdr:colOff>
      <xdr:row>83</xdr:row>
      <xdr:rowOff>33440</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2286000" y="14162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43617</xdr:rowOff>
    </xdr:from>
    <xdr:ext cx="762000" cy="259045"/>
    <xdr:sp macro="" textlink="">
      <xdr:nvSpPr>
        <xdr:cNvPr id="198" name="テキスト ボックス 197">
          <a:extLst>
            <a:ext uri="{FF2B5EF4-FFF2-40B4-BE49-F238E27FC236}">
              <a16:creationId xmlns:a16="http://schemas.microsoft.com/office/drawing/2014/main" id="{00000000-0008-0000-0300-0000C6000000}"/>
            </a:ext>
          </a:extLst>
        </xdr:cNvPr>
        <xdr:cNvSpPr txBox="1"/>
      </xdr:nvSpPr>
      <xdr:spPr>
        <a:xfrm>
          <a:off x="1955800" y="13931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135,017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60393</xdr:rowOff>
    </xdr:from>
    <xdr:to>
      <xdr:col>7</xdr:col>
      <xdr:colOff>31750</xdr:colOff>
      <xdr:row>82</xdr:row>
      <xdr:rowOff>161993</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1397000" y="141192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720</xdr:rowOff>
    </xdr:from>
    <xdr:ext cx="7620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1066800" y="138881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1" name="テキスト ボックス 200">
          <a:extLst>
            <a:ext uri="{FF2B5EF4-FFF2-40B4-BE49-F238E27FC236}">
              <a16:creationId xmlns:a16="http://schemas.microsoft.com/office/drawing/2014/main" id="{00000000-0008-0000-0300-0000C9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84</xdr:row>
      <xdr:rowOff>1322</xdr:rowOff>
    </xdr:from>
    <xdr:to>
      <xdr:col>23</xdr:col>
      <xdr:colOff>184150</xdr:colOff>
      <xdr:row>84</xdr:row>
      <xdr:rowOff>102922</xdr:rowOff>
    </xdr:to>
    <xdr:sp macro="" textlink="">
      <xdr:nvSpPr>
        <xdr:cNvPr id="206" name="楕円 205">
          <a:extLst>
            <a:ext uri="{FF2B5EF4-FFF2-40B4-BE49-F238E27FC236}">
              <a16:creationId xmlns:a16="http://schemas.microsoft.com/office/drawing/2014/main" id="{00000000-0008-0000-0300-0000CE000000}"/>
            </a:ext>
          </a:extLst>
        </xdr:cNvPr>
        <xdr:cNvSpPr/>
      </xdr:nvSpPr>
      <xdr:spPr>
        <a:xfrm>
          <a:off x="4902200" y="144031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83</xdr:row>
      <xdr:rowOff>144849</xdr:rowOff>
    </xdr:from>
    <xdr:ext cx="762000" cy="259045"/>
    <xdr:sp macro="" textlink="">
      <xdr:nvSpPr>
        <xdr:cNvPr id="207" name="人件費・物件費等の状況該当値テキスト">
          <a:extLst>
            <a:ext uri="{FF2B5EF4-FFF2-40B4-BE49-F238E27FC236}">
              <a16:creationId xmlns:a16="http://schemas.microsoft.com/office/drawing/2014/main" id="{00000000-0008-0000-0300-0000CF000000}"/>
            </a:ext>
          </a:extLst>
        </xdr:cNvPr>
        <xdr:cNvSpPr txBox="1"/>
      </xdr:nvSpPr>
      <xdr:spPr>
        <a:xfrm>
          <a:off x="5041900" y="143751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174,956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85</xdr:row>
      <xdr:rowOff>9013</xdr:rowOff>
    </xdr:from>
    <xdr:to>
      <xdr:col>19</xdr:col>
      <xdr:colOff>184150</xdr:colOff>
      <xdr:row>85</xdr:row>
      <xdr:rowOff>110613</xdr:rowOff>
    </xdr:to>
    <xdr:sp macro="" textlink="">
      <xdr:nvSpPr>
        <xdr:cNvPr id="208" name="楕円 207">
          <a:extLst>
            <a:ext uri="{FF2B5EF4-FFF2-40B4-BE49-F238E27FC236}">
              <a16:creationId xmlns:a16="http://schemas.microsoft.com/office/drawing/2014/main" id="{00000000-0008-0000-0300-0000D0000000}"/>
            </a:ext>
          </a:extLst>
        </xdr:cNvPr>
        <xdr:cNvSpPr/>
      </xdr:nvSpPr>
      <xdr:spPr>
        <a:xfrm>
          <a:off x="4064000" y="14582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85</xdr:row>
      <xdr:rowOff>95390</xdr:rowOff>
    </xdr:from>
    <xdr:ext cx="7366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3733800" y="146686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85</xdr:row>
      <xdr:rowOff>81657</xdr:rowOff>
    </xdr:from>
    <xdr:to>
      <xdr:col>15</xdr:col>
      <xdr:colOff>133350</xdr:colOff>
      <xdr:row>86</xdr:row>
      <xdr:rowOff>11807</xdr:rowOff>
    </xdr:to>
    <xdr:sp macro="" textlink="">
      <xdr:nvSpPr>
        <xdr:cNvPr id="210" name="楕円 209">
          <a:extLst>
            <a:ext uri="{FF2B5EF4-FFF2-40B4-BE49-F238E27FC236}">
              <a16:creationId xmlns:a16="http://schemas.microsoft.com/office/drawing/2014/main" id="{00000000-0008-0000-0300-0000D2000000}"/>
            </a:ext>
          </a:extLst>
        </xdr:cNvPr>
        <xdr:cNvSpPr/>
      </xdr:nvSpPr>
      <xdr:spPr>
        <a:xfrm>
          <a:off x="3175000" y="14654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85</xdr:row>
      <xdr:rowOff>168034</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2844800" y="147412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84</xdr:row>
      <xdr:rowOff>75268</xdr:rowOff>
    </xdr:from>
    <xdr:to>
      <xdr:col>11</xdr:col>
      <xdr:colOff>82550</xdr:colOff>
      <xdr:row>85</xdr:row>
      <xdr:rowOff>5418</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2286000" y="14477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84</xdr:row>
      <xdr:rowOff>161645</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1955800" y="145634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84</xdr:row>
      <xdr:rowOff>43489</xdr:rowOff>
    </xdr:from>
    <xdr:to>
      <xdr:col>7</xdr:col>
      <xdr:colOff>31750</xdr:colOff>
      <xdr:row>84</xdr:row>
      <xdr:rowOff>145089</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1397000" y="14445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84</xdr:row>
      <xdr:rowOff>129866</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1066800" y="145316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16" name="正方形/長方形 215">
          <a:extLst>
            <a:ext uri="{FF2B5EF4-FFF2-40B4-BE49-F238E27FC236}">
              <a16:creationId xmlns:a16="http://schemas.microsoft.com/office/drawing/2014/main" id="{00000000-0008-0000-0300-0000D8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18" name="テキスト ボックス 217">
          <a:extLst>
            <a:ext uri="{FF2B5EF4-FFF2-40B4-BE49-F238E27FC236}">
              <a16:creationId xmlns:a16="http://schemas.microsoft.com/office/drawing/2014/main" id="{00000000-0008-0000-0300-0000DA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[96.8]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19" name="正方形/長方形 218">
          <a:extLst>
            <a:ext uri="{FF2B5EF4-FFF2-40B4-BE49-F238E27FC236}">
              <a16:creationId xmlns:a16="http://schemas.microsoft.com/office/drawing/2014/main" id="{00000000-0008-0000-0300-0000DB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0" name="正方形/長方形 219">
          <a:extLst>
            <a:ext uri="{FF2B5EF4-FFF2-40B4-BE49-F238E27FC236}">
              <a16:creationId xmlns:a16="http://schemas.microsoft.com/office/drawing/2014/main" id="{00000000-0008-0000-0300-0000DC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1" name="正方形/長方形 220">
          <a:extLst>
            <a:ext uri="{FF2B5EF4-FFF2-40B4-BE49-F238E27FC236}">
              <a16:creationId xmlns:a16="http://schemas.microsoft.com/office/drawing/2014/main" id="{00000000-0008-0000-0300-0000DD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2" name="正方形/長方形 221">
          <a:extLst>
            <a:ext uri="{FF2B5EF4-FFF2-40B4-BE49-F238E27FC236}">
              <a16:creationId xmlns:a16="http://schemas.microsoft.com/office/drawing/2014/main" id="{00000000-0008-0000-0300-0000DE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3" name="正方形/長方形 222">
          <a:extLst>
            <a:ext uri="{FF2B5EF4-FFF2-40B4-BE49-F238E27FC236}">
              <a16:creationId xmlns:a16="http://schemas.microsoft.com/office/drawing/2014/main" id="{00000000-0008-0000-0300-0000DF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28" name="テキスト ボックス 227">
          <a:extLst>
            <a:ext uri="{FF2B5EF4-FFF2-40B4-BE49-F238E27FC236}">
              <a16:creationId xmlns:a16="http://schemas.microsoft.com/office/drawing/2014/main" id="{00000000-0008-0000-0300-0000E4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適正な給与体系を維持し、類似団体平均を上回らないように努めている。当町は職員数が少ないために、経験年数階層の変動の影響が大きい。令和６年度は、同階層の職員と比較して給料が高い職員の採用が影響し、ラスパイレス指数が前年度より上がった。</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29" name="直線コネクタ 228">
          <a:extLst>
            <a:ext uri="{FF2B5EF4-FFF2-40B4-BE49-F238E27FC236}">
              <a16:creationId xmlns:a16="http://schemas.microsoft.com/office/drawing/2014/main" id="{00000000-0008-0000-0300-0000E5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0" name="テキスト ボックス 229">
          <a:extLst>
            <a:ext uri="{FF2B5EF4-FFF2-40B4-BE49-F238E27FC236}">
              <a16:creationId xmlns:a16="http://schemas.microsoft.com/office/drawing/2014/main" id="{00000000-0008-0000-0300-0000E6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1" name="直線コネクタ 230">
          <a:extLst>
            <a:ext uri="{FF2B5EF4-FFF2-40B4-BE49-F238E27FC236}">
              <a16:creationId xmlns:a16="http://schemas.microsoft.com/office/drawing/2014/main" id="{00000000-0008-0000-0300-0000E7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2" name="テキスト ボックス 231">
          <a:extLst>
            <a:ext uri="{FF2B5EF4-FFF2-40B4-BE49-F238E27FC236}">
              <a16:creationId xmlns:a16="http://schemas.microsoft.com/office/drawing/2014/main" id="{00000000-0008-0000-0300-0000E8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3" name="直線コネクタ 232">
          <a:extLst>
            <a:ext uri="{FF2B5EF4-FFF2-40B4-BE49-F238E27FC236}">
              <a16:creationId xmlns:a16="http://schemas.microsoft.com/office/drawing/2014/main" id="{00000000-0008-0000-0300-0000E9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5" name="給与水準   （国との比較）グラフ枠">
          <a:extLst>
            <a:ext uri="{FF2B5EF4-FFF2-40B4-BE49-F238E27FC236}">
              <a16:creationId xmlns:a16="http://schemas.microsoft.com/office/drawing/2014/main" id="{00000000-0008-0000-0300-0000F5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45357</xdr:rowOff>
    </xdr:from>
    <xdr:to>
      <xdr:col>81</xdr:col>
      <xdr:colOff>44450</xdr:colOff>
      <xdr:row>89</xdr:row>
      <xdr:rowOff>138793</xdr:rowOff>
    </xdr:to>
    <xdr:cxnSp macro="">
      <xdr:nvCxnSpPr>
        <xdr:cNvPr id="246" name="直線コネクタ 245">
          <a:extLst>
            <a:ext uri="{FF2B5EF4-FFF2-40B4-BE49-F238E27FC236}">
              <a16:creationId xmlns:a16="http://schemas.microsoft.com/office/drawing/2014/main" id="{00000000-0008-0000-0300-0000F6000000}"/>
            </a:ext>
          </a:extLst>
        </xdr:cNvPr>
        <xdr:cNvCxnSpPr/>
      </xdr:nvCxnSpPr>
      <xdr:spPr>
        <a:xfrm flipV="1">
          <a:off x="17018000" y="13932807"/>
          <a:ext cx="0" cy="146503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110870</xdr:rowOff>
    </xdr:from>
    <xdr:ext cx="762000" cy="259045"/>
    <xdr:sp macro="" textlink="">
      <xdr:nvSpPr>
        <xdr:cNvPr id="247" name="給与水準   （国との比較）最小値テキスト">
          <a:extLst>
            <a:ext uri="{FF2B5EF4-FFF2-40B4-BE49-F238E27FC236}">
              <a16:creationId xmlns:a16="http://schemas.microsoft.com/office/drawing/2014/main" id="{00000000-0008-0000-0300-0000F7000000}"/>
            </a:ext>
          </a:extLst>
        </xdr:cNvPr>
        <xdr:cNvSpPr txBox="1"/>
      </xdr:nvSpPr>
      <xdr:spPr>
        <a:xfrm>
          <a:off x="17106900" y="15369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138793</xdr:rowOff>
    </xdr:from>
    <xdr:to>
      <xdr:col>81</xdr:col>
      <xdr:colOff>133350</xdr:colOff>
      <xdr:row>89</xdr:row>
      <xdr:rowOff>138793</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a:off x="16929100" y="153978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131734</xdr:rowOff>
    </xdr:from>
    <xdr:ext cx="762000" cy="259045"/>
    <xdr:sp macro="" textlink="">
      <xdr:nvSpPr>
        <xdr:cNvPr id="249" name="給与水準   （国との比較）最大値テキスト">
          <a:extLst>
            <a:ext uri="{FF2B5EF4-FFF2-40B4-BE49-F238E27FC236}">
              <a16:creationId xmlns:a16="http://schemas.microsoft.com/office/drawing/2014/main" id="{00000000-0008-0000-0300-0000F9000000}"/>
            </a:ext>
          </a:extLst>
        </xdr:cNvPr>
        <xdr:cNvSpPr txBox="1"/>
      </xdr:nvSpPr>
      <xdr:spPr>
        <a:xfrm>
          <a:off x="17106900" y="136762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45357</xdr:rowOff>
    </xdr:from>
    <xdr:to>
      <xdr:col>81</xdr:col>
      <xdr:colOff>133350</xdr:colOff>
      <xdr:row>81</xdr:row>
      <xdr:rowOff>45357</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a:off x="16929100" y="139328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84</xdr:row>
      <xdr:rowOff>82550</xdr:rowOff>
    </xdr:from>
    <xdr:to>
      <xdr:col>81</xdr:col>
      <xdr:colOff>44450</xdr:colOff>
      <xdr:row>84</xdr:row>
      <xdr:rowOff>168729</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6179800" y="14484350"/>
          <a:ext cx="838200" cy="861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124477</xdr:rowOff>
    </xdr:from>
    <xdr:ext cx="762000" cy="259045"/>
    <xdr:sp macro="" textlink="">
      <xdr:nvSpPr>
        <xdr:cNvPr id="252" name="給与水準   （国との比較）平均値テキスト">
          <a:extLst>
            <a:ext uri="{FF2B5EF4-FFF2-40B4-BE49-F238E27FC236}">
              <a16:creationId xmlns:a16="http://schemas.microsoft.com/office/drawing/2014/main" id="{00000000-0008-0000-0300-0000FC000000}"/>
            </a:ext>
          </a:extLst>
        </xdr:cNvPr>
        <xdr:cNvSpPr txBox="1"/>
      </xdr:nvSpPr>
      <xdr:spPr>
        <a:xfrm>
          <a:off x="17106900" y="145262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152400</xdr:rowOff>
    </xdr:from>
    <xdr:to>
      <xdr:col>81</xdr:col>
      <xdr:colOff>95250</xdr:colOff>
      <xdr:row>85</xdr:row>
      <xdr:rowOff>82550</xdr:rowOff>
    </xdr:to>
    <xdr:sp macro="" textlink="">
      <xdr:nvSpPr>
        <xdr:cNvPr id="253" name="フローチャート: 判断 252">
          <a:extLst>
            <a:ext uri="{FF2B5EF4-FFF2-40B4-BE49-F238E27FC236}">
              <a16:creationId xmlns:a16="http://schemas.microsoft.com/office/drawing/2014/main" id="{00000000-0008-0000-0300-0000FD000000}"/>
            </a:ext>
          </a:extLst>
        </xdr:cNvPr>
        <xdr:cNvSpPr/>
      </xdr:nvSpPr>
      <xdr:spPr>
        <a:xfrm>
          <a:off x="16967200" y="1455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84</xdr:row>
      <xdr:rowOff>82550</xdr:rowOff>
    </xdr:from>
    <xdr:to>
      <xdr:col>77</xdr:col>
      <xdr:colOff>44450</xdr:colOff>
      <xdr:row>84</xdr:row>
      <xdr:rowOff>134257</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flipV="1">
          <a:off x="15290800" y="14484350"/>
          <a:ext cx="889000" cy="51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135164</xdr:rowOff>
    </xdr:from>
    <xdr:to>
      <xdr:col>77</xdr:col>
      <xdr:colOff>95250</xdr:colOff>
      <xdr:row>85</xdr:row>
      <xdr:rowOff>65314</xdr:rowOff>
    </xdr:to>
    <xdr:sp macro="" textlink="">
      <xdr:nvSpPr>
        <xdr:cNvPr id="255" name="フローチャート: 判断 254">
          <a:extLst>
            <a:ext uri="{FF2B5EF4-FFF2-40B4-BE49-F238E27FC236}">
              <a16:creationId xmlns:a16="http://schemas.microsoft.com/office/drawing/2014/main" id="{00000000-0008-0000-0300-0000FF000000}"/>
            </a:ext>
          </a:extLst>
        </xdr:cNvPr>
        <xdr:cNvSpPr/>
      </xdr:nvSpPr>
      <xdr:spPr>
        <a:xfrm>
          <a:off x="16129000" y="14536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50091</xdr:rowOff>
    </xdr:from>
    <xdr:ext cx="736600" cy="259045"/>
    <xdr:sp macro="" textlink="">
      <xdr:nvSpPr>
        <xdr:cNvPr id="256" name="テキスト ボックス 255">
          <a:extLst>
            <a:ext uri="{FF2B5EF4-FFF2-40B4-BE49-F238E27FC236}">
              <a16:creationId xmlns:a16="http://schemas.microsoft.com/office/drawing/2014/main" id="{00000000-0008-0000-0300-000000010000}"/>
            </a:ext>
          </a:extLst>
        </xdr:cNvPr>
        <xdr:cNvSpPr txBox="1"/>
      </xdr:nvSpPr>
      <xdr:spPr>
        <a:xfrm>
          <a:off x="15798800" y="146233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84</xdr:row>
      <xdr:rowOff>134257</xdr:rowOff>
    </xdr:from>
    <xdr:to>
      <xdr:col>72</xdr:col>
      <xdr:colOff>203200</xdr:colOff>
      <xdr:row>84</xdr:row>
      <xdr:rowOff>168729</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flipV="1">
          <a:off x="14401800" y="14536057"/>
          <a:ext cx="8890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152400</xdr:rowOff>
    </xdr:from>
    <xdr:to>
      <xdr:col>73</xdr:col>
      <xdr:colOff>44450</xdr:colOff>
      <xdr:row>85</xdr:row>
      <xdr:rowOff>82550</xdr:rowOff>
    </xdr:to>
    <xdr:sp macro="" textlink="">
      <xdr:nvSpPr>
        <xdr:cNvPr id="258" name="フローチャート: 判断 257">
          <a:extLst>
            <a:ext uri="{FF2B5EF4-FFF2-40B4-BE49-F238E27FC236}">
              <a16:creationId xmlns:a16="http://schemas.microsoft.com/office/drawing/2014/main" id="{00000000-0008-0000-0300-000002010000}"/>
            </a:ext>
          </a:extLst>
        </xdr:cNvPr>
        <xdr:cNvSpPr/>
      </xdr:nvSpPr>
      <xdr:spPr>
        <a:xfrm>
          <a:off x="15240000" y="1455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67327</xdr:rowOff>
    </xdr:from>
    <xdr:ext cx="762000" cy="259045"/>
    <xdr:sp macro="" textlink="">
      <xdr:nvSpPr>
        <xdr:cNvPr id="259" name="テキスト ボックス 258">
          <a:extLst>
            <a:ext uri="{FF2B5EF4-FFF2-40B4-BE49-F238E27FC236}">
              <a16:creationId xmlns:a16="http://schemas.microsoft.com/office/drawing/2014/main" id="{00000000-0008-0000-0300-000003010000}"/>
            </a:ext>
          </a:extLst>
        </xdr:cNvPr>
        <xdr:cNvSpPr txBox="1"/>
      </xdr:nvSpPr>
      <xdr:spPr>
        <a:xfrm>
          <a:off x="14909800" y="1464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84</xdr:row>
      <xdr:rowOff>134257</xdr:rowOff>
    </xdr:from>
    <xdr:to>
      <xdr:col>68</xdr:col>
      <xdr:colOff>152400</xdr:colOff>
      <xdr:row>84</xdr:row>
      <xdr:rowOff>168729</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a:off x="13512800" y="14536057"/>
          <a:ext cx="8890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169636</xdr:rowOff>
    </xdr:from>
    <xdr:to>
      <xdr:col>68</xdr:col>
      <xdr:colOff>203200</xdr:colOff>
      <xdr:row>85</xdr:row>
      <xdr:rowOff>99786</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4351000" y="14571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84563</xdr:rowOff>
    </xdr:from>
    <xdr:ext cx="7620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4020800" y="146578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49893</xdr:rowOff>
    </xdr:from>
    <xdr:to>
      <xdr:col>64</xdr:col>
      <xdr:colOff>152400</xdr:colOff>
      <xdr:row>85</xdr:row>
      <xdr:rowOff>151493</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3462000" y="14623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136270</xdr:rowOff>
    </xdr:from>
    <xdr:ext cx="7620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3131800" y="14709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117929</xdr:rowOff>
    </xdr:from>
    <xdr:to>
      <xdr:col>81</xdr:col>
      <xdr:colOff>95250</xdr:colOff>
      <xdr:row>85</xdr:row>
      <xdr:rowOff>48079</xdr:rowOff>
    </xdr:to>
    <xdr:sp macro="" textlink="">
      <xdr:nvSpPr>
        <xdr:cNvPr id="270" name="楕円 269">
          <a:extLst>
            <a:ext uri="{FF2B5EF4-FFF2-40B4-BE49-F238E27FC236}">
              <a16:creationId xmlns:a16="http://schemas.microsoft.com/office/drawing/2014/main" id="{00000000-0008-0000-0300-00000E010000}"/>
            </a:ext>
          </a:extLst>
        </xdr:cNvPr>
        <xdr:cNvSpPr/>
      </xdr:nvSpPr>
      <xdr:spPr>
        <a:xfrm>
          <a:off x="16967200" y="14519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83</xdr:row>
      <xdr:rowOff>134456</xdr:rowOff>
    </xdr:from>
    <xdr:ext cx="762000" cy="259045"/>
    <xdr:sp macro="" textlink="">
      <xdr:nvSpPr>
        <xdr:cNvPr id="271" name="給与水準   （国との比較）該当値テキスト">
          <a:extLst>
            <a:ext uri="{FF2B5EF4-FFF2-40B4-BE49-F238E27FC236}">
              <a16:creationId xmlns:a16="http://schemas.microsoft.com/office/drawing/2014/main" id="{00000000-0008-0000-0300-00000F010000}"/>
            </a:ext>
          </a:extLst>
        </xdr:cNvPr>
        <xdr:cNvSpPr txBox="1"/>
      </xdr:nvSpPr>
      <xdr:spPr>
        <a:xfrm>
          <a:off x="17106900" y="143648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84</xdr:row>
      <xdr:rowOff>31750</xdr:rowOff>
    </xdr:from>
    <xdr:to>
      <xdr:col>77</xdr:col>
      <xdr:colOff>95250</xdr:colOff>
      <xdr:row>84</xdr:row>
      <xdr:rowOff>133350</xdr:rowOff>
    </xdr:to>
    <xdr:sp macro="" textlink="">
      <xdr:nvSpPr>
        <xdr:cNvPr id="272" name="楕円 271">
          <a:extLst>
            <a:ext uri="{FF2B5EF4-FFF2-40B4-BE49-F238E27FC236}">
              <a16:creationId xmlns:a16="http://schemas.microsoft.com/office/drawing/2014/main" id="{00000000-0008-0000-0300-000010010000}"/>
            </a:ext>
          </a:extLst>
        </xdr:cNvPr>
        <xdr:cNvSpPr/>
      </xdr:nvSpPr>
      <xdr:spPr>
        <a:xfrm>
          <a:off x="16129000" y="1443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82</xdr:row>
      <xdr:rowOff>143527</xdr:rowOff>
    </xdr:from>
    <xdr:ext cx="7366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5798800" y="142024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84</xdr:row>
      <xdr:rowOff>83457</xdr:rowOff>
    </xdr:from>
    <xdr:to>
      <xdr:col>73</xdr:col>
      <xdr:colOff>44450</xdr:colOff>
      <xdr:row>85</xdr:row>
      <xdr:rowOff>13607</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5240000" y="14485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23784</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4909800" y="14254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84</xdr:row>
      <xdr:rowOff>117929</xdr:rowOff>
    </xdr:from>
    <xdr:to>
      <xdr:col>68</xdr:col>
      <xdr:colOff>203200</xdr:colOff>
      <xdr:row>85</xdr:row>
      <xdr:rowOff>48079</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4351000" y="14519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58256</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4020800" y="142886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83457</xdr:rowOff>
    </xdr:from>
    <xdr:to>
      <xdr:col>64</xdr:col>
      <xdr:colOff>152400</xdr:colOff>
      <xdr:row>85</xdr:row>
      <xdr:rowOff>13607</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3462000" y="14485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23784</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3131800" y="14254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0" name="正方形/長方形 279">
          <a:extLst>
            <a:ext uri="{FF2B5EF4-FFF2-40B4-BE49-F238E27FC236}">
              <a16:creationId xmlns:a16="http://schemas.microsoft.com/office/drawing/2014/main" id="{00000000-0008-0000-0300-000018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2" name="テキスト ボックス 281">
          <a:extLst>
            <a:ext uri="{FF2B5EF4-FFF2-40B4-BE49-F238E27FC236}">
              <a16:creationId xmlns:a16="http://schemas.microsoft.com/office/drawing/2014/main" id="{00000000-0008-0000-0300-00001A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[4.40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3" name="正方形/長方形 282">
          <a:extLst>
            <a:ext uri="{FF2B5EF4-FFF2-40B4-BE49-F238E27FC236}">
              <a16:creationId xmlns:a16="http://schemas.microsoft.com/office/drawing/2014/main" id="{00000000-0008-0000-0300-00001B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4" name="正方形/長方形 283">
          <a:extLst>
            <a:ext uri="{FF2B5EF4-FFF2-40B4-BE49-F238E27FC236}">
              <a16:creationId xmlns:a16="http://schemas.microsoft.com/office/drawing/2014/main" id="{00000000-0008-0000-0300-00001C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5" name="正方形/長方形 284">
          <a:extLst>
            <a:ext uri="{FF2B5EF4-FFF2-40B4-BE49-F238E27FC236}">
              <a16:creationId xmlns:a16="http://schemas.microsoft.com/office/drawing/2014/main" id="{00000000-0008-0000-0300-00001D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2" name="テキスト ボックス 291">
          <a:extLst>
            <a:ext uri="{FF2B5EF4-FFF2-40B4-BE49-F238E27FC236}">
              <a16:creationId xmlns:a16="http://schemas.microsoft.com/office/drawing/2014/main" id="{00000000-0008-0000-0300-000024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定員適正化計画による職員数の適正化に努めているところであるが、令和６年度の人口</a:t>
          </a:r>
          <a:r>
            <a:rPr kumimoji="1" lang="en-US" altLang="ja-JP" sz="1300">
              <a:latin typeface="ＭＳ Ｐゴシック" panose="020B0600070205080204" pitchFamily="50" charset="-128"/>
              <a:ea typeface="ＭＳ Ｐゴシック" panose="020B0600070205080204" pitchFamily="50" charset="-128"/>
            </a:rPr>
            <a:t>1,000</a:t>
          </a:r>
          <a:r>
            <a:rPr kumimoji="1" lang="ja-JP" altLang="en-US" sz="1300">
              <a:latin typeface="ＭＳ Ｐゴシック" panose="020B0600070205080204" pitchFamily="50" charset="-128"/>
              <a:ea typeface="ＭＳ Ｐゴシック" panose="020B0600070205080204" pitchFamily="50" charset="-128"/>
            </a:rPr>
            <a:t>人当たり職員数は類似団体平均を下回っている。多様化する行政需要や少子高齢化などの社会情勢の変化に伴い発生する新たな業務や事務量の増加に対応できるようにするため、令和７年度から令和</a:t>
          </a:r>
          <a:r>
            <a:rPr kumimoji="1" lang="en-US" altLang="ja-JP" sz="1300">
              <a:latin typeface="ＭＳ Ｐゴシック" panose="020B0600070205080204" pitchFamily="50" charset="-128"/>
              <a:ea typeface="ＭＳ Ｐゴシック" panose="020B0600070205080204" pitchFamily="50" charset="-128"/>
            </a:rPr>
            <a:t>11</a:t>
          </a:r>
          <a:r>
            <a:rPr kumimoji="1" lang="ja-JP" altLang="en-US" sz="1300">
              <a:latin typeface="ＭＳ Ｐゴシック" panose="020B0600070205080204" pitchFamily="50" charset="-128"/>
              <a:ea typeface="ＭＳ Ｐゴシック" panose="020B0600070205080204" pitchFamily="50" charset="-128"/>
            </a:rPr>
            <a:t>年度までは職員を増やす方針となっている。類似団体平均数値などを注視しながら、当町の実績に合った定員管理を実現していく。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293" name="テキスト ボックス 292">
          <a:extLst>
            <a:ext uri="{FF2B5EF4-FFF2-40B4-BE49-F238E27FC236}">
              <a16:creationId xmlns:a16="http://schemas.microsoft.com/office/drawing/2014/main" id="{00000000-0008-0000-0300-000025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4" name="直線コネクタ 293">
          <a:extLst>
            <a:ext uri="{FF2B5EF4-FFF2-40B4-BE49-F238E27FC236}">
              <a16:creationId xmlns:a16="http://schemas.microsoft.com/office/drawing/2014/main" id="{00000000-0008-0000-0300-000026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5" name="テキスト ボックス 294">
          <a:extLst>
            <a:ext uri="{FF2B5EF4-FFF2-40B4-BE49-F238E27FC236}">
              <a16:creationId xmlns:a16="http://schemas.microsoft.com/office/drawing/2014/main" id="{00000000-0008-0000-0300-000027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296" name="直線コネクタ 295">
          <a:extLst>
            <a:ext uri="{FF2B5EF4-FFF2-40B4-BE49-F238E27FC236}">
              <a16:creationId xmlns:a16="http://schemas.microsoft.com/office/drawing/2014/main" id="{00000000-0008-0000-0300-000028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08" name="定員管理の状況グラフ枠">
          <a:extLst>
            <a:ext uri="{FF2B5EF4-FFF2-40B4-BE49-F238E27FC236}">
              <a16:creationId xmlns:a16="http://schemas.microsoft.com/office/drawing/2014/main" id="{00000000-0008-0000-0300-000034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27940</xdr:rowOff>
    </xdr:from>
    <xdr:to>
      <xdr:col>81</xdr:col>
      <xdr:colOff>44450</xdr:colOff>
      <xdr:row>67</xdr:row>
      <xdr:rowOff>2258</xdr:rowOff>
    </xdr:to>
    <xdr:cxnSp macro="">
      <xdr:nvCxnSpPr>
        <xdr:cNvPr id="309" name="直線コネクタ 308">
          <a:extLst>
            <a:ext uri="{FF2B5EF4-FFF2-40B4-BE49-F238E27FC236}">
              <a16:creationId xmlns:a16="http://schemas.microsoft.com/office/drawing/2014/main" id="{00000000-0008-0000-0300-000035010000}"/>
            </a:ext>
          </a:extLst>
        </xdr:cNvPr>
        <xdr:cNvCxnSpPr/>
      </xdr:nvCxnSpPr>
      <xdr:spPr>
        <a:xfrm flipV="1">
          <a:off x="17018000" y="10143490"/>
          <a:ext cx="0" cy="134591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145785</xdr:rowOff>
    </xdr:from>
    <xdr:ext cx="762000" cy="259045"/>
    <xdr:sp macro="" textlink="">
      <xdr:nvSpPr>
        <xdr:cNvPr id="310" name="定員管理の状況最小値テキスト">
          <a:extLst>
            <a:ext uri="{FF2B5EF4-FFF2-40B4-BE49-F238E27FC236}">
              <a16:creationId xmlns:a16="http://schemas.microsoft.com/office/drawing/2014/main" id="{00000000-0008-0000-0300-000036010000}"/>
            </a:ext>
          </a:extLst>
        </xdr:cNvPr>
        <xdr:cNvSpPr txBox="1"/>
      </xdr:nvSpPr>
      <xdr:spPr>
        <a:xfrm>
          <a:off x="17106900" y="114614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2258</xdr:rowOff>
    </xdr:from>
    <xdr:to>
      <xdr:col>81</xdr:col>
      <xdr:colOff>133350</xdr:colOff>
      <xdr:row>67</xdr:row>
      <xdr:rowOff>2258</xdr:rowOff>
    </xdr:to>
    <xdr:cxnSp macro="">
      <xdr:nvCxnSpPr>
        <xdr:cNvPr id="311" name="直線コネクタ 310">
          <a:extLst>
            <a:ext uri="{FF2B5EF4-FFF2-40B4-BE49-F238E27FC236}">
              <a16:creationId xmlns:a16="http://schemas.microsoft.com/office/drawing/2014/main" id="{00000000-0008-0000-0300-000037010000}"/>
            </a:ext>
          </a:extLst>
        </xdr:cNvPr>
        <xdr:cNvCxnSpPr/>
      </xdr:nvCxnSpPr>
      <xdr:spPr>
        <a:xfrm>
          <a:off x="16929100" y="114894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114317</xdr:rowOff>
    </xdr:from>
    <xdr:ext cx="762000" cy="259045"/>
    <xdr:sp macro="" textlink="">
      <xdr:nvSpPr>
        <xdr:cNvPr id="312" name="定員管理の状況最大値テキスト">
          <a:extLst>
            <a:ext uri="{FF2B5EF4-FFF2-40B4-BE49-F238E27FC236}">
              <a16:creationId xmlns:a16="http://schemas.microsoft.com/office/drawing/2014/main" id="{00000000-0008-0000-0300-000038010000}"/>
            </a:ext>
          </a:extLst>
        </xdr:cNvPr>
        <xdr:cNvSpPr txBox="1"/>
      </xdr:nvSpPr>
      <xdr:spPr>
        <a:xfrm>
          <a:off x="17106900" y="98869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27940</xdr:rowOff>
    </xdr:from>
    <xdr:to>
      <xdr:col>81</xdr:col>
      <xdr:colOff>133350</xdr:colOff>
      <xdr:row>59</xdr:row>
      <xdr:rowOff>27940</xdr:rowOff>
    </xdr:to>
    <xdr:cxnSp macro="">
      <xdr:nvCxnSpPr>
        <xdr:cNvPr id="313" name="直線コネクタ 312">
          <a:extLst>
            <a:ext uri="{FF2B5EF4-FFF2-40B4-BE49-F238E27FC236}">
              <a16:creationId xmlns:a16="http://schemas.microsoft.com/office/drawing/2014/main" id="{00000000-0008-0000-0300-000039010000}"/>
            </a:ext>
          </a:extLst>
        </xdr:cNvPr>
        <xdr:cNvCxnSpPr/>
      </xdr:nvCxnSpPr>
      <xdr:spPr>
        <a:xfrm>
          <a:off x="16929100" y="101434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59</xdr:row>
      <xdr:rowOff>45367</xdr:rowOff>
    </xdr:from>
    <xdr:to>
      <xdr:col>81</xdr:col>
      <xdr:colOff>44450</xdr:colOff>
      <xdr:row>59</xdr:row>
      <xdr:rowOff>62795</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6179800" y="10160917"/>
          <a:ext cx="838200" cy="17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126312</xdr:rowOff>
    </xdr:from>
    <xdr:ext cx="762000" cy="259045"/>
    <xdr:sp macro="" textlink="">
      <xdr:nvSpPr>
        <xdr:cNvPr id="315" name="定員管理の状況平均値テキスト">
          <a:extLst>
            <a:ext uri="{FF2B5EF4-FFF2-40B4-BE49-F238E27FC236}">
              <a16:creationId xmlns:a16="http://schemas.microsoft.com/office/drawing/2014/main" id="{00000000-0008-0000-0300-00003B010000}"/>
            </a:ext>
          </a:extLst>
        </xdr:cNvPr>
        <xdr:cNvSpPr txBox="1"/>
      </xdr:nvSpPr>
      <xdr:spPr>
        <a:xfrm>
          <a:off x="17106900" y="1041331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154235</xdr:rowOff>
    </xdr:from>
    <xdr:to>
      <xdr:col>81</xdr:col>
      <xdr:colOff>95250</xdr:colOff>
      <xdr:row>61</xdr:row>
      <xdr:rowOff>84385</xdr:rowOff>
    </xdr:to>
    <xdr:sp macro="" textlink="">
      <xdr:nvSpPr>
        <xdr:cNvPr id="316" name="フローチャート: 判断 315">
          <a:extLst>
            <a:ext uri="{FF2B5EF4-FFF2-40B4-BE49-F238E27FC236}">
              <a16:creationId xmlns:a16="http://schemas.microsoft.com/office/drawing/2014/main" id="{00000000-0008-0000-0300-00003C010000}"/>
            </a:ext>
          </a:extLst>
        </xdr:cNvPr>
        <xdr:cNvSpPr/>
      </xdr:nvSpPr>
      <xdr:spPr>
        <a:xfrm>
          <a:off x="16967200" y="10441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59</xdr:row>
      <xdr:rowOff>45367</xdr:rowOff>
    </xdr:from>
    <xdr:to>
      <xdr:col>77</xdr:col>
      <xdr:colOff>44450</xdr:colOff>
      <xdr:row>59</xdr:row>
      <xdr:rowOff>61454</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flipV="1">
          <a:off x="15290800" y="10160917"/>
          <a:ext cx="889000" cy="16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152894</xdr:rowOff>
    </xdr:from>
    <xdr:to>
      <xdr:col>77</xdr:col>
      <xdr:colOff>95250</xdr:colOff>
      <xdr:row>61</xdr:row>
      <xdr:rowOff>83044</xdr:rowOff>
    </xdr:to>
    <xdr:sp macro="" textlink="">
      <xdr:nvSpPr>
        <xdr:cNvPr id="318" name="フローチャート: 判断 317">
          <a:extLst>
            <a:ext uri="{FF2B5EF4-FFF2-40B4-BE49-F238E27FC236}">
              <a16:creationId xmlns:a16="http://schemas.microsoft.com/office/drawing/2014/main" id="{00000000-0008-0000-0300-00003E010000}"/>
            </a:ext>
          </a:extLst>
        </xdr:cNvPr>
        <xdr:cNvSpPr/>
      </xdr:nvSpPr>
      <xdr:spPr>
        <a:xfrm>
          <a:off x="16129000" y="10439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67821</xdr:rowOff>
    </xdr:from>
    <xdr:ext cx="736600" cy="259045"/>
    <xdr:sp macro="" textlink="">
      <xdr:nvSpPr>
        <xdr:cNvPr id="319" name="テキスト ボックス 318">
          <a:extLst>
            <a:ext uri="{FF2B5EF4-FFF2-40B4-BE49-F238E27FC236}">
              <a16:creationId xmlns:a16="http://schemas.microsoft.com/office/drawing/2014/main" id="{00000000-0008-0000-0300-00003F010000}"/>
            </a:ext>
          </a:extLst>
        </xdr:cNvPr>
        <xdr:cNvSpPr txBox="1"/>
      </xdr:nvSpPr>
      <xdr:spPr>
        <a:xfrm>
          <a:off x="15798800" y="105262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59</xdr:row>
      <xdr:rowOff>46708</xdr:rowOff>
    </xdr:from>
    <xdr:to>
      <xdr:col>72</xdr:col>
      <xdr:colOff>203200</xdr:colOff>
      <xdr:row>59</xdr:row>
      <xdr:rowOff>61454</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4401800" y="10162258"/>
          <a:ext cx="889000" cy="147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142170</xdr:rowOff>
    </xdr:from>
    <xdr:to>
      <xdr:col>73</xdr:col>
      <xdr:colOff>44450</xdr:colOff>
      <xdr:row>61</xdr:row>
      <xdr:rowOff>72320</xdr:rowOff>
    </xdr:to>
    <xdr:sp macro="" textlink="">
      <xdr:nvSpPr>
        <xdr:cNvPr id="321" name="フローチャート: 判断 320">
          <a:extLst>
            <a:ext uri="{FF2B5EF4-FFF2-40B4-BE49-F238E27FC236}">
              <a16:creationId xmlns:a16="http://schemas.microsoft.com/office/drawing/2014/main" id="{00000000-0008-0000-0300-000041010000}"/>
            </a:ext>
          </a:extLst>
        </xdr:cNvPr>
        <xdr:cNvSpPr/>
      </xdr:nvSpPr>
      <xdr:spPr>
        <a:xfrm>
          <a:off x="15240000" y="10429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57097</xdr:rowOff>
    </xdr:from>
    <xdr:ext cx="762000" cy="259045"/>
    <xdr:sp macro="" textlink="">
      <xdr:nvSpPr>
        <xdr:cNvPr id="322" name="テキスト ボックス 321">
          <a:extLst>
            <a:ext uri="{FF2B5EF4-FFF2-40B4-BE49-F238E27FC236}">
              <a16:creationId xmlns:a16="http://schemas.microsoft.com/office/drawing/2014/main" id="{00000000-0008-0000-0300-000042010000}"/>
            </a:ext>
          </a:extLst>
        </xdr:cNvPr>
        <xdr:cNvSpPr txBox="1"/>
      </xdr:nvSpPr>
      <xdr:spPr>
        <a:xfrm>
          <a:off x="14909800" y="105155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59</xdr:row>
      <xdr:rowOff>45367</xdr:rowOff>
    </xdr:from>
    <xdr:to>
      <xdr:col>68</xdr:col>
      <xdr:colOff>152400</xdr:colOff>
      <xdr:row>59</xdr:row>
      <xdr:rowOff>46708</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3512800" y="10160917"/>
          <a:ext cx="889000" cy="1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130104</xdr:rowOff>
    </xdr:from>
    <xdr:to>
      <xdr:col>68</xdr:col>
      <xdr:colOff>203200</xdr:colOff>
      <xdr:row>61</xdr:row>
      <xdr:rowOff>60254</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4351000" y="10417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45031</xdr:rowOff>
    </xdr:from>
    <xdr:ext cx="762000" cy="259045"/>
    <xdr:sp macro="" textlink="">
      <xdr:nvSpPr>
        <xdr:cNvPr id="325" name="テキスト ボックス 324">
          <a:extLst>
            <a:ext uri="{FF2B5EF4-FFF2-40B4-BE49-F238E27FC236}">
              <a16:creationId xmlns:a16="http://schemas.microsoft.com/office/drawing/2014/main" id="{00000000-0008-0000-0300-000045010000}"/>
            </a:ext>
          </a:extLst>
        </xdr:cNvPr>
        <xdr:cNvSpPr txBox="1"/>
      </xdr:nvSpPr>
      <xdr:spPr>
        <a:xfrm>
          <a:off x="14020800" y="105034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120721</xdr:rowOff>
    </xdr:from>
    <xdr:to>
      <xdr:col>64</xdr:col>
      <xdr:colOff>152400</xdr:colOff>
      <xdr:row>61</xdr:row>
      <xdr:rowOff>50871</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3462000" y="104077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35648</xdr:rowOff>
    </xdr:from>
    <xdr:ext cx="7620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3131800" y="104940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59</xdr:row>
      <xdr:rowOff>11995</xdr:rowOff>
    </xdr:from>
    <xdr:to>
      <xdr:col>81</xdr:col>
      <xdr:colOff>95250</xdr:colOff>
      <xdr:row>59</xdr:row>
      <xdr:rowOff>113595</xdr:rowOff>
    </xdr:to>
    <xdr:sp macro="" textlink="">
      <xdr:nvSpPr>
        <xdr:cNvPr id="333" name="楕円 332">
          <a:extLst>
            <a:ext uri="{FF2B5EF4-FFF2-40B4-BE49-F238E27FC236}">
              <a16:creationId xmlns:a16="http://schemas.microsoft.com/office/drawing/2014/main" id="{00000000-0008-0000-0300-00004D010000}"/>
            </a:ext>
          </a:extLst>
        </xdr:cNvPr>
        <xdr:cNvSpPr/>
      </xdr:nvSpPr>
      <xdr:spPr>
        <a:xfrm>
          <a:off x="16967200" y="10127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58</xdr:row>
      <xdr:rowOff>104722</xdr:rowOff>
    </xdr:from>
    <xdr:ext cx="762000" cy="259045"/>
    <xdr:sp macro="" textlink="">
      <xdr:nvSpPr>
        <xdr:cNvPr id="334" name="定員管理の状況該当値テキスト">
          <a:extLst>
            <a:ext uri="{FF2B5EF4-FFF2-40B4-BE49-F238E27FC236}">
              <a16:creationId xmlns:a16="http://schemas.microsoft.com/office/drawing/2014/main" id="{00000000-0008-0000-0300-00004E010000}"/>
            </a:ext>
          </a:extLst>
        </xdr:cNvPr>
        <xdr:cNvSpPr txBox="1"/>
      </xdr:nvSpPr>
      <xdr:spPr>
        <a:xfrm>
          <a:off x="17106900" y="100488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58</xdr:row>
      <xdr:rowOff>166017</xdr:rowOff>
    </xdr:from>
    <xdr:to>
      <xdr:col>77</xdr:col>
      <xdr:colOff>95250</xdr:colOff>
      <xdr:row>59</xdr:row>
      <xdr:rowOff>96167</xdr:rowOff>
    </xdr:to>
    <xdr:sp macro="" textlink="">
      <xdr:nvSpPr>
        <xdr:cNvPr id="335" name="楕円 334">
          <a:extLst>
            <a:ext uri="{FF2B5EF4-FFF2-40B4-BE49-F238E27FC236}">
              <a16:creationId xmlns:a16="http://schemas.microsoft.com/office/drawing/2014/main" id="{00000000-0008-0000-0300-00004F010000}"/>
            </a:ext>
          </a:extLst>
        </xdr:cNvPr>
        <xdr:cNvSpPr/>
      </xdr:nvSpPr>
      <xdr:spPr>
        <a:xfrm>
          <a:off x="16129000" y="101101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57</xdr:row>
      <xdr:rowOff>106344</xdr:rowOff>
    </xdr:from>
    <xdr:ext cx="7366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5798800" y="987899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59</xdr:row>
      <xdr:rowOff>10654</xdr:rowOff>
    </xdr:from>
    <xdr:to>
      <xdr:col>73</xdr:col>
      <xdr:colOff>44450</xdr:colOff>
      <xdr:row>59</xdr:row>
      <xdr:rowOff>112254</xdr:rowOff>
    </xdr:to>
    <xdr:sp macro="" textlink="">
      <xdr:nvSpPr>
        <xdr:cNvPr id="337" name="楕円 336">
          <a:extLst>
            <a:ext uri="{FF2B5EF4-FFF2-40B4-BE49-F238E27FC236}">
              <a16:creationId xmlns:a16="http://schemas.microsoft.com/office/drawing/2014/main" id="{00000000-0008-0000-0300-000051010000}"/>
            </a:ext>
          </a:extLst>
        </xdr:cNvPr>
        <xdr:cNvSpPr/>
      </xdr:nvSpPr>
      <xdr:spPr>
        <a:xfrm>
          <a:off x="15240000" y="10126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57</xdr:row>
      <xdr:rowOff>122431</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4909800" y="98950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58</xdr:row>
      <xdr:rowOff>167358</xdr:rowOff>
    </xdr:from>
    <xdr:to>
      <xdr:col>68</xdr:col>
      <xdr:colOff>203200</xdr:colOff>
      <xdr:row>59</xdr:row>
      <xdr:rowOff>97508</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4351000" y="101114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57</xdr:row>
      <xdr:rowOff>107685</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4020800" y="98803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58</xdr:row>
      <xdr:rowOff>166017</xdr:rowOff>
    </xdr:from>
    <xdr:to>
      <xdr:col>64</xdr:col>
      <xdr:colOff>152400</xdr:colOff>
      <xdr:row>59</xdr:row>
      <xdr:rowOff>96167</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3462000" y="101101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57</xdr:row>
      <xdr:rowOff>106344</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3131800" y="98789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3" name="正方形/長方形 342">
          <a:extLst>
            <a:ext uri="{FF2B5EF4-FFF2-40B4-BE49-F238E27FC236}">
              <a16:creationId xmlns:a16="http://schemas.microsoft.com/office/drawing/2014/main" id="{00000000-0008-0000-0300-000057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6" name="正方形/長方形 345">
          <a:extLst>
            <a:ext uri="{FF2B5EF4-FFF2-40B4-BE49-F238E27FC236}">
              <a16:creationId xmlns:a16="http://schemas.microsoft.com/office/drawing/2014/main" id="{00000000-0008-0000-0300-00005A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7" name="正方形/長方形 346">
          <a:extLst>
            <a:ext uri="{FF2B5EF4-FFF2-40B4-BE49-F238E27FC236}">
              <a16:creationId xmlns:a16="http://schemas.microsoft.com/office/drawing/2014/main" id="{00000000-0008-0000-0300-00005B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5" name="テキスト ボックス 354">
          <a:extLst>
            <a:ext uri="{FF2B5EF4-FFF2-40B4-BE49-F238E27FC236}">
              <a16:creationId xmlns:a16="http://schemas.microsoft.com/office/drawing/2014/main" id="{00000000-0008-0000-0300-000063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実質公債費比率は前年度から</a:t>
          </a:r>
          <a:r>
            <a:rPr kumimoji="1" lang="en-US" altLang="ja-JP" sz="1300">
              <a:latin typeface="ＭＳ Ｐゴシック" panose="020B0600070205080204" pitchFamily="50" charset="-128"/>
              <a:ea typeface="ＭＳ Ｐゴシック" panose="020B0600070205080204" pitchFamily="50" charset="-128"/>
            </a:rPr>
            <a:t>0.3</a:t>
          </a:r>
          <a:r>
            <a:rPr kumimoji="1" lang="ja-JP" altLang="en-US" sz="1300">
              <a:latin typeface="ＭＳ Ｐゴシック" panose="020B0600070205080204" pitchFamily="50" charset="-128"/>
              <a:ea typeface="ＭＳ Ｐゴシック" panose="020B0600070205080204" pitchFamily="50" charset="-128"/>
            </a:rPr>
            <a:t>ポイント増加した。災害復旧事業債や減収補填債の償還開始に伴い、償還金が増加したことが要因となっている。現在も地方債を財源とした施設整備事業を実施しているほか、まだ元金償還が開始されていない地方債も保有しているため、実質公債費比率の上昇が見込まれている。今後も普通交付税の算入率が高い地方債を活用するなど、急激な負担の増加にならないよう努める必要があ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56" name="テキスト ボックス 355">
          <a:extLst>
            <a:ext uri="{FF2B5EF4-FFF2-40B4-BE49-F238E27FC236}">
              <a16:creationId xmlns:a16="http://schemas.microsoft.com/office/drawing/2014/main" id="{00000000-0008-0000-0300-000064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7" name="直線コネクタ 356">
          <a:extLst>
            <a:ext uri="{FF2B5EF4-FFF2-40B4-BE49-F238E27FC236}">
              <a16:creationId xmlns:a16="http://schemas.microsoft.com/office/drawing/2014/main" id="{00000000-0008-0000-0300-000065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59" name="直線コネクタ 358">
          <a:extLst>
            <a:ext uri="{FF2B5EF4-FFF2-40B4-BE49-F238E27FC236}">
              <a16:creationId xmlns:a16="http://schemas.microsoft.com/office/drawing/2014/main" id="{00000000-0008-0000-0300-000067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1" name="直線コネクタ 360">
          <a:extLst>
            <a:ext uri="{FF2B5EF4-FFF2-40B4-BE49-F238E27FC236}">
              <a16:creationId xmlns:a16="http://schemas.microsoft.com/office/drawing/2014/main" id="{00000000-0008-0000-0300-000069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9" name="公債費負担の状況グラフ枠">
          <a:extLst>
            <a:ext uri="{FF2B5EF4-FFF2-40B4-BE49-F238E27FC236}">
              <a16:creationId xmlns:a16="http://schemas.microsoft.com/office/drawing/2014/main" id="{00000000-0008-0000-0300-000071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38100</xdr:rowOff>
    </xdr:from>
    <xdr:to>
      <xdr:col>81</xdr:col>
      <xdr:colOff>44450</xdr:colOff>
      <xdr:row>45</xdr:row>
      <xdr:rowOff>138430</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flipV="1">
          <a:off x="17018000" y="6381750"/>
          <a:ext cx="0" cy="147193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110507</xdr:rowOff>
    </xdr:from>
    <xdr:ext cx="762000" cy="259045"/>
    <xdr:sp macro="" textlink="">
      <xdr:nvSpPr>
        <xdr:cNvPr id="371" name="公債費負担の状況最小値テキスト">
          <a:extLst>
            <a:ext uri="{FF2B5EF4-FFF2-40B4-BE49-F238E27FC236}">
              <a16:creationId xmlns:a16="http://schemas.microsoft.com/office/drawing/2014/main" id="{00000000-0008-0000-0300-000073010000}"/>
            </a:ext>
          </a:extLst>
        </xdr:cNvPr>
        <xdr:cNvSpPr txBox="1"/>
      </xdr:nvSpPr>
      <xdr:spPr>
        <a:xfrm>
          <a:off x="17106900" y="7825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138430</xdr:rowOff>
    </xdr:from>
    <xdr:to>
      <xdr:col>81</xdr:col>
      <xdr:colOff>133350</xdr:colOff>
      <xdr:row>45</xdr:row>
      <xdr:rowOff>138430</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6929100" y="78536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124477</xdr:rowOff>
    </xdr:from>
    <xdr:ext cx="762000" cy="259045"/>
    <xdr:sp macro="" textlink="">
      <xdr:nvSpPr>
        <xdr:cNvPr id="373" name="公債費負担の状況最大値テキスト">
          <a:extLst>
            <a:ext uri="{FF2B5EF4-FFF2-40B4-BE49-F238E27FC236}">
              <a16:creationId xmlns:a16="http://schemas.microsoft.com/office/drawing/2014/main" id="{00000000-0008-0000-0300-000075010000}"/>
            </a:ext>
          </a:extLst>
        </xdr:cNvPr>
        <xdr:cNvSpPr txBox="1"/>
      </xdr:nvSpPr>
      <xdr:spPr>
        <a:xfrm>
          <a:off x="17106900" y="6125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38100</xdr:rowOff>
    </xdr:from>
    <xdr:to>
      <xdr:col>81</xdr:col>
      <xdr:colOff>133350</xdr:colOff>
      <xdr:row>37</xdr:row>
      <xdr:rowOff>38100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6929100" y="6381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42</xdr:row>
      <xdr:rowOff>73660</xdr:rowOff>
    </xdr:from>
    <xdr:to>
      <xdr:col>81</xdr:col>
      <xdr:colOff>44450</xdr:colOff>
      <xdr:row>42</xdr:row>
      <xdr:rowOff>97790</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6179800" y="7274560"/>
          <a:ext cx="8382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82144</xdr:rowOff>
    </xdr:from>
    <xdr:ext cx="762000" cy="259045"/>
    <xdr:sp macro="" textlink="">
      <xdr:nvSpPr>
        <xdr:cNvPr id="376" name="公債費負担の状況平均値テキスト">
          <a:extLst>
            <a:ext uri="{FF2B5EF4-FFF2-40B4-BE49-F238E27FC236}">
              <a16:creationId xmlns:a16="http://schemas.microsoft.com/office/drawing/2014/main" id="{00000000-0008-0000-0300-000078010000}"/>
            </a:ext>
          </a:extLst>
        </xdr:cNvPr>
        <xdr:cNvSpPr txBox="1"/>
      </xdr:nvSpPr>
      <xdr:spPr>
        <a:xfrm>
          <a:off x="17106900" y="69401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65617</xdr:rowOff>
    </xdr:from>
    <xdr:to>
      <xdr:col>81</xdr:col>
      <xdr:colOff>95250</xdr:colOff>
      <xdr:row>41</xdr:row>
      <xdr:rowOff>167217</xdr:rowOff>
    </xdr:to>
    <xdr:sp macro="" textlink="">
      <xdr:nvSpPr>
        <xdr:cNvPr id="377" name="フローチャート: 判断 376">
          <a:extLst>
            <a:ext uri="{FF2B5EF4-FFF2-40B4-BE49-F238E27FC236}">
              <a16:creationId xmlns:a16="http://schemas.microsoft.com/office/drawing/2014/main" id="{00000000-0008-0000-0300-000079010000}"/>
            </a:ext>
          </a:extLst>
        </xdr:cNvPr>
        <xdr:cNvSpPr/>
      </xdr:nvSpPr>
      <xdr:spPr>
        <a:xfrm>
          <a:off x="16967200" y="709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42</xdr:row>
      <xdr:rowOff>49530</xdr:rowOff>
    </xdr:from>
    <xdr:to>
      <xdr:col>77</xdr:col>
      <xdr:colOff>44450</xdr:colOff>
      <xdr:row>42</xdr:row>
      <xdr:rowOff>73660</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5290800" y="7250430"/>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49530</xdr:rowOff>
    </xdr:from>
    <xdr:to>
      <xdr:col>77</xdr:col>
      <xdr:colOff>95250</xdr:colOff>
      <xdr:row>41</xdr:row>
      <xdr:rowOff>151130</xdr:rowOff>
    </xdr:to>
    <xdr:sp macro="" textlink="">
      <xdr:nvSpPr>
        <xdr:cNvPr id="379" name="フローチャート: 判断 378">
          <a:extLst>
            <a:ext uri="{FF2B5EF4-FFF2-40B4-BE49-F238E27FC236}">
              <a16:creationId xmlns:a16="http://schemas.microsoft.com/office/drawing/2014/main" id="{00000000-0008-0000-0300-00007B010000}"/>
            </a:ext>
          </a:extLst>
        </xdr:cNvPr>
        <xdr:cNvSpPr/>
      </xdr:nvSpPr>
      <xdr:spPr>
        <a:xfrm>
          <a:off x="161290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161307</xdr:rowOff>
    </xdr:from>
    <xdr:ext cx="736600" cy="259045"/>
    <xdr:sp macro="" textlink="">
      <xdr:nvSpPr>
        <xdr:cNvPr id="380" name="テキスト ボックス 379">
          <a:extLst>
            <a:ext uri="{FF2B5EF4-FFF2-40B4-BE49-F238E27FC236}">
              <a16:creationId xmlns:a16="http://schemas.microsoft.com/office/drawing/2014/main" id="{00000000-0008-0000-0300-00007C010000}"/>
            </a:ext>
          </a:extLst>
        </xdr:cNvPr>
        <xdr:cNvSpPr txBox="1"/>
      </xdr:nvSpPr>
      <xdr:spPr>
        <a:xfrm>
          <a:off x="15798800" y="68478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41</xdr:row>
      <xdr:rowOff>156633</xdr:rowOff>
    </xdr:from>
    <xdr:to>
      <xdr:col>72</xdr:col>
      <xdr:colOff>203200</xdr:colOff>
      <xdr:row>42</xdr:row>
      <xdr:rowOff>49530</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4401800" y="7186083"/>
          <a:ext cx="889000" cy="643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33444</xdr:rowOff>
    </xdr:from>
    <xdr:to>
      <xdr:col>73</xdr:col>
      <xdr:colOff>44450</xdr:colOff>
      <xdr:row>41</xdr:row>
      <xdr:rowOff>135044</xdr:rowOff>
    </xdr:to>
    <xdr:sp macro="" textlink="">
      <xdr:nvSpPr>
        <xdr:cNvPr id="382" name="フローチャート: 判断 381">
          <a:extLst>
            <a:ext uri="{FF2B5EF4-FFF2-40B4-BE49-F238E27FC236}">
              <a16:creationId xmlns:a16="http://schemas.microsoft.com/office/drawing/2014/main" id="{00000000-0008-0000-0300-00007E010000}"/>
            </a:ext>
          </a:extLst>
        </xdr:cNvPr>
        <xdr:cNvSpPr/>
      </xdr:nvSpPr>
      <xdr:spPr>
        <a:xfrm>
          <a:off x="15240000" y="7062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145221</xdr:rowOff>
    </xdr:from>
    <xdr:ext cx="762000" cy="259045"/>
    <xdr:sp macro="" textlink="">
      <xdr:nvSpPr>
        <xdr:cNvPr id="383" name="テキスト ボックス 382">
          <a:extLst>
            <a:ext uri="{FF2B5EF4-FFF2-40B4-BE49-F238E27FC236}">
              <a16:creationId xmlns:a16="http://schemas.microsoft.com/office/drawing/2014/main" id="{00000000-0008-0000-0300-00007F010000}"/>
            </a:ext>
          </a:extLst>
        </xdr:cNvPr>
        <xdr:cNvSpPr txBox="1"/>
      </xdr:nvSpPr>
      <xdr:spPr>
        <a:xfrm>
          <a:off x="14909800" y="68317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41</xdr:row>
      <xdr:rowOff>148590</xdr:rowOff>
    </xdr:from>
    <xdr:to>
      <xdr:col>68</xdr:col>
      <xdr:colOff>152400</xdr:colOff>
      <xdr:row>41</xdr:row>
      <xdr:rowOff>156633</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3512800" y="7178040"/>
          <a:ext cx="8890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9313</xdr:rowOff>
    </xdr:from>
    <xdr:to>
      <xdr:col>68</xdr:col>
      <xdr:colOff>203200</xdr:colOff>
      <xdr:row>41</xdr:row>
      <xdr:rowOff>110913</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4351000" y="7038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121090</xdr:rowOff>
    </xdr:from>
    <xdr:ext cx="7620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4020800" y="68076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17356</xdr:rowOff>
    </xdr:from>
    <xdr:to>
      <xdr:col>64</xdr:col>
      <xdr:colOff>152400</xdr:colOff>
      <xdr:row>41</xdr:row>
      <xdr:rowOff>118956</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3462000" y="70468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129133</xdr:rowOff>
    </xdr:from>
    <xdr:ext cx="762000" cy="259045"/>
    <xdr:sp macro="" textlink="">
      <xdr:nvSpPr>
        <xdr:cNvPr id="388" name="テキスト ボックス 387">
          <a:extLst>
            <a:ext uri="{FF2B5EF4-FFF2-40B4-BE49-F238E27FC236}">
              <a16:creationId xmlns:a16="http://schemas.microsoft.com/office/drawing/2014/main" id="{00000000-0008-0000-0300-000084010000}"/>
            </a:ext>
          </a:extLst>
        </xdr:cNvPr>
        <xdr:cNvSpPr txBox="1"/>
      </xdr:nvSpPr>
      <xdr:spPr>
        <a:xfrm>
          <a:off x="13131800" y="68156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42</xdr:row>
      <xdr:rowOff>46990</xdr:rowOff>
    </xdr:from>
    <xdr:to>
      <xdr:col>81</xdr:col>
      <xdr:colOff>95250</xdr:colOff>
      <xdr:row>42</xdr:row>
      <xdr:rowOff>148590</xdr:rowOff>
    </xdr:to>
    <xdr:sp macro="" textlink="">
      <xdr:nvSpPr>
        <xdr:cNvPr id="394" name="楕円 393">
          <a:extLst>
            <a:ext uri="{FF2B5EF4-FFF2-40B4-BE49-F238E27FC236}">
              <a16:creationId xmlns:a16="http://schemas.microsoft.com/office/drawing/2014/main" id="{00000000-0008-0000-0300-00008A010000}"/>
            </a:ext>
          </a:extLst>
        </xdr:cNvPr>
        <xdr:cNvSpPr/>
      </xdr:nvSpPr>
      <xdr:spPr>
        <a:xfrm>
          <a:off x="16967200" y="7247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42</xdr:row>
      <xdr:rowOff>19067</xdr:rowOff>
    </xdr:from>
    <xdr:ext cx="762000" cy="259045"/>
    <xdr:sp macro="" textlink="">
      <xdr:nvSpPr>
        <xdr:cNvPr id="395" name="公債費負担の状況該当値テキスト">
          <a:extLst>
            <a:ext uri="{FF2B5EF4-FFF2-40B4-BE49-F238E27FC236}">
              <a16:creationId xmlns:a16="http://schemas.microsoft.com/office/drawing/2014/main" id="{00000000-0008-0000-0300-00008B010000}"/>
            </a:ext>
          </a:extLst>
        </xdr:cNvPr>
        <xdr:cNvSpPr txBox="1"/>
      </xdr:nvSpPr>
      <xdr:spPr>
        <a:xfrm>
          <a:off x="17106900" y="72199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42</xdr:row>
      <xdr:rowOff>22860</xdr:rowOff>
    </xdr:from>
    <xdr:to>
      <xdr:col>77</xdr:col>
      <xdr:colOff>95250</xdr:colOff>
      <xdr:row>42</xdr:row>
      <xdr:rowOff>124460</xdr:rowOff>
    </xdr:to>
    <xdr:sp macro="" textlink="">
      <xdr:nvSpPr>
        <xdr:cNvPr id="396" name="楕円 395">
          <a:extLst>
            <a:ext uri="{FF2B5EF4-FFF2-40B4-BE49-F238E27FC236}">
              <a16:creationId xmlns:a16="http://schemas.microsoft.com/office/drawing/2014/main" id="{00000000-0008-0000-0300-00008C010000}"/>
            </a:ext>
          </a:extLst>
        </xdr:cNvPr>
        <xdr:cNvSpPr/>
      </xdr:nvSpPr>
      <xdr:spPr>
        <a:xfrm>
          <a:off x="16129000" y="7223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42</xdr:row>
      <xdr:rowOff>109237</xdr:rowOff>
    </xdr:from>
    <xdr:ext cx="7366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798800" y="73101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41</xdr:row>
      <xdr:rowOff>170180</xdr:rowOff>
    </xdr:from>
    <xdr:to>
      <xdr:col>73</xdr:col>
      <xdr:colOff>44450</xdr:colOff>
      <xdr:row>42</xdr:row>
      <xdr:rowOff>100330</xdr:rowOff>
    </xdr:to>
    <xdr:sp macro="" textlink="">
      <xdr:nvSpPr>
        <xdr:cNvPr id="398" name="楕円 397">
          <a:extLst>
            <a:ext uri="{FF2B5EF4-FFF2-40B4-BE49-F238E27FC236}">
              <a16:creationId xmlns:a16="http://schemas.microsoft.com/office/drawing/2014/main" id="{00000000-0008-0000-0300-00008E010000}"/>
            </a:ext>
          </a:extLst>
        </xdr:cNvPr>
        <xdr:cNvSpPr/>
      </xdr:nvSpPr>
      <xdr:spPr>
        <a:xfrm>
          <a:off x="15240000" y="7199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42</xdr:row>
      <xdr:rowOff>85107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4909800" y="72860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41</xdr:row>
      <xdr:rowOff>105833</xdr:rowOff>
    </xdr:from>
    <xdr:to>
      <xdr:col>68</xdr:col>
      <xdr:colOff>203200</xdr:colOff>
      <xdr:row>42</xdr:row>
      <xdr:rowOff>35983</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4351000" y="7135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42</xdr:row>
      <xdr:rowOff>20760</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4020800" y="72216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97790</xdr:rowOff>
    </xdr:from>
    <xdr:to>
      <xdr:col>64</xdr:col>
      <xdr:colOff>152400</xdr:colOff>
      <xdr:row>42</xdr:row>
      <xdr:rowOff>27940</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3462000" y="7127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12717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3131800" y="7213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4" name="正方形/長方形 403">
          <a:extLst>
            <a:ext uri="{FF2B5EF4-FFF2-40B4-BE49-F238E27FC236}">
              <a16:creationId xmlns:a16="http://schemas.microsoft.com/office/drawing/2014/main" id="{00000000-0008-0000-0300-000094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07" name="正方形/長方形 406">
          <a:extLst>
            <a:ext uri="{FF2B5EF4-FFF2-40B4-BE49-F238E27FC236}">
              <a16:creationId xmlns:a16="http://schemas.microsoft.com/office/drawing/2014/main" id="{00000000-0008-0000-0300-000097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08" name="正方形/長方形 407">
          <a:extLst>
            <a:ext uri="{FF2B5EF4-FFF2-40B4-BE49-F238E27FC236}">
              <a16:creationId xmlns:a16="http://schemas.microsoft.com/office/drawing/2014/main" id="{00000000-0008-0000-0300-000098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09" name="正方形/長方形 408">
          <a:extLst>
            <a:ext uri="{FF2B5EF4-FFF2-40B4-BE49-F238E27FC236}">
              <a16:creationId xmlns:a16="http://schemas.microsoft.com/office/drawing/2014/main" id="{00000000-0008-0000-0300-000099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令和３年度までは類似団体平均を大きく上回っていたが、令和４年度以降はふるさと応援基金などの充当可能基金が増となったことにより、将来負担比率は類似団体平均を下回った。将来負担比率は減少したものの、地方債発行の抑制を行い、地方債残高の圧縮に努めるなど、計画的な財政運営が必要である。</a:t>
          </a:r>
        </a:p>
      </xdr:txBody>
    </xdr:sp>
    <xdr:clientData/>
  </xdr:twoCellAnchor>
  <xdr:oneCellAnchor>
    <xdr:from>
      <xdr:col>61</xdr:col>
      <xdr:colOff>6350</xdr:colOff>
      <xdr:row>10</xdr:row>
      <xdr:rowOff>63500</xdr:rowOff>
    </xdr:from>
    <xdr:ext cx="298543" cy="225703"/>
    <xdr:sp macro="" textlink="">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18" name="直線コネクタ 417">
          <a:extLst>
            <a:ext uri="{FF2B5EF4-FFF2-40B4-BE49-F238E27FC236}">
              <a16:creationId xmlns:a16="http://schemas.microsoft.com/office/drawing/2014/main" id="{00000000-0008-0000-0300-0000A2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19" name="テキスト ボックス 418">
          <a:extLst>
            <a:ext uri="{FF2B5EF4-FFF2-40B4-BE49-F238E27FC236}">
              <a16:creationId xmlns:a16="http://schemas.microsoft.com/office/drawing/2014/main" id="{00000000-0008-0000-0300-0000A3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20" name="直線コネクタ 419">
          <a:extLst>
            <a:ext uri="{FF2B5EF4-FFF2-40B4-BE49-F238E27FC236}">
              <a16:creationId xmlns:a16="http://schemas.microsoft.com/office/drawing/2014/main" id="{00000000-0008-0000-0300-0000A4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21" name="テキスト ボックス 420">
          <a:extLst>
            <a:ext uri="{FF2B5EF4-FFF2-40B4-BE49-F238E27FC236}">
              <a16:creationId xmlns:a16="http://schemas.microsoft.com/office/drawing/2014/main" id="{00000000-0008-0000-0300-0000A5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22" name="直線コネクタ 421">
          <a:extLst>
            <a:ext uri="{FF2B5EF4-FFF2-40B4-BE49-F238E27FC236}">
              <a16:creationId xmlns:a16="http://schemas.microsoft.com/office/drawing/2014/main" id="{00000000-0008-0000-0300-0000A6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3" name="将来負担の状況グラフ枠">
          <a:extLst>
            <a:ext uri="{FF2B5EF4-FFF2-40B4-BE49-F238E27FC236}">
              <a16:creationId xmlns:a16="http://schemas.microsoft.com/office/drawing/2014/main" id="{00000000-0008-0000-0300-0000B1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23</xdr:row>
      <xdr:rowOff>34834</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flipV="1">
          <a:off x="17018000" y="2313214"/>
          <a:ext cx="0" cy="166497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6911</xdr:rowOff>
    </xdr:from>
    <xdr:ext cx="762000" cy="259045"/>
    <xdr:sp macro="" textlink="">
      <xdr:nvSpPr>
        <xdr:cNvPr id="435" name="将来負担の状況最小値テキスト">
          <a:extLst>
            <a:ext uri="{FF2B5EF4-FFF2-40B4-BE49-F238E27FC236}">
              <a16:creationId xmlns:a16="http://schemas.microsoft.com/office/drawing/2014/main" id="{00000000-0008-0000-0300-0000B3010000}"/>
            </a:ext>
          </a:extLst>
        </xdr:cNvPr>
        <xdr:cNvSpPr txBox="1"/>
      </xdr:nvSpPr>
      <xdr:spPr>
        <a:xfrm>
          <a:off x="17106900" y="39502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34834</xdr:rowOff>
    </xdr:from>
    <xdr:to>
      <xdr:col>81</xdr:col>
      <xdr:colOff>133350</xdr:colOff>
      <xdr:row>23</xdr:row>
      <xdr:rowOff>34834</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6929100" y="39781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170741</xdr:rowOff>
    </xdr:from>
    <xdr:ext cx="762000" cy="259045"/>
    <xdr:sp macro="" textlink="">
      <xdr:nvSpPr>
        <xdr:cNvPr id="437" name="将来負担の状況最大値テキスト">
          <a:extLst>
            <a:ext uri="{FF2B5EF4-FFF2-40B4-BE49-F238E27FC236}">
              <a16:creationId xmlns:a16="http://schemas.microsoft.com/office/drawing/2014/main" id="{00000000-0008-0000-0300-0000B5010000}"/>
            </a:ext>
          </a:extLst>
        </xdr:cNvPr>
        <xdr:cNvSpPr txBox="1"/>
      </xdr:nvSpPr>
      <xdr:spPr>
        <a:xfrm>
          <a:off x="17106900" y="2056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101600</xdr:colOff>
      <xdr:row>16</xdr:row>
      <xdr:rowOff>147411</xdr:rowOff>
    </xdr:from>
    <xdr:to>
      <xdr:col>68</xdr:col>
      <xdr:colOff>152400</xdr:colOff>
      <xdr:row>19</xdr:row>
      <xdr:rowOff>86360</xdr:rowOff>
    </xdr:to>
    <xdr:cxnSp macro="">
      <xdr:nvCxnSpPr>
        <xdr:cNvPr id="439" name="直線コネクタ 438">
          <a:extLst>
            <a:ext uri="{FF2B5EF4-FFF2-40B4-BE49-F238E27FC236}">
              <a16:creationId xmlns:a16="http://schemas.microsoft.com/office/drawing/2014/main" id="{00000000-0008-0000-0300-0000B7010000}"/>
            </a:ext>
          </a:extLst>
        </xdr:cNvPr>
        <xdr:cNvCxnSpPr/>
      </xdr:nvCxnSpPr>
      <xdr:spPr>
        <a:xfrm flipV="1">
          <a:off x="13512800" y="2890611"/>
          <a:ext cx="889000" cy="4532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22877</xdr:rowOff>
    </xdr:from>
    <xdr:ext cx="762000" cy="259045"/>
    <xdr:sp macro="" textlink="">
      <xdr:nvSpPr>
        <xdr:cNvPr id="440" name="将来負担の状況平均値テキスト">
          <a:extLst>
            <a:ext uri="{FF2B5EF4-FFF2-40B4-BE49-F238E27FC236}">
              <a16:creationId xmlns:a16="http://schemas.microsoft.com/office/drawing/2014/main" id="{00000000-0008-0000-0300-0000B8010000}"/>
            </a:ext>
          </a:extLst>
        </xdr:cNvPr>
        <xdr:cNvSpPr txBox="1"/>
      </xdr:nvSpPr>
      <xdr:spPr>
        <a:xfrm>
          <a:off x="17106900" y="22517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50800</xdr:rowOff>
    </xdr:from>
    <xdr:to>
      <xdr:col>81</xdr:col>
      <xdr:colOff>95250</xdr:colOff>
      <xdr:row>13</xdr:row>
      <xdr:rowOff>152400</xdr:rowOff>
    </xdr:to>
    <xdr:sp macro="" textlink="">
      <xdr:nvSpPr>
        <xdr:cNvPr id="441" name="フローチャート: 判断 440">
          <a:extLst>
            <a:ext uri="{FF2B5EF4-FFF2-40B4-BE49-F238E27FC236}">
              <a16:creationId xmlns:a16="http://schemas.microsoft.com/office/drawing/2014/main" id="{00000000-0008-0000-0300-0000B9010000}"/>
            </a:ext>
          </a:extLst>
        </xdr:cNvPr>
        <xdr:cNvSpPr/>
      </xdr:nvSpPr>
      <xdr:spPr>
        <a:xfrm>
          <a:off x="16967200" y="2279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42" name="フローチャート: 判断 441">
          <a:extLst>
            <a:ext uri="{FF2B5EF4-FFF2-40B4-BE49-F238E27FC236}">
              <a16:creationId xmlns:a16="http://schemas.microsoft.com/office/drawing/2014/main" id="{00000000-0008-0000-0300-0000BA010000}"/>
            </a:ext>
          </a:extLst>
        </xdr:cNvPr>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43" name="テキスト ボックス 442">
          <a:extLst>
            <a:ext uri="{FF2B5EF4-FFF2-40B4-BE49-F238E27FC236}">
              <a16:creationId xmlns:a16="http://schemas.microsoft.com/office/drawing/2014/main" id="{00000000-0008-0000-0300-0000BB010000}"/>
            </a:ext>
          </a:extLst>
        </xdr:cNvPr>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43906</xdr:rowOff>
    </xdr:from>
    <xdr:to>
      <xdr:col>73</xdr:col>
      <xdr:colOff>44450</xdr:colOff>
      <xdr:row>13</xdr:row>
      <xdr:rowOff>145506</xdr:rowOff>
    </xdr:to>
    <xdr:sp macro="" textlink="">
      <xdr:nvSpPr>
        <xdr:cNvPr id="444" name="フローチャート: 判断 443">
          <a:extLst>
            <a:ext uri="{FF2B5EF4-FFF2-40B4-BE49-F238E27FC236}">
              <a16:creationId xmlns:a16="http://schemas.microsoft.com/office/drawing/2014/main" id="{00000000-0008-0000-0300-0000BC010000}"/>
            </a:ext>
          </a:extLst>
        </xdr:cNvPr>
        <xdr:cNvSpPr/>
      </xdr:nvSpPr>
      <xdr:spPr>
        <a:xfrm>
          <a:off x="15240000" y="2272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155683</xdr:rowOff>
    </xdr:from>
    <xdr:ext cx="762000" cy="259045"/>
    <xdr:sp macro="" textlink="">
      <xdr:nvSpPr>
        <xdr:cNvPr id="445" name="テキスト ボックス 444">
          <a:extLst>
            <a:ext uri="{FF2B5EF4-FFF2-40B4-BE49-F238E27FC236}">
              <a16:creationId xmlns:a16="http://schemas.microsoft.com/office/drawing/2014/main" id="{00000000-0008-0000-0300-0000BD010000}"/>
            </a:ext>
          </a:extLst>
        </xdr:cNvPr>
        <xdr:cNvSpPr txBox="1"/>
      </xdr:nvSpPr>
      <xdr:spPr>
        <a:xfrm>
          <a:off x="14909800" y="20416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112849</xdr:rowOff>
    </xdr:from>
    <xdr:to>
      <xdr:col>68</xdr:col>
      <xdr:colOff>203200</xdr:colOff>
      <xdr:row>14</xdr:row>
      <xdr:rowOff>42999</xdr:rowOff>
    </xdr:to>
    <xdr:sp macro="" textlink="">
      <xdr:nvSpPr>
        <xdr:cNvPr id="446" name="フローチャート: 判断 445">
          <a:extLst>
            <a:ext uri="{FF2B5EF4-FFF2-40B4-BE49-F238E27FC236}">
              <a16:creationId xmlns:a16="http://schemas.microsoft.com/office/drawing/2014/main" id="{00000000-0008-0000-0300-0000BE010000}"/>
            </a:ext>
          </a:extLst>
        </xdr:cNvPr>
        <xdr:cNvSpPr/>
      </xdr:nvSpPr>
      <xdr:spPr>
        <a:xfrm>
          <a:off x="14351000" y="23416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53176</xdr:rowOff>
    </xdr:from>
    <xdr:ext cx="762000" cy="259045"/>
    <xdr:sp macro="" textlink="">
      <xdr:nvSpPr>
        <xdr:cNvPr id="447" name="テキスト ボックス 446">
          <a:extLst>
            <a:ext uri="{FF2B5EF4-FFF2-40B4-BE49-F238E27FC236}">
              <a16:creationId xmlns:a16="http://schemas.microsoft.com/office/drawing/2014/main" id="{00000000-0008-0000-0300-0000BF010000}"/>
            </a:ext>
          </a:extLst>
        </xdr:cNvPr>
        <xdr:cNvSpPr txBox="1"/>
      </xdr:nvSpPr>
      <xdr:spPr>
        <a:xfrm>
          <a:off x="14020800" y="21105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129268</xdr:rowOff>
    </xdr:from>
    <xdr:to>
      <xdr:col>64</xdr:col>
      <xdr:colOff>152400</xdr:colOff>
      <xdr:row>15</xdr:row>
      <xdr:rowOff>59418</xdr:rowOff>
    </xdr:to>
    <xdr:sp macro="" textlink="">
      <xdr:nvSpPr>
        <xdr:cNvPr id="448" name="フローチャート: 判断 447">
          <a:extLst>
            <a:ext uri="{FF2B5EF4-FFF2-40B4-BE49-F238E27FC236}">
              <a16:creationId xmlns:a16="http://schemas.microsoft.com/office/drawing/2014/main" id="{00000000-0008-0000-0300-0000C0010000}"/>
            </a:ext>
          </a:extLst>
        </xdr:cNvPr>
        <xdr:cNvSpPr/>
      </xdr:nvSpPr>
      <xdr:spPr>
        <a:xfrm>
          <a:off x="13462000" y="2529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69595</xdr:rowOff>
    </xdr:from>
    <xdr:ext cx="762000" cy="25904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3131800" y="22984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16</xdr:row>
      <xdr:rowOff>96611</xdr:rowOff>
    </xdr:from>
    <xdr:to>
      <xdr:col>68</xdr:col>
      <xdr:colOff>203200</xdr:colOff>
      <xdr:row>17</xdr:row>
      <xdr:rowOff>26761</xdr:rowOff>
    </xdr:to>
    <xdr:sp macro="" textlink="">
      <xdr:nvSpPr>
        <xdr:cNvPr id="455" name="楕円 454">
          <a:extLst>
            <a:ext uri="{FF2B5EF4-FFF2-40B4-BE49-F238E27FC236}">
              <a16:creationId xmlns:a16="http://schemas.microsoft.com/office/drawing/2014/main" id="{00000000-0008-0000-0300-0000C7010000}"/>
            </a:ext>
          </a:extLst>
        </xdr:cNvPr>
        <xdr:cNvSpPr/>
      </xdr:nvSpPr>
      <xdr:spPr>
        <a:xfrm>
          <a:off x="14351000" y="2839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17</xdr:row>
      <xdr:rowOff>11538</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4020800" y="29261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19</xdr:row>
      <xdr:rowOff>35560</xdr:rowOff>
    </xdr:from>
    <xdr:to>
      <xdr:col>64</xdr:col>
      <xdr:colOff>152400</xdr:colOff>
      <xdr:row>19</xdr:row>
      <xdr:rowOff>137160</xdr:rowOff>
    </xdr:to>
    <xdr:sp macro="" textlink="">
      <xdr:nvSpPr>
        <xdr:cNvPr id="457" name="楕円 456">
          <a:extLst>
            <a:ext uri="{FF2B5EF4-FFF2-40B4-BE49-F238E27FC236}">
              <a16:creationId xmlns:a16="http://schemas.microsoft.com/office/drawing/2014/main" id="{00000000-0008-0000-0300-0000C9010000}"/>
            </a:ext>
          </a:extLst>
        </xdr:cNvPr>
        <xdr:cNvSpPr/>
      </xdr:nvSpPr>
      <xdr:spPr>
        <a:xfrm>
          <a:off x="13462000" y="3293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19</xdr:row>
      <xdr:rowOff>121937</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3131800" y="33794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福岡県新宮町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32,979
32,394
18.93
17,724,325
17,244,912
318,585
7,741,058
12,345,201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人件費は、職員給や委員等報酬が増加したため、前年度と比較して増となった。今後も給与費の増などにより人件費は増加する見込みであるため、</a:t>
          </a:r>
          <a:r>
            <a:rPr kumimoji="1" lang="en-US" altLang="ja-JP" sz="1300">
              <a:latin typeface="ＭＳ Ｐゴシック" panose="020B0600070205080204" pitchFamily="50" charset="-128"/>
              <a:ea typeface="ＭＳ Ｐゴシック" panose="020B0600070205080204" pitchFamily="50" charset="-128"/>
            </a:rPr>
            <a:t>DX</a:t>
          </a:r>
          <a:r>
            <a:rPr kumimoji="1" lang="ja-JP" altLang="en-US" sz="1300">
              <a:latin typeface="ＭＳ Ｐゴシック" panose="020B0600070205080204" pitchFamily="50" charset="-128"/>
              <a:ea typeface="ＭＳ Ｐゴシック" panose="020B0600070205080204" pitchFamily="50" charset="-128"/>
            </a:rPr>
            <a:t>の推進に併せて業務の効率化を図り、経費削減に努める必要がある。</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163576</xdr:rowOff>
    </xdr:from>
    <xdr:to>
      <xdr:col>24</xdr:col>
      <xdr:colOff>25400</xdr:colOff>
      <xdr:row>40</xdr:row>
      <xdr:rowOff>127000</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5992876"/>
          <a:ext cx="0" cy="9921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99077</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695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127000</xdr:rowOff>
    </xdr:from>
    <xdr:to>
      <xdr:col>24</xdr:col>
      <xdr:colOff>114300</xdr:colOff>
      <xdr:row>40</xdr:row>
      <xdr:rowOff>127000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698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78503</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7363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163576</xdr:rowOff>
    </xdr:from>
    <xdr:to>
      <xdr:col>24</xdr:col>
      <xdr:colOff>114300</xdr:colOff>
      <xdr:row>34</xdr:row>
      <xdr:rowOff>163576</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59928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35</xdr:row>
      <xdr:rowOff>133858</xdr:rowOff>
    </xdr:from>
    <xdr:to>
      <xdr:col>24</xdr:col>
      <xdr:colOff>25400</xdr:colOff>
      <xdr:row>36</xdr:row>
      <xdr:rowOff>30988</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134608"/>
          <a:ext cx="8382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121429</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29362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149352</xdr:rowOff>
    </xdr:from>
    <xdr:to>
      <xdr:col>24</xdr:col>
      <xdr:colOff>76200</xdr:colOff>
      <xdr:row>37</xdr:row>
      <xdr:rowOff>79502</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321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35</xdr:row>
      <xdr:rowOff>133858</xdr:rowOff>
    </xdr:from>
    <xdr:to>
      <xdr:col>19</xdr:col>
      <xdr:colOff>187325</xdr:colOff>
      <xdr:row>36</xdr:row>
      <xdr:rowOff>12700</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flipV="1">
          <a:off x="3098800" y="6134608"/>
          <a:ext cx="8890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121920</xdr:rowOff>
    </xdr:from>
    <xdr:to>
      <xdr:col>20</xdr:col>
      <xdr:colOff>38100</xdr:colOff>
      <xdr:row>37</xdr:row>
      <xdr:rowOff>52070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36847</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3804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35</xdr:row>
      <xdr:rowOff>170434</xdr:rowOff>
    </xdr:from>
    <xdr:to>
      <xdr:col>15</xdr:col>
      <xdr:colOff>98425</xdr:colOff>
      <xdr:row>36</xdr:row>
      <xdr:rowOff>12700</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2209800" y="6171184"/>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117348</xdr:rowOff>
    </xdr:from>
    <xdr:to>
      <xdr:col>15</xdr:col>
      <xdr:colOff>149225</xdr:colOff>
      <xdr:row>37</xdr:row>
      <xdr:rowOff>47498</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289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32275</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375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35</xdr:row>
      <xdr:rowOff>170434</xdr:rowOff>
    </xdr:from>
    <xdr:to>
      <xdr:col>11</xdr:col>
      <xdr:colOff>9525</xdr:colOff>
      <xdr:row>36</xdr:row>
      <xdr:rowOff>136144</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171184"/>
          <a:ext cx="889000" cy="13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89916</xdr:rowOff>
    </xdr:from>
    <xdr:to>
      <xdr:col>11</xdr:col>
      <xdr:colOff>60325</xdr:colOff>
      <xdr:row>37</xdr:row>
      <xdr:rowOff>20066</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262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4843</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3484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158496</xdr:rowOff>
    </xdr:from>
    <xdr:to>
      <xdr:col>6</xdr:col>
      <xdr:colOff>171450</xdr:colOff>
      <xdr:row>37</xdr:row>
      <xdr:rowOff>88646</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330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73423</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417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151638</xdr:rowOff>
    </xdr:from>
    <xdr:to>
      <xdr:col>24</xdr:col>
      <xdr:colOff>76200</xdr:colOff>
      <xdr:row>36</xdr:row>
      <xdr:rowOff>81788</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152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168165</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59974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35</xdr:row>
      <xdr:rowOff>83058</xdr:rowOff>
    </xdr:from>
    <xdr:to>
      <xdr:col>20</xdr:col>
      <xdr:colOff>38100</xdr:colOff>
      <xdr:row>36</xdr:row>
      <xdr:rowOff>13208</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083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23385</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58526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35</xdr:row>
      <xdr:rowOff>133350</xdr:rowOff>
    </xdr:from>
    <xdr:to>
      <xdr:col>15</xdr:col>
      <xdr:colOff>149225</xdr:colOff>
      <xdr:row>36</xdr:row>
      <xdr:rowOff>63500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13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73677</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590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35</xdr:row>
      <xdr:rowOff>119634</xdr:rowOff>
    </xdr:from>
    <xdr:to>
      <xdr:col>11</xdr:col>
      <xdr:colOff>60325</xdr:colOff>
      <xdr:row>36</xdr:row>
      <xdr:rowOff>49784</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120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59961</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58892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85344</xdr:rowOff>
    </xdr:from>
    <xdr:to>
      <xdr:col>6</xdr:col>
      <xdr:colOff>171450</xdr:colOff>
      <xdr:row>37</xdr:row>
      <xdr:rowOff>15494</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257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25671</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60264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物件費は、母子衛生費委託料や、教育費委託料、教育費消耗品費の増などにより、前年度と比較して物件費に係る経常収支比率は増加した。今後も物価高騰が見込まれるため、更なる事務の効率化を図り、経費削減に努める必要があ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127000</xdr:rowOff>
    </xdr:from>
    <xdr:to>
      <xdr:col>85</xdr:col>
      <xdr:colOff>66675</xdr:colOff>
      <xdr:row>20</xdr:row>
      <xdr:rowOff>127000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556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156227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413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12700</xdr:rowOff>
    </xdr:from>
    <xdr:to>
      <xdr:col>85</xdr:col>
      <xdr:colOff>66675</xdr:colOff>
      <xdr:row>14</xdr:row>
      <xdr:rowOff>12700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41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41927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27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5" name="物件費グラフ枠">
          <a:extLst>
            <a:ext uri="{FF2B5EF4-FFF2-40B4-BE49-F238E27FC236}">
              <a16:creationId xmlns:a16="http://schemas.microsoft.com/office/drawing/2014/main" id="{00000000-0008-0000-0400-000073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18415</xdr:rowOff>
    </xdr:from>
    <xdr:to>
      <xdr:col>82</xdr:col>
      <xdr:colOff>107950</xdr:colOff>
      <xdr:row>21</xdr:row>
      <xdr:rowOff>12700</xdr:rowOff>
    </xdr:to>
    <xdr:cxnSp macro="">
      <xdr:nvCxnSpPr>
        <xdr:cNvPr id="116" name="直線コネクタ 115">
          <a:extLst>
            <a:ext uri="{FF2B5EF4-FFF2-40B4-BE49-F238E27FC236}">
              <a16:creationId xmlns:a16="http://schemas.microsoft.com/office/drawing/2014/main" id="{00000000-0008-0000-0400-000074000000}"/>
            </a:ext>
          </a:extLst>
        </xdr:cNvPr>
        <xdr:cNvCxnSpPr/>
      </xdr:nvCxnSpPr>
      <xdr:spPr>
        <a:xfrm flipV="1">
          <a:off x="16510000" y="2418715"/>
          <a:ext cx="0" cy="11944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156227</xdr:rowOff>
    </xdr:from>
    <xdr:ext cx="762000" cy="259045"/>
    <xdr:sp macro="" textlink="">
      <xdr:nvSpPr>
        <xdr:cNvPr id="117" name="物件費最小値テキスト">
          <a:extLst>
            <a:ext uri="{FF2B5EF4-FFF2-40B4-BE49-F238E27FC236}">
              <a16:creationId xmlns:a16="http://schemas.microsoft.com/office/drawing/2014/main" id="{00000000-0008-0000-0400-000075000000}"/>
            </a:ext>
          </a:extLst>
        </xdr:cNvPr>
        <xdr:cNvSpPr txBox="1"/>
      </xdr:nvSpPr>
      <xdr:spPr>
        <a:xfrm>
          <a:off x="16598900" y="3585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12700</xdr:rowOff>
    </xdr:from>
    <xdr:to>
      <xdr:col>82</xdr:col>
      <xdr:colOff>196850</xdr:colOff>
      <xdr:row>21</xdr:row>
      <xdr:rowOff>12700</xdr:rowOff>
    </xdr:to>
    <xdr:cxnSp macro="">
      <xdr:nvCxnSpPr>
        <xdr:cNvPr id="118" name="直線コネクタ 117">
          <a:extLst>
            <a:ext uri="{FF2B5EF4-FFF2-40B4-BE49-F238E27FC236}">
              <a16:creationId xmlns:a16="http://schemas.microsoft.com/office/drawing/2014/main" id="{00000000-0008-0000-0400-000076000000}"/>
            </a:ext>
          </a:extLst>
        </xdr:cNvPr>
        <xdr:cNvCxnSpPr/>
      </xdr:nvCxnSpPr>
      <xdr:spPr>
        <a:xfrm>
          <a:off x="16421100" y="3613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104792</xdr:rowOff>
    </xdr:from>
    <xdr:ext cx="762000" cy="259045"/>
    <xdr:sp macro="" textlink="">
      <xdr:nvSpPr>
        <xdr:cNvPr id="119" name="物件費最大値テキスト">
          <a:extLst>
            <a:ext uri="{FF2B5EF4-FFF2-40B4-BE49-F238E27FC236}">
              <a16:creationId xmlns:a16="http://schemas.microsoft.com/office/drawing/2014/main" id="{00000000-0008-0000-0400-000077000000}"/>
            </a:ext>
          </a:extLst>
        </xdr:cNvPr>
        <xdr:cNvSpPr txBox="1"/>
      </xdr:nvSpPr>
      <xdr:spPr>
        <a:xfrm>
          <a:off x="16598900" y="2162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18415</xdr:rowOff>
    </xdr:from>
    <xdr:to>
      <xdr:col>82</xdr:col>
      <xdr:colOff>196850</xdr:colOff>
      <xdr:row>14</xdr:row>
      <xdr:rowOff>18415</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a:off x="16421100" y="24187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17</xdr:row>
      <xdr:rowOff>6985</xdr:rowOff>
    </xdr:from>
    <xdr:to>
      <xdr:col>82</xdr:col>
      <xdr:colOff>107950</xdr:colOff>
      <xdr:row>17</xdr:row>
      <xdr:rowOff>41275</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5671800" y="2921635"/>
          <a:ext cx="8382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58437</xdr:rowOff>
    </xdr:from>
    <xdr:ext cx="762000" cy="259045"/>
    <xdr:sp macro="" textlink="">
      <xdr:nvSpPr>
        <xdr:cNvPr id="122" name="物件費平均値テキスト">
          <a:extLst>
            <a:ext uri="{FF2B5EF4-FFF2-40B4-BE49-F238E27FC236}">
              <a16:creationId xmlns:a16="http://schemas.microsoft.com/office/drawing/2014/main" id="{00000000-0008-0000-0400-00007A000000}"/>
            </a:ext>
          </a:extLst>
        </xdr:cNvPr>
        <xdr:cNvSpPr txBox="1"/>
      </xdr:nvSpPr>
      <xdr:spPr>
        <a:xfrm>
          <a:off x="16598900" y="26301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41910</xdr:rowOff>
    </xdr:from>
    <xdr:to>
      <xdr:col>82</xdr:col>
      <xdr:colOff>158750</xdr:colOff>
      <xdr:row>16</xdr:row>
      <xdr:rowOff>143510</xdr:rowOff>
    </xdr:to>
    <xdr:sp macro="" textlink="">
      <xdr:nvSpPr>
        <xdr:cNvPr id="123" name="フローチャート: 判断 122">
          <a:extLst>
            <a:ext uri="{FF2B5EF4-FFF2-40B4-BE49-F238E27FC236}">
              <a16:creationId xmlns:a16="http://schemas.microsoft.com/office/drawing/2014/main" id="{00000000-0008-0000-0400-00007B000000}"/>
            </a:ext>
          </a:extLst>
        </xdr:cNvPr>
        <xdr:cNvSpPr/>
      </xdr:nvSpPr>
      <xdr:spPr>
        <a:xfrm>
          <a:off x="16459200" y="2785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17</xdr:row>
      <xdr:rowOff>1270</xdr:rowOff>
    </xdr:from>
    <xdr:to>
      <xdr:col>78</xdr:col>
      <xdr:colOff>69850</xdr:colOff>
      <xdr:row>17</xdr:row>
      <xdr:rowOff>6985</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4782800" y="2915920"/>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36195</xdr:rowOff>
    </xdr:from>
    <xdr:to>
      <xdr:col>78</xdr:col>
      <xdr:colOff>120650</xdr:colOff>
      <xdr:row>16</xdr:row>
      <xdr:rowOff>137795</xdr:rowOff>
    </xdr:to>
    <xdr:sp macro="" textlink="">
      <xdr:nvSpPr>
        <xdr:cNvPr id="125" name="フローチャート: 判断 124">
          <a:extLst>
            <a:ext uri="{FF2B5EF4-FFF2-40B4-BE49-F238E27FC236}">
              <a16:creationId xmlns:a16="http://schemas.microsoft.com/office/drawing/2014/main" id="{00000000-0008-0000-0400-00007D000000}"/>
            </a:ext>
          </a:extLst>
        </xdr:cNvPr>
        <xdr:cNvSpPr/>
      </xdr:nvSpPr>
      <xdr:spPr>
        <a:xfrm>
          <a:off x="15621000" y="2779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147972</xdr:rowOff>
    </xdr:from>
    <xdr:ext cx="736600" cy="259045"/>
    <xdr:sp macro="" textlink="">
      <xdr:nvSpPr>
        <xdr:cNvPr id="126" name="テキスト ボックス 125">
          <a:extLst>
            <a:ext uri="{FF2B5EF4-FFF2-40B4-BE49-F238E27FC236}">
              <a16:creationId xmlns:a16="http://schemas.microsoft.com/office/drawing/2014/main" id="{00000000-0008-0000-0400-00007E000000}"/>
            </a:ext>
          </a:extLst>
        </xdr:cNvPr>
        <xdr:cNvSpPr txBox="1"/>
      </xdr:nvSpPr>
      <xdr:spPr>
        <a:xfrm>
          <a:off x="15290800" y="25482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16</xdr:row>
      <xdr:rowOff>144145</xdr:rowOff>
    </xdr:from>
    <xdr:to>
      <xdr:col>73</xdr:col>
      <xdr:colOff>180975</xdr:colOff>
      <xdr:row>17</xdr:row>
      <xdr:rowOff>1270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3893800" y="2887345"/>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7620</xdr:rowOff>
    </xdr:from>
    <xdr:to>
      <xdr:col>74</xdr:col>
      <xdr:colOff>31750</xdr:colOff>
      <xdr:row>16</xdr:row>
      <xdr:rowOff>109220</xdr:rowOff>
    </xdr:to>
    <xdr:sp macro="" textlink="">
      <xdr:nvSpPr>
        <xdr:cNvPr id="128" name="フローチャート: 判断 127">
          <a:extLst>
            <a:ext uri="{FF2B5EF4-FFF2-40B4-BE49-F238E27FC236}">
              <a16:creationId xmlns:a16="http://schemas.microsoft.com/office/drawing/2014/main" id="{00000000-0008-0000-0400-000080000000}"/>
            </a:ext>
          </a:extLst>
        </xdr:cNvPr>
        <xdr:cNvSpPr/>
      </xdr:nvSpPr>
      <xdr:spPr>
        <a:xfrm>
          <a:off x="14732000" y="2750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119397</xdr:rowOff>
    </xdr:from>
    <xdr:ext cx="762000" cy="259045"/>
    <xdr:sp macro="" textlink="">
      <xdr:nvSpPr>
        <xdr:cNvPr id="129" name="テキスト ボックス 128">
          <a:extLst>
            <a:ext uri="{FF2B5EF4-FFF2-40B4-BE49-F238E27FC236}">
              <a16:creationId xmlns:a16="http://schemas.microsoft.com/office/drawing/2014/main" id="{00000000-0008-0000-0400-000081000000}"/>
            </a:ext>
          </a:extLst>
        </xdr:cNvPr>
        <xdr:cNvSpPr txBox="1"/>
      </xdr:nvSpPr>
      <xdr:spPr>
        <a:xfrm>
          <a:off x="14401800" y="2519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16</xdr:row>
      <xdr:rowOff>144145</xdr:rowOff>
    </xdr:from>
    <xdr:to>
      <xdr:col>69</xdr:col>
      <xdr:colOff>92075</xdr:colOff>
      <xdr:row>17</xdr:row>
      <xdr:rowOff>92710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flipV="1">
          <a:off x="13004800" y="2887345"/>
          <a:ext cx="889000" cy="1200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110490</xdr:rowOff>
    </xdr:from>
    <xdr:to>
      <xdr:col>69</xdr:col>
      <xdr:colOff>142875</xdr:colOff>
      <xdr:row>16</xdr:row>
      <xdr:rowOff>40640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3843000" y="2682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50817</xdr:rowOff>
    </xdr:from>
    <xdr:ext cx="7620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3512800" y="2451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150495</xdr:rowOff>
    </xdr:from>
    <xdr:to>
      <xdr:col>65</xdr:col>
      <xdr:colOff>53975</xdr:colOff>
      <xdr:row>16</xdr:row>
      <xdr:rowOff>80645</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2954000" y="2722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90822</xdr:rowOff>
    </xdr:from>
    <xdr:ext cx="762000" cy="259045"/>
    <xdr:sp macro="" textlink="">
      <xdr:nvSpPr>
        <xdr:cNvPr id="134" name="テキスト ボックス 133">
          <a:extLst>
            <a:ext uri="{FF2B5EF4-FFF2-40B4-BE49-F238E27FC236}">
              <a16:creationId xmlns:a16="http://schemas.microsoft.com/office/drawing/2014/main" id="{00000000-0008-0000-0400-000086000000}"/>
            </a:ext>
          </a:extLst>
        </xdr:cNvPr>
        <xdr:cNvSpPr txBox="1"/>
      </xdr:nvSpPr>
      <xdr:spPr>
        <a:xfrm>
          <a:off x="12623800" y="24911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161925</xdr:rowOff>
    </xdr:from>
    <xdr:to>
      <xdr:col>82</xdr:col>
      <xdr:colOff>158750</xdr:colOff>
      <xdr:row>17</xdr:row>
      <xdr:rowOff>92075</xdr:rowOff>
    </xdr:to>
    <xdr:sp macro="" textlink="">
      <xdr:nvSpPr>
        <xdr:cNvPr id="140" name="楕円 139">
          <a:extLst>
            <a:ext uri="{FF2B5EF4-FFF2-40B4-BE49-F238E27FC236}">
              <a16:creationId xmlns:a16="http://schemas.microsoft.com/office/drawing/2014/main" id="{00000000-0008-0000-0400-00008C000000}"/>
            </a:ext>
          </a:extLst>
        </xdr:cNvPr>
        <xdr:cNvSpPr/>
      </xdr:nvSpPr>
      <xdr:spPr>
        <a:xfrm>
          <a:off x="16459200" y="2905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16</xdr:row>
      <xdr:rowOff>134002</xdr:rowOff>
    </xdr:from>
    <xdr:ext cx="762000" cy="259045"/>
    <xdr:sp macro="" textlink="">
      <xdr:nvSpPr>
        <xdr:cNvPr id="141" name="物件費該当値テキスト">
          <a:extLst>
            <a:ext uri="{FF2B5EF4-FFF2-40B4-BE49-F238E27FC236}">
              <a16:creationId xmlns:a16="http://schemas.microsoft.com/office/drawing/2014/main" id="{00000000-0008-0000-0400-00008D000000}"/>
            </a:ext>
          </a:extLst>
        </xdr:cNvPr>
        <xdr:cNvSpPr txBox="1"/>
      </xdr:nvSpPr>
      <xdr:spPr>
        <a:xfrm>
          <a:off x="16598900" y="2877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16</xdr:row>
      <xdr:rowOff>127635</xdr:rowOff>
    </xdr:from>
    <xdr:to>
      <xdr:col>78</xdr:col>
      <xdr:colOff>120650</xdr:colOff>
      <xdr:row>17</xdr:row>
      <xdr:rowOff>57785</xdr:rowOff>
    </xdr:to>
    <xdr:sp macro="" textlink="">
      <xdr:nvSpPr>
        <xdr:cNvPr id="142" name="楕円 141">
          <a:extLst>
            <a:ext uri="{FF2B5EF4-FFF2-40B4-BE49-F238E27FC236}">
              <a16:creationId xmlns:a16="http://schemas.microsoft.com/office/drawing/2014/main" id="{00000000-0008-0000-0400-00008E000000}"/>
            </a:ext>
          </a:extLst>
        </xdr:cNvPr>
        <xdr:cNvSpPr/>
      </xdr:nvSpPr>
      <xdr:spPr>
        <a:xfrm>
          <a:off x="15621000" y="2870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42562</xdr:rowOff>
    </xdr:from>
    <xdr:ext cx="7366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5290800" y="295721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16</xdr:row>
      <xdr:rowOff>121920</xdr:rowOff>
    </xdr:from>
    <xdr:to>
      <xdr:col>74</xdr:col>
      <xdr:colOff>31750</xdr:colOff>
      <xdr:row>17</xdr:row>
      <xdr:rowOff>52070</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4732000" y="2865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36847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4401800" y="2951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16</xdr:row>
      <xdr:rowOff>93345</xdr:rowOff>
    </xdr:from>
    <xdr:to>
      <xdr:col>69</xdr:col>
      <xdr:colOff>142875</xdr:colOff>
      <xdr:row>17</xdr:row>
      <xdr:rowOff>23495</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3843000" y="2836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8272</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3512800" y="29229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41910</xdr:rowOff>
    </xdr:from>
    <xdr:to>
      <xdr:col>65</xdr:col>
      <xdr:colOff>53975</xdr:colOff>
      <xdr:row>17</xdr:row>
      <xdr:rowOff>143510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2954000" y="2956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128287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2623800" y="3042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0" name="正方形/長方形 149">
          <a:extLst>
            <a:ext uri="{FF2B5EF4-FFF2-40B4-BE49-F238E27FC236}">
              <a16:creationId xmlns:a16="http://schemas.microsoft.com/office/drawing/2014/main" id="{00000000-0008-0000-0400-000096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1" name="正方形/長方形 150">
          <a:extLst>
            <a:ext uri="{FF2B5EF4-FFF2-40B4-BE49-F238E27FC236}">
              <a16:creationId xmlns:a16="http://schemas.microsoft.com/office/drawing/2014/main" id="{00000000-0008-0000-0400-000097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2" name="正方形/長方形 151">
          <a:extLst>
            <a:ext uri="{FF2B5EF4-FFF2-40B4-BE49-F238E27FC236}">
              <a16:creationId xmlns:a16="http://schemas.microsoft.com/office/drawing/2014/main" id="{00000000-0008-0000-0400-000098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3" name="正方形/長方形 152">
          <a:extLst>
            <a:ext uri="{FF2B5EF4-FFF2-40B4-BE49-F238E27FC236}">
              <a16:creationId xmlns:a16="http://schemas.microsoft.com/office/drawing/2014/main" id="{00000000-0008-0000-0400-000099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0" name="テキスト ボックス 159">
          <a:extLst>
            <a:ext uri="{FF2B5EF4-FFF2-40B4-BE49-F238E27FC236}">
              <a16:creationId xmlns:a16="http://schemas.microsoft.com/office/drawing/2014/main" id="{00000000-0008-0000-0400-0000A0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扶助費は、子ども医療対策費や幼稚園施設型給付費の増加により、前年度と比較して増となった。今後扶助費は、児童福祉や障害者福祉の分野で増加する見込みであるため、動向について注視する必要がある。</a:t>
          </a:r>
        </a:p>
      </xdr:txBody>
    </xdr:sp>
    <xdr:clientData/>
  </xdr:twoCellAnchor>
  <xdr:oneCellAnchor>
    <xdr:from>
      <xdr:col>3</xdr:col>
      <xdr:colOff>123825</xdr:colOff>
      <xdr:row>49</xdr:row>
      <xdr:rowOff>107950</xdr:rowOff>
    </xdr:from>
    <xdr:ext cx="298543" cy="225703"/>
    <xdr:sp macro="" textlink="">
      <xdr:nvSpPr>
        <xdr:cNvPr id="161" name="テキスト ボックス 160">
          <a:extLst>
            <a:ext uri="{FF2B5EF4-FFF2-40B4-BE49-F238E27FC236}">
              <a16:creationId xmlns:a16="http://schemas.microsoft.com/office/drawing/2014/main" id="{00000000-0008-0000-0400-0000A1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2" name="直線コネクタ 161">
          <a:extLst>
            <a:ext uri="{FF2B5EF4-FFF2-40B4-BE49-F238E27FC236}">
              <a16:creationId xmlns:a16="http://schemas.microsoft.com/office/drawing/2014/main" id="{00000000-0008-0000-0400-0000A2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3" name="テキスト ボックス 162">
          <a:extLst>
            <a:ext uri="{FF2B5EF4-FFF2-40B4-BE49-F238E27FC236}">
              <a16:creationId xmlns:a16="http://schemas.microsoft.com/office/drawing/2014/main" id="{00000000-0008-0000-0400-0000A3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69850</xdr:rowOff>
    </xdr:from>
    <xdr:to>
      <xdr:col>26</xdr:col>
      <xdr:colOff>184150</xdr:colOff>
      <xdr:row>61</xdr:row>
      <xdr:rowOff>69850</xdr:rowOff>
    </xdr:to>
    <xdr:cxnSp macro="">
      <xdr:nvCxnSpPr>
        <xdr:cNvPr id="164" name="直線コネクタ 163">
          <a:extLst>
            <a:ext uri="{FF2B5EF4-FFF2-40B4-BE49-F238E27FC236}">
              <a16:creationId xmlns:a16="http://schemas.microsoft.com/office/drawing/2014/main" id="{00000000-0008-0000-0400-0000A4000000}"/>
            </a:ext>
          </a:extLst>
        </xdr:cNvPr>
        <xdr:cNvCxnSpPr/>
      </xdr:nvCxnSpPr>
      <xdr:spPr>
        <a:xfrm>
          <a:off x="762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60</xdr:row>
      <xdr:rowOff>99077</xdr:rowOff>
    </xdr:from>
    <xdr:ext cx="508000" cy="259045"/>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254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127000</xdr:rowOff>
    </xdr:from>
    <xdr:to>
      <xdr:col>26</xdr:col>
      <xdr:colOff>184150</xdr:colOff>
      <xdr:row>58</xdr:row>
      <xdr:rowOff>127000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156227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12700</xdr:rowOff>
    </xdr:from>
    <xdr:to>
      <xdr:col>26</xdr:col>
      <xdr:colOff>184150</xdr:colOff>
      <xdr:row>56</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41927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53</xdr:row>
      <xdr:rowOff>69850</xdr:rowOff>
    </xdr:from>
    <xdr:to>
      <xdr:col>26</xdr:col>
      <xdr:colOff>184150</xdr:colOff>
      <xdr:row>53</xdr:row>
      <xdr:rowOff>69850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99077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74" name="扶助費グラフ枠">
          <a:extLst>
            <a:ext uri="{FF2B5EF4-FFF2-40B4-BE49-F238E27FC236}">
              <a16:creationId xmlns:a16="http://schemas.microsoft.com/office/drawing/2014/main" id="{00000000-0008-0000-0400-0000AE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104140</xdr:rowOff>
    </xdr:from>
    <xdr:to>
      <xdr:col>24</xdr:col>
      <xdr:colOff>25400</xdr:colOff>
      <xdr:row>61</xdr:row>
      <xdr:rowOff>60706</xdr:rowOff>
    </xdr:to>
    <xdr:cxnSp macro="">
      <xdr:nvCxnSpPr>
        <xdr:cNvPr id="175" name="直線コネクタ 174">
          <a:extLst>
            <a:ext uri="{FF2B5EF4-FFF2-40B4-BE49-F238E27FC236}">
              <a16:creationId xmlns:a16="http://schemas.microsoft.com/office/drawing/2014/main" id="{00000000-0008-0000-0400-0000AF000000}"/>
            </a:ext>
          </a:extLst>
        </xdr:cNvPr>
        <xdr:cNvCxnSpPr/>
      </xdr:nvCxnSpPr>
      <xdr:spPr>
        <a:xfrm flipV="1">
          <a:off x="4826000" y="9019540"/>
          <a:ext cx="0" cy="14996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32783</xdr:rowOff>
    </xdr:from>
    <xdr:ext cx="762000" cy="259045"/>
    <xdr:sp macro="" textlink="">
      <xdr:nvSpPr>
        <xdr:cNvPr id="176" name="扶助費最小値テキスト">
          <a:extLst>
            <a:ext uri="{FF2B5EF4-FFF2-40B4-BE49-F238E27FC236}">
              <a16:creationId xmlns:a16="http://schemas.microsoft.com/office/drawing/2014/main" id="{00000000-0008-0000-0400-0000B0000000}"/>
            </a:ext>
          </a:extLst>
        </xdr:cNvPr>
        <xdr:cNvSpPr txBox="1"/>
      </xdr:nvSpPr>
      <xdr:spPr>
        <a:xfrm>
          <a:off x="4914900" y="104912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60706</xdr:rowOff>
    </xdr:from>
    <xdr:to>
      <xdr:col>24</xdr:col>
      <xdr:colOff>114300</xdr:colOff>
      <xdr:row>61</xdr:row>
      <xdr:rowOff>60706</xdr:rowOff>
    </xdr:to>
    <xdr:cxnSp macro="">
      <xdr:nvCxnSpPr>
        <xdr:cNvPr id="177" name="直線コネクタ 176">
          <a:extLst>
            <a:ext uri="{FF2B5EF4-FFF2-40B4-BE49-F238E27FC236}">
              <a16:creationId xmlns:a16="http://schemas.microsoft.com/office/drawing/2014/main" id="{00000000-0008-0000-0400-0000B1000000}"/>
            </a:ext>
          </a:extLst>
        </xdr:cNvPr>
        <xdr:cNvCxnSpPr/>
      </xdr:nvCxnSpPr>
      <xdr:spPr>
        <a:xfrm>
          <a:off x="4737100" y="105191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19067</xdr:rowOff>
    </xdr:from>
    <xdr:ext cx="762000" cy="259045"/>
    <xdr:sp macro="" textlink="">
      <xdr:nvSpPr>
        <xdr:cNvPr id="178" name="扶助費最大値テキスト">
          <a:extLst>
            <a:ext uri="{FF2B5EF4-FFF2-40B4-BE49-F238E27FC236}">
              <a16:creationId xmlns:a16="http://schemas.microsoft.com/office/drawing/2014/main" id="{00000000-0008-0000-0400-0000B2000000}"/>
            </a:ext>
          </a:extLst>
        </xdr:cNvPr>
        <xdr:cNvSpPr txBox="1"/>
      </xdr:nvSpPr>
      <xdr:spPr>
        <a:xfrm>
          <a:off x="4914900" y="8763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104140</xdr:rowOff>
    </xdr:from>
    <xdr:to>
      <xdr:col>24</xdr:col>
      <xdr:colOff>114300</xdr:colOff>
      <xdr:row>52</xdr:row>
      <xdr:rowOff>104140</xdr:rowOff>
    </xdr:to>
    <xdr:cxnSp macro="">
      <xdr:nvCxnSpPr>
        <xdr:cNvPr id="179" name="直線コネクタ 178">
          <a:extLst>
            <a:ext uri="{FF2B5EF4-FFF2-40B4-BE49-F238E27FC236}">
              <a16:creationId xmlns:a16="http://schemas.microsoft.com/office/drawing/2014/main" id="{00000000-0008-0000-0400-0000B3000000}"/>
            </a:ext>
          </a:extLst>
        </xdr:cNvPr>
        <xdr:cNvCxnSpPr/>
      </xdr:nvCxnSpPr>
      <xdr:spPr>
        <a:xfrm>
          <a:off x="4737100" y="9019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55</xdr:row>
      <xdr:rowOff>147574</xdr:rowOff>
    </xdr:from>
    <xdr:to>
      <xdr:col>24</xdr:col>
      <xdr:colOff>25400</xdr:colOff>
      <xdr:row>56</xdr:row>
      <xdr:rowOff>40132</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3987800" y="9577324"/>
          <a:ext cx="8382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5859</xdr:rowOff>
    </xdr:from>
    <xdr:ext cx="762000" cy="259045"/>
    <xdr:sp macro="" textlink="">
      <xdr:nvSpPr>
        <xdr:cNvPr id="181" name="扶助費平均値テキスト">
          <a:extLst>
            <a:ext uri="{FF2B5EF4-FFF2-40B4-BE49-F238E27FC236}">
              <a16:creationId xmlns:a16="http://schemas.microsoft.com/office/drawing/2014/main" id="{00000000-0008-0000-0400-0000B5000000}"/>
            </a:ext>
          </a:extLst>
        </xdr:cNvPr>
        <xdr:cNvSpPr txBox="1"/>
      </xdr:nvSpPr>
      <xdr:spPr>
        <a:xfrm>
          <a:off x="4914900" y="94356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160782</xdr:rowOff>
    </xdr:from>
    <xdr:to>
      <xdr:col>24</xdr:col>
      <xdr:colOff>76200</xdr:colOff>
      <xdr:row>56</xdr:row>
      <xdr:rowOff>90932</xdr:rowOff>
    </xdr:to>
    <xdr:sp macro="" textlink="">
      <xdr:nvSpPr>
        <xdr:cNvPr id="182" name="フローチャート: 判断 181">
          <a:extLst>
            <a:ext uri="{FF2B5EF4-FFF2-40B4-BE49-F238E27FC236}">
              <a16:creationId xmlns:a16="http://schemas.microsoft.com/office/drawing/2014/main" id="{00000000-0008-0000-0400-0000B6000000}"/>
            </a:ext>
          </a:extLst>
        </xdr:cNvPr>
        <xdr:cNvSpPr/>
      </xdr:nvSpPr>
      <xdr:spPr>
        <a:xfrm>
          <a:off x="4775200" y="9590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55</xdr:row>
      <xdr:rowOff>65278</xdr:rowOff>
    </xdr:from>
    <xdr:to>
      <xdr:col>19</xdr:col>
      <xdr:colOff>187325</xdr:colOff>
      <xdr:row>55</xdr:row>
      <xdr:rowOff>147574</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a:off x="3098800" y="9495028"/>
          <a:ext cx="88900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124206</xdr:rowOff>
    </xdr:from>
    <xdr:to>
      <xdr:col>20</xdr:col>
      <xdr:colOff>38100</xdr:colOff>
      <xdr:row>56</xdr:row>
      <xdr:rowOff>54356</xdr:rowOff>
    </xdr:to>
    <xdr:sp macro="" textlink="">
      <xdr:nvSpPr>
        <xdr:cNvPr id="184" name="フローチャート: 判断 183">
          <a:extLst>
            <a:ext uri="{FF2B5EF4-FFF2-40B4-BE49-F238E27FC236}">
              <a16:creationId xmlns:a16="http://schemas.microsoft.com/office/drawing/2014/main" id="{00000000-0008-0000-0400-0000B8000000}"/>
            </a:ext>
          </a:extLst>
        </xdr:cNvPr>
        <xdr:cNvSpPr/>
      </xdr:nvSpPr>
      <xdr:spPr>
        <a:xfrm>
          <a:off x="3937000" y="9553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39133</xdr:rowOff>
    </xdr:from>
    <xdr:ext cx="736600" cy="259045"/>
    <xdr:sp macro="" textlink="">
      <xdr:nvSpPr>
        <xdr:cNvPr id="185" name="テキスト ボックス 184">
          <a:extLst>
            <a:ext uri="{FF2B5EF4-FFF2-40B4-BE49-F238E27FC236}">
              <a16:creationId xmlns:a16="http://schemas.microsoft.com/office/drawing/2014/main" id="{00000000-0008-0000-0400-0000B9000000}"/>
            </a:ext>
          </a:extLst>
        </xdr:cNvPr>
        <xdr:cNvSpPr txBox="1"/>
      </xdr:nvSpPr>
      <xdr:spPr>
        <a:xfrm>
          <a:off x="3606800" y="96403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55</xdr:row>
      <xdr:rowOff>37846</xdr:rowOff>
    </xdr:from>
    <xdr:to>
      <xdr:col>15</xdr:col>
      <xdr:colOff>98425</xdr:colOff>
      <xdr:row>55</xdr:row>
      <xdr:rowOff>65278</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2209800" y="9467596"/>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69342</xdr:rowOff>
    </xdr:from>
    <xdr:to>
      <xdr:col>15</xdr:col>
      <xdr:colOff>149225</xdr:colOff>
      <xdr:row>55</xdr:row>
      <xdr:rowOff>170942</xdr:rowOff>
    </xdr:to>
    <xdr:sp macro="" textlink="">
      <xdr:nvSpPr>
        <xdr:cNvPr id="187" name="フローチャート: 判断 186">
          <a:extLst>
            <a:ext uri="{FF2B5EF4-FFF2-40B4-BE49-F238E27FC236}">
              <a16:creationId xmlns:a16="http://schemas.microsoft.com/office/drawing/2014/main" id="{00000000-0008-0000-0400-0000BB000000}"/>
            </a:ext>
          </a:extLst>
        </xdr:cNvPr>
        <xdr:cNvSpPr/>
      </xdr:nvSpPr>
      <xdr:spPr>
        <a:xfrm>
          <a:off x="3048000" y="9499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155719</xdr:rowOff>
    </xdr:from>
    <xdr:ext cx="762000" cy="259045"/>
    <xdr:sp macro="" textlink="">
      <xdr:nvSpPr>
        <xdr:cNvPr id="188" name="テキスト ボックス 187">
          <a:extLst>
            <a:ext uri="{FF2B5EF4-FFF2-40B4-BE49-F238E27FC236}">
              <a16:creationId xmlns:a16="http://schemas.microsoft.com/office/drawing/2014/main" id="{00000000-0008-0000-0400-0000BC000000}"/>
            </a:ext>
          </a:extLst>
        </xdr:cNvPr>
        <xdr:cNvSpPr txBox="1"/>
      </xdr:nvSpPr>
      <xdr:spPr>
        <a:xfrm>
          <a:off x="2717800" y="95854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55</xdr:row>
      <xdr:rowOff>37846</xdr:rowOff>
    </xdr:from>
    <xdr:to>
      <xdr:col>11</xdr:col>
      <xdr:colOff>9525</xdr:colOff>
      <xdr:row>55</xdr:row>
      <xdr:rowOff>165862</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flipV="1">
          <a:off x="1320800" y="9467596"/>
          <a:ext cx="889000" cy="128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23622</xdr:rowOff>
    </xdr:from>
    <xdr:to>
      <xdr:col>11</xdr:col>
      <xdr:colOff>60325</xdr:colOff>
      <xdr:row>55</xdr:row>
      <xdr:rowOff>125222</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2159000" y="9453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109999</xdr:rowOff>
    </xdr:from>
    <xdr:ext cx="762000" cy="259045"/>
    <xdr:sp macro="" textlink="">
      <xdr:nvSpPr>
        <xdr:cNvPr id="191" name="テキスト ボックス 190">
          <a:extLst>
            <a:ext uri="{FF2B5EF4-FFF2-40B4-BE49-F238E27FC236}">
              <a16:creationId xmlns:a16="http://schemas.microsoft.com/office/drawing/2014/main" id="{00000000-0008-0000-0400-0000BF000000}"/>
            </a:ext>
          </a:extLst>
        </xdr:cNvPr>
        <xdr:cNvSpPr txBox="1"/>
      </xdr:nvSpPr>
      <xdr:spPr>
        <a:xfrm>
          <a:off x="1828800" y="9539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69342</xdr:rowOff>
    </xdr:from>
    <xdr:to>
      <xdr:col>6</xdr:col>
      <xdr:colOff>171450</xdr:colOff>
      <xdr:row>55</xdr:row>
      <xdr:rowOff>170942</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1270000" y="9499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9669</xdr:rowOff>
    </xdr:from>
    <xdr:ext cx="7620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939800" y="92679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194" name="テキスト ボックス 193">
          <a:extLst>
            <a:ext uri="{FF2B5EF4-FFF2-40B4-BE49-F238E27FC236}">
              <a16:creationId xmlns:a16="http://schemas.microsoft.com/office/drawing/2014/main" id="{00000000-0008-0000-0400-0000C2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160782</xdr:rowOff>
    </xdr:from>
    <xdr:to>
      <xdr:col>24</xdr:col>
      <xdr:colOff>76200</xdr:colOff>
      <xdr:row>56</xdr:row>
      <xdr:rowOff>90932</xdr:rowOff>
    </xdr:to>
    <xdr:sp macro="" textlink="">
      <xdr:nvSpPr>
        <xdr:cNvPr id="199" name="楕円 198">
          <a:extLst>
            <a:ext uri="{FF2B5EF4-FFF2-40B4-BE49-F238E27FC236}">
              <a16:creationId xmlns:a16="http://schemas.microsoft.com/office/drawing/2014/main" id="{00000000-0008-0000-0400-0000C7000000}"/>
            </a:ext>
          </a:extLst>
        </xdr:cNvPr>
        <xdr:cNvSpPr/>
      </xdr:nvSpPr>
      <xdr:spPr>
        <a:xfrm>
          <a:off x="4775200" y="9590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132859</xdr:rowOff>
    </xdr:from>
    <xdr:ext cx="762000" cy="259045"/>
    <xdr:sp macro="" textlink="">
      <xdr:nvSpPr>
        <xdr:cNvPr id="200" name="扶助費該当値テキスト">
          <a:extLst>
            <a:ext uri="{FF2B5EF4-FFF2-40B4-BE49-F238E27FC236}">
              <a16:creationId xmlns:a16="http://schemas.microsoft.com/office/drawing/2014/main" id="{00000000-0008-0000-0400-0000C8000000}"/>
            </a:ext>
          </a:extLst>
        </xdr:cNvPr>
        <xdr:cNvSpPr txBox="1"/>
      </xdr:nvSpPr>
      <xdr:spPr>
        <a:xfrm>
          <a:off x="4914900" y="95626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55</xdr:row>
      <xdr:rowOff>96774</xdr:rowOff>
    </xdr:from>
    <xdr:to>
      <xdr:col>20</xdr:col>
      <xdr:colOff>38100</xdr:colOff>
      <xdr:row>56</xdr:row>
      <xdr:rowOff>26924</xdr:rowOff>
    </xdr:to>
    <xdr:sp macro="" textlink="">
      <xdr:nvSpPr>
        <xdr:cNvPr id="201" name="楕円 200">
          <a:extLst>
            <a:ext uri="{FF2B5EF4-FFF2-40B4-BE49-F238E27FC236}">
              <a16:creationId xmlns:a16="http://schemas.microsoft.com/office/drawing/2014/main" id="{00000000-0008-0000-0400-0000C9000000}"/>
            </a:ext>
          </a:extLst>
        </xdr:cNvPr>
        <xdr:cNvSpPr/>
      </xdr:nvSpPr>
      <xdr:spPr>
        <a:xfrm>
          <a:off x="3937000" y="9526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37101</xdr:rowOff>
    </xdr:from>
    <xdr:ext cx="7366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3606800" y="92954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55</xdr:row>
      <xdr:rowOff>14478</xdr:rowOff>
    </xdr:from>
    <xdr:to>
      <xdr:col>15</xdr:col>
      <xdr:colOff>149225</xdr:colOff>
      <xdr:row>55</xdr:row>
      <xdr:rowOff>116078</xdr:rowOff>
    </xdr:to>
    <xdr:sp macro="" textlink="">
      <xdr:nvSpPr>
        <xdr:cNvPr id="203" name="楕円 202">
          <a:extLst>
            <a:ext uri="{FF2B5EF4-FFF2-40B4-BE49-F238E27FC236}">
              <a16:creationId xmlns:a16="http://schemas.microsoft.com/office/drawing/2014/main" id="{00000000-0008-0000-0400-0000CB000000}"/>
            </a:ext>
          </a:extLst>
        </xdr:cNvPr>
        <xdr:cNvSpPr/>
      </xdr:nvSpPr>
      <xdr:spPr>
        <a:xfrm>
          <a:off x="3048000" y="9444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126255</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2717800" y="9213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54</xdr:row>
      <xdr:rowOff>158496</xdr:rowOff>
    </xdr:from>
    <xdr:to>
      <xdr:col>11</xdr:col>
      <xdr:colOff>60325</xdr:colOff>
      <xdr:row>55</xdr:row>
      <xdr:rowOff>88646</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2159000" y="9416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98823</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1828800" y="91856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115062</xdr:rowOff>
    </xdr:from>
    <xdr:to>
      <xdr:col>6</xdr:col>
      <xdr:colOff>171450</xdr:colOff>
      <xdr:row>56</xdr:row>
      <xdr:rowOff>45212</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1270000" y="9544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29989</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939800" y="96311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09" name="正方形/長方形 208">
          <a:extLst>
            <a:ext uri="{FF2B5EF4-FFF2-40B4-BE49-F238E27FC236}">
              <a16:creationId xmlns:a16="http://schemas.microsoft.com/office/drawing/2014/main" id="{00000000-0008-0000-0400-0000D1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0" name="正方形/長方形 209">
          <a:extLst>
            <a:ext uri="{FF2B5EF4-FFF2-40B4-BE49-F238E27FC236}">
              <a16:creationId xmlns:a16="http://schemas.microsoft.com/office/drawing/2014/main" id="{00000000-0008-0000-0400-0000D2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1" name="正方形/長方形 210">
          <a:extLst>
            <a:ext uri="{FF2B5EF4-FFF2-40B4-BE49-F238E27FC236}">
              <a16:creationId xmlns:a16="http://schemas.microsoft.com/office/drawing/2014/main" id="{00000000-0008-0000-0400-0000D3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2" name="正方形/長方形 211">
          <a:extLst>
            <a:ext uri="{FF2B5EF4-FFF2-40B4-BE49-F238E27FC236}">
              <a16:creationId xmlns:a16="http://schemas.microsoft.com/office/drawing/2014/main" id="{00000000-0008-0000-0400-0000D4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3" name="正方形/長方形 212">
          <a:extLst>
            <a:ext uri="{FF2B5EF4-FFF2-40B4-BE49-F238E27FC236}">
              <a16:creationId xmlns:a16="http://schemas.microsoft.com/office/drawing/2014/main" id="{00000000-0008-0000-0400-0000D5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14" name="正方形/長方形 213">
          <a:extLst>
            <a:ext uri="{FF2B5EF4-FFF2-40B4-BE49-F238E27FC236}">
              <a16:creationId xmlns:a16="http://schemas.microsoft.com/office/drawing/2014/main" id="{00000000-0008-0000-0400-0000D6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19" name="テキスト ボックス 218">
          <a:extLst>
            <a:ext uri="{FF2B5EF4-FFF2-40B4-BE49-F238E27FC236}">
              <a16:creationId xmlns:a16="http://schemas.microsoft.com/office/drawing/2014/main" id="{00000000-0008-0000-0400-0000DB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その他の経費については、国民健康保険特別会計繰出金や、簡易水道事業特別会計繰出金の減少により、前年度と比較して減となった。今後は、繰出金の増加や、施設の老朽化に対応するための維持補修費の増加が予想される。今後も特別会計における経費の節減や、公共施設の適正な管理により、類似団体平均を上回らないように努める必要があ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20" name="テキスト ボックス 219">
          <a:extLst>
            <a:ext uri="{FF2B5EF4-FFF2-40B4-BE49-F238E27FC236}">
              <a16:creationId xmlns:a16="http://schemas.microsoft.com/office/drawing/2014/main" id="{00000000-0008-0000-0400-0000DC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1" name="直線コネクタ 220">
          <a:extLst>
            <a:ext uri="{FF2B5EF4-FFF2-40B4-BE49-F238E27FC236}">
              <a16:creationId xmlns:a16="http://schemas.microsoft.com/office/drawing/2014/main" id="{00000000-0008-0000-0400-0000DD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2" name="テキスト ボックス 221">
          <a:extLst>
            <a:ext uri="{FF2B5EF4-FFF2-40B4-BE49-F238E27FC236}">
              <a16:creationId xmlns:a16="http://schemas.microsoft.com/office/drawing/2014/main" id="{00000000-0008-0000-0400-0000DE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3" name="直線コネクタ 222">
          <a:extLst>
            <a:ext uri="{FF2B5EF4-FFF2-40B4-BE49-F238E27FC236}">
              <a16:creationId xmlns:a16="http://schemas.microsoft.com/office/drawing/2014/main" id="{00000000-0008-0000-0400-0000DF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24" name="テキスト ボックス 223">
          <a:extLst>
            <a:ext uri="{FF2B5EF4-FFF2-40B4-BE49-F238E27FC236}">
              <a16:creationId xmlns:a16="http://schemas.microsoft.com/office/drawing/2014/main" id="{00000000-0008-0000-0400-0000E0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25" name="直線コネクタ 224">
          <a:extLst>
            <a:ext uri="{FF2B5EF4-FFF2-40B4-BE49-F238E27FC236}">
              <a16:creationId xmlns:a16="http://schemas.microsoft.com/office/drawing/2014/main" id="{00000000-0008-0000-0400-0000E1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35" name="その他グラフ枠">
          <a:extLst>
            <a:ext uri="{FF2B5EF4-FFF2-40B4-BE49-F238E27FC236}">
              <a16:creationId xmlns:a16="http://schemas.microsoft.com/office/drawing/2014/main" id="{00000000-0008-0000-0400-0000EB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82550</xdr:rowOff>
    </xdr:from>
    <xdr:to>
      <xdr:col>82</xdr:col>
      <xdr:colOff>107950</xdr:colOff>
      <xdr:row>61</xdr:row>
      <xdr:rowOff>19050</xdr:rowOff>
    </xdr:to>
    <xdr:cxnSp macro="">
      <xdr:nvCxnSpPr>
        <xdr:cNvPr id="236" name="直線コネクタ 235">
          <a:extLst>
            <a:ext uri="{FF2B5EF4-FFF2-40B4-BE49-F238E27FC236}">
              <a16:creationId xmlns:a16="http://schemas.microsoft.com/office/drawing/2014/main" id="{00000000-0008-0000-0400-0000EC000000}"/>
            </a:ext>
          </a:extLst>
        </xdr:cNvPr>
        <xdr:cNvCxnSpPr/>
      </xdr:nvCxnSpPr>
      <xdr:spPr>
        <a:xfrm flipV="1">
          <a:off x="16510000" y="9169400"/>
          <a:ext cx="0" cy="1308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162577</xdr:rowOff>
    </xdr:from>
    <xdr:ext cx="762000" cy="259045"/>
    <xdr:sp macro="" textlink="">
      <xdr:nvSpPr>
        <xdr:cNvPr id="237" name="その他最小値テキスト">
          <a:extLst>
            <a:ext uri="{FF2B5EF4-FFF2-40B4-BE49-F238E27FC236}">
              <a16:creationId xmlns:a16="http://schemas.microsoft.com/office/drawing/2014/main" id="{00000000-0008-0000-0400-0000ED000000}"/>
            </a:ext>
          </a:extLst>
        </xdr:cNvPr>
        <xdr:cNvSpPr txBox="1"/>
      </xdr:nvSpPr>
      <xdr:spPr>
        <a:xfrm>
          <a:off x="16598900" y="1044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19050</xdr:rowOff>
    </xdr:from>
    <xdr:to>
      <xdr:col>82</xdr:col>
      <xdr:colOff>196850</xdr:colOff>
      <xdr:row>61</xdr:row>
      <xdr:rowOff>19050</xdr:rowOff>
    </xdr:to>
    <xdr:cxnSp macro="">
      <xdr:nvCxnSpPr>
        <xdr:cNvPr id="238" name="直線コネクタ 237">
          <a:extLst>
            <a:ext uri="{FF2B5EF4-FFF2-40B4-BE49-F238E27FC236}">
              <a16:creationId xmlns:a16="http://schemas.microsoft.com/office/drawing/2014/main" id="{00000000-0008-0000-0400-0000EE000000}"/>
            </a:ext>
          </a:extLst>
        </xdr:cNvPr>
        <xdr:cNvCxnSpPr/>
      </xdr:nvCxnSpPr>
      <xdr:spPr>
        <a:xfrm>
          <a:off x="16421100" y="10477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168927</xdr:rowOff>
    </xdr:from>
    <xdr:ext cx="762000" cy="259045"/>
    <xdr:sp macro="" textlink="">
      <xdr:nvSpPr>
        <xdr:cNvPr id="239" name="その他最大値テキスト">
          <a:extLst>
            <a:ext uri="{FF2B5EF4-FFF2-40B4-BE49-F238E27FC236}">
              <a16:creationId xmlns:a16="http://schemas.microsoft.com/office/drawing/2014/main" id="{00000000-0008-0000-0400-0000EF000000}"/>
            </a:ext>
          </a:extLst>
        </xdr:cNvPr>
        <xdr:cNvSpPr txBox="1"/>
      </xdr:nvSpPr>
      <xdr:spPr>
        <a:xfrm>
          <a:off x="16598900" y="891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82550</xdr:rowOff>
    </xdr:from>
    <xdr:to>
      <xdr:col>82</xdr:col>
      <xdr:colOff>196850</xdr:colOff>
      <xdr:row>53</xdr:row>
      <xdr:rowOff>82550</xdr:rowOff>
    </xdr:to>
    <xdr:cxnSp macro="">
      <xdr:nvCxnSpPr>
        <xdr:cNvPr id="240" name="直線コネクタ 239">
          <a:extLst>
            <a:ext uri="{FF2B5EF4-FFF2-40B4-BE49-F238E27FC236}">
              <a16:creationId xmlns:a16="http://schemas.microsoft.com/office/drawing/2014/main" id="{00000000-0008-0000-0400-0000F0000000}"/>
            </a:ext>
          </a:extLst>
        </xdr:cNvPr>
        <xdr:cNvCxnSpPr/>
      </xdr:nvCxnSpPr>
      <xdr:spPr>
        <a:xfrm>
          <a:off x="16421100" y="9169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55</xdr:row>
      <xdr:rowOff>57150</xdr:rowOff>
    </xdr:from>
    <xdr:to>
      <xdr:col>82</xdr:col>
      <xdr:colOff>107950</xdr:colOff>
      <xdr:row>55</xdr:row>
      <xdr:rowOff>133350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flipV="1">
          <a:off x="15671800" y="9486900"/>
          <a:ext cx="8382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54627</xdr:rowOff>
    </xdr:from>
    <xdr:ext cx="762000" cy="259045"/>
    <xdr:sp macro="" textlink="">
      <xdr:nvSpPr>
        <xdr:cNvPr id="242" name="その他平均値テキスト">
          <a:extLst>
            <a:ext uri="{FF2B5EF4-FFF2-40B4-BE49-F238E27FC236}">
              <a16:creationId xmlns:a16="http://schemas.microsoft.com/office/drawing/2014/main" id="{00000000-0008-0000-0400-0000F2000000}"/>
            </a:ext>
          </a:extLst>
        </xdr:cNvPr>
        <xdr:cNvSpPr txBox="1"/>
      </xdr:nvSpPr>
      <xdr:spPr>
        <a:xfrm>
          <a:off x="16598900" y="98272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82550</xdr:rowOff>
    </xdr:from>
    <xdr:to>
      <xdr:col>82</xdr:col>
      <xdr:colOff>158750</xdr:colOff>
      <xdr:row>58</xdr:row>
      <xdr:rowOff>12700</xdr:rowOff>
    </xdr:to>
    <xdr:sp macro="" textlink="">
      <xdr:nvSpPr>
        <xdr:cNvPr id="243" name="フローチャート: 判断 242">
          <a:extLst>
            <a:ext uri="{FF2B5EF4-FFF2-40B4-BE49-F238E27FC236}">
              <a16:creationId xmlns:a16="http://schemas.microsoft.com/office/drawing/2014/main" id="{00000000-0008-0000-0400-0000F3000000}"/>
            </a:ext>
          </a:extLst>
        </xdr:cNvPr>
        <xdr:cNvSpPr/>
      </xdr:nvSpPr>
      <xdr:spPr>
        <a:xfrm>
          <a:off x="16459200" y="985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55</xdr:row>
      <xdr:rowOff>44450</xdr:rowOff>
    </xdr:from>
    <xdr:to>
      <xdr:col>78</xdr:col>
      <xdr:colOff>69850</xdr:colOff>
      <xdr:row>55</xdr:row>
      <xdr:rowOff>133350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a:off x="14782800" y="9474200"/>
          <a:ext cx="889000" cy="88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158750</xdr:rowOff>
    </xdr:from>
    <xdr:to>
      <xdr:col>78</xdr:col>
      <xdr:colOff>120650</xdr:colOff>
      <xdr:row>58</xdr:row>
      <xdr:rowOff>88900</xdr:rowOff>
    </xdr:to>
    <xdr:sp macro="" textlink="">
      <xdr:nvSpPr>
        <xdr:cNvPr id="245" name="フローチャート: 判断 244">
          <a:extLst>
            <a:ext uri="{FF2B5EF4-FFF2-40B4-BE49-F238E27FC236}">
              <a16:creationId xmlns:a16="http://schemas.microsoft.com/office/drawing/2014/main" id="{00000000-0008-0000-0400-0000F5000000}"/>
            </a:ext>
          </a:extLst>
        </xdr:cNvPr>
        <xdr:cNvSpPr/>
      </xdr:nvSpPr>
      <xdr:spPr>
        <a:xfrm>
          <a:off x="15621000" y="9931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73677</xdr:rowOff>
    </xdr:from>
    <xdr:ext cx="736600" cy="259045"/>
    <xdr:sp macro="" textlink="">
      <xdr:nvSpPr>
        <xdr:cNvPr id="246" name="テキスト ボックス 245">
          <a:extLst>
            <a:ext uri="{FF2B5EF4-FFF2-40B4-BE49-F238E27FC236}">
              <a16:creationId xmlns:a16="http://schemas.microsoft.com/office/drawing/2014/main" id="{00000000-0008-0000-0400-0000F6000000}"/>
            </a:ext>
          </a:extLst>
        </xdr:cNvPr>
        <xdr:cNvSpPr txBox="1"/>
      </xdr:nvSpPr>
      <xdr:spPr>
        <a:xfrm>
          <a:off x="15290800" y="10017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54</xdr:row>
      <xdr:rowOff>152400</xdr:rowOff>
    </xdr:from>
    <xdr:to>
      <xdr:col>73</xdr:col>
      <xdr:colOff>180975</xdr:colOff>
      <xdr:row>55</xdr:row>
      <xdr:rowOff>44450</xdr:rowOff>
    </xdr:to>
    <xdr:cxnSp macro="">
      <xdr:nvCxnSpPr>
        <xdr:cNvPr id="247" name="直線コネクタ 246">
          <a:extLst>
            <a:ext uri="{FF2B5EF4-FFF2-40B4-BE49-F238E27FC236}">
              <a16:creationId xmlns:a16="http://schemas.microsoft.com/office/drawing/2014/main" id="{00000000-0008-0000-0400-0000F7000000}"/>
            </a:ext>
          </a:extLst>
        </xdr:cNvPr>
        <xdr:cNvCxnSpPr/>
      </xdr:nvCxnSpPr>
      <xdr:spPr>
        <a:xfrm>
          <a:off x="13893800" y="9410700"/>
          <a:ext cx="889000" cy="63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133350</xdr:rowOff>
    </xdr:from>
    <xdr:to>
      <xdr:col>74</xdr:col>
      <xdr:colOff>31750</xdr:colOff>
      <xdr:row>58</xdr:row>
      <xdr:rowOff>63500</xdr:rowOff>
    </xdr:to>
    <xdr:sp macro="" textlink="">
      <xdr:nvSpPr>
        <xdr:cNvPr id="248" name="フローチャート: 判断 247">
          <a:extLst>
            <a:ext uri="{FF2B5EF4-FFF2-40B4-BE49-F238E27FC236}">
              <a16:creationId xmlns:a16="http://schemas.microsoft.com/office/drawing/2014/main" id="{00000000-0008-0000-0400-0000F8000000}"/>
            </a:ext>
          </a:extLst>
        </xdr:cNvPr>
        <xdr:cNvSpPr/>
      </xdr:nvSpPr>
      <xdr:spPr>
        <a:xfrm>
          <a:off x="147320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48277</xdr:rowOff>
    </xdr:from>
    <xdr:ext cx="762000" cy="259045"/>
    <xdr:sp macro="" textlink="">
      <xdr:nvSpPr>
        <xdr:cNvPr id="249" name="テキスト ボックス 248">
          <a:extLst>
            <a:ext uri="{FF2B5EF4-FFF2-40B4-BE49-F238E27FC236}">
              <a16:creationId xmlns:a16="http://schemas.microsoft.com/office/drawing/2014/main" id="{00000000-0008-0000-0400-0000F9000000}"/>
            </a:ext>
          </a:extLst>
        </xdr:cNvPr>
        <xdr:cNvSpPr txBox="1"/>
      </xdr:nvSpPr>
      <xdr:spPr>
        <a:xfrm>
          <a:off x="14401800" y="999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54</xdr:row>
      <xdr:rowOff>152400</xdr:rowOff>
    </xdr:from>
    <xdr:to>
      <xdr:col>69</xdr:col>
      <xdr:colOff>92075</xdr:colOff>
      <xdr:row>56</xdr:row>
      <xdr:rowOff>38100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flipV="1">
          <a:off x="13004800" y="9410700"/>
          <a:ext cx="889000" cy="228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57150</xdr:rowOff>
    </xdr:from>
    <xdr:to>
      <xdr:col>69</xdr:col>
      <xdr:colOff>142875</xdr:colOff>
      <xdr:row>57</xdr:row>
      <xdr:rowOff>158750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3843000" y="9829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143527</xdr:rowOff>
    </xdr:from>
    <xdr:ext cx="762000" cy="259045"/>
    <xdr:sp macro="" textlink="">
      <xdr:nvSpPr>
        <xdr:cNvPr id="252" name="テキスト ボックス 251">
          <a:extLst>
            <a:ext uri="{FF2B5EF4-FFF2-40B4-BE49-F238E27FC236}">
              <a16:creationId xmlns:a16="http://schemas.microsoft.com/office/drawing/2014/main" id="{00000000-0008-0000-0400-0000FC000000}"/>
            </a:ext>
          </a:extLst>
        </xdr:cNvPr>
        <xdr:cNvSpPr txBox="1"/>
      </xdr:nvSpPr>
      <xdr:spPr>
        <a:xfrm>
          <a:off x="13512800" y="9916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25400</xdr:rowOff>
    </xdr:from>
    <xdr:to>
      <xdr:col>65</xdr:col>
      <xdr:colOff>53975</xdr:colOff>
      <xdr:row>58</xdr:row>
      <xdr:rowOff>127000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2954000" y="9969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111777</xdr:rowOff>
    </xdr:from>
    <xdr:ext cx="7620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2623800" y="1005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55" name="テキスト ボックス 254">
          <a:extLst>
            <a:ext uri="{FF2B5EF4-FFF2-40B4-BE49-F238E27FC236}">
              <a16:creationId xmlns:a16="http://schemas.microsoft.com/office/drawing/2014/main" id="{00000000-0008-0000-0400-0000FF00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55</xdr:row>
      <xdr:rowOff>6350</xdr:rowOff>
    </xdr:from>
    <xdr:to>
      <xdr:col>82</xdr:col>
      <xdr:colOff>158750</xdr:colOff>
      <xdr:row>55</xdr:row>
      <xdr:rowOff>107950</xdr:rowOff>
    </xdr:to>
    <xdr:sp macro="" textlink="">
      <xdr:nvSpPr>
        <xdr:cNvPr id="260" name="楕円 259">
          <a:extLst>
            <a:ext uri="{FF2B5EF4-FFF2-40B4-BE49-F238E27FC236}">
              <a16:creationId xmlns:a16="http://schemas.microsoft.com/office/drawing/2014/main" id="{00000000-0008-0000-0400-000004010000}"/>
            </a:ext>
          </a:extLst>
        </xdr:cNvPr>
        <xdr:cNvSpPr/>
      </xdr:nvSpPr>
      <xdr:spPr>
        <a:xfrm>
          <a:off x="16459200" y="9436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54</xdr:row>
      <xdr:rowOff>22877</xdr:rowOff>
    </xdr:from>
    <xdr:ext cx="762000" cy="259045"/>
    <xdr:sp macro="" textlink="">
      <xdr:nvSpPr>
        <xdr:cNvPr id="261" name="その他該当値テキスト">
          <a:extLst>
            <a:ext uri="{FF2B5EF4-FFF2-40B4-BE49-F238E27FC236}">
              <a16:creationId xmlns:a16="http://schemas.microsoft.com/office/drawing/2014/main" id="{00000000-0008-0000-0400-000005010000}"/>
            </a:ext>
          </a:extLst>
        </xdr:cNvPr>
        <xdr:cNvSpPr txBox="1"/>
      </xdr:nvSpPr>
      <xdr:spPr>
        <a:xfrm>
          <a:off x="16598900" y="9281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55</xdr:row>
      <xdr:rowOff>82550</xdr:rowOff>
    </xdr:from>
    <xdr:to>
      <xdr:col>78</xdr:col>
      <xdr:colOff>120650</xdr:colOff>
      <xdr:row>56</xdr:row>
      <xdr:rowOff>12700</xdr:rowOff>
    </xdr:to>
    <xdr:sp macro="" textlink="">
      <xdr:nvSpPr>
        <xdr:cNvPr id="262" name="楕円 261">
          <a:extLst>
            <a:ext uri="{FF2B5EF4-FFF2-40B4-BE49-F238E27FC236}">
              <a16:creationId xmlns:a16="http://schemas.microsoft.com/office/drawing/2014/main" id="{00000000-0008-0000-0400-000006010000}"/>
            </a:ext>
          </a:extLst>
        </xdr:cNvPr>
        <xdr:cNvSpPr/>
      </xdr:nvSpPr>
      <xdr:spPr>
        <a:xfrm>
          <a:off x="15621000" y="9512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54</xdr:row>
      <xdr:rowOff>22877</xdr:rowOff>
    </xdr:from>
    <xdr:ext cx="7366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5290800" y="9281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54</xdr:row>
      <xdr:rowOff>165100</xdr:rowOff>
    </xdr:from>
    <xdr:to>
      <xdr:col>74</xdr:col>
      <xdr:colOff>31750</xdr:colOff>
      <xdr:row>55</xdr:row>
      <xdr:rowOff>95250</xdr:rowOff>
    </xdr:to>
    <xdr:sp macro="" textlink="">
      <xdr:nvSpPr>
        <xdr:cNvPr id="264" name="楕円 263">
          <a:extLst>
            <a:ext uri="{FF2B5EF4-FFF2-40B4-BE49-F238E27FC236}">
              <a16:creationId xmlns:a16="http://schemas.microsoft.com/office/drawing/2014/main" id="{00000000-0008-0000-0400-000008010000}"/>
            </a:ext>
          </a:extLst>
        </xdr:cNvPr>
        <xdr:cNvSpPr/>
      </xdr:nvSpPr>
      <xdr:spPr>
        <a:xfrm>
          <a:off x="14732000" y="942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53</xdr:row>
      <xdr:rowOff>105427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401800" y="919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54</xdr:row>
      <xdr:rowOff>101600</xdr:rowOff>
    </xdr:from>
    <xdr:to>
      <xdr:col>69</xdr:col>
      <xdr:colOff>142875</xdr:colOff>
      <xdr:row>55</xdr:row>
      <xdr:rowOff>31750</xdr:rowOff>
    </xdr:to>
    <xdr:sp macro="" textlink="">
      <xdr:nvSpPr>
        <xdr:cNvPr id="266" name="楕円 265">
          <a:extLst>
            <a:ext uri="{FF2B5EF4-FFF2-40B4-BE49-F238E27FC236}">
              <a16:creationId xmlns:a16="http://schemas.microsoft.com/office/drawing/2014/main" id="{00000000-0008-0000-0400-00000A010000}"/>
            </a:ext>
          </a:extLst>
        </xdr:cNvPr>
        <xdr:cNvSpPr/>
      </xdr:nvSpPr>
      <xdr:spPr>
        <a:xfrm>
          <a:off x="13843000" y="9359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53</xdr:row>
      <xdr:rowOff>41927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3512800" y="912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55</xdr:row>
      <xdr:rowOff>158750</xdr:rowOff>
    </xdr:from>
    <xdr:to>
      <xdr:col>65</xdr:col>
      <xdr:colOff>53975</xdr:colOff>
      <xdr:row>56</xdr:row>
      <xdr:rowOff>88900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2954000" y="9588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54</xdr:row>
      <xdr:rowOff>99077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623800" y="9357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0" name="正方形/長方形 269">
          <a:extLst>
            <a:ext uri="{FF2B5EF4-FFF2-40B4-BE49-F238E27FC236}">
              <a16:creationId xmlns:a16="http://schemas.microsoft.com/office/drawing/2014/main" id="{00000000-0008-0000-0400-00000E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1" name="正方形/長方形 270">
          <a:extLst>
            <a:ext uri="{FF2B5EF4-FFF2-40B4-BE49-F238E27FC236}">
              <a16:creationId xmlns:a16="http://schemas.microsoft.com/office/drawing/2014/main" id="{00000000-0008-0000-0400-00000F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2" name="正方形/長方形 271">
          <a:extLst>
            <a:ext uri="{FF2B5EF4-FFF2-40B4-BE49-F238E27FC236}">
              <a16:creationId xmlns:a16="http://schemas.microsoft.com/office/drawing/2014/main" id="{00000000-0008-0000-0400-000010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3" name="正方形/長方形 272">
          <a:extLst>
            <a:ext uri="{FF2B5EF4-FFF2-40B4-BE49-F238E27FC236}">
              <a16:creationId xmlns:a16="http://schemas.microsoft.com/office/drawing/2014/main" id="{00000000-0008-0000-0400-000011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4" name="正方形/長方形 273">
          <a:extLst>
            <a:ext uri="{FF2B5EF4-FFF2-40B4-BE49-F238E27FC236}">
              <a16:creationId xmlns:a16="http://schemas.microsoft.com/office/drawing/2014/main" id="{00000000-0008-0000-0400-000012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75" name="正方形/長方形 274">
          <a:extLst>
            <a:ext uri="{FF2B5EF4-FFF2-40B4-BE49-F238E27FC236}">
              <a16:creationId xmlns:a16="http://schemas.microsoft.com/office/drawing/2014/main" id="{00000000-0008-0000-0400-000013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0" name="テキスト ボックス 279">
          <a:extLst>
            <a:ext uri="{FF2B5EF4-FFF2-40B4-BE49-F238E27FC236}">
              <a16:creationId xmlns:a16="http://schemas.microsoft.com/office/drawing/2014/main" id="{00000000-0008-0000-0400-000018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補助費等に係る経常収支比率が類似団体平均を上回っているのは、町の出資する一部事務組合や法人等各種の団体への補助金が多額になっていることによるものである。今後は増加が見込まれることから、適正な補助金の交付など、経費の節減に努める必要があ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81" name="テキスト ボックス 280">
          <a:extLst>
            <a:ext uri="{FF2B5EF4-FFF2-40B4-BE49-F238E27FC236}">
              <a16:creationId xmlns:a16="http://schemas.microsoft.com/office/drawing/2014/main" id="{00000000-0008-0000-0400-000019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2" name="直線コネクタ 281">
          <a:extLst>
            <a:ext uri="{FF2B5EF4-FFF2-40B4-BE49-F238E27FC236}">
              <a16:creationId xmlns:a16="http://schemas.microsoft.com/office/drawing/2014/main" id="{00000000-0008-0000-0400-00001A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3" name="テキスト ボックス 282">
          <a:extLst>
            <a:ext uri="{FF2B5EF4-FFF2-40B4-BE49-F238E27FC236}">
              <a16:creationId xmlns:a16="http://schemas.microsoft.com/office/drawing/2014/main" id="{00000000-0008-0000-0400-00001B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146050</xdr:rowOff>
    </xdr:from>
    <xdr:to>
      <xdr:col>85</xdr:col>
      <xdr:colOff>66675</xdr:colOff>
      <xdr:row>41</xdr:row>
      <xdr:rowOff>146050</xdr:rowOff>
    </xdr:to>
    <xdr:cxnSp macro="">
      <xdr:nvCxnSpPr>
        <xdr:cNvPr id="284" name="直線コネクタ 283">
          <a:extLst>
            <a:ext uri="{FF2B5EF4-FFF2-40B4-BE49-F238E27FC236}">
              <a16:creationId xmlns:a16="http://schemas.microsoft.com/office/drawing/2014/main" id="{00000000-0008-0000-0400-00001C010000}"/>
            </a:ext>
          </a:extLst>
        </xdr:cNvPr>
        <xdr:cNvCxnSpPr/>
      </xdr:nvCxnSpPr>
      <xdr:spPr>
        <a:xfrm>
          <a:off x="12446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41</xdr:row>
      <xdr:rowOff>3827</xdr:rowOff>
    </xdr:from>
    <xdr:ext cx="508000" cy="259045"/>
    <xdr:sp macro="" textlink="">
      <xdr:nvSpPr>
        <xdr:cNvPr id="285" name="テキスト ボックス 284">
          <a:extLst>
            <a:ext uri="{FF2B5EF4-FFF2-40B4-BE49-F238E27FC236}">
              <a16:creationId xmlns:a16="http://schemas.microsoft.com/office/drawing/2014/main" id="{00000000-0008-0000-0400-00001D010000}"/>
            </a:ext>
          </a:extLst>
        </xdr:cNvPr>
        <xdr:cNvSpPr txBox="1"/>
      </xdr:nvSpPr>
      <xdr:spPr>
        <a:xfrm>
          <a:off x="11938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39</xdr:row>
      <xdr:rowOff>107950</xdr:rowOff>
    </xdr:from>
    <xdr:to>
      <xdr:col>85</xdr:col>
      <xdr:colOff>66675</xdr:colOff>
      <xdr:row>39</xdr:row>
      <xdr:rowOff>107950</xdr:rowOff>
    </xdr:to>
    <xdr:cxnSp macro="">
      <xdr:nvCxnSpPr>
        <xdr:cNvPr id="286" name="直線コネクタ 285">
          <a:extLst>
            <a:ext uri="{FF2B5EF4-FFF2-40B4-BE49-F238E27FC236}">
              <a16:creationId xmlns:a16="http://schemas.microsoft.com/office/drawing/2014/main" id="{00000000-0008-0000-0400-00001E010000}"/>
            </a:ext>
          </a:extLst>
        </xdr:cNvPr>
        <xdr:cNvCxnSpPr/>
      </xdr:nvCxnSpPr>
      <xdr:spPr>
        <a:xfrm>
          <a:off x="12446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38</xdr:row>
      <xdr:rowOff>137177</xdr:rowOff>
    </xdr:from>
    <xdr:ext cx="508000" cy="259045"/>
    <xdr:sp macro="" textlink="">
      <xdr:nvSpPr>
        <xdr:cNvPr id="287" name="テキスト ボックス 286">
          <a:extLst>
            <a:ext uri="{FF2B5EF4-FFF2-40B4-BE49-F238E27FC236}">
              <a16:creationId xmlns:a16="http://schemas.microsoft.com/office/drawing/2014/main" id="{00000000-0008-0000-0400-00001F010000}"/>
            </a:ext>
          </a:extLst>
        </xdr:cNvPr>
        <xdr:cNvSpPr txBox="1"/>
      </xdr:nvSpPr>
      <xdr:spPr>
        <a:xfrm>
          <a:off x="11938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37</xdr:row>
      <xdr:rowOff>69850</xdr:rowOff>
    </xdr:from>
    <xdr:to>
      <xdr:col>85</xdr:col>
      <xdr:colOff>66675</xdr:colOff>
      <xdr:row>37</xdr:row>
      <xdr:rowOff>69850</xdr:rowOff>
    </xdr:to>
    <xdr:cxnSp macro="">
      <xdr:nvCxnSpPr>
        <xdr:cNvPr id="288" name="直線コネクタ 287">
          <a:extLst>
            <a:ext uri="{FF2B5EF4-FFF2-40B4-BE49-F238E27FC236}">
              <a16:creationId xmlns:a16="http://schemas.microsoft.com/office/drawing/2014/main" id="{00000000-0008-0000-0400-000020010000}"/>
            </a:ext>
          </a:extLst>
        </xdr:cNvPr>
        <xdr:cNvCxnSpPr/>
      </xdr:nvCxnSpPr>
      <xdr:spPr>
        <a:xfrm>
          <a:off x="12446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36</xdr:row>
      <xdr:rowOff>99077</xdr:rowOff>
    </xdr:from>
    <xdr:ext cx="508000" cy="259045"/>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1938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35</xdr:row>
      <xdr:rowOff>31750</xdr:rowOff>
    </xdr:from>
    <xdr:to>
      <xdr:col>85</xdr:col>
      <xdr:colOff>66675</xdr:colOff>
      <xdr:row>35</xdr:row>
      <xdr:rowOff>31750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34</xdr:row>
      <xdr:rowOff>60977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32</xdr:row>
      <xdr:rowOff>165100</xdr:rowOff>
    </xdr:from>
    <xdr:to>
      <xdr:col>85</xdr:col>
      <xdr:colOff>66675</xdr:colOff>
      <xdr:row>32</xdr:row>
      <xdr:rowOff>165100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22877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296" name="補助費等グラフ枠">
          <a:extLst>
            <a:ext uri="{FF2B5EF4-FFF2-40B4-BE49-F238E27FC236}">
              <a16:creationId xmlns:a16="http://schemas.microsoft.com/office/drawing/2014/main" id="{00000000-0008-0000-0400-000028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32</xdr:row>
      <xdr:rowOff>149860</xdr:rowOff>
    </xdr:from>
    <xdr:to>
      <xdr:col>82</xdr:col>
      <xdr:colOff>107950</xdr:colOff>
      <xdr:row>41</xdr:row>
      <xdr:rowOff>100330</xdr:rowOff>
    </xdr:to>
    <xdr:cxnSp macro="">
      <xdr:nvCxnSpPr>
        <xdr:cNvPr id="297" name="直線コネクタ 296">
          <a:extLst>
            <a:ext uri="{FF2B5EF4-FFF2-40B4-BE49-F238E27FC236}">
              <a16:creationId xmlns:a16="http://schemas.microsoft.com/office/drawing/2014/main" id="{00000000-0008-0000-0400-000029010000}"/>
            </a:ext>
          </a:extLst>
        </xdr:cNvPr>
        <xdr:cNvCxnSpPr/>
      </xdr:nvCxnSpPr>
      <xdr:spPr>
        <a:xfrm flipV="1">
          <a:off x="16510000" y="5636260"/>
          <a:ext cx="0" cy="1493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72407</xdr:rowOff>
    </xdr:from>
    <xdr:ext cx="762000" cy="259045"/>
    <xdr:sp macro="" textlink="">
      <xdr:nvSpPr>
        <xdr:cNvPr id="298" name="補助費等最小値テキスト">
          <a:extLst>
            <a:ext uri="{FF2B5EF4-FFF2-40B4-BE49-F238E27FC236}">
              <a16:creationId xmlns:a16="http://schemas.microsoft.com/office/drawing/2014/main" id="{00000000-0008-0000-0400-00002A010000}"/>
            </a:ext>
          </a:extLst>
        </xdr:cNvPr>
        <xdr:cNvSpPr txBox="1"/>
      </xdr:nvSpPr>
      <xdr:spPr>
        <a:xfrm>
          <a:off x="16598900" y="7101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100330</xdr:rowOff>
    </xdr:from>
    <xdr:to>
      <xdr:col>82</xdr:col>
      <xdr:colOff>196850</xdr:colOff>
      <xdr:row>41</xdr:row>
      <xdr:rowOff>100330</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a:off x="16421100" y="7129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64787</xdr:rowOff>
    </xdr:from>
    <xdr:ext cx="762000" cy="259045"/>
    <xdr:sp macro="" textlink="">
      <xdr:nvSpPr>
        <xdr:cNvPr id="300" name="補助費等最大値テキスト">
          <a:extLst>
            <a:ext uri="{FF2B5EF4-FFF2-40B4-BE49-F238E27FC236}">
              <a16:creationId xmlns:a16="http://schemas.microsoft.com/office/drawing/2014/main" id="{00000000-0008-0000-0400-00002C010000}"/>
            </a:ext>
          </a:extLst>
        </xdr:cNvPr>
        <xdr:cNvSpPr txBox="1"/>
      </xdr:nvSpPr>
      <xdr:spPr>
        <a:xfrm>
          <a:off x="16598900" y="5379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32</xdr:row>
      <xdr:rowOff>149860</xdr:rowOff>
    </xdr:from>
    <xdr:to>
      <xdr:col>82</xdr:col>
      <xdr:colOff>196850</xdr:colOff>
      <xdr:row>32</xdr:row>
      <xdr:rowOff>149860</xdr:rowOff>
    </xdr:to>
    <xdr:cxnSp macro="">
      <xdr:nvCxnSpPr>
        <xdr:cNvPr id="301" name="直線コネクタ 300">
          <a:extLst>
            <a:ext uri="{FF2B5EF4-FFF2-40B4-BE49-F238E27FC236}">
              <a16:creationId xmlns:a16="http://schemas.microsoft.com/office/drawing/2014/main" id="{00000000-0008-0000-0400-00002D010000}"/>
            </a:ext>
          </a:extLst>
        </xdr:cNvPr>
        <xdr:cNvCxnSpPr/>
      </xdr:nvCxnSpPr>
      <xdr:spPr>
        <a:xfrm>
          <a:off x="16421100" y="56362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38</xdr:row>
      <xdr:rowOff>50800</xdr:rowOff>
    </xdr:from>
    <xdr:to>
      <xdr:col>82</xdr:col>
      <xdr:colOff>107950</xdr:colOff>
      <xdr:row>38</xdr:row>
      <xdr:rowOff>58420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flipV="1">
          <a:off x="15671800" y="656590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153687</xdr:rowOff>
    </xdr:from>
    <xdr:ext cx="762000" cy="259045"/>
    <xdr:sp macro="" textlink="">
      <xdr:nvSpPr>
        <xdr:cNvPr id="303" name="補助費等平均値テキスト">
          <a:extLst>
            <a:ext uri="{FF2B5EF4-FFF2-40B4-BE49-F238E27FC236}">
              <a16:creationId xmlns:a16="http://schemas.microsoft.com/office/drawing/2014/main" id="{00000000-0008-0000-0400-00002F010000}"/>
            </a:ext>
          </a:extLst>
        </xdr:cNvPr>
        <xdr:cNvSpPr txBox="1"/>
      </xdr:nvSpPr>
      <xdr:spPr>
        <a:xfrm>
          <a:off x="16598900" y="61544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137160</xdr:rowOff>
    </xdr:from>
    <xdr:to>
      <xdr:col>82</xdr:col>
      <xdr:colOff>158750</xdr:colOff>
      <xdr:row>37</xdr:row>
      <xdr:rowOff>67310</xdr:rowOff>
    </xdr:to>
    <xdr:sp macro="" textlink="">
      <xdr:nvSpPr>
        <xdr:cNvPr id="304" name="フローチャート: 判断 303">
          <a:extLst>
            <a:ext uri="{FF2B5EF4-FFF2-40B4-BE49-F238E27FC236}">
              <a16:creationId xmlns:a16="http://schemas.microsoft.com/office/drawing/2014/main" id="{00000000-0008-0000-0400-000030010000}"/>
            </a:ext>
          </a:extLst>
        </xdr:cNvPr>
        <xdr:cNvSpPr/>
      </xdr:nvSpPr>
      <xdr:spPr>
        <a:xfrm>
          <a:off x="16459200" y="6309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38</xdr:row>
      <xdr:rowOff>58420</xdr:rowOff>
    </xdr:from>
    <xdr:to>
      <xdr:col>78</xdr:col>
      <xdr:colOff>69850</xdr:colOff>
      <xdr:row>38</xdr:row>
      <xdr:rowOff>58420</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a:off x="14782800" y="65735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129540</xdr:rowOff>
    </xdr:from>
    <xdr:to>
      <xdr:col>78</xdr:col>
      <xdr:colOff>120650</xdr:colOff>
      <xdr:row>37</xdr:row>
      <xdr:rowOff>59690</xdr:rowOff>
    </xdr:to>
    <xdr:sp macro="" textlink="">
      <xdr:nvSpPr>
        <xdr:cNvPr id="306" name="フローチャート: 判断 305">
          <a:extLst>
            <a:ext uri="{FF2B5EF4-FFF2-40B4-BE49-F238E27FC236}">
              <a16:creationId xmlns:a16="http://schemas.microsoft.com/office/drawing/2014/main" id="{00000000-0008-0000-0400-000032010000}"/>
            </a:ext>
          </a:extLst>
        </xdr:cNvPr>
        <xdr:cNvSpPr/>
      </xdr:nvSpPr>
      <xdr:spPr>
        <a:xfrm>
          <a:off x="15621000" y="6301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69867</xdr:rowOff>
    </xdr:from>
    <xdr:ext cx="736600" cy="259045"/>
    <xdr:sp macro="" textlink="">
      <xdr:nvSpPr>
        <xdr:cNvPr id="307" name="テキスト ボックス 306">
          <a:extLst>
            <a:ext uri="{FF2B5EF4-FFF2-40B4-BE49-F238E27FC236}">
              <a16:creationId xmlns:a16="http://schemas.microsoft.com/office/drawing/2014/main" id="{00000000-0008-0000-0400-000033010000}"/>
            </a:ext>
          </a:extLst>
        </xdr:cNvPr>
        <xdr:cNvSpPr txBox="1"/>
      </xdr:nvSpPr>
      <xdr:spPr>
        <a:xfrm>
          <a:off x="15290800" y="60706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38</xdr:row>
      <xdr:rowOff>12700</xdr:rowOff>
    </xdr:from>
    <xdr:to>
      <xdr:col>73</xdr:col>
      <xdr:colOff>180975</xdr:colOff>
      <xdr:row>38</xdr:row>
      <xdr:rowOff>58420</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3893800" y="652780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91440</xdr:rowOff>
    </xdr:from>
    <xdr:to>
      <xdr:col>74</xdr:col>
      <xdr:colOff>31750</xdr:colOff>
      <xdr:row>37</xdr:row>
      <xdr:rowOff>21590</xdr:rowOff>
    </xdr:to>
    <xdr:sp macro="" textlink="">
      <xdr:nvSpPr>
        <xdr:cNvPr id="309" name="フローチャート: 判断 308">
          <a:extLst>
            <a:ext uri="{FF2B5EF4-FFF2-40B4-BE49-F238E27FC236}">
              <a16:creationId xmlns:a16="http://schemas.microsoft.com/office/drawing/2014/main" id="{00000000-0008-0000-0400-000035010000}"/>
            </a:ext>
          </a:extLst>
        </xdr:cNvPr>
        <xdr:cNvSpPr/>
      </xdr:nvSpPr>
      <xdr:spPr>
        <a:xfrm>
          <a:off x="14732000" y="6263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31767</xdr:rowOff>
    </xdr:from>
    <xdr:ext cx="762000" cy="259045"/>
    <xdr:sp macro="" textlink="">
      <xdr:nvSpPr>
        <xdr:cNvPr id="310" name="テキスト ボックス 309">
          <a:extLst>
            <a:ext uri="{FF2B5EF4-FFF2-40B4-BE49-F238E27FC236}">
              <a16:creationId xmlns:a16="http://schemas.microsoft.com/office/drawing/2014/main" id="{00000000-0008-0000-0400-000036010000}"/>
            </a:ext>
          </a:extLst>
        </xdr:cNvPr>
        <xdr:cNvSpPr txBox="1"/>
      </xdr:nvSpPr>
      <xdr:spPr>
        <a:xfrm>
          <a:off x="14401800" y="6032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38</xdr:row>
      <xdr:rowOff>12700</xdr:rowOff>
    </xdr:from>
    <xdr:to>
      <xdr:col>69</xdr:col>
      <xdr:colOff>92075</xdr:colOff>
      <xdr:row>38</xdr:row>
      <xdr:rowOff>165100</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flipV="1">
          <a:off x="13004800" y="6527800"/>
          <a:ext cx="8890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53340</xdr:rowOff>
    </xdr:from>
    <xdr:to>
      <xdr:col>69</xdr:col>
      <xdr:colOff>142875</xdr:colOff>
      <xdr:row>36</xdr:row>
      <xdr:rowOff>154940</xdr:rowOff>
    </xdr:to>
    <xdr:sp macro="" textlink="">
      <xdr:nvSpPr>
        <xdr:cNvPr id="312" name="フローチャート: 判断 311">
          <a:extLst>
            <a:ext uri="{FF2B5EF4-FFF2-40B4-BE49-F238E27FC236}">
              <a16:creationId xmlns:a16="http://schemas.microsoft.com/office/drawing/2014/main" id="{00000000-0008-0000-0400-000038010000}"/>
            </a:ext>
          </a:extLst>
        </xdr:cNvPr>
        <xdr:cNvSpPr/>
      </xdr:nvSpPr>
      <xdr:spPr>
        <a:xfrm>
          <a:off x="13843000" y="6225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165117</xdr:rowOff>
    </xdr:from>
    <xdr:ext cx="762000" cy="259045"/>
    <xdr:sp macro="" textlink="">
      <xdr:nvSpPr>
        <xdr:cNvPr id="313" name="テキスト ボックス 312">
          <a:extLst>
            <a:ext uri="{FF2B5EF4-FFF2-40B4-BE49-F238E27FC236}">
              <a16:creationId xmlns:a16="http://schemas.microsoft.com/office/drawing/2014/main" id="{00000000-0008-0000-0400-000039010000}"/>
            </a:ext>
          </a:extLst>
        </xdr:cNvPr>
        <xdr:cNvSpPr txBox="1"/>
      </xdr:nvSpPr>
      <xdr:spPr>
        <a:xfrm>
          <a:off x="13512800" y="5994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114300</xdr:rowOff>
    </xdr:from>
    <xdr:to>
      <xdr:col>65</xdr:col>
      <xdr:colOff>53975</xdr:colOff>
      <xdr:row>37</xdr:row>
      <xdr:rowOff>44450</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2954000" y="628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54627</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2623800" y="6055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38</xdr:row>
      <xdr:rowOff>0</xdr:rowOff>
    </xdr:from>
    <xdr:to>
      <xdr:col>82</xdr:col>
      <xdr:colOff>158750</xdr:colOff>
      <xdr:row>38</xdr:row>
      <xdr:rowOff>101600</xdr:rowOff>
    </xdr:to>
    <xdr:sp macro="" textlink="">
      <xdr:nvSpPr>
        <xdr:cNvPr id="321" name="楕円 320">
          <a:extLst>
            <a:ext uri="{FF2B5EF4-FFF2-40B4-BE49-F238E27FC236}">
              <a16:creationId xmlns:a16="http://schemas.microsoft.com/office/drawing/2014/main" id="{00000000-0008-0000-0400-000041010000}"/>
            </a:ext>
          </a:extLst>
        </xdr:cNvPr>
        <xdr:cNvSpPr/>
      </xdr:nvSpPr>
      <xdr:spPr>
        <a:xfrm>
          <a:off x="16459200" y="6515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37</xdr:row>
      <xdr:rowOff>143527</xdr:rowOff>
    </xdr:from>
    <xdr:ext cx="762000" cy="259045"/>
    <xdr:sp macro="" textlink="">
      <xdr:nvSpPr>
        <xdr:cNvPr id="322" name="補助費等該当値テキスト">
          <a:extLst>
            <a:ext uri="{FF2B5EF4-FFF2-40B4-BE49-F238E27FC236}">
              <a16:creationId xmlns:a16="http://schemas.microsoft.com/office/drawing/2014/main" id="{00000000-0008-0000-0400-000042010000}"/>
            </a:ext>
          </a:extLst>
        </xdr:cNvPr>
        <xdr:cNvSpPr txBox="1"/>
      </xdr:nvSpPr>
      <xdr:spPr>
        <a:xfrm>
          <a:off x="16598900" y="6487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38</xdr:row>
      <xdr:rowOff>7620</xdr:rowOff>
    </xdr:from>
    <xdr:to>
      <xdr:col>78</xdr:col>
      <xdr:colOff>120650</xdr:colOff>
      <xdr:row>38</xdr:row>
      <xdr:rowOff>109220</xdr:rowOff>
    </xdr:to>
    <xdr:sp macro="" textlink="">
      <xdr:nvSpPr>
        <xdr:cNvPr id="323" name="楕円 322">
          <a:extLst>
            <a:ext uri="{FF2B5EF4-FFF2-40B4-BE49-F238E27FC236}">
              <a16:creationId xmlns:a16="http://schemas.microsoft.com/office/drawing/2014/main" id="{00000000-0008-0000-0400-000043010000}"/>
            </a:ext>
          </a:extLst>
        </xdr:cNvPr>
        <xdr:cNvSpPr/>
      </xdr:nvSpPr>
      <xdr:spPr>
        <a:xfrm>
          <a:off x="15621000" y="6522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38</xdr:row>
      <xdr:rowOff>93997</xdr:rowOff>
    </xdr:from>
    <xdr:ext cx="7366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5290800" y="66090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38</xdr:row>
      <xdr:rowOff>7620</xdr:rowOff>
    </xdr:from>
    <xdr:to>
      <xdr:col>74</xdr:col>
      <xdr:colOff>31750</xdr:colOff>
      <xdr:row>38</xdr:row>
      <xdr:rowOff>109220</xdr:rowOff>
    </xdr:to>
    <xdr:sp macro="" textlink="">
      <xdr:nvSpPr>
        <xdr:cNvPr id="325" name="楕円 324">
          <a:extLst>
            <a:ext uri="{FF2B5EF4-FFF2-40B4-BE49-F238E27FC236}">
              <a16:creationId xmlns:a16="http://schemas.microsoft.com/office/drawing/2014/main" id="{00000000-0008-0000-0400-000045010000}"/>
            </a:ext>
          </a:extLst>
        </xdr:cNvPr>
        <xdr:cNvSpPr/>
      </xdr:nvSpPr>
      <xdr:spPr>
        <a:xfrm>
          <a:off x="14732000" y="6522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38</xdr:row>
      <xdr:rowOff>93997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4401800" y="6609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37</xdr:row>
      <xdr:rowOff>133350</xdr:rowOff>
    </xdr:from>
    <xdr:to>
      <xdr:col>69</xdr:col>
      <xdr:colOff>142875</xdr:colOff>
      <xdr:row>38</xdr:row>
      <xdr:rowOff>63500</xdr:rowOff>
    </xdr:to>
    <xdr:sp macro="" textlink="">
      <xdr:nvSpPr>
        <xdr:cNvPr id="327" name="楕円 326">
          <a:extLst>
            <a:ext uri="{FF2B5EF4-FFF2-40B4-BE49-F238E27FC236}">
              <a16:creationId xmlns:a16="http://schemas.microsoft.com/office/drawing/2014/main" id="{00000000-0008-0000-0400-000047010000}"/>
            </a:ext>
          </a:extLst>
        </xdr:cNvPr>
        <xdr:cNvSpPr/>
      </xdr:nvSpPr>
      <xdr:spPr>
        <a:xfrm>
          <a:off x="13843000" y="6477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38</xdr:row>
      <xdr:rowOff>48277</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3512800" y="656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38</xdr:row>
      <xdr:rowOff>114300</xdr:rowOff>
    </xdr:from>
    <xdr:to>
      <xdr:col>65</xdr:col>
      <xdr:colOff>53975</xdr:colOff>
      <xdr:row>39</xdr:row>
      <xdr:rowOff>44450</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2954000" y="6629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39</xdr:row>
      <xdr:rowOff>29227</xdr:rowOff>
    </xdr:from>
    <xdr:ext cx="7620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2623800" y="6715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1" name="正方形/長方形 330">
          <a:extLst>
            <a:ext uri="{FF2B5EF4-FFF2-40B4-BE49-F238E27FC236}">
              <a16:creationId xmlns:a16="http://schemas.microsoft.com/office/drawing/2014/main" id="{00000000-0008-0000-0400-00004B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2" name="正方形/長方形 331">
          <a:extLst>
            <a:ext uri="{FF2B5EF4-FFF2-40B4-BE49-F238E27FC236}">
              <a16:creationId xmlns:a16="http://schemas.microsoft.com/office/drawing/2014/main" id="{00000000-0008-0000-0400-00004C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1" name="テキスト ボックス 340">
          <a:extLst>
            <a:ext uri="{FF2B5EF4-FFF2-40B4-BE49-F238E27FC236}">
              <a16:creationId xmlns:a16="http://schemas.microsoft.com/office/drawing/2014/main" id="{00000000-0008-0000-0400-000055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ここ数年は新設小中学校及び周辺整備事業等の地方債を財源とした大型事業の実施により地方債残高が増加した影響で、地方債の元利償還金が膨らんでおり、公債費に係る経常収支比率は類似団体平均を上回っている。現在も公共施設等の更新など、地方債を財源とした事業を実施しているため、今後も数値の上昇が見込まれる。計画的な財政運営により、公債費の抑制に努める必要があ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42" name="テキスト ボックス 341">
          <a:extLst>
            <a:ext uri="{FF2B5EF4-FFF2-40B4-BE49-F238E27FC236}">
              <a16:creationId xmlns:a16="http://schemas.microsoft.com/office/drawing/2014/main" id="{00000000-0008-0000-0400-000056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3" name="直線コネクタ 342">
          <a:extLst>
            <a:ext uri="{FF2B5EF4-FFF2-40B4-BE49-F238E27FC236}">
              <a16:creationId xmlns:a16="http://schemas.microsoft.com/office/drawing/2014/main" id="{00000000-0008-0000-0400-000057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4" name="テキスト ボックス 343">
          <a:extLst>
            <a:ext uri="{FF2B5EF4-FFF2-40B4-BE49-F238E27FC236}">
              <a16:creationId xmlns:a16="http://schemas.microsoft.com/office/drawing/2014/main" id="{00000000-0008-0000-0400-000058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45" name="直線コネクタ 344">
          <a:extLst>
            <a:ext uri="{FF2B5EF4-FFF2-40B4-BE49-F238E27FC236}">
              <a16:creationId xmlns:a16="http://schemas.microsoft.com/office/drawing/2014/main" id="{00000000-0008-0000-0400-000059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47" name="直線コネクタ 346">
          <a:extLst>
            <a:ext uri="{FF2B5EF4-FFF2-40B4-BE49-F238E27FC236}">
              <a16:creationId xmlns:a16="http://schemas.microsoft.com/office/drawing/2014/main" id="{00000000-0008-0000-0400-00005B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4" name="公債費グラフ枠">
          <a:extLst>
            <a:ext uri="{FF2B5EF4-FFF2-40B4-BE49-F238E27FC236}">
              <a16:creationId xmlns:a16="http://schemas.microsoft.com/office/drawing/2014/main" id="{00000000-0008-0000-0400-000062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147574</xdr:rowOff>
    </xdr:from>
    <xdr:to>
      <xdr:col>24</xdr:col>
      <xdr:colOff>25400</xdr:colOff>
      <xdr:row>80</xdr:row>
      <xdr:rowOff>40132</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flipV="1">
          <a:off x="4826000" y="12663424"/>
          <a:ext cx="0" cy="10927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12209</xdr:rowOff>
    </xdr:from>
    <xdr:ext cx="762000" cy="259045"/>
    <xdr:sp macro="" textlink="">
      <xdr:nvSpPr>
        <xdr:cNvPr id="356" name="公債費最小値テキスト">
          <a:extLst>
            <a:ext uri="{FF2B5EF4-FFF2-40B4-BE49-F238E27FC236}">
              <a16:creationId xmlns:a16="http://schemas.microsoft.com/office/drawing/2014/main" id="{00000000-0008-0000-0400-000064010000}"/>
            </a:ext>
          </a:extLst>
        </xdr:cNvPr>
        <xdr:cNvSpPr txBox="1"/>
      </xdr:nvSpPr>
      <xdr:spPr>
        <a:xfrm>
          <a:off x="4914900" y="137282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40132</xdr:rowOff>
    </xdr:from>
    <xdr:to>
      <xdr:col>24</xdr:col>
      <xdr:colOff>114300</xdr:colOff>
      <xdr:row>80</xdr:row>
      <xdr:rowOff>40132</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4737100" y="137561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62501</xdr:rowOff>
    </xdr:from>
    <xdr:ext cx="762000" cy="259045"/>
    <xdr:sp macro="" textlink="">
      <xdr:nvSpPr>
        <xdr:cNvPr id="358" name="公債費最大値テキスト">
          <a:extLst>
            <a:ext uri="{FF2B5EF4-FFF2-40B4-BE49-F238E27FC236}">
              <a16:creationId xmlns:a16="http://schemas.microsoft.com/office/drawing/2014/main" id="{00000000-0008-0000-0400-000066010000}"/>
            </a:ext>
          </a:extLst>
        </xdr:cNvPr>
        <xdr:cNvSpPr txBox="1"/>
      </xdr:nvSpPr>
      <xdr:spPr>
        <a:xfrm>
          <a:off x="4914900" y="124069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147574</xdr:rowOff>
    </xdr:from>
    <xdr:to>
      <xdr:col>24</xdr:col>
      <xdr:colOff>114300</xdr:colOff>
      <xdr:row>73</xdr:row>
      <xdr:rowOff>147574</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4737100" y="126634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33274</xdr:rowOff>
    </xdr:from>
    <xdr:to>
      <xdr:col>24</xdr:col>
      <xdr:colOff>25400</xdr:colOff>
      <xdr:row>77</xdr:row>
      <xdr:rowOff>37846</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flipV="1">
          <a:off x="3987800" y="13234924"/>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101871</xdr:rowOff>
    </xdr:from>
    <xdr:ext cx="762000" cy="259045"/>
    <xdr:sp macro="" textlink="">
      <xdr:nvSpPr>
        <xdr:cNvPr id="361" name="公債費平均値テキスト">
          <a:extLst>
            <a:ext uri="{FF2B5EF4-FFF2-40B4-BE49-F238E27FC236}">
              <a16:creationId xmlns:a16="http://schemas.microsoft.com/office/drawing/2014/main" id="{00000000-0008-0000-0400-000069010000}"/>
            </a:ext>
          </a:extLst>
        </xdr:cNvPr>
        <xdr:cNvSpPr txBox="1"/>
      </xdr:nvSpPr>
      <xdr:spPr>
        <a:xfrm>
          <a:off x="4914900" y="129606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85344</xdr:rowOff>
    </xdr:from>
    <xdr:to>
      <xdr:col>24</xdr:col>
      <xdr:colOff>76200</xdr:colOff>
      <xdr:row>77</xdr:row>
      <xdr:rowOff>15494</xdr:rowOff>
    </xdr:to>
    <xdr:sp macro="" textlink="">
      <xdr:nvSpPr>
        <xdr:cNvPr id="362" name="フローチャート: 判断 361">
          <a:extLst>
            <a:ext uri="{FF2B5EF4-FFF2-40B4-BE49-F238E27FC236}">
              <a16:creationId xmlns:a16="http://schemas.microsoft.com/office/drawing/2014/main" id="{00000000-0008-0000-0400-00006A010000}"/>
            </a:ext>
          </a:extLst>
        </xdr:cNvPr>
        <xdr:cNvSpPr/>
      </xdr:nvSpPr>
      <xdr:spPr>
        <a:xfrm>
          <a:off x="4775200" y="13115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77</xdr:row>
      <xdr:rowOff>37846</xdr:rowOff>
    </xdr:from>
    <xdr:to>
      <xdr:col>19</xdr:col>
      <xdr:colOff>187325</xdr:colOff>
      <xdr:row>77</xdr:row>
      <xdr:rowOff>42418</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flipV="1">
          <a:off x="3098800" y="13239496"/>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103632</xdr:rowOff>
    </xdr:from>
    <xdr:to>
      <xdr:col>20</xdr:col>
      <xdr:colOff>38100</xdr:colOff>
      <xdr:row>77</xdr:row>
      <xdr:rowOff>33782</xdr:rowOff>
    </xdr:to>
    <xdr:sp macro="" textlink="">
      <xdr:nvSpPr>
        <xdr:cNvPr id="364" name="フローチャート: 判断 363">
          <a:extLst>
            <a:ext uri="{FF2B5EF4-FFF2-40B4-BE49-F238E27FC236}">
              <a16:creationId xmlns:a16="http://schemas.microsoft.com/office/drawing/2014/main" id="{00000000-0008-0000-0400-00006C010000}"/>
            </a:ext>
          </a:extLst>
        </xdr:cNvPr>
        <xdr:cNvSpPr/>
      </xdr:nvSpPr>
      <xdr:spPr>
        <a:xfrm>
          <a:off x="3937000" y="13133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43959</xdr:rowOff>
    </xdr:from>
    <xdr:ext cx="736600" cy="259045"/>
    <xdr:sp macro="" textlink="">
      <xdr:nvSpPr>
        <xdr:cNvPr id="365" name="テキスト ボックス 364">
          <a:extLst>
            <a:ext uri="{FF2B5EF4-FFF2-40B4-BE49-F238E27FC236}">
              <a16:creationId xmlns:a16="http://schemas.microsoft.com/office/drawing/2014/main" id="{00000000-0008-0000-0400-00006D010000}"/>
            </a:ext>
          </a:extLst>
        </xdr:cNvPr>
        <xdr:cNvSpPr txBox="1"/>
      </xdr:nvSpPr>
      <xdr:spPr>
        <a:xfrm>
          <a:off x="3606800" y="129027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76</xdr:row>
      <xdr:rowOff>159004</xdr:rowOff>
    </xdr:from>
    <xdr:to>
      <xdr:col>15</xdr:col>
      <xdr:colOff>98425</xdr:colOff>
      <xdr:row>77</xdr:row>
      <xdr:rowOff>42418</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2209800" y="13189204"/>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108204</xdr:rowOff>
    </xdr:from>
    <xdr:to>
      <xdr:col>15</xdr:col>
      <xdr:colOff>149225</xdr:colOff>
      <xdr:row>77</xdr:row>
      <xdr:rowOff>38354</xdr:rowOff>
    </xdr:to>
    <xdr:sp macro="" textlink="">
      <xdr:nvSpPr>
        <xdr:cNvPr id="367" name="フローチャート: 判断 366">
          <a:extLst>
            <a:ext uri="{FF2B5EF4-FFF2-40B4-BE49-F238E27FC236}">
              <a16:creationId xmlns:a16="http://schemas.microsoft.com/office/drawing/2014/main" id="{00000000-0008-0000-0400-00006F010000}"/>
            </a:ext>
          </a:extLst>
        </xdr:cNvPr>
        <xdr:cNvSpPr/>
      </xdr:nvSpPr>
      <xdr:spPr>
        <a:xfrm>
          <a:off x="3048000" y="13138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48531</xdr:rowOff>
    </xdr:from>
    <xdr:ext cx="762000" cy="259045"/>
    <xdr:sp macro="" textlink="">
      <xdr:nvSpPr>
        <xdr:cNvPr id="368" name="テキスト ボックス 367">
          <a:extLst>
            <a:ext uri="{FF2B5EF4-FFF2-40B4-BE49-F238E27FC236}">
              <a16:creationId xmlns:a16="http://schemas.microsoft.com/office/drawing/2014/main" id="{00000000-0008-0000-0400-000070010000}"/>
            </a:ext>
          </a:extLst>
        </xdr:cNvPr>
        <xdr:cNvSpPr txBox="1"/>
      </xdr:nvSpPr>
      <xdr:spPr>
        <a:xfrm>
          <a:off x="2717800" y="129072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76</xdr:row>
      <xdr:rowOff>159004</xdr:rowOff>
    </xdr:from>
    <xdr:to>
      <xdr:col>11</xdr:col>
      <xdr:colOff>9525</xdr:colOff>
      <xdr:row>77</xdr:row>
      <xdr:rowOff>42418</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flipV="1">
          <a:off x="1320800" y="13189204"/>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80772</xdr:rowOff>
    </xdr:from>
    <xdr:to>
      <xdr:col>11</xdr:col>
      <xdr:colOff>60325</xdr:colOff>
      <xdr:row>77</xdr:row>
      <xdr:rowOff>10922</xdr:rowOff>
    </xdr:to>
    <xdr:sp macro="" textlink="">
      <xdr:nvSpPr>
        <xdr:cNvPr id="370" name="フローチャート: 判断 369">
          <a:extLst>
            <a:ext uri="{FF2B5EF4-FFF2-40B4-BE49-F238E27FC236}">
              <a16:creationId xmlns:a16="http://schemas.microsoft.com/office/drawing/2014/main" id="{00000000-0008-0000-0400-000072010000}"/>
            </a:ext>
          </a:extLst>
        </xdr:cNvPr>
        <xdr:cNvSpPr/>
      </xdr:nvSpPr>
      <xdr:spPr>
        <a:xfrm>
          <a:off x="2159000" y="13110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21099</xdr:rowOff>
    </xdr:from>
    <xdr:ext cx="762000" cy="259045"/>
    <xdr:sp macro="" textlink="">
      <xdr:nvSpPr>
        <xdr:cNvPr id="371" name="テキスト ボックス 370">
          <a:extLst>
            <a:ext uri="{FF2B5EF4-FFF2-40B4-BE49-F238E27FC236}">
              <a16:creationId xmlns:a16="http://schemas.microsoft.com/office/drawing/2014/main" id="{00000000-0008-0000-0400-000073010000}"/>
            </a:ext>
          </a:extLst>
        </xdr:cNvPr>
        <xdr:cNvSpPr txBox="1"/>
      </xdr:nvSpPr>
      <xdr:spPr>
        <a:xfrm>
          <a:off x="1828800" y="1287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112776</xdr:rowOff>
    </xdr:from>
    <xdr:to>
      <xdr:col>6</xdr:col>
      <xdr:colOff>171450</xdr:colOff>
      <xdr:row>77</xdr:row>
      <xdr:rowOff>42926</xdr:rowOff>
    </xdr:to>
    <xdr:sp macro="" textlink="">
      <xdr:nvSpPr>
        <xdr:cNvPr id="372" name="フローチャート: 判断 371">
          <a:extLst>
            <a:ext uri="{FF2B5EF4-FFF2-40B4-BE49-F238E27FC236}">
              <a16:creationId xmlns:a16="http://schemas.microsoft.com/office/drawing/2014/main" id="{00000000-0008-0000-0400-000074010000}"/>
            </a:ext>
          </a:extLst>
        </xdr:cNvPr>
        <xdr:cNvSpPr/>
      </xdr:nvSpPr>
      <xdr:spPr>
        <a:xfrm>
          <a:off x="1270000" y="13142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53103</xdr:rowOff>
    </xdr:from>
    <xdr:ext cx="762000" cy="259045"/>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939800" y="129118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153924</xdr:rowOff>
    </xdr:from>
    <xdr:to>
      <xdr:col>24</xdr:col>
      <xdr:colOff>76200</xdr:colOff>
      <xdr:row>77</xdr:row>
      <xdr:rowOff>84074</xdr:rowOff>
    </xdr:to>
    <xdr:sp macro="" textlink="">
      <xdr:nvSpPr>
        <xdr:cNvPr id="379" name="楕円 378">
          <a:extLst>
            <a:ext uri="{FF2B5EF4-FFF2-40B4-BE49-F238E27FC236}">
              <a16:creationId xmlns:a16="http://schemas.microsoft.com/office/drawing/2014/main" id="{00000000-0008-0000-0400-00007B010000}"/>
            </a:ext>
          </a:extLst>
        </xdr:cNvPr>
        <xdr:cNvSpPr/>
      </xdr:nvSpPr>
      <xdr:spPr>
        <a:xfrm>
          <a:off x="4775200" y="13184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126001</xdr:rowOff>
    </xdr:from>
    <xdr:ext cx="762000" cy="259045"/>
    <xdr:sp macro="" textlink="">
      <xdr:nvSpPr>
        <xdr:cNvPr id="380" name="公債費該当値テキスト">
          <a:extLst>
            <a:ext uri="{FF2B5EF4-FFF2-40B4-BE49-F238E27FC236}">
              <a16:creationId xmlns:a16="http://schemas.microsoft.com/office/drawing/2014/main" id="{00000000-0008-0000-0400-00007C010000}"/>
            </a:ext>
          </a:extLst>
        </xdr:cNvPr>
        <xdr:cNvSpPr txBox="1"/>
      </xdr:nvSpPr>
      <xdr:spPr>
        <a:xfrm>
          <a:off x="4914900" y="131562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76</xdr:row>
      <xdr:rowOff>158496</xdr:rowOff>
    </xdr:from>
    <xdr:to>
      <xdr:col>20</xdr:col>
      <xdr:colOff>38100</xdr:colOff>
      <xdr:row>77</xdr:row>
      <xdr:rowOff>88646</xdr:rowOff>
    </xdr:to>
    <xdr:sp macro="" textlink="">
      <xdr:nvSpPr>
        <xdr:cNvPr id="381" name="楕円 380">
          <a:extLst>
            <a:ext uri="{FF2B5EF4-FFF2-40B4-BE49-F238E27FC236}">
              <a16:creationId xmlns:a16="http://schemas.microsoft.com/office/drawing/2014/main" id="{00000000-0008-0000-0400-00007D010000}"/>
            </a:ext>
          </a:extLst>
        </xdr:cNvPr>
        <xdr:cNvSpPr/>
      </xdr:nvSpPr>
      <xdr:spPr>
        <a:xfrm>
          <a:off x="3937000" y="13188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73423</xdr:rowOff>
    </xdr:from>
    <xdr:ext cx="7366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3606800" y="132750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76</xdr:row>
      <xdr:rowOff>163068</xdr:rowOff>
    </xdr:from>
    <xdr:to>
      <xdr:col>15</xdr:col>
      <xdr:colOff>149225</xdr:colOff>
      <xdr:row>77</xdr:row>
      <xdr:rowOff>93218</xdr:rowOff>
    </xdr:to>
    <xdr:sp macro="" textlink="">
      <xdr:nvSpPr>
        <xdr:cNvPr id="383" name="楕円 382">
          <a:extLst>
            <a:ext uri="{FF2B5EF4-FFF2-40B4-BE49-F238E27FC236}">
              <a16:creationId xmlns:a16="http://schemas.microsoft.com/office/drawing/2014/main" id="{00000000-0008-0000-0400-00007F010000}"/>
            </a:ext>
          </a:extLst>
        </xdr:cNvPr>
        <xdr:cNvSpPr/>
      </xdr:nvSpPr>
      <xdr:spPr>
        <a:xfrm>
          <a:off x="3048000" y="13193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77995</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2717800" y="132796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76</xdr:row>
      <xdr:rowOff>108204</xdr:rowOff>
    </xdr:from>
    <xdr:to>
      <xdr:col>11</xdr:col>
      <xdr:colOff>60325</xdr:colOff>
      <xdr:row>77</xdr:row>
      <xdr:rowOff>38354</xdr:rowOff>
    </xdr:to>
    <xdr:sp macro="" textlink="">
      <xdr:nvSpPr>
        <xdr:cNvPr id="385" name="楕円 384">
          <a:extLst>
            <a:ext uri="{FF2B5EF4-FFF2-40B4-BE49-F238E27FC236}">
              <a16:creationId xmlns:a16="http://schemas.microsoft.com/office/drawing/2014/main" id="{00000000-0008-0000-0400-000081010000}"/>
            </a:ext>
          </a:extLst>
        </xdr:cNvPr>
        <xdr:cNvSpPr/>
      </xdr:nvSpPr>
      <xdr:spPr>
        <a:xfrm>
          <a:off x="2159000" y="13138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23131</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1828800" y="13224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163068</xdr:rowOff>
    </xdr:from>
    <xdr:to>
      <xdr:col>6</xdr:col>
      <xdr:colOff>171450</xdr:colOff>
      <xdr:row>77</xdr:row>
      <xdr:rowOff>93218</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1270000" y="13193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77995</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939800" y="132796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89" name="正方形/長方形 388">
          <a:extLst>
            <a:ext uri="{FF2B5EF4-FFF2-40B4-BE49-F238E27FC236}">
              <a16:creationId xmlns:a16="http://schemas.microsoft.com/office/drawing/2014/main" id="{00000000-0008-0000-0400-000085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0" name="正方形/長方形 389">
          <a:extLst>
            <a:ext uri="{FF2B5EF4-FFF2-40B4-BE49-F238E27FC236}">
              <a16:creationId xmlns:a16="http://schemas.microsoft.com/office/drawing/2014/main" id="{00000000-0008-0000-0400-000086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1" name="正方形/長方形 390">
          <a:extLst>
            <a:ext uri="{FF2B5EF4-FFF2-40B4-BE49-F238E27FC236}">
              <a16:creationId xmlns:a16="http://schemas.microsoft.com/office/drawing/2014/main" id="{00000000-0008-0000-0400-000087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2" name="正方形/長方形 391">
          <a:extLst>
            <a:ext uri="{FF2B5EF4-FFF2-40B4-BE49-F238E27FC236}">
              <a16:creationId xmlns:a16="http://schemas.microsoft.com/office/drawing/2014/main" id="{00000000-0008-0000-0400-000088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3" name="正方形/長方形 392">
          <a:extLst>
            <a:ext uri="{FF2B5EF4-FFF2-40B4-BE49-F238E27FC236}">
              <a16:creationId xmlns:a16="http://schemas.microsoft.com/office/drawing/2014/main" id="{00000000-0008-0000-0400-000089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399" name="テキスト ボックス 398">
          <a:extLst>
            <a:ext uri="{FF2B5EF4-FFF2-40B4-BE49-F238E27FC236}">
              <a16:creationId xmlns:a16="http://schemas.microsoft.com/office/drawing/2014/main" id="{00000000-0008-0000-0400-00008F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公債費以外の数値は、人件費や扶助費の増が経常収支比率を押し上げたため、前年度と比較して増加した。今後は、物価高騰の影響が続き、経常経費の増加が見込まれるため、業務の効率化や経費の節減に努めていく必要があ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00" name="テキスト ボックス 399">
          <a:extLst>
            <a:ext uri="{FF2B5EF4-FFF2-40B4-BE49-F238E27FC236}">
              <a16:creationId xmlns:a16="http://schemas.microsoft.com/office/drawing/2014/main" id="{00000000-0008-0000-0400-000090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1" name="直線コネクタ 400">
          <a:extLst>
            <a:ext uri="{FF2B5EF4-FFF2-40B4-BE49-F238E27FC236}">
              <a16:creationId xmlns:a16="http://schemas.microsoft.com/office/drawing/2014/main" id="{00000000-0008-0000-0400-000091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2" name="テキスト ボックス 401">
          <a:extLst>
            <a:ext uri="{FF2B5EF4-FFF2-40B4-BE49-F238E27FC236}">
              <a16:creationId xmlns:a16="http://schemas.microsoft.com/office/drawing/2014/main" id="{00000000-0008-0000-0400-000092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03" name="直線コネクタ 402">
          <a:extLst>
            <a:ext uri="{FF2B5EF4-FFF2-40B4-BE49-F238E27FC236}">
              <a16:creationId xmlns:a16="http://schemas.microsoft.com/office/drawing/2014/main" id="{00000000-0008-0000-0400-000093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04" name="テキスト ボックス 403">
          <a:extLst>
            <a:ext uri="{FF2B5EF4-FFF2-40B4-BE49-F238E27FC236}">
              <a16:creationId xmlns:a16="http://schemas.microsoft.com/office/drawing/2014/main" id="{00000000-0008-0000-0400-000094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05" name="直線コネクタ 404">
          <a:extLst>
            <a:ext uri="{FF2B5EF4-FFF2-40B4-BE49-F238E27FC236}">
              <a16:creationId xmlns:a16="http://schemas.microsoft.com/office/drawing/2014/main" id="{00000000-0008-0000-0400-000095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07" name="直線コネクタ 406">
          <a:extLst>
            <a:ext uri="{FF2B5EF4-FFF2-40B4-BE49-F238E27FC236}">
              <a16:creationId xmlns:a16="http://schemas.microsoft.com/office/drawing/2014/main" id="{00000000-0008-0000-0400-000097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5" name="公債費以外グラフ枠">
          <a:extLst>
            <a:ext uri="{FF2B5EF4-FFF2-40B4-BE49-F238E27FC236}">
              <a16:creationId xmlns:a16="http://schemas.microsoft.com/office/drawing/2014/main" id="{00000000-0008-0000-0400-00009F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31750</xdr:rowOff>
    </xdr:from>
    <xdr:to>
      <xdr:col>82</xdr:col>
      <xdr:colOff>107950</xdr:colOff>
      <xdr:row>81</xdr:row>
      <xdr:rowOff>77470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flipV="1">
          <a:off x="16510000" y="12547600"/>
          <a:ext cx="0" cy="1417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49547</xdr:rowOff>
    </xdr:from>
    <xdr:ext cx="762000" cy="259045"/>
    <xdr:sp macro="" textlink="">
      <xdr:nvSpPr>
        <xdr:cNvPr id="417" name="公債費以外最小値テキスト">
          <a:extLst>
            <a:ext uri="{FF2B5EF4-FFF2-40B4-BE49-F238E27FC236}">
              <a16:creationId xmlns:a16="http://schemas.microsoft.com/office/drawing/2014/main" id="{00000000-0008-0000-0400-0000A1010000}"/>
            </a:ext>
          </a:extLst>
        </xdr:cNvPr>
        <xdr:cNvSpPr txBox="1"/>
      </xdr:nvSpPr>
      <xdr:spPr>
        <a:xfrm>
          <a:off x="16598900" y="13936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77470</xdr:rowOff>
    </xdr:from>
    <xdr:to>
      <xdr:col>82</xdr:col>
      <xdr:colOff>196850</xdr:colOff>
      <xdr:row>81</xdr:row>
      <xdr:rowOff>77470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6421100" y="139649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118127</xdr:rowOff>
    </xdr:from>
    <xdr:ext cx="762000" cy="259045"/>
    <xdr:sp macro="" textlink="">
      <xdr:nvSpPr>
        <xdr:cNvPr id="419" name="公債費以外最大値テキスト">
          <a:extLst>
            <a:ext uri="{FF2B5EF4-FFF2-40B4-BE49-F238E27FC236}">
              <a16:creationId xmlns:a16="http://schemas.microsoft.com/office/drawing/2014/main" id="{00000000-0008-0000-0400-0000A3010000}"/>
            </a:ext>
          </a:extLst>
        </xdr:cNvPr>
        <xdr:cNvSpPr txBox="1"/>
      </xdr:nvSpPr>
      <xdr:spPr>
        <a:xfrm>
          <a:off x="16598900" y="12291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31750</xdr:rowOff>
    </xdr:from>
    <xdr:to>
      <xdr:col>82</xdr:col>
      <xdr:colOff>196850</xdr:colOff>
      <xdr:row>73</xdr:row>
      <xdr:rowOff>31750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6421100" y="12547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76</xdr:row>
      <xdr:rowOff>24130</xdr:rowOff>
    </xdr:from>
    <xdr:to>
      <xdr:col>82</xdr:col>
      <xdr:colOff>107950</xdr:colOff>
      <xdr:row>76</xdr:row>
      <xdr:rowOff>104139</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5671800" y="13054330"/>
          <a:ext cx="838200" cy="800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109238</xdr:rowOff>
    </xdr:from>
    <xdr:ext cx="762000" cy="259045"/>
    <xdr:sp macro="" textlink="">
      <xdr:nvSpPr>
        <xdr:cNvPr id="422" name="公債費以外平均値テキスト">
          <a:extLst>
            <a:ext uri="{FF2B5EF4-FFF2-40B4-BE49-F238E27FC236}">
              <a16:creationId xmlns:a16="http://schemas.microsoft.com/office/drawing/2014/main" id="{00000000-0008-0000-0400-0000A6010000}"/>
            </a:ext>
          </a:extLst>
        </xdr:cNvPr>
        <xdr:cNvSpPr txBox="1"/>
      </xdr:nvSpPr>
      <xdr:spPr>
        <a:xfrm>
          <a:off x="16598900" y="131394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137161</xdr:rowOff>
    </xdr:from>
    <xdr:to>
      <xdr:col>82</xdr:col>
      <xdr:colOff>158750</xdr:colOff>
      <xdr:row>77</xdr:row>
      <xdr:rowOff>67311</xdr:rowOff>
    </xdr:to>
    <xdr:sp macro="" textlink="">
      <xdr:nvSpPr>
        <xdr:cNvPr id="423" name="フローチャート: 判断 422">
          <a:extLst>
            <a:ext uri="{FF2B5EF4-FFF2-40B4-BE49-F238E27FC236}">
              <a16:creationId xmlns:a16="http://schemas.microsoft.com/office/drawing/2014/main" id="{00000000-0008-0000-0400-0000A7010000}"/>
            </a:ext>
          </a:extLst>
        </xdr:cNvPr>
        <xdr:cNvSpPr/>
      </xdr:nvSpPr>
      <xdr:spPr>
        <a:xfrm>
          <a:off x="16459200" y="13167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1270</xdr:rowOff>
    </xdr:from>
    <xdr:to>
      <xdr:col>78</xdr:col>
      <xdr:colOff>69850</xdr:colOff>
      <xdr:row>76</xdr:row>
      <xdr:rowOff>24130</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4782800" y="1303147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114300</xdr:rowOff>
    </xdr:from>
    <xdr:to>
      <xdr:col>78</xdr:col>
      <xdr:colOff>120650</xdr:colOff>
      <xdr:row>77</xdr:row>
      <xdr:rowOff>44450</xdr:rowOff>
    </xdr:to>
    <xdr:sp macro="" textlink="">
      <xdr:nvSpPr>
        <xdr:cNvPr id="425" name="フローチャート: 判断 424">
          <a:extLst>
            <a:ext uri="{FF2B5EF4-FFF2-40B4-BE49-F238E27FC236}">
              <a16:creationId xmlns:a16="http://schemas.microsoft.com/office/drawing/2014/main" id="{00000000-0008-0000-0400-0000A9010000}"/>
            </a:ext>
          </a:extLst>
        </xdr:cNvPr>
        <xdr:cNvSpPr/>
      </xdr:nvSpPr>
      <xdr:spPr>
        <a:xfrm>
          <a:off x="15621000" y="1314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29227</xdr:rowOff>
    </xdr:from>
    <xdr:ext cx="736600" cy="259045"/>
    <xdr:sp macro="" textlink="">
      <xdr:nvSpPr>
        <xdr:cNvPr id="426" name="テキスト ボックス 425">
          <a:extLst>
            <a:ext uri="{FF2B5EF4-FFF2-40B4-BE49-F238E27FC236}">
              <a16:creationId xmlns:a16="http://schemas.microsoft.com/office/drawing/2014/main" id="{00000000-0008-0000-0400-0000AA010000}"/>
            </a:ext>
          </a:extLst>
        </xdr:cNvPr>
        <xdr:cNvSpPr txBox="1"/>
      </xdr:nvSpPr>
      <xdr:spPr>
        <a:xfrm>
          <a:off x="15290800" y="13230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75</xdr:row>
      <xdr:rowOff>88900</xdr:rowOff>
    </xdr:from>
    <xdr:to>
      <xdr:col>73</xdr:col>
      <xdr:colOff>180975</xdr:colOff>
      <xdr:row>76</xdr:row>
      <xdr:rowOff>1270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3893800" y="12947650"/>
          <a:ext cx="889000" cy="8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41911</xdr:rowOff>
    </xdr:from>
    <xdr:to>
      <xdr:col>74</xdr:col>
      <xdr:colOff>31750</xdr:colOff>
      <xdr:row>76</xdr:row>
      <xdr:rowOff>143511</xdr:rowOff>
    </xdr:to>
    <xdr:sp macro="" textlink="">
      <xdr:nvSpPr>
        <xdr:cNvPr id="428" name="フローチャート: 判断 427">
          <a:extLst>
            <a:ext uri="{FF2B5EF4-FFF2-40B4-BE49-F238E27FC236}">
              <a16:creationId xmlns:a16="http://schemas.microsoft.com/office/drawing/2014/main" id="{00000000-0008-0000-0400-0000AC010000}"/>
            </a:ext>
          </a:extLst>
        </xdr:cNvPr>
        <xdr:cNvSpPr/>
      </xdr:nvSpPr>
      <xdr:spPr>
        <a:xfrm>
          <a:off x="14732000" y="13072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128288</xdr:rowOff>
    </xdr:from>
    <xdr:ext cx="762000" cy="259045"/>
    <xdr:sp macro="" textlink="">
      <xdr:nvSpPr>
        <xdr:cNvPr id="429" name="テキスト ボックス 428">
          <a:extLst>
            <a:ext uri="{FF2B5EF4-FFF2-40B4-BE49-F238E27FC236}">
              <a16:creationId xmlns:a16="http://schemas.microsoft.com/office/drawing/2014/main" id="{00000000-0008-0000-0400-0000AD010000}"/>
            </a:ext>
          </a:extLst>
        </xdr:cNvPr>
        <xdr:cNvSpPr txBox="1"/>
      </xdr:nvSpPr>
      <xdr:spPr>
        <a:xfrm>
          <a:off x="14401800" y="131584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75</xdr:row>
      <xdr:rowOff>88900</xdr:rowOff>
    </xdr:from>
    <xdr:to>
      <xdr:col>69</xdr:col>
      <xdr:colOff>92075</xdr:colOff>
      <xdr:row>77</xdr:row>
      <xdr:rowOff>138430</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flipV="1">
          <a:off x="13004800" y="12947650"/>
          <a:ext cx="889000" cy="392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83820</xdr:rowOff>
    </xdr:from>
    <xdr:to>
      <xdr:col>69</xdr:col>
      <xdr:colOff>142875</xdr:colOff>
      <xdr:row>76</xdr:row>
      <xdr:rowOff>13970</xdr:rowOff>
    </xdr:to>
    <xdr:sp macro="" textlink="">
      <xdr:nvSpPr>
        <xdr:cNvPr id="431" name="フローチャート: 判断 430">
          <a:extLst>
            <a:ext uri="{FF2B5EF4-FFF2-40B4-BE49-F238E27FC236}">
              <a16:creationId xmlns:a16="http://schemas.microsoft.com/office/drawing/2014/main" id="{00000000-0008-0000-0400-0000AF010000}"/>
            </a:ext>
          </a:extLst>
        </xdr:cNvPr>
        <xdr:cNvSpPr/>
      </xdr:nvSpPr>
      <xdr:spPr>
        <a:xfrm>
          <a:off x="13843000" y="12942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170197</xdr:rowOff>
    </xdr:from>
    <xdr:ext cx="762000" cy="259045"/>
    <xdr:sp macro="" textlink="">
      <xdr:nvSpPr>
        <xdr:cNvPr id="432" name="テキスト ボックス 431">
          <a:extLst>
            <a:ext uri="{FF2B5EF4-FFF2-40B4-BE49-F238E27FC236}">
              <a16:creationId xmlns:a16="http://schemas.microsoft.com/office/drawing/2014/main" id="{00000000-0008-0000-0400-0000B0010000}"/>
            </a:ext>
          </a:extLst>
        </xdr:cNvPr>
        <xdr:cNvSpPr txBox="1"/>
      </xdr:nvSpPr>
      <xdr:spPr>
        <a:xfrm>
          <a:off x="13512800" y="130289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87630</xdr:rowOff>
    </xdr:from>
    <xdr:to>
      <xdr:col>65</xdr:col>
      <xdr:colOff>53975</xdr:colOff>
      <xdr:row>77</xdr:row>
      <xdr:rowOff>17780</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2954000" y="13117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27957</xdr:rowOff>
    </xdr:from>
    <xdr:ext cx="762000" cy="259045"/>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2623800" y="128867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53339</xdr:rowOff>
    </xdr:from>
    <xdr:to>
      <xdr:col>82</xdr:col>
      <xdr:colOff>158750</xdr:colOff>
      <xdr:row>76</xdr:row>
      <xdr:rowOff>154939</xdr:rowOff>
    </xdr:to>
    <xdr:sp macro="" textlink="">
      <xdr:nvSpPr>
        <xdr:cNvPr id="440" name="楕円 439">
          <a:extLst>
            <a:ext uri="{FF2B5EF4-FFF2-40B4-BE49-F238E27FC236}">
              <a16:creationId xmlns:a16="http://schemas.microsoft.com/office/drawing/2014/main" id="{00000000-0008-0000-0400-0000B8010000}"/>
            </a:ext>
          </a:extLst>
        </xdr:cNvPr>
        <xdr:cNvSpPr/>
      </xdr:nvSpPr>
      <xdr:spPr>
        <a:xfrm>
          <a:off x="16459200" y="13083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75</xdr:row>
      <xdr:rowOff>69867</xdr:rowOff>
    </xdr:from>
    <xdr:ext cx="762000" cy="259045"/>
    <xdr:sp macro="" textlink="">
      <xdr:nvSpPr>
        <xdr:cNvPr id="441" name="公債費以外該当値テキスト">
          <a:extLst>
            <a:ext uri="{FF2B5EF4-FFF2-40B4-BE49-F238E27FC236}">
              <a16:creationId xmlns:a16="http://schemas.microsoft.com/office/drawing/2014/main" id="{00000000-0008-0000-0400-0000B9010000}"/>
            </a:ext>
          </a:extLst>
        </xdr:cNvPr>
        <xdr:cNvSpPr txBox="1"/>
      </xdr:nvSpPr>
      <xdr:spPr>
        <a:xfrm>
          <a:off x="16598900" y="12928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75</xdr:row>
      <xdr:rowOff>144780</xdr:rowOff>
    </xdr:from>
    <xdr:to>
      <xdr:col>78</xdr:col>
      <xdr:colOff>120650</xdr:colOff>
      <xdr:row>76</xdr:row>
      <xdr:rowOff>74930</xdr:rowOff>
    </xdr:to>
    <xdr:sp macro="" textlink="">
      <xdr:nvSpPr>
        <xdr:cNvPr id="442" name="楕円 441">
          <a:extLst>
            <a:ext uri="{FF2B5EF4-FFF2-40B4-BE49-F238E27FC236}">
              <a16:creationId xmlns:a16="http://schemas.microsoft.com/office/drawing/2014/main" id="{00000000-0008-0000-0400-0000BA010000}"/>
            </a:ext>
          </a:extLst>
        </xdr:cNvPr>
        <xdr:cNvSpPr/>
      </xdr:nvSpPr>
      <xdr:spPr>
        <a:xfrm>
          <a:off x="15621000" y="13003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85107</xdr:rowOff>
    </xdr:from>
    <xdr:ext cx="7366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5290800" y="127724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75</xdr:row>
      <xdr:rowOff>121920</xdr:rowOff>
    </xdr:from>
    <xdr:to>
      <xdr:col>74</xdr:col>
      <xdr:colOff>31750</xdr:colOff>
      <xdr:row>76</xdr:row>
      <xdr:rowOff>52070</xdr:rowOff>
    </xdr:to>
    <xdr:sp macro="" textlink="">
      <xdr:nvSpPr>
        <xdr:cNvPr id="444" name="楕円 443">
          <a:extLst>
            <a:ext uri="{FF2B5EF4-FFF2-40B4-BE49-F238E27FC236}">
              <a16:creationId xmlns:a16="http://schemas.microsoft.com/office/drawing/2014/main" id="{00000000-0008-0000-0400-0000BC010000}"/>
            </a:ext>
          </a:extLst>
        </xdr:cNvPr>
        <xdr:cNvSpPr/>
      </xdr:nvSpPr>
      <xdr:spPr>
        <a:xfrm>
          <a:off x="14732000" y="12980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62247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4401800" y="127495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75</xdr:row>
      <xdr:rowOff>38100</xdr:rowOff>
    </xdr:from>
    <xdr:to>
      <xdr:col>69</xdr:col>
      <xdr:colOff>142875</xdr:colOff>
      <xdr:row>75</xdr:row>
      <xdr:rowOff>139700</xdr:rowOff>
    </xdr:to>
    <xdr:sp macro="" textlink="">
      <xdr:nvSpPr>
        <xdr:cNvPr id="446" name="楕円 445">
          <a:extLst>
            <a:ext uri="{FF2B5EF4-FFF2-40B4-BE49-F238E27FC236}">
              <a16:creationId xmlns:a16="http://schemas.microsoft.com/office/drawing/2014/main" id="{00000000-0008-0000-0400-0000BE010000}"/>
            </a:ext>
          </a:extLst>
        </xdr:cNvPr>
        <xdr:cNvSpPr/>
      </xdr:nvSpPr>
      <xdr:spPr>
        <a:xfrm>
          <a:off x="13843000" y="12896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73</xdr:row>
      <xdr:rowOff>149877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3512800" y="12665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87630</xdr:rowOff>
    </xdr:from>
    <xdr:to>
      <xdr:col>65</xdr:col>
      <xdr:colOff>53975</xdr:colOff>
      <xdr:row>78</xdr:row>
      <xdr:rowOff>17780</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2954000" y="13289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78</xdr:row>
      <xdr:rowOff>2557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2623800" y="13375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福岡県新宮町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13</xdr:row>
      <xdr:rowOff>13754</xdr:rowOff>
    </xdr:from>
    <xdr:to>
      <xdr:col>29</xdr:col>
      <xdr:colOff>127000</xdr:colOff>
      <xdr:row>20</xdr:row>
      <xdr:rowOff>147561</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290229"/>
          <a:ext cx="0" cy="1333957"/>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119638</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5962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54,631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147561</xdr:rowOff>
    </xdr:from>
    <xdr:to>
      <xdr:col>30</xdr:col>
      <xdr:colOff>25400</xdr:colOff>
      <xdr:row>20</xdr:row>
      <xdr:rowOff>147561</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62418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100131</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2033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159,667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13</xdr:row>
      <xdr:rowOff>13754</xdr:rowOff>
    </xdr:from>
    <xdr:to>
      <xdr:col>30</xdr:col>
      <xdr:colOff>25400</xdr:colOff>
      <xdr:row>13</xdr:row>
      <xdr:rowOff>13754</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29022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19</xdr:row>
      <xdr:rowOff>158839</xdr:rowOff>
    </xdr:from>
    <xdr:to>
      <xdr:col>29</xdr:col>
      <xdr:colOff>127000</xdr:colOff>
      <xdr:row>20</xdr:row>
      <xdr:rowOff>69367</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3464014"/>
          <a:ext cx="647700" cy="8197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17</xdr:row>
      <xdr:rowOff>114812</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30770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98285</xdr:rowOff>
    </xdr:from>
    <xdr:to>
      <xdr:col>29</xdr:col>
      <xdr:colOff>177800</xdr:colOff>
      <xdr:row>19</xdr:row>
      <xdr:rowOff>28435</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323201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20</xdr:row>
      <xdr:rowOff>69367</xdr:rowOff>
    </xdr:from>
    <xdr:to>
      <xdr:col>26</xdr:col>
      <xdr:colOff>50800</xdr:colOff>
      <xdr:row>20</xdr:row>
      <xdr:rowOff>78473</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3545992"/>
          <a:ext cx="698500" cy="910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18</xdr:row>
      <xdr:rowOff>160452</xdr:rowOff>
    </xdr:from>
    <xdr:to>
      <xdr:col>26</xdr:col>
      <xdr:colOff>101600</xdr:colOff>
      <xdr:row>19</xdr:row>
      <xdr:rowOff>90602</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29417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100779</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30630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20</xdr:row>
      <xdr:rowOff>78473</xdr:rowOff>
    </xdr:from>
    <xdr:to>
      <xdr:col>22</xdr:col>
      <xdr:colOff>114300</xdr:colOff>
      <xdr:row>20</xdr:row>
      <xdr:rowOff>79477</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3555098"/>
          <a:ext cx="698500" cy="100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19</xdr:row>
      <xdr:rowOff>22873</xdr:rowOff>
    </xdr:from>
    <xdr:to>
      <xdr:col>22</xdr:col>
      <xdr:colOff>165100</xdr:colOff>
      <xdr:row>19</xdr:row>
      <xdr:rowOff>124473</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32804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134650</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3096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20</xdr:row>
      <xdr:rowOff>79477</xdr:rowOff>
    </xdr:from>
    <xdr:to>
      <xdr:col>18</xdr:col>
      <xdr:colOff>177800</xdr:colOff>
      <xdr:row>20</xdr:row>
      <xdr:rowOff>85751</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3556102"/>
          <a:ext cx="698500" cy="627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19</xdr:row>
      <xdr:rowOff>35281</xdr:rowOff>
    </xdr:from>
    <xdr:to>
      <xdr:col>19</xdr:col>
      <xdr:colOff>38100</xdr:colOff>
      <xdr:row>19</xdr:row>
      <xdr:rowOff>136881</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34045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147058</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31093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56426</xdr:rowOff>
    </xdr:from>
    <xdr:to>
      <xdr:col>15</xdr:col>
      <xdr:colOff>101600</xdr:colOff>
      <xdr:row>19</xdr:row>
      <xdr:rowOff>158026</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36160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168203</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31304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19</xdr:row>
      <xdr:rowOff>108039</xdr:rowOff>
    </xdr:from>
    <xdr:to>
      <xdr:col>29</xdr:col>
      <xdr:colOff>177800</xdr:colOff>
      <xdr:row>20</xdr:row>
      <xdr:rowOff>38189</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341321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19</xdr:row>
      <xdr:rowOff>80116</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3385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20</xdr:row>
      <xdr:rowOff>18567</xdr:rowOff>
    </xdr:from>
    <xdr:to>
      <xdr:col>26</xdr:col>
      <xdr:colOff>101600</xdr:colOff>
      <xdr:row>20</xdr:row>
      <xdr:rowOff>120167</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349519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20</xdr:row>
      <xdr:rowOff>104944</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35815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20</xdr:row>
      <xdr:rowOff>27673</xdr:rowOff>
    </xdr:from>
    <xdr:to>
      <xdr:col>22</xdr:col>
      <xdr:colOff>165100</xdr:colOff>
      <xdr:row>20</xdr:row>
      <xdr:rowOff>129273</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50429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20</xdr:row>
      <xdr:rowOff>114050</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35906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20</xdr:row>
      <xdr:rowOff>28677</xdr:rowOff>
    </xdr:from>
    <xdr:to>
      <xdr:col>19</xdr:col>
      <xdr:colOff>38100</xdr:colOff>
      <xdr:row>20</xdr:row>
      <xdr:rowOff>130277</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50530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20</xdr:row>
      <xdr:rowOff>115054</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35916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20</xdr:row>
      <xdr:rowOff>34951</xdr:rowOff>
    </xdr:from>
    <xdr:to>
      <xdr:col>15</xdr:col>
      <xdr:colOff>101600</xdr:colOff>
      <xdr:row>20</xdr:row>
      <xdr:rowOff>136551</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51157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20</xdr:row>
      <xdr:rowOff>121328</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35979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12700</xdr:rowOff>
    </xdr:from>
    <xdr:to>
      <xdr:col>33</xdr:col>
      <xdr:colOff>114300</xdr:colOff>
      <xdr:row>38</xdr:row>
      <xdr:rowOff>12700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4803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36</xdr:row>
      <xdr:rowOff>69850</xdr:rowOff>
    </xdr:from>
    <xdr:to>
      <xdr:col>33</xdr:col>
      <xdr:colOff>114300</xdr:colOff>
      <xdr:row>36</xdr:row>
      <xdr:rowOff>69850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0231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270527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688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298450</xdr:rowOff>
    </xdr:from>
    <xdr:to>
      <xdr:col>33</xdr:col>
      <xdr:colOff>114300</xdr:colOff>
      <xdr:row>34</xdr:row>
      <xdr:rowOff>298450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5659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156227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423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184150</xdr:rowOff>
    </xdr:from>
    <xdr:to>
      <xdr:col>33</xdr:col>
      <xdr:colOff>114300</xdr:colOff>
      <xdr:row>33</xdr:row>
      <xdr:rowOff>184150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1087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41927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596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3" name="人口1人当たり決算額の推移グラフ枠445">
          <a:extLst>
            <a:ext uri="{FF2B5EF4-FFF2-40B4-BE49-F238E27FC236}">
              <a16:creationId xmlns:a16="http://schemas.microsoft.com/office/drawing/2014/main" id="{00000000-0008-0000-0500-000067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53505</xdr:rowOff>
    </xdr:from>
    <xdr:to>
      <xdr:col>29</xdr:col>
      <xdr:colOff>127000</xdr:colOff>
      <xdr:row>37</xdr:row>
      <xdr:rowOff>36726</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flipV="1">
          <a:off x="5651500" y="5978055"/>
          <a:ext cx="0" cy="1183371"/>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8803</xdr:rowOff>
    </xdr:from>
    <xdr:ext cx="762000" cy="259045"/>
    <xdr:sp macro="" textlink="">
      <xdr:nvSpPr>
        <xdr:cNvPr id="105" name="人口1人当たり決算額の推移最小値テキスト445">
          <a:extLst>
            <a:ext uri="{FF2B5EF4-FFF2-40B4-BE49-F238E27FC236}">
              <a16:creationId xmlns:a16="http://schemas.microsoft.com/office/drawing/2014/main" id="{00000000-0008-0000-0500-000069000000}"/>
            </a:ext>
          </a:extLst>
        </xdr:cNvPr>
        <xdr:cNvSpPr txBox="1"/>
      </xdr:nvSpPr>
      <xdr:spPr>
        <a:xfrm>
          <a:off x="5740400" y="71335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36726</xdr:rowOff>
    </xdr:from>
    <xdr:to>
      <xdr:col>30</xdr:col>
      <xdr:colOff>25400</xdr:colOff>
      <xdr:row>37</xdr:row>
      <xdr:rowOff>36726</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5562600" y="716142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31</xdr:row>
      <xdr:rowOff>311332</xdr:rowOff>
    </xdr:from>
    <xdr:ext cx="762000" cy="259045"/>
    <xdr:sp macro="" textlink="">
      <xdr:nvSpPr>
        <xdr:cNvPr id="107" name="人口1人当たり決算額の推移最大値テキスト445">
          <a:extLst>
            <a:ext uri="{FF2B5EF4-FFF2-40B4-BE49-F238E27FC236}">
              <a16:creationId xmlns:a16="http://schemas.microsoft.com/office/drawing/2014/main" id="{00000000-0008-0000-0500-00006B000000}"/>
            </a:ext>
          </a:extLst>
        </xdr:cNvPr>
        <xdr:cNvSpPr txBox="1"/>
      </xdr:nvSpPr>
      <xdr:spPr>
        <a:xfrm>
          <a:off x="5740400" y="5721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45,715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53505</xdr:rowOff>
    </xdr:from>
    <xdr:to>
      <xdr:col>30</xdr:col>
      <xdr:colOff>25400</xdr:colOff>
      <xdr:row>33</xdr:row>
      <xdr:rowOff>53505</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597805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34</xdr:row>
      <xdr:rowOff>342364</xdr:rowOff>
    </xdr:from>
    <xdr:to>
      <xdr:col>29</xdr:col>
      <xdr:colOff>127000</xdr:colOff>
      <xdr:row>35</xdr:row>
      <xdr:rowOff>333</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a:off x="5003800" y="6609814"/>
          <a:ext cx="647700" cy="86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34</xdr:row>
      <xdr:rowOff>328010</xdr:rowOff>
    </xdr:from>
    <xdr:ext cx="762000" cy="259045"/>
    <xdr:sp macro="" textlink="">
      <xdr:nvSpPr>
        <xdr:cNvPr id="110" name="人口1人当たり決算額の推移平均値テキスト445">
          <a:extLst>
            <a:ext uri="{FF2B5EF4-FFF2-40B4-BE49-F238E27FC236}">
              <a16:creationId xmlns:a16="http://schemas.microsoft.com/office/drawing/2014/main" id="{00000000-0008-0000-0500-00006E000000}"/>
            </a:ext>
          </a:extLst>
        </xdr:cNvPr>
        <xdr:cNvSpPr txBox="1"/>
      </xdr:nvSpPr>
      <xdr:spPr>
        <a:xfrm>
          <a:off x="5740400" y="659546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6134</xdr:rowOff>
    </xdr:from>
    <xdr:to>
      <xdr:col>29</xdr:col>
      <xdr:colOff>177800</xdr:colOff>
      <xdr:row>35</xdr:row>
      <xdr:rowOff>107734</xdr:rowOff>
    </xdr:to>
    <xdr:sp macro="" textlink="">
      <xdr:nvSpPr>
        <xdr:cNvPr id="111" name="フローチャート: 判断 110">
          <a:extLst>
            <a:ext uri="{FF2B5EF4-FFF2-40B4-BE49-F238E27FC236}">
              <a16:creationId xmlns:a16="http://schemas.microsoft.com/office/drawing/2014/main" id="{00000000-0008-0000-0500-00006F000000}"/>
            </a:ext>
          </a:extLst>
        </xdr:cNvPr>
        <xdr:cNvSpPr/>
      </xdr:nvSpPr>
      <xdr:spPr bwMode="auto">
        <a:xfrm>
          <a:off x="5600700" y="661648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34</xdr:row>
      <xdr:rowOff>342364</xdr:rowOff>
    </xdr:from>
    <xdr:to>
      <xdr:col>26</xdr:col>
      <xdr:colOff>50800</xdr:colOff>
      <xdr:row>35</xdr:row>
      <xdr:rowOff>25136</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flipV="1">
          <a:off x="4305300" y="6609814"/>
          <a:ext cx="698500" cy="2567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18364</xdr:rowOff>
    </xdr:from>
    <xdr:to>
      <xdr:col>26</xdr:col>
      <xdr:colOff>101600</xdr:colOff>
      <xdr:row>35</xdr:row>
      <xdr:rowOff>119964</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4953000" y="662871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104741</xdr:rowOff>
    </xdr:from>
    <xdr:ext cx="736600" cy="259045"/>
    <xdr:sp macro="" textlink="">
      <xdr:nvSpPr>
        <xdr:cNvPr id="114" name="テキスト ボックス 113">
          <a:extLst>
            <a:ext uri="{FF2B5EF4-FFF2-40B4-BE49-F238E27FC236}">
              <a16:creationId xmlns:a16="http://schemas.microsoft.com/office/drawing/2014/main" id="{00000000-0008-0000-0500-000072000000}"/>
            </a:ext>
          </a:extLst>
        </xdr:cNvPr>
        <xdr:cNvSpPr txBox="1"/>
      </xdr:nvSpPr>
      <xdr:spPr>
        <a:xfrm>
          <a:off x="4622800" y="67150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25136</xdr:rowOff>
    </xdr:from>
    <xdr:to>
      <xdr:col>22</xdr:col>
      <xdr:colOff>114300</xdr:colOff>
      <xdr:row>35</xdr:row>
      <xdr:rowOff>63701</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flipV="1">
          <a:off x="3606800" y="6635486"/>
          <a:ext cx="698500" cy="3856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28308</xdr:rowOff>
    </xdr:from>
    <xdr:to>
      <xdr:col>22</xdr:col>
      <xdr:colOff>165100</xdr:colOff>
      <xdr:row>35</xdr:row>
      <xdr:rowOff>129908</xdr:rowOff>
    </xdr:to>
    <xdr:sp macro="" textlink="">
      <xdr:nvSpPr>
        <xdr:cNvPr id="116" name="フローチャート: 判断 115">
          <a:extLst>
            <a:ext uri="{FF2B5EF4-FFF2-40B4-BE49-F238E27FC236}">
              <a16:creationId xmlns:a16="http://schemas.microsoft.com/office/drawing/2014/main" id="{00000000-0008-0000-0500-000074000000}"/>
            </a:ext>
          </a:extLst>
        </xdr:cNvPr>
        <xdr:cNvSpPr/>
      </xdr:nvSpPr>
      <xdr:spPr bwMode="auto">
        <a:xfrm>
          <a:off x="4254500" y="663865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114685</xdr:rowOff>
    </xdr:from>
    <xdr:ext cx="762000" cy="259045"/>
    <xdr:sp macro="" textlink="">
      <xdr:nvSpPr>
        <xdr:cNvPr id="117" name="テキスト ボックス 116">
          <a:extLst>
            <a:ext uri="{FF2B5EF4-FFF2-40B4-BE49-F238E27FC236}">
              <a16:creationId xmlns:a16="http://schemas.microsoft.com/office/drawing/2014/main" id="{00000000-0008-0000-0500-000075000000}"/>
            </a:ext>
          </a:extLst>
        </xdr:cNvPr>
        <xdr:cNvSpPr txBox="1"/>
      </xdr:nvSpPr>
      <xdr:spPr>
        <a:xfrm>
          <a:off x="3924300" y="67250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63701</xdr:rowOff>
    </xdr:from>
    <xdr:to>
      <xdr:col>18</xdr:col>
      <xdr:colOff>177800</xdr:colOff>
      <xdr:row>35</xdr:row>
      <xdr:rowOff>78629</xdr:rowOff>
    </xdr:to>
    <xdr:cxnSp macro="">
      <xdr:nvCxnSpPr>
        <xdr:cNvPr id="118" name="直線コネクタ 117">
          <a:extLst>
            <a:ext uri="{FF2B5EF4-FFF2-40B4-BE49-F238E27FC236}">
              <a16:creationId xmlns:a16="http://schemas.microsoft.com/office/drawing/2014/main" id="{00000000-0008-0000-0500-000076000000}"/>
            </a:ext>
          </a:extLst>
        </xdr:cNvPr>
        <xdr:cNvCxnSpPr/>
      </xdr:nvCxnSpPr>
      <xdr:spPr bwMode="auto">
        <a:xfrm flipV="1">
          <a:off x="2908300" y="6674051"/>
          <a:ext cx="698500" cy="1492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56060</xdr:rowOff>
    </xdr:from>
    <xdr:to>
      <xdr:col>19</xdr:col>
      <xdr:colOff>38100</xdr:colOff>
      <xdr:row>35</xdr:row>
      <xdr:rowOff>157660</xdr:rowOff>
    </xdr:to>
    <xdr:sp macro="" textlink="">
      <xdr:nvSpPr>
        <xdr:cNvPr id="119" name="フローチャート: 判断 118">
          <a:extLst>
            <a:ext uri="{FF2B5EF4-FFF2-40B4-BE49-F238E27FC236}">
              <a16:creationId xmlns:a16="http://schemas.microsoft.com/office/drawing/2014/main" id="{00000000-0008-0000-0500-000077000000}"/>
            </a:ext>
          </a:extLst>
        </xdr:cNvPr>
        <xdr:cNvSpPr/>
      </xdr:nvSpPr>
      <xdr:spPr bwMode="auto">
        <a:xfrm>
          <a:off x="3556000" y="666641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142437</xdr:rowOff>
    </xdr:from>
    <xdr:ext cx="762000" cy="259045"/>
    <xdr:sp macro="" textlink="">
      <xdr:nvSpPr>
        <xdr:cNvPr id="120" name="テキスト ボックス 119">
          <a:extLst>
            <a:ext uri="{FF2B5EF4-FFF2-40B4-BE49-F238E27FC236}">
              <a16:creationId xmlns:a16="http://schemas.microsoft.com/office/drawing/2014/main" id="{00000000-0008-0000-0500-000078000000}"/>
            </a:ext>
          </a:extLst>
        </xdr:cNvPr>
        <xdr:cNvSpPr txBox="1"/>
      </xdr:nvSpPr>
      <xdr:spPr>
        <a:xfrm>
          <a:off x="3225800" y="6752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71354</xdr:rowOff>
    </xdr:from>
    <xdr:to>
      <xdr:col>15</xdr:col>
      <xdr:colOff>101600</xdr:colOff>
      <xdr:row>35</xdr:row>
      <xdr:rowOff>172954</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2857500" y="668170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157731</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2527300" y="67680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34</xdr:row>
      <xdr:rowOff>292433</xdr:rowOff>
    </xdr:from>
    <xdr:to>
      <xdr:col>29</xdr:col>
      <xdr:colOff>177800</xdr:colOff>
      <xdr:row>35</xdr:row>
      <xdr:rowOff>51133</xdr:rowOff>
    </xdr:to>
    <xdr:sp macro="" textlink="">
      <xdr:nvSpPr>
        <xdr:cNvPr id="128" name="楕円 127">
          <a:extLst>
            <a:ext uri="{FF2B5EF4-FFF2-40B4-BE49-F238E27FC236}">
              <a16:creationId xmlns:a16="http://schemas.microsoft.com/office/drawing/2014/main" id="{00000000-0008-0000-0500-000080000000}"/>
            </a:ext>
          </a:extLst>
        </xdr:cNvPr>
        <xdr:cNvSpPr/>
      </xdr:nvSpPr>
      <xdr:spPr bwMode="auto">
        <a:xfrm>
          <a:off x="5600700" y="655988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137510</xdr:rowOff>
    </xdr:from>
    <xdr:ext cx="762000" cy="259045"/>
    <xdr:sp macro="" textlink="">
      <xdr:nvSpPr>
        <xdr:cNvPr id="129" name="人口1人当たり決算額の推移該当値テキスト445">
          <a:extLst>
            <a:ext uri="{FF2B5EF4-FFF2-40B4-BE49-F238E27FC236}">
              <a16:creationId xmlns:a16="http://schemas.microsoft.com/office/drawing/2014/main" id="{00000000-0008-0000-0500-000081000000}"/>
            </a:ext>
          </a:extLst>
        </xdr:cNvPr>
        <xdr:cNvSpPr txBox="1"/>
      </xdr:nvSpPr>
      <xdr:spPr>
        <a:xfrm>
          <a:off x="5740400" y="64049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34</xdr:row>
      <xdr:rowOff>291564</xdr:rowOff>
    </xdr:from>
    <xdr:to>
      <xdr:col>26</xdr:col>
      <xdr:colOff>101600</xdr:colOff>
      <xdr:row>35</xdr:row>
      <xdr:rowOff>50264</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4953000" y="655901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60441</xdr:rowOff>
    </xdr:from>
    <xdr:ext cx="7366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4622800" y="63278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34</xdr:row>
      <xdr:rowOff>317236</xdr:rowOff>
    </xdr:from>
    <xdr:to>
      <xdr:col>22</xdr:col>
      <xdr:colOff>165100</xdr:colOff>
      <xdr:row>35</xdr:row>
      <xdr:rowOff>75936</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254500" y="658468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86113</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3924300" y="6353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12901</xdr:rowOff>
    </xdr:from>
    <xdr:to>
      <xdr:col>19</xdr:col>
      <xdr:colOff>38100</xdr:colOff>
      <xdr:row>35</xdr:row>
      <xdr:rowOff>114501</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3556000" y="662325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124678</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225800" y="63921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27829</xdr:rowOff>
    </xdr:from>
    <xdr:to>
      <xdr:col>15</xdr:col>
      <xdr:colOff>101600</xdr:colOff>
      <xdr:row>35</xdr:row>
      <xdr:rowOff>129429</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2857500" y="663817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139605</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2527300" y="64070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福岡県新宮町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32,979
32,394
18.93
17,724,325
17,244,912
318,585
7,741,058
12,345,201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88,297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73096</xdr:rowOff>
    </xdr:from>
    <xdr:to>
      <xdr:col>24</xdr:col>
      <xdr:colOff>62865</xdr:colOff>
      <xdr:row>38</xdr:row>
      <xdr:rowOff>141366</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216596"/>
          <a:ext cx="1270" cy="14398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145193</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6602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47,898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141366</xdr:rowOff>
    </xdr:from>
    <xdr:to>
      <xdr:col>24</xdr:col>
      <xdr:colOff>152400</xdr:colOff>
      <xdr:row>38</xdr:row>
      <xdr:rowOff>141366</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6564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19773</xdr:rowOff>
    </xdr:from>
    <xdr:ext cx="599010"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49918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136,079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73096</xdr:rowOff>
    </xdr:from>
    <xdr:to>
      <xdr:col>24</xdr:col>
      <xdr:colOff>152400</xdr:colOff>
      <xdr:row>30</xdr:row>
      <xdr:rowOff>73096</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2165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38</xdr:row>
      <xdr:rowOff>14427</xdr:rowOff>
    </xdr:from>
    <xdr:to>
      <xdr:col>24</xdr:col>
      <xdr:colOff>63500</xdr:colOff>
      <xdr:row>38</xdr:row>
      <xdr:rowOff>109296</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6529527"/>
          <a:ext cx="838200" cy="948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61322</xdr:rowOff>
    </xdr:from>
    <xdr:ext cx="534377"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606207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38445</xdr:rowOff>
    </xdr:from>
    <xdr:to>
      <xdr:col>24</xdr:col>
      <xdr:colOff>114300</xdr:colOff>
      <xdr:row>36</xdr:row>
      <xdr:rowOff>140045</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210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98437</xdr:rowOff>
    </xdr:from>
    <xdr:to>
      <xdr:col>19</xdr:col>
      <xdr:colOff>177800</xdr:colOff>
      <xdr:row>38</xdr:row>
      <xdr:rowOff>109296</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a:off x="2908300" y="6613537"/>
          <a:ext cx="889000" cy="10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117508</xdr:rowOff>
    </xdr:from>
    <xdr:to>
      <xdr:col>20</xdr:col>
      <xdr:colOff>38100</xdr:colOff>
      <xdr:row>37</xdr:row>
      <xdr:rowOff>47658</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289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64185</xdr:rowOff>
    </xdr:from>
    <xdr:ext cx="534377"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530111" y="60649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38</xdr:row>
      <xdr:rowOff>91563</xdr:rowOff>
    </xdr:from>
    <xdr:to>
      <xdr:col>15</xdr:col>
      <xdr:colOff>50800</xdr:colOff>
      <xdr:row>38</xdr:row>
      <xdr:rowOff>98437</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a:off x="2019300" y="6606663"/>
          <a:ext cx="889000" cy="68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145185</xdr:rowOff>
    </xdr:from>
    <xdr:to>
      <xdr:col>15</xdr:col>
      <xdr:colOff>101600</xdr:colOff>
      <xdr:row>37</xdr:row>
      <xdr:rowOff>75335</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317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91862</xdr:rowOff>
    </xdr:from>
    <xdr:ext cx="534377"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41111" y="60926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38</xdr:row>
      <xdr:rowOff>91563</xdr:rowOff>
    </xdr:from>
    <xdr:to>
      <xdr:col>10</xdr:col>
      <xdr:colOff>114300</xdr:colOff>
      <xdr:row>38</xdr:row>
      <xdr:rowOff>100822</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flipV="1">
          <a:off x="1130300" y="6606663"/>
          <a:ext cx="889000" cy="92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152989</xdr:rowOff>
    </xdr:from>
    <xdr:to>
      <xdr:col>10</xdr:col>
      <xdr:colOff>165100</xdr:colOff>
      <xdr:row>37</xdr:row>
      <xdr:rowOff>83139</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3251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99666</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52111" y="61004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4302</xdr:rowOff>
    </xdr:from>
    <xdr:to>
      <xdr:col>6</xdr:col>
      <xdr:colOff>38100</xdr:colOff>
      <xdr:row>37</xdr:row>
      <xdr:rowOff>105902</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347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122429</xdr:rowOff>
    </xdr:from>
    <xdr:ext cx="534377"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63111" y="61231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135077</xdr:rowOff>
    </xdr:from>
    <xdr:to>
      <xdr:col>24</xdr:col>
      <xdr:colOff>114300</xdr:colOff>
      <xdr:row>38</xdr:row>
      <xdr:rowOff>65227</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64787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50004</xdr:rowOff>
    </xdr:from>
    <xdr:ext cx="534377"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63936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58496</xdr:rowOff>
    </xdr:from>
    <xdr:to>
      <xdr:col>20</xdr:col>
      <xdr:colOff>38100</xdr:colOff>
      <xdr:row>38</xdr:row>
      <xdr:rowOff>160096</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6573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38</xdr:row>
      <xdr:rowOff>151223</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530111" y="66663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49,862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47637</xdr:rowOff>
    </xdr:from>
    <xdr:to>
      <xdr:col>15</xdr:col>
      <xdr:colOff>101600</xdr:colOff>
      <xdr:row>38</xdr:row>
      <xdr:rowOff>149237</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65627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38</xdr:row>
      <xdr:rowOff>140364</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1111" y="66554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38</xdr:row>
      <xdr:rowOff>40763</xdr:rowOff>
    </xdr:from>
    <xdr:to>
      <xdr:col>10</xdr:col>
      <xdr:colOff>165100</xdr:colOff>
      <xdr:row>38</xdr:row>
      <xdr:rowOff>142363</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6555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38</xdr:row>
      <xdr:rowOff>133490</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2111" y="66485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38</xdr:row>
      <xdr:rowOff>50022</xdr:rowOff>
    </xdr:from>
    <xdr:to>
      <xdr:col>6</xdr:col>
      <xdr:colOff>38100</xdr:colOff>
      <xdr:row>38</xdr:row>
      <xdr:rowOff>151622</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5651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38</xdr:row>
      <xdr:rowOff>142749</xdr:rowOff>
    </xdr:from>
    <xdr:ext cx="534377"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3111" y="66578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50,381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73,955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139700</xdr:rowOff>
    </xdr:from>
    <xdr:to>
      <xdr:col>28</xdr:col>
      <xdr:colOff>114300</xdr:colOff>
      <xdr:row>58</xdr:row>
      <xdr:rowOff>139700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57</xdr:row>
      <xdr:rowOff>168927</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9941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00000000-0008-0000-06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126002</xdr:rowOff>
    </xdr:from>
    <xdr:to>
      <xdr:col>24</xdr:col>
      <xdr:colOff>62865</xdr:colOff>
      <xdr:row>59</xdr:row>
      <xdr:rowOff>19612</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flipV="1">
          <a:off x="4633595" y="8698502"/>
          <a:ext cx="1270" cy="14366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23439</xdr:rowOff>
    </xdr:from>
    <xdr:ext cx="534377" cy="259045"/>
    <xdr:sp macro="" textlink="">
      <xdr:nvSpPr>
        <xdr:cNvPr id="115" name="物件費最小値テキスト">
          <a:extLst>
            <a:ext uri="{FF2B5EF4-FFF2-40B4-BE49-F238E27FC236}">
              <a16:creationId xmlns:a16="http://schemas.microsoft.com/office/drawing/2014/main" id="{00000000-0008-0000-0600-000073000000}"/>
            </a:ext>
          </a:extLst>
        </xdr:cNvPr>
        <xdr:cNvSpPr txBox="1"/>
      </xdr:nvSpPr>
      <xdr:spPr>
        <a:xfrm>
          <a:off x="4686300" y="101389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44,383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19612</xdr:rowOff>
    </xdr:from>
    <xdr:to>
      <xdr:col>24</xdr:col>
      <xdr:colOff>152400</xdr:colOff>
      <xdr:row>59</xdr:row>
      <xdr:rowOff>19612</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101351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72679</xdr:rowOff>
    </xdr:from>
    <xdr:ext cx="599010" cy="259045"/>
    <xdr:sp macro="" textlink="">
      <xdr:nvSpPr>
        <xdr:cNvPr id="117" name="物件費最大値テキスト">
          <a:extLst>
            <a:ext uri="{FF2B5EF4-FFF2-40B4-BE49-F238E27FC236}">
              <a16:creationId xmlns:a16="http://schemas.microsoft.com/office/drawing/2014/main" id="{00000000-0008-0000-0600-000075000000}"/>
            </a:ext>
          </a:extLst>
        </xdr:cNvPr>
        <xdr:cNvSpPr txBox="1"/>
      </xdr:nvSpPr>
      <xdr:spPr>
        <a:xfrm>
          <a:off x="4686300" y="84737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201,498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126002</xdr:rowOff>
    </xdr:from>
    <xdr:to>
      <xdr:col>24</xdr:col>
      <xdr:colOff>152400</xdr:colOff>
      <xdr:row>50</xdr:row>
      <xdr:rowOff>126002</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86985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53</xdr:row>
      <xdr:rowOff>44611</xdr:rowOff>
    </xdr:from>
    <xdr:to>
      <xdr:col>24</xdr:col>
      <xdr:colOff>63500</xdr:colOff>
      <xdr:row>55</xdr:row>
      <xdr:rowOff>29104</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a:off x="3797300" y="9131461"/>
          <a:ext cx="838200" cy="3273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22595</xdr:rowOff>
    </xdr:from>
    <xdr:ext cx="534377" cy="259045"/>
    <xdr:sp macro="" textlink="">
      <xdr:nvSpPr>
        <xdr:cNvPr id="120" name="物件費平均値テキスト">
          <a:extLst>
            <a:ext uri="{FF2B5EF4-FFF2-40B4-BE49-F238E27FC236}">
              <a16:creationId xmlns:a16="http://schemas.microsoft.com/office/drawing/2014/main" id="{00000000-0008-0000-0600-000078000000}"/>
            </a:ext>
          </a:extLst>
        </xdr:cNvPr>
        <xdr:cNvSpPr txBox="1"/>
      </xdr:nvSpPr>
      <xdr:spPr>
        <a:xfrm>
          <a:off x="4686300" y="979524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44168</xdr:rowOff>
    </xdr:from>
    <xdr:to>
      <xdr:col>24</xdr:col>
      <xdr:colOff>114300</xdr:colOff>
      <xdr:row>57</xdr:row>
      <xdr:rowOff>145768</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4584700" y="9816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52</xdr:row>
      <xdr:rowOff>107787</xdr:rowOff>
    </xdr:from>
    <xdr:to>
      <xdr:col>19</xdr:col>
      <xdr:colOff>177800</xdr:colOff>
      <xdr:row>53</xdr:row>
      <xdr:rowOff>44611</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a:off x="2908300" y="9023187"/>
          <a:ext cx="889000" cy="1082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63324</xdr:rowOff>
    </xdr:from>
    <xdr:to>
      <xdr:col>20</xdr:col>
      <xdr:colOff>38100</xdr:colOff>
      <xdr:row>57</xdr:row>
      <xdr:rowOff>164924</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3746500" y="9835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156051</xdr:rowOff>
    </xdr:from>
    <xdr:ext cx="534377"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3530111" y="99287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52</xdr:row>
      <xdr:rowOff>107787</xdr:rowOff>
    </xdr:from>
    <xdr:to>
      <xdr:col>15</xdr:col>
      <xdr:colOff>50800</xdr:colOff>
      <xdr:row>54</xdr:row>
      <xdr:rowOff>30008</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2019300" y="9023187"/>
          <a:ext cx="889000" cy="2651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42376</xdr:rowOff>
    </xdr:from>
    <xdr:to>
      <xdr:col>15</xdr:col>
      <xdr:colOff>101600</xdr:colOff>
      <xdr:row>57</xdr:row>
      <xdr:rowOff>143976</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2857500" y="9815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135103</xdr:rowOff>
    </xdr:from>
    <xdr:ext cx="534377"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2641111" y="99077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54</xdr:row>
      <xdr:rowOff>30008</xdr:rowOff>
    </xdr:from>
    <xdr:to>
      <xdr:col>10</xdr:col>
      <xdr:colOff>114300</xdr:colOff>
      <xdr:row>54</xdr:row>
      <xdr:rowOff>72382</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flipV="1">
          <a:off x="1130300" y="9288308"/>
          <a:ext cx="889000" cy="423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85882</xdr:rowOff>
    </xdr:from>
    <xdr:to>
      <xdr:col>10</xdr:col>
      <xdr:colOff>165100</xdr:colOff>
      <xdr:row>58</xdr:row>
      <xdr:rowOff>16032</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968500" y="9858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7159</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1752111" y="99512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137254</xdr:rowOff>
    </xdr:from>
    <xdr:to>
      <xdr:col>6</xdr:col>
      <xdr:colOff>38100</xdr:colOff>
      <xdr:row>58</xdr:row>
      <xdr:rowOff>67404</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079500" y="9909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58531</xdr:rowOff>
    </xdr:from>
    <xdr:ext cx="534377"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863111" y="100026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54</xdr:row>
      <xdr:rowOff>149754</xdr:rowOff>
    </xdr:from>
    <xdr:to>
      <xdr:col>24</xdr:col>
      <xdr:colOff>114300</xdr:colOff>
      <xdr:row>55</xdr:row>
      <xdr:rowOff>79904</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4584700" y="94080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1181</xdr:rowOff>
    </xdr:from>
    <xdr:ext cx="599010" cy="259045"/>
    <xdr:sp macro="" textlink="">
      <xdr:nvSpPr>
        <xdr:cNvPr id="139" name="物件費該当値テキスト">
          <a:extLst>
            <a:ext uri="{FF2B5EF4-FFF2-40B4-BE49-F238E27FC236}">
              <a16:creationId xmlns:a16="http://schemas.microsoft.com/office/drawing/2014/main" id="{00000000-0008-0000-0600-00008B000000}"/>
            </a:ext>
          </a:extLst>
        </xdr:cNvPr>
        <xdr:cNvSpPr txBox="1"/>
      </xdr:nvSpPr>
      <xdr:spPr>
        <a:xfrm>
          <a:off x="4686300" y="92594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118,345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52</xdr:row>
      <xdr:rowOff>165261</xdr:rowOff>
    </xdr:from>
    <xdr:to>
      <xdr:col>20</xdr:col>
      <xdr:colOff>38100</xdr:colOff>
      <xdr:row>53</xdr:row>
      <xdr:rowOff>95411</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3746500" y="9080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51</xdr:row>
      <xdr:rowOff>111938</xdr:rowOff>
    </xdr:from>
    <xdr:ext cx="599010"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3497795" y="88558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52</xdr:row>
      <xdr:rowOff>56987</xdr:rowOff>
    </xdr:from>
    <xdr:to>
      <xdr:col>15</xdr:col>
      <xdr:colOff>101600</xdr:colOff>
      <xdr:row>52</xdr:row>
      <xdr:rowOff>158587</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2857500" y="89723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51</xdr:row>
      <xdr:rowOff>3664</xdr:rowOff>
    </xdr:from>
    <xdr:ext cx="599010"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2608795" y="87476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53</xdr:row>
      <xdr:rowOff>150658</xdr:rowOff>
    </xdr:from>
    <xdr:to>
      <xdr:col>10</xdr:col>
      <xdr:colOff>165100</xdr:colOff>
      <xdr:row>54</xdr:row>
      <xdr:rowOff>80808</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968500" y="92375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52</xdr:row>
      <xdr:rowOff>97335</xdr:rowOff>
    </xdr:from>
    <xdr:ext cx="599010"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1719795" y="90127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54</xdr:row>
      <xdr:rowOff>21582</xdr:rowOff>
    </xdr:from>
    <xdr:to>
      <xdr:col>6</xdr:col>
      <xdr:colOff>38100</xdr:colOff>
      <xdr:row>54</xdr:row>
      <xdr:rowOff>123182</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079500" y="92798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52</xdr:row>
      <xdr:rowOff>139709</xdr:rowOff>
    </xdr:from>
    <xdr:ext cx="599010"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830795" y="90551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132,362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75</xdr:row>
      <xdr:rowOff>54627</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72</xdr:row>
      <xdr:rowOff>111777</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168927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維持補修費グラフ枠">
          <a:extLst>
            <a:ext uri="{FF2B5EF4-FFF2-40B4-BE49-F238E27FC236}">
              <a16:creationId xmlns:a16="http://schemas.microsoft.com/office/drawing/2014/main" id="{00000000-0008-0000-0600-0000A8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72</xdr:row>
      <xdr:rowOff>2311</xdr:rowOff>
    </xdr:from>
    <xdr:to>
      <xdr:col>24</xdr:col>
      <xdr:colOff>62865</xdr:colOff>
      <xdr:row>78</xdr:row>
      <xdr:rowOff>117526</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flipV="1">
          <a:off x="4633595" y="12346711"/>
          <a:ext cx="1270" cy="11439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121353</xdr:rowOff>
    </xdr:from>
    <xdr:ext cx="378565" cy="259045"/>
    <xdr:sp macro="" textlink="">
      <xdr:nvSpPr>
        <xdr:cNvPr id="170" name="維持補修費最小値テキスト">
          <a:extLst>
            <a:ext uri="{FF2B5EF4-FFF2-40B4-BE49-F238E27FC236}">
              <a16:creationId xmlns:a16="http://schemas.microsoft.com/office/drawing/2014/main" id="{00000000-0008-0000-0600-0000AA000000}"/>
            </a:ext>
          </a:extLst>
        </xdr:cNvPr>
        <xdr:cNvSpPr txBox="1"/>
      </xdr:nvSpPr>
      <xdr:spPr>
        <a:xfrm>
          <a:off x="4686300" y="1349445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117526</xdr:rowOff>
    </xdr:from>
    <xdr:to>
      <xdr:col>24</xdr:col>
      <xdr:colOff>152400</xdr:colOff>
      <xdr:row>78</xdr:row>
      <xdr:rowOff>117526</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34906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120438</xdr:rowOff>
    </xdr:from>
    <xdr:ext cx="534377" cy="259045"/>
    <xdr:sp macro="" textlink="">
      <xdr:nvSpPr>
        <xdr:cNvPr id="172" name="維持補修費最大値テキスト">
          <a:extLst>
            <a:ext uri="{FF2B5EF4-FFF2-40B4-BE49-F238E27FC236}">
              <a16:creationId xmlns:a16="http://schemas.microsoft.com/office/drawing/2014/main" id="{00000000-0008-0000-0600-0000AC000000}"/>
            </a:ext>
          </a:extLst>
        </xdr:cNvPr>
        <xdr:cNvSpPr txBox="1"/>
      </xdr:nvSpPr>
      <xdr:spPr>
        <a:xfrm>
          <a:off x="4686300" y="121219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25,505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72</xdr:row>
      <xdr:rowOff>2311</xdr:rowOff>
    </xdr:from>
    <xdr:to>
      <xdr:col>24</xdr:col>
      <xdr:colOff>152400</xdr:colOff>
      <xdr:row>72</xdr:row>
      <xdr:rowOff>2311</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546600" y="123467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19548</xdr:rowOff>
    </xdr:from>
    <xdr:to>
      <xdr:col>24</xdr:col>
      <xdr:colOff>63500</xdr:colOff>
      <xdr:row>78</xdr:row>
      <xdr:rowOff>24074</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flipV="1">
          <a:off x="3797300" y="13392648"/>
          <a:ext cx="838200" cy="45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85031</xdr:rowOff>
    </xdr:from>
    <xdr:ext cx="469744" cy="259045"/>
    <xdr:sp macro="" textlink="">
      <xdr:nvSpPr>
        <xdr:cNvPr id="175" name="維持補修費平均値テキスト">
          <a:extLst>
            <a:ext uri="{FF2B5EF4-FFF2-40B4-BE49-F238E27FC236}">
              <a16:creationId xmlns:a16="http://schemas.microsoft.com/office/drawing/2014/main" id="{00000000-0008-0000-0600-0000AF000000}"/>
            </a:ext>
          </a:extLst>
        </xdr:cNvPr>
        <xdr:cNvSpPr txBox="1"/>
      </xdr:nvSpPr>
      <xdr:spPr>
        <a:xfrm>
          <a:off x="4686300" y="131152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62154</xdr:rowOff>
    </xdr:from>
    <xdr:to>
      <xdr:col>24</xdr:col>
      <xdr:colOff>114300</xdr:colOff>
      <xdr:row>77</xdr:row>
      <xdr:rowOff>163754</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4584700" y="132638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24074</xdr:rowOff>
    </xdr:from>
    <xdr:to>
      <xdr:col>19</xdr:col>
      <xdr:colOff>177800</xdr:colOff>
      <xdr:row>78</xdr:row>
      <xdr:rowOff>42911</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flipV="1">
          <a:off x="2908300" y="13397174"/>
          <a:ext cx="889000" cy="188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65263</xdr:rowOff>
    </xdr:from>
    <xdr:to>
      <xdr:col>20</xdr:col>
      <xdr:colOff>38100</xdr:colOff>
      <xdr:row>77</xdr:row>
      <xdr:rowOff>166863</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3746500" y="132669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11940</xdr:rowOff>
    </xdr:from>
    <xdr:ext cx="469744" cy="259045"/>
    <xdr:sp macro="" textlink="">
      <xdr:nvSpPr>
        <xdr:cNvPr id="179" name="テキスト ボックス 178">
          <a:extLst>
            <a:ext uri="{FF2B5EF4-FFF2-40B4-BE49-F238E27FC236}">
              <a16:creationId xmlns:a16="http://schemas.microsoft.com/office/drawing/2014/main" id="{00000000-0008-0000-0600-0000B3000000}"/>
            </a:ext>
          </a:extLst>
        </xdr:cNvPr>
        <xdr:cNvSpPr txBox="1"/>
      </xdr:nvSpPr>
      <xdr:spPr>
        <a:xfrm>
          <a:off x="3562428" y="130421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37790</xdr:rowOff>
    </xdr:from>
    <xdr:to>
      <xdr:col>15</xdr:col>
      <xdr:colOff>50800</xdr:colOff>
      <xdr:row>78</xdr:row>
      <xdr:rowOff>42911</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a:off x="2019300" y="13410890"/>
          <a:ext cx="889000" cy="51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68692</xdr:rowOff>
    </xdr:from>
    <xdr:to>
      <xdr:col>15</xdr:col>
      <xdr:colOff>101600</xdr:colOff>
      <xdr:row>77</xdr:row>
      <xdr:rowOff>170292</xdr:rowOff>
    </xdr:to>
    <xdr:sp macro="" textlink="">
      <xdr:nvSpPr>
        <xdr:cNvPr id="181" name="フローチャート: 判断 180">
          <a:extLst>
            <a:ext uri="{FF2B5EF4-FFF2-40B4-BE49-F238E27FC236}">
              <a16:creationId xmlns:a16="http://schemas.microsoft.com/office/drawing/2014/main" id="{00000000-0008-0000-0600-0000B5000000}"/>
            </a:ext>
          </a:extLst>
        </xdr:cNvPr>
        <xdr:cNvSpPr/>
      </xdr:nvSpPr>
      <xdr:spPr>
        <a:xfrm>
          <a:off x="2857500" y="132703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15369</xdr:rowOff>
    </xdr:from>
    <xdr:ext cx="469744" cy="259045"/>
    <xdr:sp macro="" textlink="">
      <xdr:nvSpPr>
        <xdr:cNvPr id="182" name="テキスト ボックス 181">
          <a:extLst>
            <a:ext uri="{FF2B5EF4-FFF2-40B4-BE49-F238E27FC236}">
              <a16:creationId xmlns:a16="http://schemas.microsoft.com/office/drawing/2014/main" id="{00000000-0008-0000-0600-0000B6000000}"/>
            </a:ext>
          </a:extLst>
        </xdr:cNvPr>
        <xdr:cNvSpPr txBox="1"/>
      </xdr:nvSpPr>
      <xdr:spPr>
        <a:xfrm>
          <a:off x="2673428" y="130455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37790</xdr:rowOff>
    </xdr:from>
    <xdr:to>
      <xdr:col>10</xdr:col>
      <xdr:colOff>114300</xdr:colOff>
      <xdr:row>78</xdr:row>
      <xdr:rowOff>39847</xdr:rowOff>
    </xdr:to>
    <xdr:cxnSp macro="">
      <xdr:nvCxnSpPr>
        <xdr:cNvPr id="183" name="直線コネクタ 182">
          <a:extLst>
            <a:ext uri="{FF2B5EF4-FFF2-40B4-BE49-F238E27FC236}">
              <a16:creationId xmlns:a16="http://schemas.microsoft.com/office/drawing/2014/main" id="{00000000-0008-0000-0600-0000B7000000}"/>
            </a:ext>
          </a:extLst>
        </xdr:cNvPr>
        <xdr:cNvCxnSpPr/>
      </xdr:nvCxnSpPr>
      <xdr:spPr>
        <a:xfrm flipV="1">
          <a:off x="1130300" y="13410890"/>
          <a:ext cx="889000" cy="20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73492</xdr:rowOff>
    </xdr:from>
    <xdr:to>
      <xdr:col>10</xdr:col>
      <xdr:colOff>165100</xdr:colOff>
      <xdr:row>78</xdr:row>
      <xdr:rowOff>3642</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968500" y="13275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20169</xdr:rowOff>
    </xdr:from>
    <xdr:ext cx="469744"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1784428" y="130503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74819</xdr:rowOff>
    </xdr:from>
    <xdr:to>
      <xdr:col>6</xdr:col>
      <xdr:colOff>38100</xdr:colOff>
      <xdr:row>78</xdr:row>
      <xdr:rowOff>4969</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079500" y="132764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21496</xdr:rowOff>
    </xdr:from>
    <xdr:ext cx="469744"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895428" y="130516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140198</xdr:rowOff>
    </xdr:from>
    <xdr:to>
      <xdr:col>24</xdr:col>
      <xdr:colOff>114300</xdr:colOff>
      <xdr:row>78</xdr:row>
      <xdr:rowOff>70348</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4584700" y="13341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55125</xdr:rowOff>
    </xdr:from>
    <xdr:ext cx="469744" cy="259045"/>
    <xdr:sp macro="" textlink="">
      <xdr:nvSpPr>
        <xdr:cNvPr id="194" name="維持補修費該当値テキスト">
          <a:extLst>
            <a:ext uri="{FF2B5EF4-FFF2-40B4-BE49-F238E27FC236}">
              <a16:creationId xmlns:a16="http://schemas.microsoft.com/office/drawing/2014/main" id="{00000000-0008-0000-0600-0000C2000000}"/>
            </a:ext>
          </a:extLst>
        </xdr:cNvPr>
        <xdr:cNvSpPr txBox="1"/>
      </xdr:nvSpPr>
      <xdr:spPr>
        <a:xfrm>
          <a:off x="4686300" y="132567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144724</xdr:rowOff>
    </xdr:from>
    <xdr:to>
      <xdr:col>20</xdr:col>
      <xdr:colOff>38100</xdr:colOff>
      <xdr:row>78</xdr:row>
      <xdr:rowOff>74874</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3746500" y="133463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66001</xdr:rowOff>
    </xdr:from>
    <xdr:ext cx="469744"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3562428" y="134391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163561</xdr:rowOff>
    </xdr:from>
    <xdr:to>
      <xdr:col>15</xdr:col>
      <xdr:colOff>101600</xdr:colOff>
      <xdr:row>78</xdr:row>
      <xdr:rowOff>93711</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2857500" y="13365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84838</xdr:rowOff>
    </xdr:from>
    <xdr:ext cx="469744"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2673428" y="134579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158440</xdr:rowOff>
    </xdr:from>
    <xdr:to>
      <xdr:col>10</xdr:col>
      <xdr:colOff>165100</xdr:colOff>
      <xdr:row>78</xdr:row>
      <xdr:rowOff>88590</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1968500" y="13360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79717</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1784428" y="13452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160497</xdr:rowOff>
    </xdr:from>
    <xdr:to>
      <xdr:col>6</xdr:col>
      <xdr:colOff>38100</xdr:colOff>
      <xdr:row>78</xdr:row>
      <xdr:rowOff>90647</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1079500" y="133621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81774</xdr:rowOff>
    </xdr:from>
    <xdr:ext cx="469744"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895428" y="134548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170,730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00000000-0008-0000-0600-0000D3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600-0000D4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8" name="扶助費グラフ枠">
          <a:extLst>
            <a:ext uri="{FF2B5EF4-FFF2-40B4-BE49-F238E27FC236}">
              <a16:creationId xmlns:a16="http://schemas.microsoft.com/office/drawing/2014/main" id="{00000000-0008-0000-0600-0000E4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65982</xdr:rowOff>
    </xdr:from>
    <xdr:to>
      <xdr:col>24</xdr:col>
      <xdr:colOff>62865</xdr:colOff>
      <xdr:row>99</xdr:row>
      <xdr:rowOff>144413</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flipV="1">
          <a:off x="4633595" y="15667932"/>
          <a:ext cx="1270" cy="14500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148240</xdr:rowOff>
    </xdr:from>
    <xdr:ext cx="534377" cy="259045"/>
    <xdr:sp macro="" textlink="">
      <xdr:nvSpPr>
        <xdr:cNvPr id="230" name="扶助費最小値テキスト">
          <a:extLst>
            <a:ext uri="{FF2B5EF4-FFF2-40B4-BE49-F238E27FC236}">
              <a16:creationId xmlns:a16="http://schemas.microsoft.com/office/drawing/2014/main" id="{00000000-0008-0000-0600-0000E6000000}"/>
            </a:ext>
          </a:extLst>
        </xdr:cNvPr>
        <xdr:cNvSpPr txBox="1"/>
      </xdr:nvSpPr>
      <xdr:spPr>
        <a:xfrm>
          <a:off x="4686300" y="171217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55,817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144413</xdr:rowOff>
    </xdr:from>
    <xdr:to>
      <xdr:col>24</xdr:col>
      <xdr:colOff>152400</xdr:colOff>
      <xdr:row>99</xdr:row>
      <xdr:rowOff>144413</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4546600" y="171179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12659</xdr:rowOff>
    </xdr:from>
    <xdr:ext cx="599010" cy="259045"/>
    <xdr:sp macro="" textlink="">
      <xdr:nvSpPr>
        <xdr:cNvPr id="232" name="扶助費最大値テキスト">
          <a:extLst>
            <a:ext uri="{FF2B5EF4-FFF2-40B4-BE49-F238E27FC236}">
              <a16:creationId xmlns:a16="http://schemas.microsoft.com/office/drawing/2014/main" id="{00000000-0008-0000-0600-0000E8000000}"/>
            </a:ext>
          </a:extLst>
        </xdr:cNvPr>
        <xdr:cNvSpPr txBox="1"/>
      </xdr:nvSpPr>
      <xdr:spPr>
        <a:xfrm>
          <a:off x="4686300" y="154431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65982</xdr:rowOff>
    </xdr:from>
    <xdr:to>
      <xdr:col>24</xdr:col>
      <xdr:colOff>152400</xdr:colOff>
      <xdr:row>91</xdr:row>
      <xdr:rowOff>65982</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a:off x="4546600" y="156679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23223</xdr:rowOff>
    </xdr:from>
    <xdr:to>
      <xdr:col>24</xdr:col>
      <xdr:colOff>63500</xdr:colOff>
      <xdr:row>97</xdr:row>
      <xdr:rowOff>33249</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flipV="1">
          <a:off x="3797300" y="16482423"/>
          <a:ext cx="838200" cy="1814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13606</xdr:rowOff>
    </xdr:from>
    <xdr:ext cx="599010" cy="259045"/>
    <xdr:sp macro="" textlink="">
      <xdr:nvSpPr>
        <xdr:cNvPr id="235" name="扶助費平均値テキスト">
          <a:extLst>
            <a:ext uri="{FF2B5EF4-FFF2-40B4-BE49-F238E27FC236}">
              <a16:creationId xmlns:a16="http://schemas.microsoft.com/office/drawing/2014/main" id="{00000000-0008-0000-0600-0000EB000000}"/>
            </a:ext>
          </a:extLst>
        </xdr:cNvPr>
        <xdr:cNvSpPr txBox="1"/>
      </xdr:nvSpPr>
      <xdr:spPr>
        <a:xfrm>
          <a:off x="4686300" y="1647280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108,435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35179</xdr:rowOff>
    </xdr:from>
    <xdr:to>
      <xdr:col>24</xdr:col>
      <xdr:colOff>114300</xdr:colOff>
      <xdr:row>96</xdr:row>
      <xdr:rowOff>136779</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4584700" y="16494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33249</xdr:rowOff>
    </xdr:from>
    <xdr:to>
      <xdr:col>19</xdr:col>
      <xdr:colOff>177800</xdr:colOff>
      <xdr:row>97</xdr:row>
      <xdr:rowOff>112987</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flipV="1">
          <a:off x="2908300" y="16663899"/>
          <a:ext cx="889000" cy="797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155085</xdr:rowOff>
    </xdr:from>
    <xdr:to>
      <xdr:col>20</xdr:col>
      <xdr:colOff>38100</xdr:colOff>
      <xdr:row>97</xdr:row>
      <xdr:rowOff>85235</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3746500" y="16614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76362</xdr:rowOff>
    </xdr:from>
    <xdr:ext cx="534377" cy="259045"/>
    <xdr:sp macro="" textlink="">
      <xdr:nvSpPr>
        <xdr:cNvPr id="239" name="テキスト ボックス 238">
          <a:extLst>
            <a:ext uri="{FF2B5EF4-FFF2-40B4-BE49-F238E27FC236}">
              <a16:creationId xmlns:a16="http://schemas.microsoft.com/office/drawing/2014/main" id="{00000000-0008-0000-0600-0000EF000000}"/>
            </a:ext>
          </a:extLst>
        </xdr:cNvPr>
        <xdr:cNvSpPr txBox="1"/>
      </xdr:nvSpPr>
      <xdr:spPr>
        <a:xfrm>
          <a:off x="3530111" y="167070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85162</xdr:rowOff>
    </xdr:from>
    <xdr:to>
      <xdr:col>15</xdr:col>
      <xdr:colOff>50800</xdr:colOff>
      <xdr:row>97</xdr:row>
      <xdr:rowOff>112987</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a:off x="2019300" y="16544362"/>
          <a:ext cx="889000" cy="1992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78395</xdr:rowOff>
    </xdr:from>
    <xdr:to>
      <xdr:col>15</xdr:col>
      <xdr:colOff>101600</xdr:colOff>
      <xdr:row>98</xdr:row>
      <xdr:rowOff>8545</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2857500" y="16709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171122</xdr:rowOff>
    </xdr:from>
    <xdr:ext cx="534377"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2641111" y="16801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85162</xdr:rowOff>
    </xdr:from>
    <xdr:to>
      <xdr:col>10</xdr:col>
      <xdr:colOff>114300</xdr:colOff>
      <xdr:row>98</xdr:row>
      <xdr:rowOff>35534</xdr:rowOff>
    </xdr:to>
    <xdr:cxnSp macro="">
      <xdr:nvCxnSpPr>
        <xdr:cNvPr id="243" name="直線コネクタ 242">
          <a:extLst>
            <a:ext uri="{FF2B5EF4-FFF2-40B4-BE49-F238E27FC236}">
              <a16:creationId xmlns:a16="http://schemas.microsoft.com/office/drawing/2014/main" id="{00000000-0008-0000-0600-0000F3000000}"/>
            </a:ext>
          </a:extLst>
        </xdr:cNvPr>
        <xdr:cNvCxnSpPr/>
      </xdr:nvCxnSpPr>
      <xdr:spPr>
        <a:xfrm flipV="1">
          <a:off x="1130300" y="16544362"/>
          <a:ext cx="889000" cy="2932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117889</xdr:rowOff>
    </xdr:from>
    <xdr:to>
      <xdr:col>10</xdr:col>
      <xdr:colOff>165100</xdr:colOff>
      <xdr:row>97</xdr:row>
      <xdr:rowOff>48039</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1968500" y="16577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97</xdr:row>
      <xdr:rowOff>39166</xdr:rowOff>
    </xdr:from>
    <xdr:ext cx="59901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1719795" y="166698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100,837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46544</xdr:rowOff>
    </xdr:from>
    <xdr:to>
      <xdr:col>6</xdr:col>
      <xdr:colOff>38100</xdr:colOff>
      <xdr:row>98</xdr:row>
      <xdr:rowOff>148144</xdr:rowOff>
    </xdr:to>
    <xdr:sp macro="" textlink="">
      <xdr:nvSpPr>
        <xdr:cNvPr id="246" name="フローチャート: 判断 245">
          <a:extLst>
            <a:ext uri="{FF2B5EF4-FFF2-40B4-BE49-F238E27FC236}">
              <a16:creationId xmlns:a16="http://schemas.microsoft.com/office/drawing/2014/main" id="{00000000-0008-0000-0600-0000F6000000}"/>
            </a:ext>
          </a:extLst>
        </xdr:cNvPr>
        <xdr:cNvSpPr/>
      </xdr:nvSpPr>
      <xdr:spPr>
        <a:xfrm>
          <a:off x="1079500" y="168486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139271</xdr:rowOff>
    </xdr:from>
    <xdr:ext cx="534377"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863111" y="169413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75,891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143873</xdr:rowOff>
    </xdr:from>
    <xdr:to>
      <xdr:col>24</xdr:col>
      <xdr:colOff>114300</xdr:colOff>
      <xdr:row>96</xdr:row>
      <xdr:rowOff>74023</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4584700" y="164316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166750</xdr:rowOff>
    </xdr:from>
    <xdr:ext cx="599010" cy="259045"/>
    <xdr:sp macro="" textlink="">
      <xdr:nvSpPr>
        <xdr:cNvPr id="254" name="扶助費該当値テキスト">
          <a:extLst>
            <a:ext uri="{FF2B5EF4-FFF2-40B4-BE49-F238E27FC236}">
              <a16:creationId xmlns:a16="http://schemas.microsoft.com/office/drawing/2014/main" id="{00000000-0008-0000-0600-0000FE000000}"/>
            </a:ext>
          </a:extLst>
        </xdr:cNvPr>
        <xdr:cNvSpPr txBox="1"/>
      </xdr:nvSpPr>
      <xdr:spPr>
        <a:xfrm>
          <a:off x="4686300" y="162830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114,200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153899</xdr:rowOff>
    </xdr:from>
    <xdr:to>
      <xdr:col>20</xdr:col>
      <xdr:colOff>38100</xdr:colOff>
      <xdr:row>97</xdr:row>
      <xdr:rowOff>84049</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3746500" y="166130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100576</xdr:rowOff>
    </xdr:from>
    <xdr:ext cx="534377"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3530111" y="163883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62187</xdr:rowOff>
    </xdr:from>
    <xdr:to>
      <xdr:col>15</xdr:col>
      <xdr:colOff>101600</xdr:colOff>
      <xdr:row>97</xdr:row>
      <xdr:rowOff>163787</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2857500" y="16692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8864</xdr:rowOff>
    </xdr:from>
    <xdr:ext cx="534377"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2641111" y="164680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34362</xdr:rowOff>
    </xdr:from>
    <xdr:to>
      <xdr:col>10</xdr:col>
      <xdr:colOff>165100</xdr:colOff>
      <xdr:row>96</xdr:row>
      <xdr:rowOff>135962</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1968500" y="164935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94</xdr:row>
      <xdr:rowOff>152489</xdr:rowOff>
    </xdr:from>
    <xdr:ext cx="599010"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1719795" y="162687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156184</xdr:rowOff>
    </xdr:from>
    <xdr:to>
      <xdr:col>6</xdr:col>
      <xdr:colOff>38100</xdr:colOff>
      <xdr:row>98</xdr:row>
      <xdr:rowOff>86334</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1079500" y="167868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102861</xdr:rowOff>
    </xdr:from>
    <xdr:ext cx="534377"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863111" y="165620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1" name="テキスト ボックス 270">
          <a:extLst>
            <a:ext uri="{FF2B5EF4-FFF2-40B4-BE49-F238E27FC236}">
              <a16:creationId xmlns:a16="http://schemas.microsoft.com/office/drawing/2014/main" id="{00000000-0008-0000-0600-00000F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40</xdr:row>
      <xdr:rowOff>111777</xdr:rowOff>
    </xdr:from>
    <xdr:ext cx="248786"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355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98878</xdr:rowOff>
    </xdr:from>
    <xdr:to>
      <xdr:col>59</xdr:col>
      <xdr:colOff>50800</xdr:colOff>
      <xdr:row>39</xdr:row>
      <xdr:rowOff>98878</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38</xdr:row>
      <xdr:rowOff>128105</xdr:rowOff>
    </xdr:from>
    <xdr:ext cx="53129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72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144434</xdr:rowOff>
    </xdr:from>
    <xdr:ext cx="53129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72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160763</xdr:rowOff>
    </xdr:from>
    <xdr:ext cx="53129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72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7" name="テキスト ボックス 286">
          <a:extLst>
            <a:ext uri="{FF2B5EF4-FFF2-40B4-BE49-F238E27FC236}">
              <a16:creationId xmlns:a16="http://schemas.microsoft.com/office/drawing/2014/main" id="{00000000-0008-0000-0600-00001F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8" name="補助費等グラフ枠">
          <a:extLst>
            <a:ext uri="{FF2B5EF4-FFF2-40B4-BE49-F238E27FC236}">
              <a16:creationId xmlns:a16="http://schemas.microsoft.com/office/drawing/2014/main" id="{00000000-0008-0000-0600-000020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27349</xdr:rowOff>
    </xdr:from>
    <xdr:to>
      <xdr:col>54</xdr:col>
      <xdr:colOff>189865</xdr:colOff>
      <xdr:row>39</xdr:row>
      <xdr:rowOff>169701</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flipV="1">
          <a:off x="10475595" y="5342299"/>
          <a:ext cx="1270" cy="15139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40</xdr:row>
      <xdr:rowOff>2078</xdr:rowOff>
    </xdr:from>
    <xdr:ext cx="534377" cy="259045"/>
    <xdr:sp macro="" textlink="">
      <xdr:nvSpPr>
        <xdr:cNvPr id="290" name="補助費等最小値テキスト">
          <a:extLst>
            <a:ext uri="{FF2B5EF4-FFF2-40B4-BE49-F238E27FC236}">
              <a16:creationId xmlns:a16="http://schemas.microsoft.com/office/drawing/2014/main" id="{00000000-0008-0000-0600-000022010000}"/>
            </a:ext>
          </a:extLst>
        </xdr:cNvPr>
        <xdr:cNvSpPr txBox="1"/>
      </xdr:nvSpPr>
      <xdr:spPr>
        <a:xfrm>
          <a:off x="10528300" y="6860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23,494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169701</xdr:rowOff>
    </xdr:from>
    <xdr:to>
      <xdr:col>55</xdr:col>
      <xdr:colOff>88900</xdr:colOff>
      <xdr:row>39</xdr:row>
      <xdr:rowOff>169701</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10388600" y="68562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145476</xdr:rowOff>
    </xdr:from>
    <xdr:ext cx="599010" cy="259045"/>
    <xdr:sp macro="" textlink="">
      <xdr:nvSpPr>
        <xdr:cNvPr id="292" name="補助費等最大値テキスト">
          <a:extLst>
            <a:ext uri="{FF2B5EF4-FFF2-40B4-BE49-F238E27FC236}">
              <a16:creationId xmlns:a16="http://schemas.microsoft.com/office/drawing/2014/main" id="{00000000-0008-0000-0600-000024010000}"/>
            </a:ext>
          </a:extLst>
        </xdr:cNvPr>
        <xdr:cNvSpPr txBox="1"/>
      </xdr:nvSpPr>
      <xdr:spPr>
        <a:xfrm>
          <a:off x="10528300" y="51175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162,571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31</xdr:row>
      <xdr:rowOff>27349</xdr:rowOff>
    </xdr:from>
    <xdr:to>
      <xdr:col>55</xdr:col>
      <xdr:colOff>88900</xdr:colOff>
      <xdr:row>31</xdr:row>
      <xdr:rowOff>27349</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a:off x="10388600" y="53422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165107</xdr:rowOff>
    </xdr:from>
    <xdr:to>
      <xdr:col>55</xdr:col>
      <xdr:colOff>0</xdr:colOff>
      <xdr:row>38</xdr:row>
      <xdr:rowOff>39824</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flipV="1">
          <a:off x="9639300" y="6508757"/>
          <a:ext cx="838200" cy="461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84182</xdr:rowOff>
    </xdr:from>
    <xdr:ext cx="534377" cy="259045"/>
    <xdr:sp macro="" textlink="">
      <xdr:nvSpPr>
        <xdr:cNvPr id="295" name="補助費等平均値テキスト">
          <a:extLst>
            <a:ext uri="{FF2B5EF4-FFF2-40B4-BE49-F238E27FC236}">
              <a16:creationId xmlns:a16="http://schemas.microsoft.com/office/drawing/2014/main" id="{00000000-0008-0000-0600-000027010000}"/>
            </a:ext>
          </a:extLst>
        </xdr:cNvPr>
        <xdr:cNvSpPr txBox="1"/>
      </xdr:nvSpPr>
      <xdr:spPr>
        <a:xfrm>
          <a:off x="10528300" y="625638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61305</xdr:rowOff>
    </xdr:from>
    <xdr:to>
      <xdr:col>55</xdr:col>
      <xdr:colOff>50800</xdr:colOff>
      <xdr:row>37</xdr:row>
      <xdr:rowOff>162905</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10426700" y="6404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9540</xdr:rowOff>
    </xdr:from>
    <xdr:to>
      <xdr:col>50</xdr:col>
      <xdr:colOff>114300</xdr:colOff>
      <xdr:row>38</xdr:row>
      <xdr:rowOff>39824</xdr:rowOff>
    </xdr:to>
    <xdr:cxnSp macro="">
      <xdr:nvCxnSpPr>
        <xdr:cNvPr id="297" name="直線コネクタ 296">
          <a:extLst>
            <a:ext uri="{FF2B5EF4-FFF2-40B4-BE49-F238E27FC236}">
              <a16:creationId xmlns:a16="http://schemas.microsoft.com/office/drawing/2014/main" id="{00000000-0008-0000-0600-000029010000}"/>
            </a:ext>
          </a:extLst>
        </xdr:cNvPr>
        <xdr:cNvCxnSpPr/>
      </xdr:nvCxnSpPr>
      <xdr:spPr>
        <a:xfrm>
          <a:off x="8750300" y="6524640"/>
          <a:ext cx="889000" cy="302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81530</xdr:rowOff>
    </xdr:from>
    <xdr:to>
      <xdr:col>50</xdr:col>
      <xdr:colOff>165100</xdr:colOff>
      <xdr:row>38</xdr:row>
      <xdr:rowOff>11680</xdr:rowOff>
    </xdr:to>
    <xdr:sp macro=""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9588500" y="6425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36</xdr:row>
      <xdr:rowOff>28207</xdr:rowOff>
    </xdr:from>
    <xdr:ext cx="534377" cy="259045"/>
    <xdr:sp macro="" textlink="">
      <xdr:nvSpPr>
        <xdr:cNvPr id="299" name="テキスト ボックス 298">
          <a:extLst>
            <a:ext uri="{FF2B5EF4-FFF2-40B4-BE49-F238E27FC236}">
              <a16:creationId xmlns:a16="http://schemas.microsoft.com/office/drawing/2014/main" id="{00000000-0008-0000-0600-00002B010000}"/>
            </a:ext>
          </a:extLst>
        </xdr:cNvPr>
        <xdr:cNvSpPr txBox="1"/>
      </xdr:nvSpPr>
      <xdr:spPr>
        <a:xfrm>
          <a:off x="9372111" y="62004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9540</xdr:rowOff>
    </xdr:from>
    <xdr:to>
      <xdr:col>45</xdr:col>
      <xdr:colOff>177800</xdr:colOff>
      <xdr:row>38</xdr:row>
      <xdr:rowOff>92423</xdr:rowOff>
    </xdr:to>
    <xdr:cxnSp macro="">
      <xdr:nvCxnSpPr>
        <xdr:cNvPr id="300" name="直線コネクタ 299">
          <a:extLst>
            <a:ext uri="{FF2B5EF4-FFF2-40B4-BE49-F238E27FC236}">
              <a16:creationId xmlns:a16="http://schemas.microsoft.com/office/drawing/2014/main" id="{00000000-0008-0000-0600-00002C010000}"/>
            </a:ext>
          </a:extLst>
        </xdr:cNvPr>
        <xdr:cNvCxnSpPr/>
      </xdr:nvCxnSpPr>
      <xdr:spPr>
        <a:xfrm flipV="1">
          <a:off x="7861300" y="6524640"/>
          <a:ext cx="889000" cy="828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82097</xdr:rowOff>
    </xdr:from>
    <xdr:to>
      <xdr:col>46</xdr:col>
      <xdr:colOff>38100</xdr:colOff>
      <xdr:row>38</xdr:row>
      <xdr:rowOff>12247</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8699500" y="64257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36</xdr:row>
      <xdr:rowOff>28774</xdr:rowOff>
    </xdr:from>
    <xdr:ext cx="534377"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8483111" y="62009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32</xdr:row>
      <xdr:rowOff>22428</xdr:rowOff>
    </xdr:from>
    <xdr:to>
      <xdr:col>41</xdr:col>
      <xdr:colOff>50800</xdr:colOff>
      <xdr:row>38</xdr:row>
      <xdr:rowOff>92423</xdr:rowOff>
    </xdr:to>
    <xdr:cxnSp macro="">
      <xdr:nvCxnSpPr>
        <xdr:cNvPr id="303" name="直線コネクタ 302">
          <a:extLst>
            <a:ext uri="{FF2B5EF4-FFF2-40B4-BE49-F238E27FC236}">
              <a16:creationId xmlns:a16="http://schemas.microsoft.com/office/drawing/2014/main" id="{00000000-0008-0000-0600-00002F010000}"/>
            </a:ext>
          </a:extLst>
        </xdr:cNvPr>
        <xdr:cNvCxnSpPr/>
      </xdr:nvCxnSpPr>
      <xdr:spPr>
        <a:xfrm>
          <a:off x="6972300" y="5508828"/>
          <a:ext cx="889000" cy="1098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124235</xdr:rowOff>
    </xdr:from>
    <xdr:to>
      <xdr:col>41</xdr:col>
      <xdr:colOff>101600</xdr:colOff>
      <xdr:row>38</xdr:row>
      <xdr:rowOff>54385</xdr:rowOff>
    </xdr:to>
    <xdr:sp macro="" textlink="">
      <xdr:nvSpPr>
        <xdr:cNvPr id="304" name="フローチャート: 判断 303">
          <a:extLst>
            <a:ext uri="{FF2B5EF4-FFF2-40B4-BE49-F238E27FC236}">
              <a16:creationId xmlns:a16="http://schemas.microsoft.com/office/drawing/2014/main" id="{00000000-0008-0000-0600-000030010000}"/>
            </a:ext>
          </a:extLst>
        </xdr:cNvPr>
        <xdr:cNvSpPr/>
      </xdr:nvSpPr>
      <xdr:spPr>
        <a:xfrm>
          <a:off x="7810500" y="6467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36</xdr:row>
      <xdr:rowOff>70912</xdr:rowOff>
    </xdr:from>
    <xdr:ext cx="534377"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7594111" y="62431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31</xdr:row>
      <xdr:rowOff>66443</xdr:rowOff>
    </xdr:from>
    <xdr:to>
      <xdr:col>36</xdr:col>
      <xdr:colOff>165100</xdr:colOff>
      <xdr:row>31</xdr:row>
      <xdr:rowOff>168043</xdr:rowOff>
    </xdr:to>
    <xdr:sp macro="" textlink="">
      <xdr:nvSpPr>
        <xdr:cNvPr id="306" name="フローチャート: 判断 305">
          <a:extLst>
            <a:ext uri="{FF2B5EF4-FFF2-40B4-BE49-F238E27FC236}">
              <a16:creationId xmlns:a16="http://schemas.microsoft.com/office/drawing/2014/main" id="{00000000-0008-0000-0600-000032010000}"/>
            </a:ext>
          </a:extLst>
        </xdr:cNvPr>
        <xdr:cNvSpPr/>
      </xdr:nvSpPr>
      <xdr:spPr>
        <a:xfrm>
          <a:off x="6921500" y="53813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30</xdr:row>
      <xdr:rowOff>13120</xdr:rowOff>
    </xdr:from>
    <xdr:ext cx="59901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6672795" y="51566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114307</xdr:rowOff>
    </xdr:from>
    <xdr:to>
      <xdr:col>55</xdr:col>
      <xdr:colOff>50800</xdr:colOff>
      <xdr:row>38</xdr:row>
      <xdr:rowOff>44458</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10426700" y="6457957"/>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92734</xdr:rowOff>
    </xdr:from>
    <xdr:ext cx="534377" cy="259045"/>
    <xdr:sp macro="" textlink="">
      <xdr:nvSpPr>
        <xdr:cNvPr id="314" name="補助費等該当値テキスト">
          <a:extLst>
            <a:ext uri="{FF2B5EF4-FFF2-40B4-BE49-F238E27FC236}">
              <a16:creationId xmlns:a16="http://schemas.microsoft.com/office/drawing/2014/main" id="{00000000-0008-0000-0600-00003A010000}"/>
            </a:ext>
          </a:extLst>
        </xdr:cNvPr>
        <xdr:cNvSpPr txBox="1"/>
      </xdr:nvSpPr>
      <xdr:spPr>
        <a:xfrm>
          <a:off x="10528300" y="64363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55,416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160474</xdr:rowOff>
    </xdr:from>
    <xdr:to>
      <xdr:col>50</xdr:col>
      <xdr:colOff>165100</xdr:colOff>
      <xdr:row>38</xdr:row>
      <xdr:rowOff>90624</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9588500" y="6504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38</xdr:row>
      <xdr:rowOff>81751</xdr:rowOff>
    </xdr:from>
    <xdr:ext cx="534377"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9372111" y="65968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130189</xdr:rowOff>
    </xdr:from>
    <xdr:to>
      <xdr:col>46</xdr:col>
      <xdr:colOff>38100</xdr:colOff>
      <xdr:row>38</xdr:row>
      <xdr:rowOff>60339</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8699500" y="6473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38</xdr:row>
      <xdr:rowOff>51467</xdr:rowOff>
    </xdr:from>
    <xdr:ext cx="534377"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8483111" y="65665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41623</xdr:rowOff>
    </xdr:from>
    <xdr:to>
      <xdr:col>41</xdr:col>
      <xdr:colOff>101600</xdr:colOff>
      <xdr:row>38</xdr:row>
      <xdr:rowOff>143223</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7810500" y="6556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38</xdr:row>
      <xdr:rowOff>134350</xdr:rowOff>
    </xdr:from>
    <xdr:ext cx="534377"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7594111" y="66494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31</xdr:row>
      <xdr:rowOff>143078</xdr:rowOff>
    </xdr:from>
    <xdr:to>
      <xdr:col>36</xdr:col>
      <xdr:colOff>165100</xdr:colOff>
      <xdr:row>32</xdr:row>
      <xdr:rowOff>73228</xdr:rowOff>
    </xdr:to>
    <xdr:sp macro="" textlink="">
      <xdr:nvSpPr>
        <xdr:cNvPr id="321" name="楕円 320">
          <a:extLst>
            <a:ext uri="{FF2B5EF4-FFF2-40B4-BE49-F238E27FC236}">
              <a16:creationId xmlns:a16="http://schemas.microsoft.com/office/drawing/2014/main" id="{00000000-0008-0000-0600-000041010000}"/>
            </a:ext>
          </a:extLst>
        </xdr:cNvPr>
        <xdr:cNvSpPr/>
      </xdr:nvSpPr>
      <xdr:spPr>
        <a:xfrm>
          <a:off x="6921500" y="5458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32</xdr:row>
      <xdr:rowOff>64355</xdr:rowOff>
    </xdr:from>
    <xdr:ext cx="599010" cy="259045"/>
    <xdr:sp macro="" textlink="">
      <xdr:nvSpPr>
        <xdr:cNvPr id="322" name="テキスト ボックス 321">
          <a:extLst>
            <a:ext uri="{FF2B5EF4-FFF2-40B4-BE49-F238E27FC236}">
              <a16:creationId xmlns:a16="http://schemas.microsoft.com/office/drawing/2014/main" id="{00000000-0008-0000-0600-000042010000}"/>
            </a:ext>
          </a:extLst>
        </xdr:cNvPr>
        <xdr:cNvSpPr txBox="1"/>
      </xdr:nvSpPr>
      <xdr:spPr>
        <a:xfrm>
          <a:off x="6672795" y="55507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0" name="正方形/長方形 329">
          <a:extLst>
            <a:ext uri="{FF2B5EF4-FFF2-40B4-BE49-F238E27FC236}">
              <a16:creationId xmlns:a16="http://schemas.microsoft.com/office/drawing/2014/main" id="{00000000-0008-0000-0600-00004A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25400</xdr:rowOff>
    </xdr:from>
    <xdr:to>
      <xdr:col>59</xdr:col>
      <xdr:colOff>50800</xdr:colOff>
      <xdr:row>58</xdr:row>
      <xdr:rowOff>25400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969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54627</xdr:rowOff>
    </xdr:from>
    <xdr:ext cx="248786"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355214" y="9827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82550</xdr:rowOff>
    </xdr:from>
    <xdr:to>
      <xdr:col>59</xdr:col>
      <xdr:colOff>50800</xdr:colOff>
      <xdr:row>51</xdr:row>
      <xdr:rowOff>82550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8826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50</xdr:row>
      <xdr:rowOff>111777</xdr:rowOff>
    </xdr:from>
    <xdr:ext cx="59541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08581" y="8684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普通建設事業費グラフ枠">
          <a:extLst>
            <a:ext uri="{FF2B5EF4-FFF2-40B4-BE49-F238E27FC236}">
              <a16:creationId xmlns:a16="http://schemas.microsoft.com/office/drawing/2014/main" id="{00000000-0008-0000-06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169607</xdr:rowOff>
    </xdr:from>
    <xdr:to>
      <xdr:col>54</xdr:col>
      <xdr:colOff>189865</xdr:colOff>
      <xdr:row>57</xdr:row>
      <xdr:rowOff>129362</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flipV="1">
          <a:off x="10475595" y="8742107"/>
          <a:ext cx="1270" cy="11599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133189</xdr:rowOff>
    </xdr:from>
    <xdr:ext cx="534377" cy="259045"/>
    <xdr:sp macro="" textlink="">
      <xdr:nvSpPr>
        <xdr:cNvPr id="343" name="普通建設事業費最小値テキスト">
          <a:extLst>
            <a:ext uri="{FF2B5EF4-FFF2-40B4-BE49-F238E27FC236}">
              <a16:creationId xmlns:a16="http://schemas.microsoft.com/office/drawing/2014/main" id="{00000000-0008-0000-0600-000057010000}"/>
            </a:ext>
          </a:extLst>
        </xdr:cNvPr>
        <xdr:cNvSpPr txBox="1"/>
      </xdr:nvSpPr>
      <xdr:spPr>
        <a:xfrm>
          <a:off x="10528300" y="99058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57</xdr:row>
      <xdr:rowOff>129362</xdr:rowOff>
    </xdr:from>
    <xdr:to>
      <xdr:col>55</xdr:col>
      <xdr:colOff>88900</xdr:colOff>
      <xdr:row>57</xdr:row>
      <xdr:rowOff>129362</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10388600" y="99020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116284</xdr:rowOff>
    </xdr:from>
    <xdr:ext cx="599010" cy="259045"/>
    <xdr:sp macro="" textlink="">
      <xdr:nvSpPr>
        <xdr:cNvPr id="345" name="普通建設事業費最大値テキスト">
          <a:extLst>
            <a:ext uri="{FF2B5EF4-FFF2-40B4-BE49-F238E27FC236}">
              <a16:creationId xmlns:a16="http://schemas.microsoft.com/office/drawing/2014/main" id="{00000000-0008-0000-0600-000059010000}"/>
            </a:ext>
          </a:extLst>
        </xdr:cNvPr>
        <xdr:cNvSpPr txBox="1"/>
      </xdr:nvSpPr>
      <xdr:spPr>
        <a:xfrm>
          <a:off x="10528300" y="85173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214,767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169607</xdr:rowOff>
    </xdr:from>
    <xdr:to>
      <xdr:col>55</xdr:col>
      <xdr:colOff>88900</xdr:colOff>
      <xdr:row>50</xdr:row>
      <xdr:rowOff>169607</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10388600" y="87421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136837</xdr:rowOff>
    </xdr:from>
    <xdr:to>
      <xdr:col>55</xdr:col>
      <xdr:colOff>0</xdr:colOff>
      <xdr:row>57</xdr:row>
      <xdr:rowOff>19045</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flipV="1">
          <a:off x="9639300" y="9738037"/>
          <a:ext cx="838200" cy="53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28218</xdr:rowOff>
    </xdr:from>
    <xdr:ext cx="534377" cy="259045"/>
    <xdr:sp macro="" textlink="">
      <xdr:nvSpPr>
        <xdr:cNvPr id="348" name="普通建設事業費平均値テキスト">
          <a:extLst>
            <a:ext uri="{FF2B5EF4-FFF2-40B4-BE49-F238E27FC236}">
              <a16:creationId xmlns:a16="http://schemas.microsoft.com/office/drawing/2014/main" id="{00000000-0008-0000-0600-00005C010000}"/>
            </a:ext>
          </a:extLst>
        </xdr:cNvPr>
        <xdr:cNvSpPr txBox="1"/>
      </xdr:nvSpPr>
      <xdr:spPr>
        <a:xfrm>
          <a:off x="10528300" y="945796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5341</xdr:rowOff>
    </xdr:from>
    <xdr:to>
      <xdr:col>55</xdr:col>
      <xdr:colOff>50800</xdr:colOff>
      <xdr:row>56</xdr:row>
      <xdr:rowOff>106941</xdr:rowOff>
    </xdr:to>
    <xdr:sp macro="" textlink="">
      <xdr:nvSpPr>
        <xdr:cNvPr id="349" name="フローチャート: 判断 348">
          <a:extLst>
            <a:ext uri="{FF2B5EF4-FFF2-40B4-BE49-F238E27FC236}">
              <a16:creationId xmlns:a16="http://schemas.microsoft.com/office/drawing/2014/main" id="{00000000-0008-0000-0600-00005D010000}"/>
            </a:ext>
          </a:extLst>
        </xdr:cNvPr>
        <xdr:cNvSpPr/>
      </xdr:nvSpPr>
      <xdr:spPr>
        <a:xfrm>
          <a:off x="10426700" y="9606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110537</xdr:rowOff>
    </xdr:from>
    <xdr:to>
      <xdr:col>50</xdr:col>
      <xdr:colOff>114300</xdr:colOff>
      <xdr:row>57</xdr:row>
      <xdr:rowOff>19045</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a:off x="8750300" y="9711737"/>
          <a:ext cx="889000" cy="799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58810</xdr:rowOff>
    </xdr:from>
    <xdr:to>
      <xdr:col>50</xdr:col>
      <xdr:colOff>165100</xdr:colOff>
      <xdr:row>56</xdr:row>
      <xdr:rowOff>160410</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9588500" y="9660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5487</xdr:rowOff>
    </xdr:from>
    <xdr:ext cx="534377" cy="259045"/>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9372111" y="94352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92649</xdr:rowOff>
    </xdr:from>
    <xdr:to>
      <xdr:col>45</xdr:col>
      <xdr:colOff>177800</xdr:colOff>
      <xdr:row>56</xdr:row>
      <xdr:rowOff>110537</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a:off x="7861300" y="9693849"/>
          <a:ext cx="889000" cy="178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69338</xdr:rowOff>
    </xdr:from>
    <xdr:to>
      <xdr:col>46</xdr:col>
      <xdr:colOff>38100</xdr:colOff>
      <xdr:row>56</xdr:row>
      <xdr:rowOff>170938</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8699500" y="9670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162065</xdr:rowOff>
    </xdr:from>
    <xdr:ext cx="534377"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8483111" y="97632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75292</xdr:rowOff>
    </xdr:from>
    <xdr:to>
      <xdr:col>41</xdr:col>
      <xdr:colOff>50800</xdr:colOff>
      <xdr:row>56</xdr:row>
      <xdr:rowOff>92649</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a:off x="6972300" y="9676492"/>
          <a:ext cx="889000" cy="173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47975</xdr:rowOff>
    </xdr:from>
    <xdr:to>
      <xdr:col>41</xdr:col>
      <xdr:colOff>101600</xdr:colOff>
      <xdr:row>56</xdr:row>
      <xdr:rowOff>149575</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7810500" y="9649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140702</xdr:rowOff>
    </xdr:from>
    <xdr:ext cx="534377"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7594111" y="97419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19931</xdr:rowOff>
    </xdr:from>
    <xdr:to>
      <xdr:col>36</xdr:col>
      <xdr:colOff>165100</xdr:colOff>
      <xdr:row>56</xdr:row>
      <xdr:rowOff>121531</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6921500" y="96211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138058</xdr:rowOff>
    </xdr:from>
    <xdr:ext cx="534377"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6705111" y="93963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86037</xdr:rowOff>
    </xdr:from>
    <xdr:to>
      <xdr:col>55</xdr:col>
      <xdr:colOff>50800</xdr:colOff>
      <xdr:row>57</xdr:row>
      <xdr:rowOff>16187</xdr:rowOff>
    </xdr:to>
    <xdr:sp macro="" textlink="">
      <xdr:nvSpPr>
        <xdr:cNvPr id="366" name="楕円 365">
          <a:extLst>
            <a:ext uri="{FF2B5EF4-FFF2-40B4-BE49-F238E27FC236}">
              <a16:creationId xmlns:a16="http://schemas.microsoft.com/office/drawing/2014/main" id="{00000000-0008-0000-0600-00006E010000}"/>
            </a:ext>
          </a:extLst>
        </xdr:cNvPr>
        <xdr:cNvSpPr/>
      </xdr:nvSpPr>
      <xdr:spPr>
        <a:xfrm>
          <a:off x="10426700" y="96872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64464</xdr:rowOff>
    </xdr:from>
    <xdr:ext cx="534377" cy="259045"/>
    <xdr:sp macro="" textlink="">
      <xdr:nvSpPr>
        <xdr:cNvPr id="367" name="普通建設事業費該当値テキスト">
          <a:extLst>
            <a:ext uri="{FF2B5EF4-FFF2-40B4-BE49-F238E27FC236}">
              <a16:creationId xmlns:a16="http://schemas.microsoft.com/office/drawing/2014/main" id="{00000000-0008-0000-0600-00006F010000}"/>
            </a:ext>
          </a:extLst>
        </xdr:cNvPr>
        <xdr:cNvSpPr txBox="1"/>
      </xdr:nvSpPr>
      <xdr:spPr>
        <a:xfrm>
          <a:off x="10528300" y="96656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139695</xdr:rowOff>
    </xdr:from>
    <xdr:to>
      <xdr:col>50</xdr:col>
      <xdr:colOff>165100</xdr:colOff>
      <xdr:row>57</xdr:row>
      <xdr:rowOff>69845</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9588500" y="9740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60972</xdr:rowOff>
    </xdr:from>
    <xdr:ext cx="534377"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9372111" y="98336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59737</xdr:rowOff>
    </xdr:from>
    <xdr:to>
      <xdr:col>46</xdr:col>
      <xdr:colOff>38100</xdr:colOff>
      <xdr:row>56</xdr:row>
      <xdr:rowOff>161337</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8699500" y="96609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6414</xdr:rowOff>
    </xdr:from>
    <xdr:ext cx="534377"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8483111" y="94361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41849</xdr:rowOff>
    </xdr:from>
    <xdr:to>
      <xdr:col>41</xdr:col>
      <xdr:colOff>101600</xdr:colOff>
      <xdr:row>56</xdr:row>
      <xdr:rowOff>143449</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7810500" y="96430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159976</xdr:rowOff>
    </xdr:from>
    <xdr:ext cx="534377"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7594111" y="9418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24492</xdr:rowOff>
    </xdr:from>
    <xdr:to>
      <xdr:col>36</xdr:col>
      <xdr:colOff>165100</xdr:colOff>
      <xdr:row>56</xdr:row>
      <xdr:rowOff>126092</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6921500" y="9625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117219</xdr:rowOff>
    </xdr:from>
    <xdr:ext cx="534377"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6705111" y="97184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普通建設事業費 （ うち新規整備　）グラフ枠">
          <a:extLst>
            <a:ext uri="{FF2B5EF4-FFF2-40B4-BE49-F238E27FC236}">
              <a16:creationId xmlns:a16="http://schemas.microsoft.com/office/drawing/2014/main" id="{00000000-0008-0000-0600-00008E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37306</xdr:rowOff>
    </xdr:from>
    <xdr:to>
      <xdr:col>54</xdr:col>
      <xdr:colOff>189865</xdr:colOff>
      <xdr:row>79</xdr:row>
      <xdr:rowOff>44450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flipV="1">
          <a:off x="10475595" y="12210256"/>
          <a:ext cx="1270" cy="13787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400" name="普通建設事業費 （ うち新規整備　）最小値テキスト">
          <a:extLst>
            <a:ext uri="{FF2B5EF4-FFF2-40B4-BE49-F238E27FC236}">
              <a16:creationId xmlns:a16="http://schemas.microsoft.com/office/drawing/2014/main" id="{00000000-0008-0000-0600-000090010000}"/>
            </a:ext>
          </a:extLst>
        </xdr:cNvPr>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155433</xdr:rowOff>
    </xdr:from>
    <xdr:ext cx="534377" cy="259045"/>
    <xdr:sp macro="" textlink="">
      <xdr:nvSpPr>
        <xdr:cNvPr id="402" name="普通建設事業費 （ うち新規整備　）最大値テキスト">
          <a:extLst>
            <a:ext uri="{FF2B5EF4-FFF2-40B4-BE49-F238E27FC236}">
              <a16:creationId xmlns:a16="http://schemas.microsoft.com/office/drawing/2014/main" id="{00000000-0008-0000-0600-000092010000}"/>
            </a:ext>
          </a:extLst>
        </xdr:cNvPr>
        <xdr:cNvSpPr txBox="1"/>
      </xdr:nvSpPr>
      <xdr:spPr>
        <a:xfrm>
          <a:off x="10528300" y="11985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72,375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37306</xdr:rowOff>
    </xdr:from>
    <xdr:to>
      <xdr:col>55</xdr:col>
      <xdr:colOff>88900</xdr:colOff>
      <xdr:row>71</xdr:row>
      <xdr:rowOff>37306</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22102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76836</xdr:rowOff>
    </xdr:from>
    <xdr:to>
      <xdr:col>55</xdr:col>
      <xdr:colOff>0</xdr:colOff>
      <xdr:row>78</xdr:row>
      <xdr:rowOff>100800</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flipV="1">
          <a:off x="9639300" y="13449936"/>
          <a:ext cx="838200" cy="239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166831</xdr:rowOff>
    </xdr:from>
    <xdr:ext cx="534377" cy="259045"/>
    <xdr:sp macro="" textlink="">
      <xdr:nvSpPr>
        <xdr:cNvPr id="405" name="普通建設事業費 （ うち新規整備　）平均値テキスト">
          <a:extLst>
            <a:ext uri="{FF2B5EF4-FFF2-40B4-BE49-F238E27FC236}">
              <a16:creationId xmlns:a16="http://schemas.microsoft.com/office/drawing/2014/main" id="{00000000-0008-0000-0600-000095010000}"/>
            </a:ext>
          </a:extLst>
        </xdr:cNvPr>
        <xdr:cNvSpPr txBox="1"/>
      </xdr:nvSpPr>
      <xdr:spPr>
        <a:xfrm>
          <a:off x="10528300" y="1319703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143954</xdr:rowOff>
    </xdr:from>
    <xdr:to>
      <xdr:col>55</xdr:col>
      <xdr:colOff>50800</xdr:colOff>
      <xdr:row>78</xdr:row>
      <xdr:rowOff>74104</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10426700" y="13345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100800</xdr:rowOff>
    </xdr:from>
    <xdr:to>
      <xdr:col>50</xdr:col>
      <xdr:colOff>114300</xdr:colOff>
      <xdr:row>79</xdr:row>
      <xdr:rowOff>9683</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flipV="1">
          <a:off x="8750300" y="13473900"/>
          <a:ext cx="889000" cy="803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1632</xdr:rowOff>
    </xdr:from>
    <xdr:to>
      <xdr:col>50</xdr:col>
      <xdr:colOff>165100</xdr:colOff>
      <xdr:row>78</xdr:row>
      <xdr:rowOff>103232</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9588500" y="133747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76</xdr:row>
      <xdr:rowOff>119759</xdr:rowOff>
    </xdr:from>
    <xdr:ext cx="469744" cy="259045"/>
    <xdr:sp macro="" textlink="">
      <xdr:nvSpPr>
        <xdr:cNvPr id="409" name="テキスト ボックス 408">
          <a:extLst>
            <a:ext uri="{FF2B5EF4-FFF2-40B4-BE49-F238E27FC236}">
              <a16:creationId xmlns:a16="http://schemas.microsoft.com/office/drawing/2014/main" id="{00000000-0008-0000-0600-000099010000}"/>
            </a:ext>
          </a:extLst>
        </xdr:cNvPr>
        <xdr:cNvSpPr txBox="1"/>
      </xdr:nvSpPr>
      <xdr:spPr>
        <a:xfrm>
          <a:off x="9404428" y="131499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28487</xdr:rowOff>
    </xdr:from>
    <xdr:to>
      <xdr:col>45</xdr:col>
      <xdr:colOff>177800</xdr:colOff>
      <xdr:row>79</xdr:row>
      <xdr:rowOff>9683</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a:off x="7861300" y="13230137"/>
          <a:ext cx="889000" cy="324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142621</xdr:rowOff>
    </xdr:from>
    <xdr:to>
      <xdr:col>46</xdr:col>
      <xdr:colOff>38100</xdr:colOff>
      <xdr:row>78</xdr:row>
      <xdr:rowOff>72771</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8699500" y="13344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89298</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8483111" y="131194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75</xdr:row>
      <xdr:rowOff>139243</xdr:rowOff>
    </xdr:from>
    <xdr:to>
      <xdr:col>41</xdr:col>
      <xdr:colOff>50800</xdr:colOff>
      <xdr:row>77</xdr:row>
      <xdr:rowOff>28487</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a:off x="6972300" y="12997993"/>
          <a:ext cx="889000" cy="232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116294</xdr:rowOff>
    </xdr:from>
    <xdr:to>
      <xdr:col>41</xdr:col>
      <xdr:colOff>101600</xdr:colOff>
      <xdr:row>78</xdr:row>
      <xdr:rowOff>46444</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7810500" y="13317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37571</xdr:rowOff>
    </xdr:from>
    <xdr:ext cx="534377"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7594111" y="134106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79127</xdr:rowOff>
    </xdr:from>
    <xdr:to>
      <xdr:col>36</xdr:col>
      <xdr:colOff>165100</xdr:colOff>
      <xdr:row>78</xdr:row>
      <xdr:rowOff>9277</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6921500" y="132807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404</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6705111" y="133735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26036</xdr:rowOff>
    </xdr:from>
    <xdr:to>
      <xdr:col>55</xdr:col>
      <xdr:colOff>50800</xdr:colOff>
      <xdr:row>78</xdr:row>
      <xdr:rowOff>127636</xdr:rowOff>
    </xdr:to>
    <xdr:sp macro="" textlink="">
      <xdr:nvSpPr>
        <xdr:cNvPr id="423" name="楕円 422">
          <a:extLst>
            <a:ext uri="{FF2B5EF4-FFF2-40B4-BE49-F238E27FC236}">
              <a16:creationId xmlns:a16="http://schemas.microsoft.com/office/drawing/2014/main" id="{00000000-0008-0000-0600-0000A7010000}"/>
            </a:ext>
          </a:extLst>
        </xdr:cNvPr>
        <xdr:cNvSpPr/>
      </xdr:nvSpPr>
      <xdr:spPr>
        <a:xfrm>
          <a:off x="10426700" y="13399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4463</xdr:rowOff>
    </xdr:from>
    <xdr:ext cx="469744" cy="259045"/>
    <xdr:sp macro="" textlink="">
      <xdr:nvSpPr>
        <xdr:cNvPr id="424" name="普通建設事業費 （ うち新規整備　）該当値テキスト">
          <a:extLst>
            <a:ext uri="{FF2B5EF4-FFF2-40B4-BE49-F238E27FC236}">
              <a16:creationId xmlns:a16="http://schemas.microsoft.com/office/drawing/2014/main" id="{00000000-0008-0000-0600-0000A8010000}"/>
            </a:ext>
          </a:extLst>
        </xdr:cNvPr>
        <xdr:cNvSpPr txBox="1"/>
      </xdr:nvSpPr>
      <xdr:spPr>
        <a:xfrm>
          <a:off x="10528300" y="133775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50000</xdr:rowOff>
    </xdr:from>
    <xdr:to>
      <xdr:col>50</xdr:col>
      <xdr:colOff>165100</xdr:colOff>
      <xdr:row>78</xdr:row>
      <xdr:rowOff>151600</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9588500" y="1342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142727</xdr:rowOff>
    </xdr:from>
    <xdr:ext cx="469744"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9404428" y="13515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130333</xdr:rowOff>
    </xdr:from>
    <xdr:to>
      <xdr:col>46</xdr:col>
      <xdr:colOff>38100</xdr:colOff>
      <xdr:row>79</xdr:row>
      <xdr:rowOff>60483</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8699500" y="135034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51610</xdr:rowOff>
    </xdr:from>
    <xdr:ext cx="469744"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8515428" y="135961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76</xdr:row>
      <xdr:rowOff>149137</xdr:rowOff>
    </xdr:from>
    <xdr:to>
      <xdr:col>41</xdr:col>
      <xdr:colOff>101600</xdr:colOff>
      <xdr:row>77</xdr:row>
      <xdr:rowOff>79287</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7810500" y="13179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95813</xdr:rowOff>
    </xdr:from>
    <xdr:ext cx="534377"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7594111" y="129545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88443</xdr:rowOff>
    </xdr:from>
    <xdr:to>
      <xdr:col>36</xdr:col>
      <xdr:colOff>165100</xdr:colOff>
      <xdr:row>76</xdr:row>
      <xdr:rowOff>18593</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6921500" y="129471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35120</xdr:rowOff>
    </xdr:from>
    <xdr:ext cx="534377"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6705111" y="127224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43,624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3" name="直線コネクタ 442">
          <a:extLst>
            <a:ext uri="{FF2B5EF4-FFF2-40B4-BE49-F238E27FC236}">
              <a16:creationId xmlns:a16="http://schemas.microsoft.com/office/drawing/2014/main" id="{00000000-0008-0000-0600-0000BB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5" name="普通建設事業費 （ うち更新整備　）グラフ枠">
          <a:extLst>
            <a:ext uri="{FF2B5EF4-FFF2-40B4-BE49-F238E27FC236}">
              <a16:creationId xmlns:a16="http://schemas.microsoft.com/office/drawing/2014/main" id="{00000000-0008-0000-0600-0000C7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11173</xdr:rowOff>
    </xdr:from>
    <xdr:to>
      <xdr:col>54</xdr:col>
      <xdr:colOff>189865</xdr:colOff>
      <xdr:row>98</xdr:row>
      <xdr:rowOff>153005</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flipV="1">
          <a:off x="10475595" y="15441673"/>
          <a:ext cx="1270" cy="15134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156832</xdr:rowOff>
    </xdr:from>
    <xdr:ext cx="469744" cy="259045"/>
    <xdr:sp macro="" textlink="">
      <xdr:nvSpPr>
        <xdr:cNvPr id="457" name="普通建設事業費 （ うち更新整備　）最小値テキスト">
          <a:extLst>
            <a:ext uri="{FF2B5EF4-FFF2-40B4-BE49-F238E27FC236}">
              <a16:creationId xmlns:a16="http://schemas.microsoft.com/office/drawing/2014/main" id="{00000000-0008-0000-0600-0000C9010000}"/>
            </a:ext>
          </a:extLst>
        </xdr:cNvPr>
        <xdr:cNvSpPr txBox="1"/>
      </xdr:nvSpPr>
      <xdr:spPr>
        <a:xfrm>
          <a:off x="10528300" y="169589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153005</xdr:rowOff>
    </xdr:from>
    <xdr:to>
      <xdr:col>55</xdr:col>
      <xdr:colOff>88900</xdr:colOff>
      <xdr:row>98</xdr:row>
      <xdr:rowOff>153005</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10388600" y="169551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129300</xdr:rowOff>
    </xdr:from>
    <xdr:ext cx="599010" cy="259045"/>
    <xdr:sp macro="" textlink="">
      <xdr:nvSpPr>
        <xdr:cNvPr id="459" name="普通建設事業費 （ うち更新整備　）最大値テキスト">
          <a:extLst>
            <a:ext uri="{FF2B5EF4-FFF2-40B4-BE49-F238E27FC236}">
              <a16:creationId xmlns:a16="http://schemas.microsoft.com/office/drawing/2014/main" id="{00000000-0008-0000-0600-0000CB010000}"/>
            </a:ext>
          </a:extLst>
        </xdr:cNvPr>
        <xdr:cNvSpPr txBox="1"/>
      </xdr:nvSpPr>
      <xdr:spPr>
        <a:xfrm>
          <a:off x="10528300" y="152169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206,867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11173</xdr:rowOff>
    </xdr:from>
    <xdr:to>
      <xdr:col>55</xdr:col>
      <xdr:colOff>88900</xdr:colOff>
      <xdr:row>90</xdr:row>
      <xdr:rowOff>11173</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10388600" y="154416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31747</xdr:rowOff>
    </xdr:from>
    <xdr:to>
      <xdr:col>55</xdr:col>
      <xdr:colOff>0</xdr:colOff>
      <xdr:row>98</xdr:row>
      <xdr:rowOff>76340</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flipV="1">
          <a:off x="9639300" y="16833847"/>
          <a:ext cx="838200" cy="445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94159</xdr:rowOff>
    </xdr:from>
    <xdr:ext cx="534377" cy="259045"/>
    <xdr:sp macro="" textlink="">
      <xdr:nvSpPr>
        <xdr:cNvPr id="462" name="普通建設事業費 （ うち更新整備　）平均値テキスト">
          <a:extLst>
            <a:ext uri="{FF2B5EF4-FFF2-40B4-BE49-F238E27FC236}">
              <a16:creationId xmlns:a16="http://schemas.microsoft.com/office/drawing/2014/main" id="{00000000-0008-0000-0600-0000CE010000}"/>
            </a:ext>
          </a:extLst>
        </xdr:cNvPr>
        <xdr:cNvSpPr txBox="1"/>
      </xdr:nvSpPr>
      <xdr:spPr>
        <a:xfrm>
          <a:off x="10528300" y="165533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71282</xdr:rowOff>
    </xdr:from>
    <xdr:to>
      <xdr:col>55</xdr:col>
      <xdr:colOff>50800</xdr:colOff>
      <xdr:row>98</xdr:row>
      <xdr:rowOff>1432</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10426700" y="16701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13543</xdr:rowOff>
    </xdr:from>
    <xdr:to>
      <xdr:col>50</xdr:col>
      <xdr:colOff>114300</xdr:colOff>
      <xdr:row>98</xdr:row>
      <xdr:rowOff>76340</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a:off x="8750300" y="16815643"/>
          <a:ext cx="889000" cy="62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116294</xdr:rowOff>
    </xdr:from>
    <xdr:to>
      <xdr:col>50</xdr:col>
      <xdr:colOff>165100</xdr:colOff>
      <xdr:row>98</xdr:row>
      <xdr:rowOff>46444</xdr:rowOff>
    </xdr:to>
    <xdr:sp macro="" textlink="">
      <xdr:nvSpPr>
        <xdr:cNvPr id="465" name="フローチャート: 判断 464">
          <a:extLst>
            <a:ext uri="{FF2B5EF4-FFF2-40B4-BE49-F238E27FC236}">
              <a16:creationId xmlns:a16="http://schemas.microsoft.com/office/drawing/2014/main" id="{00000000-0008-0000-0600-0000D1010000}"/>
            </a:ext>
          </a:extLst>
        </xdr:cNvPr>
        <xdr:cNvSpPr/>
      </xdr:nvSpPr>
      <xdr:spPr>
        <a:xfrm>
          <a:off x="9588500" y="16746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62971</xdr:rowOff>
    </xdr:from>
    <xdr:ext cx="534377" cy="259045"/>
    <xdr:sp macro="" textlink="">
      <xdr:nvSpPr>
        <xdr:cNvPr id="466" name="テキスト ボックス 465">
          <a:extLst>
            <a:ext uri="{FF2B5EF4-FFF2-40B4-BE49-F238E27FC236}">
              <a16:creationId xmlns:a16="http://schemas.microsoft.com/office/drawing/2014/main" id="{00000000-0008-0000-0600-0000D2010000}"/>
            </a:ext>
          </a:extLst>
        </xdr:cNvPr>
        <xdr:cNvSpPr txBox="1"/>
      </xdr:nvSpPr>
      <xdr:spPr>
        <a:xfrm>
          <a:off x="9372111" y="16522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13543</xdr:rowOff>
    </xdr:from>
    <xdr:to>
      <xdr:col>45</xdr:col>
      <xdr:colOff>177800</xdr:colOff>
      <xdr:row>98</xdr:row>
      <xdr:rowOff>55690</xdr:rowOff>
    </xdr:to>
    <xdr:cxnSp macro="">
      <xdr:nvCxnSpPr>
        <xdr:cNvPr id="467" name="直線コネクタ 466">
          <a:extLst>
            <a:ext uri="{FF2B5EF4-FFF2-40B4-BE49-F238E27FC236}">
              <a16:creationId xmlns:a16="http://schemas.microsoft.com/office/drawing/2014/main" id="{00000000-0008-0000-0600-0000D3010000}"/>
            </a:ext>
          </a:extLst>
        </xdr:cNvPr>
        <xdr:cNvCxnSpPr/>
      </xdr:nvCxnSpPr>
      <xdr:spPr>
        <a:xfrm flipV="1">
          <a:off x="7861300" y="16815643"/>
          <a:ext cx="889000" cy="421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139436</xdr:rowOff>
    </xdr:from>
    <xdr:to>
      <xdr:col>46</xdr:col>
      <xdr:colOff>38100</xdr:colOff>
      <xdr:row>98</xdr:row>
      <xdr:rowOff>69586</xdr:rowOff>
    </xdr:to>
    <xdr:sp macro="" textlink="">
      <xdr:nvSpPr>
        <xdr:cNvPr id="468" name="フローチャート: 判断 467">
          <a:extLst>
            <a:ext uri="{FF2B5EF4-FFF2-40B4-BE49-F238E27FC236}">
              <a16:creationId xmlns:a16="http://schemas.microsoft.com/office/drawing/2014/main" id="{00000000-0008-0000-0600-0000D4010000}"/>
            </a:ext>
          </a:extLst>
        </xdr:cNvPr>
        <xdr:cNvSpPr/>
      </xdr:nvSpPr>
      <xdr:spPr>
        <a:xfrm>
          <a:off x="8699500" y="16770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60713</xdr:rowOff>
    </xdr:from>
    <xdr:ext cx="534377" cy="259045"/>
    <xdr:sp macro=""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8483111" y="168628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55690</xdr:rowOff>
    </xdr:from>
    <xdr:to>
      <xdr:col>41</xdr:col>
      <xdr:colOff>50800</xdr:colOff>
      <xdr:row>98</xdr:row>
      <xdr:rowOff>122937</xdr:rowOff>
    </xdr:to>
    <xdr:cxnSp macro="">
      <xdr:nvCxnSpPr>
        <xdr:cNvPr id="470" name="直線コネクタ 469">
          <a:extLst>
            <a:ext uri="{FF2B5EF4-FFF2-40B4-BE49-F238E27FC236}">
              <a16:creationId xmlns:a16="http://schemas.microsoft.com/office/drawing/2014/main" id="{00000000-0008-0000-0600-0000D6010000}"/>
            </a:ext>
          </a:extLst>
        </xdr:cNvPr>
        <xdr:cNvCxnSpPr/>
      </xdr:nvCxnSpPr>
      <xdr:spPr>
        <a:xfrm flipV="1">
          <a:off x="6972300" y="16857790"/>
          <a:ext cx="889000" cy="672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136723</xdr:rowOff>
    </xdr:from>
    <xdr:to>
      <xdr:col>41</xdr:col>
      <xdr:colOff>101600</xdr:colOff>
      <xdr:row>98</xdr:row>
      <xdr:rowOff>66873</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7810500" y="16767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83400</xdr:rowOff>
    </xdr:from>
    <xdr:ext cx="534377"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7594111" y="165426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114412</xdr:rowOff>
    </xdr:from>
    <xdr:to>
      <xdr:col>36</xdr:col>
      <xdr:colOff>165100</xdr:colOff>
      <xdr:row>98</xdr:row>
      <xdr:rowOff>44562</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6921500" y="167450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61089</xdr:rowOff>
    </xdr:from>
    <xdr:ext cx="534377"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6705111" y="165202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152397</xdr:rowOff>
    </xdr:from>
    <xdr:to>
      <xdr:col>55</xdr:col>
      <xdr:colOff>50800</xdr:colOff>
      <xdr:row>98</xdr:row>
      <xdr:rowOff>82547</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10426700" y="167830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67324</xdr:rowOff>
    </xdr:from>
    <xdr:ext cx="534377" cy="259045"/>
    <xdr:sp macro="" textlink="">
      <xdr:nvSpPr>
        <xdr:cNvPr id="481" name="普通建設事業費 （ うち更新整備　）該当値テキスト">
          <a:extLst>
            <a:ext uri="{FF2B5EF4-FFF2-40B4-BE49-F238E27FC236}">
              <a16:creationId xmlns:a16="http://schemas.microsoft.com/office/drawing/2014/main" id="{00000000-0008-0000-0600-0000E1010000}"/>
            </a:ext>
          </a:extLst>
        </xdr:cNvPr>
        <xdr:cNvSpPr txBox="1"/>
      </xdr:nvSpPr>
      <xdr:spPr>
        <a:xfrm>
          <a:off x="10528300" y="166979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25540</xdr:rowOff>
    </xdr:from>
    <xdr:to>
      <xdr:col>50</xdr:col>
      <xdr:colOff>165100</xdr:colOff>
      <xdr:row>98</xdr:row>
      <xdr:rowOff>127140</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9588500" y="16827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118267</xdr:rowOff>
    </xdr:from>
    <xdr:ext cx="534377"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9372111" y="169203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134193</xdr:rowOff>
    </xdr:from>
    <xdr:to>
      <xdr:col>46</xdr:col>
      <xdr:colOff>38100</xdr:colOff>
      <xdr:row>98</xdr:row>
      <xdr:rowOff>64343</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8699500" y="16764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80870</xdr:rowOff>
    </xdr:from>
    <xdr:ext cx="534377"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8483111" y="165400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4890</xdr:rowOff>
    </xdr:from>
    <xdr:to>
      <xdr:col>41</xdr:col>
      <xdr:colOff>101600</xdr:colOff>
      <xdr:row>98</xdr:row>
      <xdr:rowOff>106490</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7810500" y="16806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97617</xdr:rowOff>
    </xdr:from>
    <xdr:ext cx="534377"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7594111" y="168997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72137</xdr:rowOff>
    </xdr:from>
    <xdr:to>
      <xdr:col>36</xdr:col>
      <xdr:colOff>165100</xdr:colOff>
      <xdr:row>99</xdr:row>
      <xdr:rowOff>2287</xdr:rowOff>
    </xdr:to>
    <xdr:sp macro="" textlink="">
      <xdr:nvSpPr>
        <xdr:cNvPr id="488" name="楕円 487">
          <a:extLst>
            <a:ext uri="{FF2B5EF4-FFF2-40B4-BE49-F238E27FC236}">
              <a16:creationId xmlns:a16="http://schemas.microsoft.com/office/drawing/2014/main" id="{00000000-0008-0000-0600-0000E8010000}"/>
            </a:ext>
          </a:extLst>
        </xdr:cNvPr>
        <xdr:cNvSpPr/>
      </xdr:nvSpPr>
      <xdr:spPr>
        <a:xfrm>
          <a:off x="6921500" y="168742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164864</xdr:rowOff>
    </xdr:from>
    <xdr:ext cx="534377" cy="259045"/>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6705111" y="169669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0" name="災害復旧事業費グラフ枠">
          <a:extLst>
            <a:ext uri="{FF2B5EF4-FFF2-40B4-BE49-F238E27FC236}">
              <a16:creationId xmlns:a16="http://schemas.microsoft.com/office/drawing/2014/main" id="{00000000-0008-0000-0600-0000FE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32</xdr:row>
      <xdr:rowOff>13558</xdr:rowOff>
    </xdr:from>
    <xdr:to>
      <xdr:col>85</xdr:col>
      <xdr:colOff>126364</xdr:colOff>
      <xdr:row>38</xdr:row>
      <xdr:rowOff>139700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flipV="1">
          <a:off x="16317595" y="5499958"/>
          <a:ext cx="1269" cy="11548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159305</xdr:rowOff>
    </xdr:from>
    <xdr:ext cx="249299" cy="259045"/>
    <xdr:sp macro="" textlink="">
      <xdr:nvSpPr>
        <xdr:cNvPr id="512" name="災害復旧事業費最小値テキスト">
          <a:extLst>
            <a:ext uri="{FF2B5EF4-FFF2-40B4-BE49-F238E27FC236}">
              <a16:creationId xmlns:a16="http://schemas.microsoft.com/office/drawing/2014/main" id="{00000000-0008-0000-0600-000000020000}"/>
            </a:ext>
          </a:extLst>
        </xdr:cNvPr>
        <xdr:cNvSpPr txBox="1"/>
      </xdr:nvSpPr>
      <xdr:spPr>
        <a:xfrm>
          <a:off x="16370300" y="667440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131685</xdr:rowOff>
    </xdr:from>
    <xdr:ext cx="534377" cy="259045"/>
    <xdr:sp macro="" textlink="">
      <xdr:nvSpPr>
        <xdr:cNvPr id="514" name="災害復旧事業費最大値テキスト">
          <a:extLst>
            <a:ext uri="{FF2B5EF4-FFF2-40B4-BE49-F238E27FC236}">
              <a16:creationId xmlns:a16="http://schemas.microsoft.com/office/drawing/2014/main" id="{00000000-0008-0000-0600-000002020000}"/>
            </a:ext>
          </a:extLst>
        </xdr:cNvPr>
        <xdr:cNvSpPr txBox="1"/>
      </xdr:nvSpPr>
      <xdr:spPr>
        <a:xfrm>
          <a:off x="16370300" y="52751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50,518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13558</xdr:rowOff>
    </xdr:from>
    <xdr:to>
      <xdr:col>86</xdr:col>
      <xdr:colOff>25400</xdr:colOff>
      <xdr:row>32</xdr:row>
      <xdr:rowOff>13558</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6230600" y="54999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137506</xdr:rowOff>
    </xdr:from>
    <xdr:to>
      <xdr:col>85</xdr:col>
      <xdr:colOff>127000</xdr:colOff>
      <xdr:row>38</xdr:row>
      <xdr:rowOff>139151</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5481300" y="6652606"/>
          <a:ext cx="838200" cy="16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76755</xdr:rowOff>
    </xdr:from>
    <xdr:ext cx="469744" cy="259045"/>
    <xdr:sp macro="" textlink="">
      <xdr:nvSpPr>
        <xdr:cNvPr id="517" name="災害復旧事業費平均値テキスト">
          <a:extLst>
            <a:ext uri="{FF2B5EF4-FFF2-40B4-BE49-F238E27FC236}">
              <a16:creationId xmlns:a16="http://schemas.microsoft.com/office/drawing/2014/main" id="{00000000-0008-0000-0600-000005020000}"/>
            </a:ext>
          </a:extLst>
        </xdr:cNvPr>
        <xdr:cNvSpPr txBox="1"/>
      </xdr:nvSpPr>
      <xdr:spPr>
        <a:xfrm>
          <a:off x="16370300" y="642040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53878</xdr:rowOff>
    </xdr:from>
    <xdr:to>
      <xdr:col>85</xdr:col>
      <xdr:colOff>177800</xdr:colOff>
      <xdr:row>38</xdr:row>
      <xdr:rowOff>155478</xdr:rowOff>
    </xdr:to>
    <xdr:sp macro="" textlink="">
      <xdr:nvSpPr>
        <xdr:cNvPr id="518" name="フローチャート: 判断 517">
          <a:extLst>
            <a:ext uri="{FF2B5EF4-FFF2-40B4-BE49-F238E27FC236}">
              <a16:creationId xmlns:a16="http://schemas.microsoft.com/office/drawing/2014/main" id="{00000000-0008-0000-0600-000006020000}"/>
            </a:ext>
          </a:extLst>
        </xdr:cNvPr>
        <xdr:cNvSpPr/>
      </xdr:nvSpPr>
      <xdr:spPr>
        <a:xfrm>
          <a:off x="16268700" y="6568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137506</xdr:rowOff>
    </xdr:from>
    <xdr:to>
      <xdr:col>81</xdr:col>
      <xdr:colOff>50800</xdr:colOff>
      <xdr:row>38</xdr:row>
      <xdr:rowOff>138626</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flipV="1">
          <a:off x="14592300" y="6652606"/>
          <a:ext cx="889000" cy="11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64577</xdr:rowOff>
    </xdr:from>
    <xdr:to>
      <xdr:col>81</xdr:col>
      <xdr:colOff>101600</xdr:colOff>
      <xdr:row>38</xdr:row>
      <xdr:rowOff>166177</xdr:rowOff>
    </xdr:to>
    <xdr:sp macro="" textlink="">
      <xdr:nvSpPr>
        <xdr:cNvPr id="520" name="フローチャート: 判断 519">
          <a:extLst>
            <a:ext uri="{FF2B5EF4-FFF2-40B4-BE49-F238E27FC236}">
              <a16:creationId xmlns:a16="http://schemas.microsoft.com/office/drawing/2014/main" id="{00000000-0008-0000-0600-000008020000}"/>
            </a:ext>
          </a:extLst>
        </xdr:cNvPr>
        <xdr:cNvSpPr/>
      </xdr:nvSpPr>
      <xdr:spPr>
        <a:xfrm>
          <a:off x="15430500" y="6579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11254</xdr:rowOff>
    </xdr:from>
    <xdr:ext cx="469744" cy="259045"/>
    <xdr:sp macro="" textlink="">
      <xdr:nvSpPr>
        <xdr:cNvPr id="521" name="テキスト ボックス 520">
          <a:extLst>
            <a:ext uri="{FF2B5EF4-FFF2-40B4-BE49-F238E27FC236}">
              <a16:creationId xmlns:a16="http://schemas.microsoft.com/office/drawing/2014/main" id="{00000000-0008-0000-0600-000009020000}"/>
            </a:ext>
          </a:extLst>
        </xdr:cNvPr>
        <xdr:cNvSpPr txBox="1"/>
      </xdr:nvSpPr>
      <xdr:spPr>
        <a:xfrm>
          <a:off x="15246428" y="63549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33</xdr:row>
      <xdr:rowOff>159291</xdr:rowOff>
    </xdr:from>
    <xdr:to>
      <xdr:col>76</xdr:col>
      <xdr:colOff>114300</xdr:colOff>
      <xdr:row>38</xdr:row>
      <xdr:rowOff>138626</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a:off x="13703300" y="5817141"/>
          <a:ext cx="889000" cy="8365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48986</xdr:rowOff>
    </xdr:from>
    <xdr:to>
      <xdr:col>76</xdr:col>
      <xdr:colOff>165100</xdr:colOff>
      <xdr:row>38</xdr:row>
      <xdr:rowOff>150586</xdr:rowOff>
    </xdr:to>
    <xdr:sp macro="" textlink="">
      <xdr:nvSpPr>
        <xdr:cNvPr id="523" name="フローチャート: 判断 522">
          <a:extLst>
            <a:ext uri="{FF2B5EF4-FFF2-40B4-BE49-F238E27FC236}">
              <a16:creationId xmlns:a16="http://schemas.microsoft.com/office/drawing/2014/main" id="{00000000-0008-0000-0600-00000B020000}"/>
            </a:ext>
          </a:extLst>
        </xdr:cNvPr>
        <xdr:cNvSpPr/>
      </xdr:nvSpPr>
      <xdr:spPr>
        <a:xfrm>
          <a:off x="14541500" y="6564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167114</xdr:rowOff>
    </xdr:from>
    <xdr:ext cx="469744" cy="259045"/>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4357428" y="63393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33</xdr:row>
      <xdr:rowOff>159291</xdr:rowOff>
    </xdr:from>
    <xdr:to>
      <xdr:col>71</xdr:col>
      <xdr:colOff>177800</xdr:colOff>
      <xdr:row>36</xdr:row>
      <xdr:rowOff>57587</xdr:rowOff>
    </xdr:to>
    <xdr:cxnSp macro="">
      <xdr:nvCxnSpPr>
        <xdr:cNvPr id="525" name="直線コネクタ 524">
          <a:extLst>
            <a:ext uri="{FF2B5EF4-FFF2-40B4-BE49-F238E27FC236}">
              <a16:creationId xmlns:a16="http://schemas.microsoft.com/office/drawing/2014/main" id="{00000000-0008-0000-0600-00000D020000}"/>
            </a:ext>
          </a:extLst>
        </xdr:cNvPr>
        <xdr:cNvCxnSpPr/>
      </xdr:nvCxnSpPr>
      <xdr:spPr>
        <a:xfrm flipV="1">
          <a:off x="12814300" y="5817141"/>
          <a:ext cx="889000" cy="4126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38243</xdr:rowOff>
    </xdr:from>
    <xdr:to>
      <xdr:col>72</xdr:col>
      <xdr:colOff>38100</xdr:colOff>
      <xdr:row>38</xdr:row>
      <xdr:rowOff>139843</xdr:rowOff>
    </xdr:to>
    <xdr:sp macro="" textlink="">
      <xdr:nvSpPr>
        <xdr:cNvPr id="526" name="フローチャート: 判断 525">
          <a:extLst>
            <a:ext uri="{FF2B5EF4-FFF2-40B4-BE49-F238E27FC236}">
              <a16:creationId xmlns:a16="http://schemas.microsoft.com/office/drawing/2014/main" id="{00000000-0008-0000-0600-00000E020000}"/>
            </a:ext>
          </a:extLst>
        </xdr:cNvPr>
        <xdr:cNvSpPr/>
      </xdr:nvSpPr>
      <xdr:spPr>
        <a:xfrm>
          <a:off x="13652500" y="6553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38</xdr:row>
      <xdr:rowOff>130970</xdr:rowOff>
    </xdr:from>
    <xdr:ext cx="469744"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3468428" y="66460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51090</xdr:rowOff>
    </xdr:from>
    <xdr:to>
      <xdr:col>67</xdr:col>
      <xdr:colOff>101600</xdr:colOff>
      <xdr:row>38</xdr:row>
      <xdr:rowOff>152690</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2763500" y="6566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38</xdr:row>
      <xdr:rowOff>143817</xdr:rowOff>
    </xdr:from>
    <xdr:ext cx="469744"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2579428" y="6658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88351</xdr:rowOff>
    </xdr:from>
    <xdr:to>
      <xdr:col>85</xdr:col>
      <xdr:colOff>177800</xdr:colOff>
      <xdr:row>39</xdr:row>
      <xdr:rowOff>18501</xdr:rowOff>
    </xdr:to>
    <xdr:sp macro="" textlink="">
      <xdr:nvSpPr>
        <xdr:cNvPr id="535" name="楕円 534">
          <a:extLst>
            <a:ext uri="{FF2B5EF4-FFF2-40B4-BE49-F238E27FC236}">
              <a16:creationId xmlns:a16="http://schemas.microsoft.com/office/drawing/2014/main" id="{00000000-0008-0000-0600-000017020000}"/>
            </a:ext>
          </a:extLst>
        </xdr:cNvPr>
        <xdr:cNvSpPr/>
      </xdr:nvSpPr>
      <xdr:spPr>
        <a:xfrm>
          <a:off x="16268700" y="66034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32305</xdr:rowOff>
    </xdr:from>
    <xdr:ext cx="313932" cy="259045"/>
    <xdr:sp macro="" textlink="">
      <xdr:nvSpPr>
        <xdr:cNvPr id="536" name="災害復旧事業費該当値テキスト">
          <a:extLst>
            <a:ext uri="{FF2B5EF4-FFF2-40B4-BE49-F238E27FC236}">
              <a16:creationId xmlns:a16="http://schemas.microsoft.com/office/drawing/2014/main" id="{00000000-0008-0000-0600-000018020000}"/>
            </a:ext>
          </a:extLst>
        </xdr:cNvPr>
        <xdr:cNvSpPr txBox="1"/>
      </xdr:nvSpPr>
      <xdr:spPr>
        <a:xfrm>
          <a:off x="16370300" y="654740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86706</xdr:rowOff>
    </xdr:from>
    <xdr:to>
      <xdr:col>81</xdr:col>
      <xdr:colOff>101600</xdr:colOff>
      <xdr:row>39</xdr:row>
      <xdr:rowOff>16856</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5430500" y="6601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84333</xdr:colOff>
      <xdr:row>39</xdr:row>
      <xdr:rowOff>7983</xdr:rowOff>
    </xdr:from>
    <xdr:ext cx="313932"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5324333" y="669453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87826</xdr:rowOff>
    </xdr:from>
    <xdr:to>
      <xdr:col>76</xdr:col>
      <xdr:colOff>165100</xdr:colOff>
      <xdr:row>39</xdr:row>
      <xdr:rowOff>17976</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4541500" y="66029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147833</xdr:colOff>
      <xdr:row>39</xdr:row>
      <xdr:rowOff>9103</xdr:rowOff>
    </xdr:from>
    <xdr:ext cx="313932"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4435333" y="669565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33</xdr:row>
      <xdr:rowOff>108491</xdr:rowOff>
    </xdr:from>
    <xdr:to>
      <xdr:col>72</xdr:col>
      <xdr:colOff>38100</xdr:colOff>
      <xdr:row>34</xdr:row>
      <xdr:rowOff>38641</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3652500" y="57663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32</xdr:row>
      <xdr:rowOff>55168</xdr:rowOff>
    </xdr:from>
    <xdr:ext cx="534377"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3436111" y="55415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6787</xdr:rowOff>
    </xdr:from>
    <xdr:to>
      <xdr:col>67</xdr:col>
      <xdr:colOff>101600</xdr:colOff>
      <xdr:row>36</xdr:row>
      <xdr:rowOff>108387</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2763500" y="6178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34</xdr:row>
      <xdr:rowOff>124914</xdr:rowOff>
    </xdr:from>
    <xdr:ext cx="534377"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2547111" y="59542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6" name="正方形/長方形 545">
          <a:extLst>
            <a:ext uri="{FF2B5EF4-FFF2-40B4-BE49-F238E27FC236}">
              <a16:creationId xmlns:a16="http://schemas.microsoft.com/office/drawing/2014/main" id="{00000000-0008-0000-0600-000022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3" name="テキスト ボックス 552">
          <a:extLst>
            <a:ext uri="{FF2B5EF4-FFF2-40B4-BE49-F238E27FC236}">
              <a16:creationId xmlns:a16="http://schemas.microsoft.com/office/drawing/2014/main" id="{00000000-0008-0000-0600-000029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4" name="直線コネクタ 553">
          <a:extLst>
            <a:ext uri="{FF2B5EF4-FFF2-40B4-BE49-F238E27FC236}">
              <a16:creationId xmlns:a16="http://schemas.microsoft.com/office/drawing/2014/main" id="{00000000-0008-0000-0600-00002A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5" name="直線コネクタ 554">
          <a:extLst>
            <a:ext uri="{FF2B5EF4-FFF2-40B4-BE49-F238E27FC236}">
              <a16:creationId xmlns:a16="http://schemas.microsoft.com/office/drawing/2014/main" id="{00000000-0008-0000-0600-00002B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9" name="失業対策事業費グラフ枠">
          <a:extLst>
            <a:ext uri="{FF2B5EF4-FFF2-40B4-BE49-F238E27FC236}">
              <a16:creationId xmlns:a16="http://schemas.microsoft.com/office/drawing/2014/main" id="{00000000-0008-0000-0600-00002F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1" name="失業対策事業費最小値テキスト">
          <a:extLst>
            <a:ext uri="{FF2B5EF4-FFF2-40B4-BE49-F238E27FC236}">
              <a16:creationId xmlns:a16="http://schemas.microsoft.com/office/drawing/2014/main" id="{00000000-0008-0000-0600-000031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3" name="失業対策事業費最大値テキスト">
          <a:extLst>
            <a:ext uri="{FF2B5EF4-FFF2-40B4-BE49-F238E27FC236}">
              <a16:creationId xmlns:a16="http://schemas.microsoft.com/office/drawing/2014/main" id="{00000000-0008-0000-0600-000033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6" name="失業対策事業費平均値テキスト">
          <a:extLst>
            <a:ext uri="{FF2B5EF4-FFF2-40B4-BE49-F238E27FC236}">
              <a16:creationId xmlns:a16="http://schemas.microsoft.com/office/drawing/2014/main" id="{00000000-0008-0000-0600-000036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7" name="フローチャート: 判断 566">
          <a:extLst>
            <a:ext uri="{FF2B5EF4-FFF2-40B4-BE49-F238E27FC236}">
              <a16:creationId xmlns:a16="http://schemas.microsoft.com/office/drawing/2014/main" id="{00000000-0008-0000-0600-000037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9" name="フローチャート: 判断 568">
          <a:extLst>
            <a:ext uri="{FF2B5EF4-FFF2-40B4-BE49-F238E27FC236}">
              <a16:creationId xmlns:a16="http://schemas.microsoft.com/office/drawing/2014/main" id="{00000000-0008-0000-0600-000039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0" name="テキスト ボックス 569">
          <a:extLst>
            <a:ext uri="{FF2B5EF4-FFF2-40B4-BE49-F238E27FC236}">
              <a16:creationId xmlns:a16="http://schemas.microsoft.com/office/drawing/2014/main" id="{00000000-0008-0000-0600-00003A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2" name="フローチャート: 判断 571">
          <a:extLst>
            <a:ext uri="{FF2B5EF4-FFF2-40B4-BE49-F238E27FC236}">
              <a16:creationId xmlns:a16="http://schemas.microsoft.com/office/drawing/2014/main" id="{00000000-0008-0000-0600-00003C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3" name="テキスト ボックス 572">
          <a:extLst>
            <a:ext uri="{FF2B5EF4-FFF2-40B4-BE49-F238E27FC236}">
              <a16:creationId xmlns:a16="http://schemas.microsoft.com/office/drawing/2014/main" id="{00000000-0008-0000-0600-00003D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5" name="フローチャート: 判断 574">
          <a:extLst>
            <a:ext uri="{FF2B5EF4-FFF2-40B4-BE49-F238E27FC236}">
              <a16:creationId xmlns:a16="http://schemas.microsoft.com/office/drawing/2014/main" id="{00000000-0008-0000-0600-00003F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4" name="楕円 583">
          <a:extLst>
            <a:ext uri="{FF2B5EF4-FFF2-40B4-BE49-F238E27FC236}">
              <a16:creationId xmlns:a16="http://schemas.microsoft.com/office/drawing/2014/main" id="{00000000-0008-0000-0600-000048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5" name="失業対策事業費該当値テキスト">
          <a:extLst>
            <a:ext uri="{FF2B5EF4-FFF2-40B4-BE49-F238E27FC236}">
              <a16:creationId xmlns:a16="http://schemas.microsoft.com/office/drawing/2014/main" id="{00000000-0008-0000-0600-000049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6" name="楕円 585">
          <a:extLst>
            <a:ext uri="{FF2B5EF4-FFF2-40B4-BE49-F238E27FC236}">
              <a16:creationId xmlns:a16="http://schemas.microsoft.com/office/drawing/2014/main" id="{00000000-0008-0000-0600-00004A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8" name="楕円 587">
          <a:extLst>
            <a:ext uri="{FF2B5EF4-FFF2-40B4-BE49-F238E27FC236}">
              <a16:creationId xmlns:a16="http://schemas.microsoft.com/office/drawing/2014/main" id="{00000000-0008-0000-0600-00004C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5" name="正方形/長方形 594">
          <a:extLst>
            <a:ext uri="{FF2B5EF4-FFF2-40B4-BE49-F238E27FC236}">
              <a16:creationId xmlns:a16="http://schemas.microsoft.com/office/drawing/2014/main" id="{00000000-0008-0000-0600-000053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2" name="テキスト ボックス 601">
          <a:extLst>
            <a:ext uri="{FF2B5EF4-FFF2-40B4-BE49-F238E27FC236}">
              <a16:creationId xmlns:a16="http://schemas.microsoft.com/office/drawing/2014/main" id="{00000000-0008-0000-0600-00005A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3" name="直線コネクタ 602">
          <a:extLst>
            <a:ext uri="{FF2B5EF4-FFF2-40B4-BE49-F238E27FC236}">
              <a16:creationId xmlns:a16="http://schemas.microsoft.com/office/drawing/2014/main" id="{00000000-0008-0000-0600-00005B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04" name="直線コネクタ 603">
          <a:extLst>
            <a:ext uri="{FF2B5EF4-FFF2-40B4-BE49-F238E27FC236}">
              <a16:creationId xmlns:a16="http://schemas.microsoft.com/office/drawing/2014/main" id="{00000000-0008-0000-0600-00005C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6" name="公債費グラフ枠">
          <a:extLst>
            <a:ext uri="{FF2B5EF4-FFF2-40B4-BE49-F238E27FC236}">
              <a16:creationId xmlns:a16="http://schemas.microsoft.com/office/drawing/2014/main" id="{00000000-0008-0000-0600-000068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65367</xdr:rowOff>
    </xdr:from>
    <xdr:to>
      <xdr:col>85</xdr:col>
      <xdr:colOff>126364</xdr:colOff>
      <xdr:row>78</xdr:row>
      <xdr:rowOff>147016</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flipV="1">
          <a:off x="16317595" y="12238317"/>
          <a:ext cx="1269" cy="12817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150843</xdr:rowOff>
    </xdr:from>
    <xdr:ext cx="469744" cy="259045"/>
    <xdr:sp macro="" textlink="">
      <xdr:nvSpPr>
        <xdr:cNvPr id="618" name="公債費最小値テキスト">
          <a:extLst>
            <a:ext uri="{FF2B5EF4-FFF2-40B4-BE49-F238E27FC236}">
              <a16:creationId xmlns:a16="http://schemas.microsoft.com/office/drawing/2014/main" id="{00000000-0008-0000-0600-00006A020000}"/>
            </a:ext>
          </a:extLst>
        </xdr:cNvPr>
        <xdr:cNvSpPr txBox="1"/>
      </xdr:nvSpPr>
      <xdr:spPr>
        <a:xfrm>
          <a:off x="16370300" y="135239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147016</xdr:rowOff>
    </xdr:from>
    <xdr:to>
      <xdr:col>86</xdr:col>
      <xdr:colOff>25400</xdr:colOff>
      <xdr:row>78</xdr:row>
      <xdr:rowOff>147016</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6230600" y="135201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12044</xdr:rowOff>
    </xdr:from>
    <xdr:ext cx="599010" cy="259045"/>
    <xdr:sp macro="" textlink="">
      <xdr:nvSpPr>
        <xdr:cNvPr id="620" name="公債費最大値テキスト">
          <a:extLst>
            <a:ext uri="{FF2B5EF4-FFF2-40B4-BE49-F238E27FC236}">
              <a16:creationId xmlns:a16="http://schemas.microsoft.com/office/drawing/2014/main" id="{00000000-0008-0000-0600-00006C020000}"/>
            </a:ext>
          </a:extLst>
        </xdr:cNvPr>
        <xdr:cNvSpPr txBox="1"/>
      </xdr:nvSpPr>
      <xdr:spPr>
        <a:xfrm>
          <a:off x="16370300" y="120135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106,353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65367</xdr:rowOff>
    </xdr:from>
    <xdr:to>
      <xdr:col>86</xdr:col>
      <xdr:colOff>25400</xdr:colOff>
      <xdr:row>71</xdr:row>
      <xdr:rowOff>65367</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6230600" y="12238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133565</xdr:rowOff>
    </xdr:from>
    <xdr:to>
      <xdr:col>85</xdr:col>
      <xdr:colOff>127000</xdr:colOff>
      <xdr:row>76</xdr:row>
      <xdr:rowOff>149910</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flipV="1">
          <a:off x="15481300" y="13163765"/>
          <a:ext cx="838200" cy="163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98239</xdr:rowOff>
    </xdr:from>
    <xdr:ext cx="534377" cy="259045"/>
    <xdr:sp macro="" textlink="">
      <xdr:nvSpPr>
        <xdr:cNvPr id="623" name="公債費平均値テキスト">
          <a:extLst>
            <a:ext uri="{FF2B5EF4-FFF2-40B4-BE49-F238E27FC236}">
              <a16:creationId xmlns:a16="http://schemas.microsoft.com/office/drawing/2014/main" id="{00000000-0008-0000-0600-00006F020000}"/>
            </a:ext>
          </a:extLst>
        </xdr:cNvPr>
        <xdr:cNvSpPr txBox="1"/>
      </xdr:nvSpPr>
      <xdr:spPr>
        <a:xfrm>
          <a:off x="16370300" y="1295698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75361</xdr:rowOff>
    </xdr:from>
    <xdr:to>
      <xdr:col>85</xdr:col>
      <xdr:colOff>177800</xdr:colOff>
      <xdr:row>77</xdr:row>
      <xdr:rowOff>5511</xdr:rowOff>
    </xdr:to>
    <xdr:sp macro="" textlink="">
      <xdr:nvSpPr>
        <xdr:cNvPr id="624" name="フローチャート: 判断 623">
          <a:extLst>
            <a:ext uri="{FF2B5EF4-FFF2-40B4-BE49-F238E27FC236}">
              <a16:creationId xmlns:a16="http://schemas.microsoft.com/office/drawing/2014/main" id="{00000000-0008-0000-0600-000070020000}"/>
            </a:ext>
          </a:extLst>
        </xdr:cNvPr>
        <xdr:cNvSpPr/>
      </xdr:nvSpPr>
      <xdr:spPr>
        <a:xfrm>
          <a:off x="16268700" y="13105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149910</xdr:rowOff>
    </xdr:from>
    <xdr:to>
      <xdr:col>81</xdr:col>
      <xdr:colOff>50800</xdr:colOff>
      <xdr:row>76</xdr:row>
      <xdr:rowOff>156642</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flipV="1">
          <a:off x="14592300" y="13180110"/>
          <a:ext cx="889000" cy="67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74918</xdr:rowOff>
    </xdr:from>
    <xdr:to>
      <xdr:col>81</xdr:col>
      <xdr:colOff>101600</xdr:colOff>
      <xdr:row>77</xdr:row>
      <xdr:rowOff>5068</xdr:rowOff>
    </xdr:to>
    <xdr:sp macro="" textlink="">
      <xdr:nvSpPr>
        <xdr:cNvPr id="626" name="フローチャート: 判断 625">
          <a:extLst>
            <a:ext uri="{FF2B5EF4-FFF2-40B4-BE49-F238E27FC236}">
              <a16:creationId xmlns:a16="http://schemas.microsoft.com/office/drawing/2014/main" id="{00000000-0008-0000-0600-000072020000}"/>
            </a:ext>
          </a:extLst>
        </xdr:cNvPr>
        <xdr:cNvSpPr/>
      </xdr:nvSpPr>
      <xdr:spPr>
        <a:xfrm>
          <a:off x="15430500" y="131051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21594</xdr:rowOff>
    </xdr:from>
    <xdr:ext cx="534377"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5214111" y="128803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156642</xdr:rowOff>
    </xdr:from>
    <xdr:to>
      <xdr:col>76</xdr:col>
      <xdr:colOff>114300</xdr:colOff>
      <xdr:row>77</xdr:row>
      <xdr:rowOff>15227</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flipV="1">
          <a:off x="13703300" y="13186842"/>
          <a:ext cx="889000" cy="300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82335</xdr:rowOff>
    </xdr:from>
    <xdr:to>
      <xdr:col>76</xdr:col>
      <xdr:colOff>165100</xdr:colOff>
      <xdr:row>77</xdr:row>
      <xdr:rowOff>12485</xdr:rowOff>
    </xdr:to>
    <xdr:sp macro="" textlink="">
      <xdr:nvSpPr>
        <xdr:cNvPr id="629" name="フローチャート: 判断 628">
          <a:extLst>
            <a:ext uri="{FF2B5EF4-FFF2-40B4-BE49-F238E27FC236}">
              <a16:creationId xmlns:a16="http://schemas.microsoft.com/office/drawing/2014/main" id="{00000000-0008-0000-0600-000075020000}"/>
            </a:ext>
          </a:extLst>
        </xdr:cNvPr>
        <xdr:cNvSpPr/>
      </xdr:nvSpPr>
      <xdr:spPr>
        <a:xfrm>
          <a:off x="14541500" y="13112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29011</xdr:rowOff>
    </xdr:from>
    <xdr:ext cx="534377"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4325111" y="128877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15227</xdr:rowOff>
    </xdr:from>
    <xdr:to>
      <xdr:col>71</xdr:col>
      <xdr:colOff>177800</xdr:colOff>
      <xdr:row>77</xdr:row>
      <xdr:rowOff>30544</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flipV="1">
          <a:off x="12814300" y="13216877"/>
          <a:ext cx="889000" cy="153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94971</xdr:rowOff>
    </xdr:from>
    <xdr:to>
      <xdr:col>72</xdr:col>
      <xdr:colOff>38100</xdr:colOff>
      <xdr:row>77</xdr:row>
      <xdr:rowOff>25121</xdr:rowOff>
    </xdr:to>
    <xdr:sp macro="" textlink="">
      <xdr:nvSpPr>
        <xdr:cNvPr id="632" name="フローチャート: 判断 631">
          <a:extLst>
            <a:ext uri="{FF2B5EF4-FFF2-40B4-BE49-F238E27FC236}">
              <a16:creationId xmlns:a16="http://schemas.microsoft.com/office/drawing/2014/main" id="{00000000-0008-0000-0600-000078020000}"/>
            </a:ext>
          </a:extLst>
        </xdr:cNvPr>
        <xdr:cNvSpPr/>
      </xdr:nvSpPr>
      <xdr:spPr>
        <a:xfrm>
          <a:off x="13652500" y="13125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41648</xdr:rowOff>
    </xdr:from>
    <xdr:ext cx="534377"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3436111" y="12900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111544</xdr:rowOff>
    </xdr:from>
    <xdr:to>
      <xdr:col>67</xdr:col>
      <xdr:colOff>101600</xdr:colOff>
      <xdr:row>77</xdr:row>
      <xdr:rowOff>41694</xdr:rowOff>
    </xdr:to>
    <xdr:sp macro="" textlink="">
      <xdr:nvSpPr>
        <xdr:cNvPr id="634" name="フローチャート: 判断 633">
          <a:extLst>
            <a:ext uri="{FF2B5EF4-FFF2-40B4-BE49-F238E27FC236}">
              <a16:creationId xmlns:a16="http://schemas.microsoft.com/office/drawing/2014/main" id="{00000000-0008-0000-0600-00007A020000}"/>
            </a:ext>
          </a:extLst>
        </xdr:cNvPr>
        <xdr:cNvSpPr/>
      </xdr:nvSpPr>
      <xdr:spPr>
        <a:xfrm>
          <a:off x="12763500" y="13141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58221</xdr:rowOff>
    </xdr:from>
    <xdr:ext cx="534377"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2547111" y="129169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82765</xdr:rowOff>
    </xdr:from>
    <xdr:to>
      <xdr:col>85</xdr:col>
      <xdr:colOff>177800</xdr:colOff>
      <xdr:row>77</xdr:row>
      <xdr:rowOff>12915</xdr:rowOff>
    </xdr:to>
    <xdr:sp macro="" textlink="">
      <xdr:nvSpPr>
        <xdr:cNvPr id="641" name="楕円 640">
          <a:extLst>
            <a:ext uri="{FF2B5EF4-FFF2-40B4-BE49-F238E27FC236}">
              <a16:creationId xmlns:a16="http://schemas.microsoft.com/office/drawing/2014/main" id="{00000000-0008-0000-0600-000081020000}"/>
            </a:ext>
          </a:extLst>
        </xdr:cNvPr>
        <xdr:cNvSpPr/>
      </xdr:nvSpPr>
      <xdr:spPr>
        <a:xfrm>
          <a:off x="16268700" y="13112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61192</xdr:rowOff>
    </xdr:from>
    <xdr:ext cx="534377" cy="259045"/>
    <xdr:sp macro="" textlink="">
      <xdr:nvSpPr>
        <xdr:cNvPr id="642" name="公債費該当値テキスト">
          <a:extLst>
            <a:ext uri="{FF2B5EF4-FFF2-40B4-BE49-F238E27FC236}">
              <a16:creationId xmlns:a16="http://schemas.microsoft.com/office/drawing/2014/main" id="{00000000-0008-0000-0600-000082020000}"/>
            </a:ext>
          </a:extLst>
        </xdr:cNvPr>
        <xdr:cNvSpPr txBox="1"/>
      </xdr:nvSpPr>
      <xdr:spPr>
        <a:xfrm>
          <a:off x="16370300" y="130913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99110</xdr:rowOff>
    </xdr:from>
    <xdr:to>
      <xdr:col>81</xdr:col>
      <xdr:colOff>101600</xdr:colOff>
      <xdr:row>77</xdr:row>
      <xdr:rowOff>29260</xdr:rowOff>
    </xdr:to>
    <xdr:sp macro="" textlink="">
      <xdr:nvSpPr>
        <xdr:cNvPr id="643" name="楕円 642">
          <a:extLst>
            <a:ext uri="{FF2B5EF4-FFF2-40B4-BE49-F238E27FC236}">
              <a16:creationId xmlns:a16="http://schemas.microsoft.com/office/drawing/2014/main" id="{00000000-0008-0000-0600-000083020000}"/>
            </a:ext>
          </a:extLst>
        </xdr:cNvPr>
        <xdr:cNvSpPr/>
      </xdr:nvSpPr>
      <xdr:spPr>
        <a:xfrm>
          <a:off x="15430500" y="13129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20387</xdr:rowOff>
    </xdr:from>
    <xdr:ext cx="534377"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5214111" y="132220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105842</xdr:rowOff>
    </xdr:from>
    <xdr:to>
      <xdr:col>76</xdr:col>
      <xdr:colOff>165100</xdr:colOff>
      <xdr:row>77</xdr:row>
      <xdr:rowOff>35992</xdr:rowOff>
    </xdr:to>
    <xdr:sp macro="" textlink="">
      <xdr:nvSpPr>
        <xdr:cNvPr id="645" name="楕円 644">
          <a:extLst>
            <a:ext uri="{FF2B5EF4-FFF2-40B4-BE49-F238E27FC236}">
              <a16:creationId xmlns:a16="http://schemas.microsoft.com/office/drawing/2014/main" id="{00000000-0008-0000-0600-000085020000}"/>
            </a:ext>
          </a:extLst>
        </xdr:cNvPr>
        <xdr:cNvSpPr/>
      </xdr:nvSpPr>
      <xdr:spPr>
        <a:xfrm>
          <a:off x="14541500" y="131360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27119</xdr:rowOff>
    </xdr:from>
    <xdr:ext cx="534377"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4325111" y="132287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135877</xdr:rowOff>
    </xdr:from>
    <xdr:to>
      <xdr:col>72</xdr:col>
      <xdr:colOff>38100</xdr:colOff>
      <xdr:row>77</xdr:row>
      <xdr:rowOff>66027</xdr:rowOff>
    </xdr:to>
    <xdr:sp macro="" textlink="">
      <xdr:nvSpPr>
        <xdr:cNvPr id="647" name="楕円 646">
          <a:extLst>
            <a:ext uri="{FF2B5EF4-FFF2-40B4-BE49-F238E27FC236}">
              <a16:creationId xmlns:a16="http://schemas.microsoft.com/office/drawing/2014/main" id="{00000000-0008-0000-0600-000087020000}"/>
            </a:ext>
          </a:extLst>
        </xdr:cNvPr>
        <xdr:cNvSpPr/>
      </xdr:nvSpPr>
      <xdr:spPr>
        <a:xfrm>
          <a:off x="13652500" y="131660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57154</xdr:rowOff>
    </xdr:from>
    <xdr:ext cx="534377"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3436111" y="132588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29,301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151194</xdr:rowOff>
    </xdr:from>
    <xdr:to>
      <xdr:col>67</xdr:col>
      <xdr:colOff>101600</xdr:colOff>
      <xdr:row>77</xdr:row>
      <xdr:rowOff>81344</xdr:rowOff>
    </xdr:to>
    <xdr:sp macro="" textlink="">
      <xdr:nvSpPr>
        <xdr:cNvPr id="649" name="楕円 648">
          <a:extLst>
            <a:ext uri="{FF2B5EF4-FFF2-40B4-BE49-F238E27FC236}">
              <a16:creationId xmlns:a16="http://schemas.microsoft.com/office/drawing/2014/main" id="{00000000-0008-0000-0600-000089020000}"/>
            </a:ext>
          </a:extLst>
        </xdr:cNvPr>
        <xdr:cNvSpPr/>
      </xdr:nvSpPr>
      <xdr:spPr>
        <a:xfrm>
          <a:off x="12763500" y="131813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72471</xdr:rowOff>
    </xdr:from>
    <xdr:ext cx="534377"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2547111" y="132741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5" name="正方形/長方形 654">
          <a:extLst>
            <a:ext uri="{FF2B5EF4-FFF2-40B4-BE49-F238E27FC236}">
              <a16:creationId xmlns:a16="http://schemas.microsoft.com/office/drawing/2014/main" id="{00000000-0008-0000-0600-00008F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7" name="正方形/長方形 656">
          <a:extLst>
            <a:ext uri="{FF2B5EF4-FFF2-40B4-BE49-F238E27FC236}">
              <a16:creationId xmlns:a16="http://schemas.microsoft.com/office/drawing/2014/main" id="{00000000-0008-0000-0600-000091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0" name="直線コネクタ 659">
          <a:extLst>
            <a:ext uri="{FF2B5EF4-FFF2-40B4-BE49-F238E27FC236}">
              <a16:creationId xmlns:a16="http://schemas.microsoft.com/office/drawing/2014/main" id="{00000000-0008-0000-0600-000094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1" name="直線コネクタ 660">
          <a:extLst>
            <a:ext uri="{FF2B5EF4-FFF2-40B4-BE49-F238E27FC236}">
              <a16:creationId xmlns:a16="http://schemas.microsoft.com/office/drawing/2014/main" id="{00000000-0008-0000-0600-000095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3" name="直線コネクタ 662">
          <a:extLst>
            <a:ext uri="{FF2B5EF4-FFF2-40B4-BE49-F238E27FC236}">
              <a16:creationId xmlns:a16="http://schemas.microsoft.com/office/drawing/2014/main" id="{00000000-0008-0000-0600-000097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1" name="積立金グラフ枠">
          <a:extLst>
            <a:ext uri="{FF2B5EF4-FFF2-40B4-BE49-F238E27FC236}">
              <a16:creationId xmlns:a16="http://schemas.microsoft.com/office/drawing/2014/main" id="{00000000-0008-0000-0600-00009F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92</xdr:row>
      <xdr:rowOff>83835</xdr:rowOff>
    </xdr:from>
    <xdr:to>
      <xdr:col>85</xdr:col>
      <xdr:colOff>126364</xdr:colOff>
      <xdr:row>98</xdr:row>
      <xdr:rowOff>138750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flipV="1">
          <a:off x="16317595" y="15857235"/>
          <a:ext cx="1269" cy="10836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142577</xdr:rowOff>
    </xdr:from>
    <xdr:ext cx="378565" cy="259045"/>
    <xdr:sp macro="" textlink="">
      <xdr:nvSpPr>
        <xdr:cNvPr id="673" name="積立金最小値テキスト">
          <a:extLst>
            <a:ext uri="{FF2B5EF4-FFF2-40B4-BE49-F238E27FC236}">
              <a16:creationId xmlns:a16="http://schemas.microsoft.com/office/drawing/2014/main" id="{00000000-0008-0000-0600-0000A1020000}"/>
            </a:ext>
          </a:extLst>
        </xdr:cNvPr>
        <xdr:cNvSpPr txBox="1"/>
      </xdr:nvSpPr>
      <xdr:spPr>
        <a:xfrm>
          <a:off x="16370300" y="1694467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138750</xdr:rowOff>
    </xdr:from>
    <xdr:to>
      <xdr:col>86</xdr:col>
      <xdr:colOff>25400</xdr:colOff>
      <xdr:row>98</xdr:row>
      <xdr:rowOff>138750</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6230600" y="16940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91</xdr:row>
      <xdr:rowOff>30512</xdr:rowOff>
    </xdr:from>
    <xdr:ext cx="599010" cy="259045"/>
    <xdr:sp macro="" textlink="">
      <xdr:nvSpPr>
        <xdr:cNvPr id="675" name="積立金最大値テキスト">
          <a:extLst>
            <a:ext uri="{FF2B5EF4-FFF2-40B4-BE49-F238E27FC236}">
              <a16:creationId xmlns:a16="http://schemas.microsoft.com/office/drawing/2014/main" id="{00000000-0008-0000-0600-0000A3020000}"/>
            </a:ext>
          </a:extLst>
        </xdr:cNvPr>
        <xdr:cNvSpPr txBox="1"/>
      </xdr:nvSpPr>
      <xdr:spPr>
        <a:xfrm>
          <a:off x="16370300" y="156324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237,219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92</xdr:row>
      <xdr:rowOff>83835</xdr:rowOff>
    </xdr:from>
    <xdr:to>
      <xdr:col>86</xdr:col>
      <xdr:colOff>25400</xdr:colOff>
      <xdr:row>92</xdr:row>
      <xdr:rowOff>83835</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6230600" y="158572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100436</xdr:rowOff>
    </xdr:from>
    <xdr:to>
      <xdr:col>85</xdr:col>
      <xdr:colOff>127000</xdr:colOff>
      <xdr:row>96</xdr:row>
      <xdr:rowOff>131511</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5481300" y="16559636"/>
          <a:ext cx="838200" cy="310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138537</xdr:rowOff>
    </xdr:from>
    <xdr:ext cx="534377" cy="259045"/>
    <xdr:sp macro="" textlink="">
      <xdr:nvSpPr>
        <xdr:cNvPr id="678" name="積立金平均値テキスト">
          <a:extLst>
            <a:ext uri="{FF2B5EF4-FFF2-40B4-BE49-F238E27FC236}">
              <a16:creationId xmlns:a16="http://schemas.microsoft.com/office/drawing/2014/main" id="{00000000-0008-0000-0600-0000A6020000}"/>
            </a:ext>
          </a:extLst>
        </xdr:cNvPr>
        <xdr:cNvSpPr txBox="1"/>
      </xdr:nvSpPr>
      <xdr:spPr>
        <a:xfrm>
          <a:off x="16370300" y="1676918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160110</xdr:rowOff>
    </xdr:from>
    <xdr:to>
      <xdr:col>85</xdr:col>
      <xdr:colOff>177800</xdr:colOff>
      <xdr:row>98</xdr:row>
      <xdr:rowOff>90260</xdr:rowOff>
    </xdr:to>
    <xdr:sp macro="" textlink="">
      <xdr:nvSpPr>
        <xdr:cNvPr id="679" name="フローチャート: 判断 678">
          <a:extLst>
            <a:ext uri="{FF2B5EF4-FFF2-40B4-BE49-F238E27FC236}">
              <a16:creationId xmlns:a16="http://schemas.microsoft.com/office/drawing/2014/main" id="{00000000-0008-0000-0600-0000A7020000}"/>
            </a:ext>
          </a:extLst>
        </xdr:cNvPr>
        <xdr:cNvSpPr/>
      </xdr:nvSpPr>
      <xdr:spPr>
        <a:xfrm>
          <a:off x="16268700" y="16790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100436</xdr:rowOff>
    </xdr:from>
    <xdr:to>
      <xdr:col>81</xdr:col>
      <xdr:colOff>50800</xdr:colOff>
      <xdr:row>96</xdr:row>
      <xdr:rowOff>151647</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flipV="1">
          <a:off x="14592300" y="16559636"/>
          <a:ext cx="889000" cy="512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159491</xdr:rowOff>
    </xdr:from>
    <xdr:to>
      <xdr:col>81</xdr:col>
      <xdr:colOff>101600</xdr:colOff>
      <xdr:row>98</xdr:row>
      <xdr:rowOff>89641</xdr:rowOff>
    </xdr:to>
    <xdr:sp macro="" textlink="">
      <xdr:nvSpPr>
        <xdr:cNvPr id="681" name="フローチャート: 判断 680">
          <a:extLst>
            <a:ext uri="{FF2B5EF4-FFF2-40B4-BE49-F238E27FC236}">
              <a16:creationId xmlns:a16="http://schemas.microsoft.com/office/drawing/2014/main" id="{00000000-0008-0000-0600-0000A9020000}"/>
            </a:ext>
          </a:extLst>
        </xdr:cNvPr>
        <xdr:cNvSpPr/>
      </xdr:nvSpPr>
      <xdr:spPr>
        <a:xfrm>
          <a:off x="15430500" y="16790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80768</xdr:rowOff>
    </xdr:from>
    <xdr:ext cx="534377" cy="259045"/>
    <xdr:sp macro="" textlink="">
      <xdr:nvSpPr>
        <xdr:cNvPr id="682" name="テキスト ボックス 681">
          <a:extLst>
            <a:ext uri="{FF2B5EF4-FFF2-40B4-BE49-F238E27FC236}">
              <a16:creationId xmlns:a16="http://schemas.microsoft.com/office/drawing/2014/main" id="{00000000-0008-0000-0600-0000AA020000}"/>
            </a:ext>
          </a:extLst>
        </xdr:cNvPr>
        <xdr:cNvSpPr txBox="1"/>
      </xdr:nvSpPr>
      <xdr:spPr>
        <a:xfrm>
          <a:off x="15214111" y="168828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151647</xdr:rowOff>
    </xdr:from>
    <xdr:to>
      <xdr:col>76</xdr:col>
      <xdr:colOff>114300</xdr:colOff>
      <xdr:row>97</xdr:row>
      <xdr:rowOff>39467</xdr:rowOff>
    </xdr:to>
    <xdr:cxnSp macro="">
      <xdr:nvCxnSpPr>
        <xdr:cNvPr id="683" name="直線コネクタ 682">
          <a:extLst>
            <a:ext uri="{FF2B5EF4-FFF2-40B4-BE49-F238E27FC236}">
              <a16:creationId xmlns:a16="http://schemas.microsoft.com/office/drawing/2014/main" id="{00000000-0008-0000-0600-0000AB020000}"/>
            </a:ext>
          </a:extLst>
        </xdr:cNvPr>
        <xdr:cNvCxnSpPr/>
      </xdr:nvCxnSpPr>
      <xdr:spPr>
        <a:xfrm flipV="1">
          <a:off x="13703300" y="16610847"/>
          <a:ext cx="889000" cy="59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150467</xdr:rowOff>
    </xdr:from>
    <xdr:to>
      <xdr:col>76</xdr:col>
      <xdr:colOff>165100</xdr:colOff>
      <xdr:row>98</xdr:row>
      <xdr:rowOff>80617</xdr:rowOff>
    </xdr:to>
    <xdr:sp macro="" textlink="">
      <xdr:nvSpPr>
        <xdr:cNvPr id="684" name="フローチャート: 判断 683">
          <a:extLst>
            <a:ext uri="{FF2B5EF4-FFF2-40B4-BE49-F238E27FC236}">
              <a16:creationId xmlns:a16="http://schemas.microsoft.com/office/drawing/2014/main" id="{00000000-0008-0000-0600-0000AC020000}"/>
            </a:ext>
          </a:extLst>
        </xdr:cNvPr>
        <xdr:cNvSpPr/>
      </xdr:nvSpPr>
      <xdr:spPr>
        <a:xfrm>
          <a:off x="14541500" y="16781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71744</xdr:rowOff>
    </xdr:from>
    <xdr:ext cx="534377"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4325111" y="168738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39467</xdr:rowOff>
    </xdr:from>
    <xdr:to>
      <xdr:col>71</xdr:col>
      <xdr:colOff>177800</xdr:colOff>
      <xdr:row>97</xdr:row>
      <xdr:rowOff>111449</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flipV="1">
          <a:off x="12814300" y="16670117"/>
          <a:ext cx="889000" cy="719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136554</xdr:rowOff>
    </xdr:from>
    <xdr:to>
      <xdr:col>72</xdr:col>
      <xdr:colOff>38100</xdr:colOff>
      <xdr:row>98</xdr:row>
      <xdr:rowOff>66704</xdr:rowOff>
    </xdr:to>
    <xdr:sp macro="" textlink="">
      <xdr:nvSpPr>
        <xdr:cNvPr id="687" name="フローチャート: 判断 686">
          <a:extLst>
            <a:ext uri="{FF2B5EF4-FFF2-40B4-BE49-F238E27FC236}">
              <a16:creationId xmlns:a16="http://schemas.microsoft.com/office/drawing/2014/main" id="{00000000-0008-0000-0600-0000AF020000}"/>
            </a:ext>
          </a:extLst>
        </xdr:cNvPr>
        <xdr:cNvSpPr/>
      </xdr:nvSpPr>
      <xdr:spPr>
        <a:xfrm>
          <a:off x="13652500" y="16767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57831</xdr:rowOff>
    </xdr:from>
    <xdr:ext cx="534377"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3436111" y="168599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12264</xdr:rowOff>
    </xdr:from>
    <xdr:to>
      <xdr:col>67</xdr:col>
      <xdr:colOff>101600</xdr:colOff>
      <xdr:row>98</xdr:row>
      <xdr:rowOff>113864</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2763500" y="16814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104991</xdr:rowOff>
    </xdr:from>
    <xdr:ext cx="534377"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2547111" y="169070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80711</xdr:rowOff>
    </xdr:from>
    <xdr:to>
      <xdr:col>85</xdr:col>
      <xdr:colOff>177800</xdr:colOff>
      <xdr:row>97</xdr:row>
      <xdr:rowOff>10861</xdr:rowOff>
    </xdr:to>
    <xdr:sp macro="" textlink="">
      <xdr:nvSpPr>
        <xdr:cNvPr id="696" name="楕円 695">
          <a:extLst>
            <a:ext uri="{FF2B5EF4-FFF2-40B4-BE49-F238E27FC236}">
              <a16:creationId xmlns:a16="http://schemas.microsoft.com/office/drawing/2014/main" id="{00000000-0008-0000-0600-0000B8020000}"/>
            </a:ext>
          </a:extLst>
        </xdr:cNvPr>
        <xdr:cNvSpPr/>
      </xdr:nvSpPr>
      <xdr:spPr>
        <a:xfrm>
          <a:off x="16268700" y="16539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103588</xdr:rowOff>
    </xdr:from>
    <xdr:ext cx="534377" cy="259045"/>
    <xdr:sp macro="" textlink="">
      <xdr:nvSpPr>
        <xdr:cNvPr id="697" name="積立金該当値テキスト">
          <a:extLst>
            <a:ext uri="{FF2B5EF4-FFF2-40B4-BE49-F238E27FC236}">
              <a16:creationId xmlns:a16="http://schemas.microsoft.com/office/drawing/2014/main" id="{00000000-0008-0000-0600-0000B9020000}"/>
            </a:ext>
          </a:extLst>
        </xdr:cNvPr>
        <xdr:cNvSpPr txBox="1"/>
      </xdr:nvSpPr>
      <xdr:spPr>
        <a:xfrm>
          <a:off x="16370300" y="163913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49636</xdr:rowOff>
    </xdr:from>
    <xdr:to>
      <xdr:col>81</xdr:col>
      <xdr:colOff>101600</xdr:colOff>
      <xdr:row>96</xdr:row>
      <xdr:rowOff>151236</xdr:rowOff>
    </xdr:to>
    <xdr:sp macro="" textlink="">
      <xdr:nvSpPr>
        <xdr:cNvPr id="698" name="楕円 697">
          <a:extLst>
            <a:ext uri="{FF2B5EF4-FFF2-40B4-BE49-F238E27FC236}">
              <a16:creationId xmlns:a16="http://schemas.microsoft.com/office/drawing/2014/main" id="{00000000-0008-0000-0600-0000BA020000}"/>
            </a:ext>
          </a:extLst>
        </xdr:cNvPr>
        <xdr:cNvSpPr/>
      </xdr:nvSpPr>
      <xdr:spPr>
        <a:xfrm>
          <a:off x="15430500" y="16508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167763</xdr:rowOff>
    </xdr:from>
    <xdr:ext cx="534377"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5214111" y="162840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100847</xdr:rowOff>
    </xdr:from>
    <xdr:to>
      <xdr:col>76</xdr:col>
      <xdr:colOff>165100</xdr:colOff>
      <xdr:row>97</xdr:row>
      <xdr:rowOff>30997</xdr:rowOff>
    </xdr:to>
    <xdr:sp macro="" textlink="">
      <xdr:nvSpPr>
        <xdr:cNvPr id="700" name="楕円 699">
          <a:extLst>
            <a:ext uri="{FF2B5EF4-FFF2-40B4-BE49-F238E27FC236}">
              <a16:creationId xmlns:a16="http://schemas.microsoft.com/office/drawing/2014/main" id="{00000000-0008-0000-0600-0000BC020000}"/>
            </a:ext>
          </a:extLst>
        </xdr:cNvPr>
        <xdr:cNvSpPr/>
      </xdr:nvSpPr>
      <xdr:spPr>
        <a:xfrm>
          <a:off x="14541500" y="165600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47524</xdr:rowOff>
    </xdr:from>
    <xdr:ext cx="534377"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4325111" y="163352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72,387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160117</xdr:rowOff>
    </xdr:from>
    <xdr:to>
      <xdr:col>72</xdr:col>
      <xdr:colOff>38100</xdr:colOff>
      <xdr:row>97</xdr:row>
      <xdr:rowOff>90267</xdr:rowOff>
    </xdr:to>
    <xdr:sp macro="" textlink="">
      <xdr:nvSpPr>
        <xdr:cNvPr id="702" name="楕円 701">
          <a:extLst>
            <a:ext uri="{FF2B5EF4-FFF2-40B4-BE49-F238E27FC236}">
              <a16:creationId xmlns:a16="http://schemas.microsoft.com/office/drawing/2014/main" id="{00000000-0008-0000-0600-0000BE020000}"/>
            </a:ext>
          </a:extLst>
        </xdr:cNvPr>
        <xdr:cNvSpPr/>
      </xdr:nvSpPr>
      <xdr:spPr>
        <a:xfrm>
          <a:off x="13652500" y="166193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106794</xdr:rowOff>
    </xdr:from>
    <xdr:ext cx="534377"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3436111" y="163945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60649</xdr:rowOff>
    </xdr:from>
    <xdr:to>
      <xdr:col>67</xdr:col>
      <xdr:colOff>101600</xdr:colOff>
      <xdr:row>97</xdr:row>
      <xdr:rowOff>162249</xdr:rowOff>
    </xdr:to>
    <xdr:sp macro="" textlink="">
      <xdr:nvSpPr>
        <xdr:cNvPr id="704" name="楕円 703">
          <a:extLst>
            <a:ext uri="{FF2B5EF4-FFF2-40B4-BE49-F238E27FC236}">
              <a16:creationId xmlns:a16="http://schemas.microsoft.com/office/drawing/2014/main" id="{00000000-0008-0000-0600-0000C0020000}"/>
            </a:ext>
          </a:extLst>
        </xdr:cNvPr>
        <xdr:cNvSpPr/>
      </xdr:nvSpPr>
      <xdr:spPr>
        <a:xfrm>
          <a:off x="12763500" y="166912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7326</xdr:rowOff>
    </xdr:from>
    <xdr:ext cx="534377"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2547111" y="164665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6" name="正方形/長方形 705">
          <a:extLst>
            <a:ext uri="{FF2B5EF4-FFF2-40B4-BE49-F238E27FC236}">
              <a16:creationId xmlns:a16="http://schemas.microsoft.com/office/drawing/2014/main" id="{00000000-0008-0000-0600-0000C2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7" name="正方形/長方形 706">
          <a:extLst>
            <a:ext uri="{FF2B5EF4-FFF2-40B4-BE49-F238E27FC236}">
              <a16:creationId xmlns:a16="http://schemas.microsoft.com/office/drawing/2014/main" id="{00000000-0008-0000-0600-0000C3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5" name="直線コネクタ 714">
          <a:extLst>
            <a:ext uri="{FF2B5EF4-FFF2-40B4-BE49-F238E27FC236}">
              <a16:creationId xmlns:a16="http://schemas.microsoft.com/office/drawing/2014/main" id="{00000000-0008-0000-0600-0000CB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16" name="直線コネクタ 715">
          <a:extLst>
            <a:ext uri="{FF2B5EF4-FFF2-40B4-BE49-F238E27FC236}">
              <a16:creationId xmlns:a16="http://schemas.microsoft.com/office/drawing/2014/main" id="{00000000-0008-0000-0600-0000CC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6" name="投資及び出資金グラフ枠">
          <a:extLst>
            <a:ext uri="{FF2B5EF4-FFF2-40B4-BE49-F238E27FC236}">
              <a16:creationId xmlns:a16="http://schemas.microsoft.com/office/drawing/2014/main" id="{00000000-0008-0000-0600-0000D6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97683</xdr:rowOff>
    </xdr:from>
    <xdr:to>
      <xdr:col>116</xdr:col>
      <xdr:colOff>62864</xdr:colOff>
      <xdr:row>38</xdr:row>
      <xdr:rowOff>139700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flipV="1">
          <a:off x="22159595" y="5412633"/>
          <a:ext cx="1269" cy="12421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28" name="投資及び出資金最小値テキスト">
          <a:extLst>
            <a:ext uri="{FF2B5EF4-FFF2-40B4-BE49-F238E27FC236}">
              <a16:creationId xmlns:a16="http://schemas.microsoft.com/office/drawing/2014/main" id="{00000000-0008-0000-0600-0000D8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44360</xdr:rowOff>
    </xdr:from>
    <xdr:ext cx="534377" cy="259045"/>
    <xdr:sp macro="" textlink="">
      <xdr:nvSpPr>
        <xdr:cNvPr id="730" name="投資及び出資金最大値テキスト">
          <a:extLst>
            <a:ext uri="{FF2B5EF4-FFF2-40B4-BE49-F238E27FC236}">
              <a16:creationId xmlns:a16="http://schemas.microsoft.com/office/drawing/2014/main" id="{00000000-0008-0000-0600-0000DA020000}"/>
            </a:ext>
          </a:extLst>
        </xdr:cNvPr>
        <xdr:cNvSpPr txBox="1"/>
      </xdr:nvSpPr>
      <xdr:spPr>
        <a:xfrm>
          <a:off x="22212300" y="51878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27,169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97683</xdr:rowOff>
    </xdr:from>
    <xdr:to>
      <xdr:col>116</xdr:col>
      <xdr:colOff>152400</xdr:colOff>
      <xdr:row>31</xdr:row>
      <xdr:rowOff>97683</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22072600" y="54126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95717</xdr:rowOff>
    </xdr:from>
    <xdr:to>
      <xdr:col>116</xdr:col>
      <xdr:colOff>63500</xdr:colOff>
      <xdr:row>38</xdr:row>
      <xdr:rowOff>109296</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21323300" y="6610817"/>
          <a:ext cx="838200" cy="135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3603</xdr:rowOff>
    </xdr:from>
    <xdr:ext cx="469744" cy="259045"/>
    <xdr:sp macro="" textlink="">
      <xdr:nvSpPr>
        <xdr:cNvPr id="733" name="投資及び出資金平均値テキスト">
          <a:extLst>
            <a:ext uri="{FF2B5EF4-FFF2-40B4-BE49-F238E27FC236}">
              <a16:creationId xmlns:a16="http://schemas.microsoft.com/office/drawing/2014/main" id="{00000000-0008-0000-0600-0000DD020000}"/>
            </a:ext>
          </a:extLst>
        </xdr:cNvPr>
        <xdr:cNvSpPr txBox="1"/>
      </xdr:nvSpPr>
      <xdr:spPr>
        <a:xfrm>
          <a:off x="22212300" y="634725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152176</xdr:rowOff>
    </xdr:from>
    <xdr:to>
      <xdr:col>116</xdr:col>
      <xdr:colOff>114300</xdr:colOff>
      <xdr:row>38</xdr:row>
      <xdr:rowOff>82327</xdr:rowOff>
    </xdr:to>
    <xdr:sp macro="" textlink="">
      <xdr:nvSpPr>
        <xdr:cNvPr id="734" name="フローチャート: 判断 733">
          <a:extLst>
            <a:ext uri="{FF2B5EF4-FFF2-40B4-BE49-F238E27FC236}">
              <a16:creationId xmlns:a16="http://schemas.microsoft.com/office/drawing/2014/main" id="{00000000-0008-0000-0600-0000DE020000}"/>
            </a:ext>
          </a:extLst>
        </xdr:cNvPr>
        <xdr:cNvSpPr/>
      </xdr:nvSpPr>
      <xdr:spPr>
        <a:xfrm>
          <a:off x="22110700" y="649582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95717</xdr:rowOff>
    </xdr:from>
    <xdr:to>
      <xdr:col>111</xdr:col>
      <xdr:colOff>177800</xdr:colOff>
      <xdr:row>38</xdr:row>
      <xdr:rowOff>98918</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flipV="1">
          <a:off x="20434300" y="6610817"/>
          <a:ext cx="889000" cy="32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160726</xdr:rowOff>
    </xdr:from>
    <xdr:to>
      <xdr:col>112</xdr:col>
      <xdr:colOff>38100</xdr:colOff>
      <xdr:row>38</xdr:row>
      <xdr:rowOff>90876</xdr:rowOff>
    </xdr:to>
    <xdr:sp macro="" textlink="">
      <xdr:nvSpPr>
        <xdr:cNvPr id="736" name="フローチャート: 判断 735">
          <a:extLst>
            <a:ext uri="{FF2B5EF4-FFF2-40B4-BE49-F238E27FC236}">
              <a16:creationId xmlns:a16="http://schemas.microsoft.com/office/drawing/2014/main" id="{00000000-0008-0000-0600-0000E0020000}"/>
            </a:ext>
          </a:extLst>
        </xdr:cNvPr>
        <xdr:cNvSpPr/>
      </xdr:nvSpPr>
      <xdr:spPr>
        <a:xfrm>
          <a:off x="21272500" y="6504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107403</xdr:rowOff>
    </xdr:from>
    <xdr:ext cx="469744" cy="25904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21088428" y="62796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98918</xdr:rowOff>
    </xdr:from>
    <xdr:to>
      <xdr:col>107</xdr:col>
      <xdr:colOff>50800</xdr:colOff>
      <xdr:row>38</xdr:row>
      <xdr:rowOff>111491</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flipV="1">
          <a:off x="19545300" y="6614018"/>
          <a:ext cx="889000" cy="12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166167</xdr:rowOff>
    </xdr:from>
    <xdr:to>
      <xdr:col>107</xdr:col>
      <xdr:colOff>101600</xdr:colOff>
      <xdr:row>38</xdr:row>
      <xdr:rowOff>96317</xdr:rowOff>
    </xdr:to>
    <xdr:sp macro="" textlink="">
      <xdr:nvSpPr>
        <xdr:cNvPr id="739" name="フローチャート: 判断 738">
          <a:extLst>
            <a:ext uri="{FF2B5EF4-FFF2-40B4-BE49-F238E27FC236}">
              <a16:creationId xmlns:a16="http://schemas.microsoft.com/office/drawing/2014/main" id="{00000000-0008-0000-0600-0000E3020000}"/>
            </a:ext>
          </a:extLst>
        </xdr:cNvPr>
        <xdr:cNvSpPr/>
      </xdr:nvSpPr>
      <xdr:spPr>
        <a:xfrm>
          <a:off x="20383500" y="65098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112844</xdr:rowOff>
    </xdr:from>
    <xdr:ext cx="469744"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20199428" y="62850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111491</xdr:rowOff>
    </xdr:from>
    <xdr:to>
      <xdr:col>102</xdr:col>
      <xdr:colOff>114300</xdr:colOff>
      <xdr:row>38</xdr:row>
      <xdr:rowOff>115331</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flipV="1">
          <a:off x="18656300" y="6626591"/>
          <a:ext cx="889000" cy="38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5552</xdr:rowOff>
    </xdr:from>
    <xdr:to>
      <xdr:col>102</xdr:col>
      <xdr:colOff>165100</xdr:colOff>
      <xdr:row>38</xdr:row>
      <xdr:rowOff>107152</xdr:rowOff>
    </xdr:to>
    <xdr:sp macro="" textlink="">
      <xdr:nvSpPr>
        <xdr:cNvPr id="742" name="フローチャート: 判断 741">
          <a:extLst>
            <a:ext uri="{FF2B5EF4-FFF2-40B4-BE49-F238E27FC236}">
              <a16:creationId xmlns:a16="http://schemas.microsoft.com/office/drawing/2014/main" id="{00000000-0008-0000-0600-0000E6020000}"/>
            </a:ext>
          </a:extLst>
        </xdr:cNvPr>
        <xdr:cNvSpPr/>
      </xdr:nvSpPr>
      <xdr:spPr>
        <a:xfrm>
          <a:off x="19494500" y="6520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123679</xdr:rowOff>
    </xdr:from>
    <xdr:ext cx="469744"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19310428" y="62958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5644</xdr:rowOff>
    </xdr:from>
    <xdr:to>
      <xdr:col>98</xdr:col>
      <xdr:colOff>38100</xdr:colOff>
      <xdr:row>38</xdr:row>
      <xdr:rowOff>107244</xdr:rowOff>
    </xdr:to>
    <xdr:sp macro="" textlink="">
      <xdr:nvSpPr>
        <xdr:cNvPr id="744" name="フローチャート: 判断 743">
          <a:extLst>
            <a:ext uri="{FF2B5EF4-FFF2-40B4-BE49-F238E27FC236}">
              <a16:creationId xmlns:a16="http://schemas.microsoft.com/office/drawing/2014/main" id="{00000000-0008-0000-0600-0000E8020000}"/>
            </a:ext>
          </a:extLst>
        </xdr:cNvPr>
        <xdr:cNvSpPr/>
      </xdr:nvSpPr>
      <xdr:spPr>
        <a:xfrm>
          <a:off x="18605500" y="6520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123771</xdr:rowOff>
    </xdr:from>
    <xdr:ext cx="469744"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18421428" y="62959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8" name="テキスト ボックス 747">
          <a:extLst>
            <a:ext uri="{FF2B5EF4-FFF2-40B4-BE49-F238E27FC236}">
              <a16:creationId xmlns:a16="http://schemas.microsoft.com/office/drawing/2014/main" id="{00000000-0008-0000-0600-0000EC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58496</xdr:rowOff>
    </xdr:from>
    <xdr:to>
      <xdr:col>116</xdr:col>
      <xdr:colOff>114300</xdr:colOff>
      <xdr:row>38</xdr:row>
      <xdr:rowOff>160096</xdr:rowOff>
    </xdr:to>
    <xdr:sp macro="" textlink="">
      <xdr:nvSpPr>
        <xdr:cNvPr id="751" name="楕円 750">
          <a:extLst>
            <a:ext uri="{FF2B5EF4-FFF2-40B4-BE49-F238E27FC236}">
              <a16:creationId xmlns:a16="http://schemas.microsoft.com/office/drawing/2014/main" id="{00000000-0008-0000-0600-0000EF020000}"/>
            </a:ext>
          </a:extLst>
        </xdr:cNvPr>
        <xdr:cNvSpPr/>
      </xdr:nvSpPr>
      <xdr:spPr>
        <a:xfrm>
          <a:off x="22110700" y="6573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144873</xdr:rowOff>
    </xdr:from>
    <xdr:ext cx="378565" cy="259045"/>
    <xdr:sp macro="" textlink="">
      <xdr:nvSpPr>
        <xdr:cNvPr id="752" name="投資及び出資金該当値テキスト">
          <a:extLst>
            <a:ext uri="{FF2B5EF4-FFF2-40B4-BE49-F238E27FC236}">
              <a16:creationId xmlns:a16="http://schemas.microsoft.com/office/drawing/2014/main" id="{00000000-0008-0000-0600-0000F0020000}"/>
            </a:ext>
          </a:extLst>
        </xdr:cNvPr>
        <xdr:cNvSpPr txBox="1"/>
      </xdr:nvSpPr>
      <xdr:spPr>
        <a:xfrm>
          <a:off x="22212300" y="648852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44917</xdr:rowOff>
    </xdr:from>
    <xdr:to>
      <xdr:col>112</xdr:col>
      <xdr:colOff>38100</xdr:colOff>
      <xdr:row>38</xdr:row>
      <xdr:rowOff>146517</xdr:rowOff>
    </xdr:to>
    <xdr:sp macro="" textlink="">
      <xdr:nvSpPr>
        <xdr:cNvPr id="753" name="楕円 752">
          <a:extLst>
            <a:ext uri="{FF2B5EF4-FFF2-40B4-BE49-F238E27FC236}">
              <a16:creationId xmlns:a16="http://schemas.microsoft.com/office/drawing/2014/main" id="{00000000-0008-0000-0600-0000F1020000}"/>
            </a:ext>
          </a:extLst>
        </xdr:cNvPr>
        <xdr:cNvSpPr/>
      </xdr:nvSpPr>
      <xdr:spPr>
        <a:xfrm>
          <a:off x="21272500" y="6560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38</xdr:row>
      <xdr:rowOff>137644</xdr:rowOff>
    </xdr:from>
    <xdr:ext cx="378565"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1134017" y="665274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48118</xdr:rowOff>
    </xdr:from>
    <xdr:to>
      <xdr:col>107</xdr:col>
      <xdr:colOff>101600</xdr:colOff>
      <xdr:row>38</xdr:row>
      <xdr:rowOff>149718</xdr:rowOff>
    </xdr:to>
    <xdr:sp macro="" textlink="">
      <xdr:nvSpPr>
        <xdr:cNvPr id="755" name="楕円 754">
          <a:extLst>
            <a:ext uri="{FF2B5EF4-FFF2-40B4-BE49-F238E27FC236}">
              <a16:creationId xmlns:a16="http://schemas.microsoft.com/office/drawing/2014/main" id="{00000000-0008-0000-0600-0000F3020000}"/>
            </a:ext>
          </a:extLst>
        </xdr:cNvPr>
        <xdr:cNvSpPr/>
      </xdr:nvSpPr>
      <xdr:spPr>
        <a:xfrm>
          <a:off x="20383500" y="65632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38</xdr:row>
      <xdr:rowOff>140845</xdr:rowOff>
    </xdr:from>
    <xdr:ext cx="378565"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0245017" y="665594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60691</xdr:rowOff>
    </xdr:from>
    <xdr:to>
      <xdr:col>102</xdr:col>
      <xdr:colOff>165100</xdr:colOff>
      <xdr:row>38</xdr:row>
      <xdr:rowOff>162291</xdr:rowOff>
    </xdr:to>
    <xdr:sp macro="" textlink="">
      <xdr:nvSpPr>
        <xdr:cNvPr id="757" name="楕円 756">
          <a:extLst>
            <a:ext uri="{FF2B5EF4-FFF2-40B4-BE49-F238E27FC236}">
              <a16:creationId xmlns:a16="http://schemas.microsoft.com/office/drawing/2014/main" id="{00000000-0008-0000-0600-0000F5020000}"/>
            </a:ext>
          </a:extLst>
        </xdr:cNvPr>
        <xdr:cNvSpPr/>
      </xdr:nvSpPr>
      <xdr:spPr>
        <a:xfrm>
          <a:off x="19494500" y="65757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38</xdr:row>
      <xdr:rowOff>153418</xdr:rowOff>
    </xdr:from>
    <xdr:ext cx="378565"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19356017" y="666851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64531</xdr:rowOff>
    </xdr:from>
    <xdr:to>
      <xdr:col>98</xdr:col>
      <xdr:colOff>38100</xdr:colOff>
      <xdr:row>38</xdr:row>
      <xdr:rowOff>166131</xdr:rowOff>
    </xdr:to>
    <xdr:sp macro="" textlink="">
      <xdr:nvSpPr>
        <xdr:cNvPr id="759" name="楕円 758">
          <a:extLst>
            <a:ext uri="{FF2B5EF4-FFF2-40B4-BE49-F238E27FC236}">
              <a16:creationId xmlns:a16="http://schemas.microsoft.com/office/drawing/2014/main" id="{00000000-0008-0000-0600-0000F7020000}"/>
            </a:ext>
          </a:extLst>
        </xdr:cNvPr>
        <xdr:cNvSpPr/>
      </xdr:nvSpPr>
      <xdr:spPr>
        <a:xfrm>
          <a:off x="18605500" y="6579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38</xdr:row>
      <xdr:rowOff>157258</xdr:rowOff>
    </xdr:from>
    <xdr:ext cx="378565"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8467017" y="667235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1" name="正方形/長方形 760">
          <a:extLst>
            <a:ext uri="{FF2B5EF4-FFF2-40B4-BE49-F238E27FC236}">
              <a16:creationId xmlns:a16="http://schemas.microsoft.com/office/drawing/2014/main" id="{00000000-0008-0000-0600-0000F9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2" name="正方形/長方形 761">
          <a:extLst>
            <a:ext uri="{FF2B5EF4-FFF2-40B4-BE49-F238E27FC236}">
              <a16:creationId xmlns:a16="http://schemas.microsoft.com/office/drawing/2014/main" id="{00000000-0008-0000-0600-0000FA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3" name="正方形/長方形 762">
          <a:extLst>
            <a:ext uri="{FF2B5EF4-FFF2-40B4-BE49-F238E27FC236}">
              <a16:creationId xmlns:a16="http://schemas.microsoft.com/office/drawing/2014/main" id="{00000000-0008-0000-0600-0000FB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4" name="正方形/長方形 763">
          <a:extLst>
            <a:ext uri="{FF2B5EF4-FFF2-40B4-BE49-F238E27FC236}">
              <a16:creationId xmlns:a16="http://schemas.microsoft.com/office/drawing/2014/main" id="{00000000-0008-0000-0600-0000FC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5" name="正方形/長方形 764">
          <a:extLst>
            <a:ext uri="{FF2B5EF4-FFF2-40B4-BE49-F238E27FC236}">
              <a16:creationId xmlns:a16="http://schemas.microsoft.com/office/drawing/2014/main" id="{00000000-0008-0000-0600-0000FD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6" name="正方形/長方形 765">
          <a:extLst>
            <a:ext uri="{FF2B5EF4-FFF2-40B4-BE49-F238E27FC236}">
              <a16:creationId xmlns:a16="http://schemas.microsoft.com/office/drawing/2014/main" id="{00000000-0008-0000-0600-0000FE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42,424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0" name="直線コネクタ 769">
          <a:extLst>
            <a:ext uri="{FF2B5EF4-FFF2-40B4-BE49-F238E27FC236}">
              <a16:creationId xmlns:a16="http://schemas.microsoft.com/office/drawing/2014/main" id="{00000000-0008-0000-0600-000002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71" name="直線コネクタ 770">
          <a:extLst>
            <a:ext uri="{FF2B5EF4-FFF2-40B4-BE49-F238E27FC236}">
              <a16:creationId xmlns:a16="http://schemas.microsoft.com/office/drawing/2014/main" id="{00000000-0008-0000-0600-00000303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73" name="直線コネクタ 772">
          <a:extLst>
            <a:ext uri="{FF2B5EF4-FFF2-40B4-BE49-F238E27FC236}">
              <a16:creationId xmlns:a16="http://schemas.microsoft.com/office/drawing/2014/main" id="{00000000-0008-0000-0600-000005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54627</xdr:rowOff>
    </xdr:from>
    <xdr:ext cx="467179" cy="259045"/>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7820821" y="9484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75" name="直線コネクタ 774">
          <a:extLst>
            <a:ext uri="{FF2B5EF4-FFF2-40B4-BE49-F238E27FC236}">
              <a16:creationId xmlns:a16="http://schemas.microsoft.com/office/drawing/2014/main" id="{00000000-0008-0000-0600-000007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76" name="テキスト ボックス 775">
          <a:extLst>
            <a:ext uri="{FF2B5EF4-FFF2-40B4-BE49-F238E27FC236}">
              <a16:creationId xmlns:a16="http://schemas.microsoft.com/office/drawing/2014/main" id="{00000000-0008-0000-0600-000008030000}"/>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1" name="貸付金グラフ枠">
          <a:extLst>
            <a:ext uri="{FF2B5EF4-FFF2-40B4-BE49-F238E27FC236}">
              <a16:creationId xmlns:a16="http://schemas.microsoft.com/office/drawing/2014/main" id="{00000000-0008-0000-0600-00000D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54478</xdr:rowOff>
    </xdr:from>
    <xdr:to>
      <xdr:col>116</xdr:col>
      <xdr:colOff>62864</xdr:colOff>
      <xdr:row>58</xdr:row>
      <xdr:rowOff>139700</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flipV="1">
          <a:off x="22159595" y="8626978"/>
          <a:ext cx="1269" cy="14568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783" name="貸付金最小値テキスト">
          <a:extLst>
            <a:ext uri="{FF2B5EF4-FFF2-40B4-BE49-F238E27FC236}">
              <a16:creationId xmlns:a16="http://schemas.microsoft.com/office/drawing/2014/main" id="{00000000-0008-0000-0600-00000F030000}"/>
            </a:ext>
          </a:extLst>
        </xdr:cNvPr>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1155</xdr:rowOff>
    </xdr:from>
    <xdr:ext cx="534377" cy="259045"/>
    <xdr:sp macro="" textlink="">
      <xdr:nvSpPr>
        <xdr:cNvPr id="785" name="貸付金最大値テキスト">
          <a:extLst>
            <a:ext uri="{FF2B5EF4-FFF2-40B4-BE49-F238E27FC236}">
              <a16:creationId xmlns:a16="http://schemas.microsoft.com/office/drawing/2014/main" id="{00000000-0008-0000-0600-000011030000}"/>
            </a:ext>
          </a:extLst>
        </xdr:cNvPr>
        <xdr:cNvSpPr txBox="1"/>
      </xdr:nvSpPr>
      <xdr:spPr>
        <a:xfrm>
          <a:off x="22212300" y="84022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54478</xdr:rowOff>
    </xdr:from>
    <xdr:to>
      <xdr:col>116</xdr:col>
      <xdr:colOff>152400</xdr:colOff>
      <xdr:row>50</xdr:row>
      <xdr:rowOff>54478</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22072600" y="86269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139700</xdr:rowOff>
    </xdr:from>
    <xdr:to>
      <xdr:col>116</xdr:col>
      <xdr:colOff>63500</xdr:colOff>
      <xdr:row>58</xdr:row>
      <xdr:rowOff>139700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21323300" y="10083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29115</xdr:rowOff>
    </xdr:from>
    <xdr:ext cx="378565" cy="259045"/>
    <xdr:sp macro="" textlink="">
      <xdr:nvSpPr>
        <xdr:cNvPr id="788" name="貸付金平均値テキスト">
          <a:extLst>
            <a:ext uri="{FF2B5EF4-FFF2-40B4-BE49-F238E27FC236}">
              <a16:creationId xmlns:a16="http://schemas.microsoft.com/office/drawing/2014/main" id="{00000000-0008-0000-0600-000014030000}"/>
            </a:ext>
          </a:extLst>
        </xdr:cNvPr>
        <xdr:cNvSpPr txBox="1"/>
      </xdr:nvSpPr>
      <xdr:spPr>
        <a:xfrm>
          <a:off x="22212300" y="9801765"/>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6238</xdr:rowOff>
    </xdr:from>
    <xdr:to>
      <xdr:col>116</xdr:col>
      <xdr:colOff>114300</xdr:colOff>
      <xdr:row>58</xdr:row>
      <xdr:rowOff>107838</xdr:rowOff>
    </xdr:to>
    <xdr:sp macro="" textlink="">
      <xdr:nvSpPr>
        <xdr:cNvPr id="789" name="フローチャート: 判断 788">
          <a:extLst>
            <a:ext uri="{FF2B5EF4-FFF2-40B4-BE49-F238E27FC236}">
              <a16:creationId xmlns:a16="http://schemas.microsoft.com/office/drawing/2014/main" id="{00000000-0008-0000-0600-000015030000}"/>
            </a:ext>
          </a:extLst>
        </xdr:cNvPr>
        <xdr:cNvSpPr/>
      </xdr:nvSpPr>
      <xdr:spPr>
        <a:xfrm>
          <a:off x="22110700" y="9950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139700</xdr:rowOff>
    </xdr:from>
    <xdr:to>
      <xdr:col>111</xdr:col>
      <xdr:colOff>177800</xdr:colOff>
      <xdr:row>58</xdr:row>
      <xdr:rowOff>139700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20434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3678</xdr:rowOff>
    </xdr:from>
    <xdr:to>
      <xdr:col>112</xdr:col>
      <xdr:colOff>38100</xdr:colOff>
      <xdr:row>58</xdr:row>
      <xdr:rowOff>105278</xdr:rowOff>
    </xdr:to>
    <xdr:sp macro="" textlink="">
      <xdr:nvSpPr>
        <xdr:cNvPr id="791" name="フローチャート: 判断 790">
          <a:extLst>
            <a:ext uri="{FF2B5EF4-FFF2-40B4-BE49-F238E27FC236}">
              <a16:creationId xmlns:a16="http://schemas.microsoft.com/office/drawing/2014/main" id="{00000000-0008-0000-0600-000017030000}"/>
            </a:ext>
          </a:extLst>
        </xdr:cNvPr>
        <xdr:cNvSpPr/>
      </xdr:nvSpPr>
      <xdr:spPr>
        <a:xfrm>
          <a:off x="21272500" y="99477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56</xdr:row>
      <xdr:rowOff>121805</xdr:rowOff>
    </xdr:from>
    <xdr:ext cx="378565"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21134017" y="972300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139700</xdr:rowOff>
    </xdr:from>
    <xdr:to>
      <xdr:col>107</xdr:col>
      <xdr:colOff>50800</xdr:colOff>
      <xdr:row>58</xdr:row>
      <xdr:rowOff>139700</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a:off x="19545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569</xdr:rowOff>
    </xdr:from>
    <xdr:to>
      <xdr:col>107</xdr:col>
      <xdr:colOff>101600</xdr:colOff>
      <xdr:row>58</xdr:row>
      <xdr:rowOff>102169</xdr:rowOff>
    </xdr:to>
    <xdr:sp macro="" textlink="">
      <xdr:nvSpPr>
        <xdr:cNvPr id="794" name="フローチャート: 判断 793">
          <a:extLst>
            <a:ext uri="{FF2B5EF4-FFF2-40B4-BE49-F238E27FC236}">
              <a16:creationId xmlns:a16="http://schemas.microsoft.com/office/drawing/2014/main" id="{00000000-0008-0000-0600-00001A030000}"/>
            </a:ext>
          </a:extLst>
        </xdr:cNvPr>
        <xdr:cNvSpPr/>
      </xdr:nvSpPr>
      <xdr:spPr>
        <a:xfrm>
          <a:off x="20383500" y="9944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56</xdr:row>
      <xdr:rowOff>118696</xdr:rowOff>
    </xdr:from>
    <xdr:ext cx="378565"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20245017" y="97198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139700</xdr:rowOff>
    </xdr:from>
    <xdr:to>
      <xdr:col>102</xdr:col>
      <xdr:colOff>114300</xdr:colOff>
      <xdr:row>58</xdr:row>
      <xdr:rowOff>139700</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a:off x="18656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160772</xdr:rowOff>
    </xdr:from>
    <xdr:to>
      <xdr:col>102</xdr:col>
      <xdr:colOff>165100</xdr:colOff>
      <xdr:row>58</xdr:row>
      <xdr:rowOff>90922</xdr:rowOff>
    </xdr:to>
    <xdr:sp macro="" textlink="">
      <xdr:nvSpPr>
        <xdr:cNvPr id="797" name="フローチャート: 判断 796">
          <a:extLst>
            <a:ext uri="{FF2B5EF4-FFF2-40B4-BE49-F238E27FC236}">
              <a16:creationId xmlns:a16="http://schemas.microsoft.com/office/drawing/2014/main" id="{00000000-0008-0000-0600-00001D030000}"/>
            </a:ext>
          </a:extLst>
        </xdr:cNvPr>
        <xdr:cNvSpPr/>
      </xdr:nvSpPr>
      <xdr:spPr>
        <a:xfrm>
          <a:off x="19494500" y="99334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107449</xdr:rowOff>
    </xdr:from>
    <xdr:ext cx="469744" cy="259045"/>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19310428" y="97086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128036</xdr:rowOff>
    </xdr:from>
    <xdr:to>
      <xdr:col>98</xdr:col>
      <xdr:colOff>38100</xdr:colOff>
      <xdr:row>58</xdr:row>
      <xdr:rowOff>58186</xdr:rowOff>
    </xdr:to>
    <xdr:sp macro="" textlink="">
      <xdr:nvSpPr>
        <xdr:cNvPr id="799" name="フローチャート: 判断 798">
          <a:extLst>
            <a:ext uri="{FF2B5EF4-FFF2-40B4-BE49-F238E27FC236}">
              <a16:creationId xmlns:a16="http://schemas.microsoft.com/office/drawing/2014/main" id="{00000000-0008-0000-0600-00001F030000}"/>
            </a:ext>
          </a:extLst>
        </xdr:cNvPr>
        <xdr:cNvSpPr/>
      </xdr:nvSpPr>
      <xdr:spPr>
        <a:xfrm>
          <a:off x="18605500" y="99006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74713</xdr:rowOff>
    </xdr:from>
    <xdr:ext cx="469744"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18421428" y="96759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id="{00000000-0008-0000-0600-000021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2" name="テキスト ボックス 801">
          <a:extLst>
            <a:ext uri="{FF2B5EF4-FFF2-40B4-BE49-F238E27FC236}">
              <a16:creationId xmlns:a16="http://schemas.microsoft.com/office/drawing/2014/main" id="{00000000-0008-0000-0600-000022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600-000025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88900</xdr:rowOff>
    </xdr:from>
    <xdr:to>
      <xdr:col>116</xdr:col>
      <xdr:colOff>114300</xdr:colOff>
      <xdr:row>59</xdr:row>
      <xdr:rowOff>19050</xdr:rowOff>
    </xdr:to>
    <xdr:sp macro="" textlink="">
      <xdr:nvSpPr>
        <xdr:cNvPr id="806" name="楕円 805">
          <a:extLst>
            <a:ext uri="{FF2B5EF4-FFF2-40B4-BE49-F238E27FC236}">
              <a16:creationId xmlns:a16="http://schemas.microsoft.com/office/drawing/2014/main" id="{00000000-0008-0000-0600-000026030000}"/>
            </a:ext>
          </a:extLst>
        </xdr:cNvPr>
        <xdr:cNvSpPr/>
      </xdr:nvSpPr>
      <xdr:spPr>
        <a:xfrm>
          <a:off x="221107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3827</xdr:rowOff>
    </xdr:from>
    <xdr:ext cx="249299" cy="259045"/>
    <xdr:sp macro="" textlink="">
      <xdr:nvSpPr>
        <xdr:cNvPr id="807" name="貸付金該当値テキスト">
          <a:extLst>
            <a:ext uri="{FF2B5EF4-FFF2-40B4-BE49-F238E27FC236}">
              <a16:creationId xmlns:a16="http://schemas.microsoft.com/office/drawing/2014/main" id="{00000000-0008-0000-0600-000027030000}"/>
            </a:ext>
          </a:extLst>
        </xdr:cNvPr>
        <xdr:cNvSpPr txBox="1"/>
      </xdr:nvSpPr>
      <xdr:spPr>
        <a:xfrm>
          <a:off x="22212300" y="994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88900</xdr:rowOff>
    </xdr:from>
    <xdr:to>
      <xdr:col>112</xdr:col>
      <xdr:colOff>38100</xdr:colOff>
      <xdr:row>59</xdr:row>
      <xdr:rowOff>19050</xdr:rowOff>
    </xdr:to>
    <xdr:sp macro="" textlink="">
      <xdr:nvSpPr>
        <xdr:cNvPr id="808" name="楕円 807">
          <a:extLst>
            <a:ext uri="{FF2B5EF4-FFF2-40B4-BE49-F238E27FC236}">
              <a16:creationId xmlns:a16="http://schemas.microsoft.com/office/drawing/2014/main" id="{00000000-0008-0000-0600-000028030000}"/>
            </a:ext>
          </a:extLst>
        </xdr:cNvPr>
        <xdr:cNvSpPr/>
      </xdr:nvSpPr>
      <xdr:spPr>
        <a:xfrm>
          <a:off x="21272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10177</xdr:rowOff>
    </xdr:from>
    <xdr:ext cx="249299"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1198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88900</xdr:rowOff>
    </xdr:from>
    <xdr:to>
      <xdr:col>107</xdr:col>
      <xdr:colOff>101600</xdr:colOff>
      <xdr:row>59</xdr:row>
      <xdr:rowOff>19050</xdr:rowOff>
    </xdr:to>
    <xdr:sp macro="" textlink="">
      <xdr:nvSpPr>
        <xdr:cNvPr id="810" name="楕円 809">
          <a:extLst>
            <a:ext uri="{FF2B5EF4-FFF2-40B4-BE49-F238E27FC236}">
              <a16:creationId xmlns:a16="http://schemas.microsoft.com/office/drawing/2014/main" id="{00000000-0008-0000-0600-00002A030000}"/>
            </a:ext>
          </a:extLst>
        </xdr:cNvPr>
        <xdr:cNvSpPr/>
      </xdr:nvSpPr>
      <xdr:spPr>
        <a:xfrm>
          <a:off x="20383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10177</xdr:rowOff>
    </xdr:from>
    <xdr:ext cx="249299"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0309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88900</xdr:rowOff>
    </xdr:from>
    <xdr:to>
      <xdr:col>102</xdr:col>
      <xdr:colOff>165100</xdr:colOff>
      <xdr:row>59</xdr:row>
      <xdr:rowOff>19050</xdr:rowOff>
    </xdr:to>
    <xdr:sp macro="" textlink="">
      <xdr:nvSpPr>
        <xdr:cNvPr id="812" name="楕円 811">
          <a:extLst>
            <a:ext uri="{FF2B5EF4-FFF2-40B4-BE49-F238E27FC236}">
              <a16:creationId xmlns:a16="http://schemas.microsoft.com/office/drawing/2014/main" id="{00000000-0008-0000-0600-00002C030000}"/>
            </a:ext>
          </a:extLst>
        </xdr:cNvPr>
        <xdr:cNvSpPr/>
      </xdr:nvSpPr>
      <xdr:spPr>
        <a:xfrm>
          <a:off x="19494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59</xdr:row>
      <xdr:rowOff>10177</xdr:rowOff>
    </xdr:from>
    <xdr:ext cx="249299"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9420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88900</xdr:rowOff>
    </xdr:from>
    <xdr:to>
      <xdr:col>98</xdr:col>
      <xdr:colOff>38100</xdr:colOff>
      <xdr:row>59</xdr:row>
      <xdr:rowOff>19050</xdr:rowOff>
    </xdr:to>
    <xdr:sp macro="" textlink="">
      <xdr:nvSpPr>
        <xdr:cNvPr id="814" name="楕円 813">
          <a:extLst>
            <a:ext uri="{FF2B5EF4-FFF2-40B4-BE49-F238E27FC236}">
              <a16:creationId xmlns:a16="http://schemas.microsoft.com/office/drawing/2014/main" id="{00000000-0008-0000-0600-00002E030000}"/>
            </a:ext>
          </a:extLst>
        </xdr:cNvPr>
        <xdr:cNvSpPr/>
      </xdr:nvSpPr>
      <xdr:spPr>
        <a:xfrm>
          <a:off x="18605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59</xdr:row>
      <xdr:rowOff>10177</xdr:rowOff>
    </xdr:from>
    <xdr:ext cx="249299"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18531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6" name="正方形/長方形 815">
          <a:extLst>
            <a:ext uri="{FF2B5EF4-FFF2-40B4-BE49-F238E27FC236}">
              <a16:creationId xmlns:a16="http://schemas.microsoft.com/office/drawing/2014/main" id="{00000000-0008-0000-0600-000030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7" name="正方形/長方形 816">
          <a:extLst>
            <a:ext uri="{FF2B5EF4-FFF2-40B4-BE49-F238E27FC236}">
              <a16:creationId xmlns:a16="http://schemas.microsoft.com/office/drawing/2014/main" id="{00000000-0008-0000-0600-000031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8" name="正方形/長方形 817">
          <a:extLst>
            <a:ext uri="{FF2B5EF4-FFF2-40B4-BE49-F238E27FC236}">
              <a16:creationId xmlns:a16="http://schemas.microsoft.com/office/drawing/2014/main" id="{00000000-0008-0000-0600-000032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9" name="正方形/長方形 818">
          <a:extLst>
            <a:ext uri="{FF2B5EF4-FFF2-40B4-BE49-F238E27FC236}">
              <a16:creationId xmlns:a16="http://schemas.microsoft.com/office/drawing/2014/main" id="{00000000-0008-0000-0600-000033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0" name="正方形/長方形 819">
          <a:extLst>
            <a:ext uri="{FF2B5EF4-FFF2-40B4-BE49-F238E27FC236}">
              <a16:creationId xmlns:a16="http://schemas.microsoft.com/office/drawing/2014/main" id="{00000000-0008-0000-0600-000034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1" name="正方形/長方形 820">
          <a:extLst>
            <a:ext uri="{FF2B5EF4-FFF2-40B4-BE49-F238E27FC236}">
              <a16:creationId xmlns:a16="http://schemas.microsoft.com/office/drawing/2014/main" id="{00000000-0008-0000-0600-000035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2" name="正方形/長方形 821">
          <a:extLst>
            <a:ext uri="{FF2B5EF4-FFF2-40B4-BE49-F238E27FC236}">
              <a16:creationId xmlns:a16="http://schemas.microsoft.com/office/drawing/2014/main" id="{00000000-0008-0000-0600-000036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44,813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3" name="正方形/長方形 822">
          <a:extLst>
            <a:ext uri="{FF2B5EF4-FFF2-40B4-BE49-F238E27FC236}">
              <a16:creationId xmlns:a16="http://schemas.microsoft.com/office/drawing/2014/main" id="{00000000-0008-0000-0600-000037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5" name="直線コネクタ 824">
          <a:extLst>
            <a:ext uri="{FF2B5EF4-FFF2-40B4-BE49-F238E27FC236}">
              <a16:creationId xmlns:a16="http://schemas.microsoft.com/office/drawing/2014/main" id="{00000000-0008-0000-0600-000039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98879</xdr:rowOff>
    </xdr:from>
    <xdr:to>
      <xdr:col>120</xdr:col>
      <xdr:colOff>114300</xdr:colOff>
      <xdr:row>79</xdr:row>
      <xdr:rowOff>98879</xdr:rowOff>
    </xdr:to>
    <xdr:cxnSp macro="">
      <xdr:nvCxnSpPr>
        <xdr:cNvPr id="827" name="直線コネクタ 826">
          <a:extLst>
            <a:ext uri="{FF2B5EF4-FFF2-40B4-BE49-F238E27FC236}">
              <a16:creationId xmlns:a16="http://schemas.microsoft.com/office/drawing/2014/main" id="{00000000-0008-0000-0600-00003B030000}"/>
            </a:ext>
          </a:extLst>
        </xdr:cNvPr>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128106</xdr:rowOff>
    </xdr:from>
    <xdr:ext cx="531299"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7756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29" name="直線コネクタ 828">
          <a:extLst>
            <a:ext uri="{FF2B5EF4-FFF2-40B4-BE49-F238E27FC236}">
              <a16:creationId xmlns:a16="http://schemas.microsoft.com/office/drawing/2014/main" id="{00000000-0008-0000-0600-00003D030000}"/>
            </a:ext>
          </a:extLst>
        </xdr:cNvPr>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31" name="直線コネクタ 830">
          <a:extLst>
            <a:ext uri="{FF2B5EF4-FFF2-40B4-BE49-F238E27FC236}">
              <a16:creationId xmlns:a16="http://schemas.microsoft.com/office/drawing/2014/main" id="{00000000-0008-0000-0600-00003F030000}"/>
            </a:ext>
          </a:extLst>
        </xdr:cNvPr>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160762</xdr:rowOff>
    </xdr:from>
    <xdr:ext cx="531299" cy="259045"/>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5642</xdr:rowOff>
    </xdr:from>
    <xdr:ext cx="531299"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7756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35" name="直線コネクタ 834">
          <a:extLst>
            <a:ext uri="{FF2B5EF4-FFF2-40B4-BE49-F238E27FC236}">
              <a16:creationId xmlns:a16="http://schemas.microsoft.com/office/drawing/2014/main" id="{00000000-0008-0000-0600-000043030000}"/>
            </a:ext>
          </a:extLst>
        </xdr:cNvPr>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21970</xdr:rowOff>
    </xdr:from>
    <xdr:ext cx="531299" cy="259045"/>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7756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38299</xdr:rowOff>
    </xdr:from>
    <xdr:ext cx="531299" cy="25904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7756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1" name="繰出金グラフ枠">
          <a:extLst>
            <a:ext uri="{FF2B5EF4-FFF2-40B4-BE49-F238E27FC236}">
              <a16:creationId xmlns:a16="http://schemas.microsoft.com/office/drawing/2014/main" id="{00000000-0008-0000-0600-000049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49142</xdr:rowOff>
    </xdr:from>
    <xdr:to>
      <xdr:col>116</xdr:col>
      <xdr:colOff>62864</xdr:colOff>
      <xdr:row>78</xdr:row>
      <xdr:rowOff>101099</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flipV="1">
          <a:off x="22159595" y="12222092"/>
          <a:ext cx="1269" cy="12521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104926</xdr:rowOff>
    </xdr:from>
    <xdr:ext cx="534377" cy="259045"/>
    <xdr:sp macro="" textlink="">
      <xdr:nvSpPr>
        <xdr:cNvPr id="843" name="繰出金最小値テキスト">
          <a:extLst>
            <a:ext uri="{FF2B5EF4-FFF2-40B4-BE49-F238E27FC236}">
              <a16:creationId xmlns:a16="http://schemas.microsoft.com/office/drawing/2014/main" id="{00000000-0008-0000-0600-00004B030000}"/>
            </a:ext>
          </a:extLst>
        </xdr:cNvPr>
        <xdr:cNvSpPr txBox="1"/>
      </xdr:nvSpPr>
      <xdr:spPr>
        <a:xfrm>
          <a:off x="22212300" y="13478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25,182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101099</xdr:rowOff>
    </xdr:from>
    <xdr:to>
      <xdr:col>116</xdr:col>
      <xdr:colOff>152400</xdr:colOff>
      <xdr:row>78</xdr:row>
      <xdr:rowOff>101099</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22072600" y="134741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167269</xdr:rowOff>
    </xdr:from>
    <xdr:ext cx="534377" cy="259045"/>
    <xdr:sp macro="" textlink="">
      <xdr:nvSpPr>
        <xdr:cNvPr id="845" name="繰出金最大値テキスト">
          <a:extLst>
            <a:ext uri="{FF2B5EF4-FFF2-40B4-BE49-F238E27FC236}">
              <a16:creationId xmlns:a16="http://schemas.microsoft.com/office/drawing/2014/main" id="{00000000-0008-0000-0600-00004D030000}"/>
            </a:ext>
          </a:extLst>
        </xdr:cNvPr>
        <xdr:cNvSpPr txBox="1"/>
      </xdr:nvSpPr>
      <xdr:spPr>
        <a:xfrm>
          <a:off x="22212300" y="119973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63,523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49142</xdr:rowOff>
    </xdr:from>
    <xdr:to>
      <xdr:col>116</xdr:col>
      <xdr:colOff>152400</xdr:colOff>
      <xdr:row>71</xdr:row>
      <xdr:rowOff>49142</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22072600" y="122220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78</xdr:row>
      <xdr:rowOff>64915</xdr:rowOff>
    </xdr:from>
    <xdr:to>
      <xdr:col>116</xdr:col>
      <xdr:colOff>63500</xdr:colOff>
      <xdr:row>78</xdr:row>
      <xdr:rowOff>101099</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21323300" y="13438015"/>
          <a:ext cx="838200" cy="361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161710</xdr:rowOff>
    </xdr:from>
    <xdr:ext cx="534377" cy="259045"/>
    <xdr:sp macro="" textlink="">
      <xdr:nvSpPr>
        <xdr:cNvPr id="848" name="繰出金平均値テキスト">
          <a:extLst>
            <a:ext uri="{FF2B5EF4-FFF2-40B4-BE49-F238E27FC236}">
              <a16:creationId xmlns:a16="http://schemas.microsoft.com/office/drawing/2014/main" id="{00000000-0008-0000-0600-000050030000}"/>
            </a:ext>
          </a:extLst>
        </xdr:cNvPr>
        <xdr:cNvSpPr txBox="1"/>
      </xdr:nvSpPr>
      <xdr:spPr>
        <a:xfrm>
          <a:off x="22212300" y="1284901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138833</xdr:rowOff>
    </xdr:from>
    <xdr:to>
      <xdr:col>116</xdr:col>
      <xdr:colOff>114300</xdr:colOff>
      <xdr:row>76</xdr:row>
      <xdr:rowOff>68982</xdr:rowOff>
    </xdr:to>
    <xdr:sp macro="" textlink="">
      <xdr:nvSpPr>
        <xdr:cNvPr id="849" name="フローチャート: 判断 848">
          <a:extLst>
            <a:ext uri="{FF2B5EF4-FFF2-40B4-BE49-F238E27FC236}">
              <a16:creationId xmlns:a16="http://schemas.microsoft.com/office/drawing/2014/main" id="{00000000-0008-0000-0600-000051030000}"/>
            </a:ext>
          </a:extLst>
        </xdr:cNvPr>
        <xdr:cNvSpPr/>
      </xdr:nvSpPr>
      <xdr:spPr>
        <a:xfrm>
          <a:off x="22110700" y="12997583"/>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78</xdr:row>
      <xdr:rowOff>64915</xdr:rowOff>
    </xdr:from>
    <xdr:to>
      <xdr:col>111</xdr:col>
      <xdr:colOff>177800</xdr:colOff>
      <xdr:row>78</xdr:row>
      <xdr:rowOff>132516</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flipV="1">
          <a:off x="20434300" y="13438015"/>
          <a:ext cx="889000" cy="676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103629</xdr:rowOff>
    </xdr:from>
    <xdr:to>
      <xdr:col>112</xdr:col>
      <xdr:colOff>38100</xdr:colOff>
      <xdr:row>76</xdr:row>
      <xdr:rowOff>33778</xdr:rowOff>
    </xdr:to>
    <xdr:sp macro="" textlink="">
      <xdr:nvSpPr>
        <xdr:cNvPr id="851" name="フローチャート: 判断 850">
          <a:extLst>
            <a:ext uri="{FF2B5EF4-FFF2-40B4-BE49-F238E27FC236}">
              <a16:creationId xmlns:a16="http://schemas.microsoft.com/office/drawing/2014/main" id="{00000000-0008-0000-0600-000053030000}"/>
            </a:ext>
          </a:extLst>
        </xdr:cNvPr>
        <xdr:cNvSpPr/>
      </xdr:nvSpPr>
      <xdr:spPr>
        <a:xfrm>
          <a:off x="21272500" y="12962379"/>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50306</xdr:rowOff>
    </xdr:from>
    <xdr:ext cx="534377" cy="259045"/>
    <xdr:sp macro="" textlink="">
      <xdr:nvSpPr>
        <xdr:cNvPr id="852" name="テキスト ボックス 851">
          <a:extLst>
            <a:ext uri="{FF2B5EF4-FFF2-40B4-BE49-F238E27FC236}">
              <a16:creationId xmlns:a16="http://schemas.microsoft.com/office/drawing/2014/main" id="{00000000-0008-0000-0600-000054030000}"/>
            </a:ext>
          </a:extLst>
        </xdr:cNvPr>
        <xdr:cNvSpPr txBox="1"/>
      </xdr:nvSpPr>
      <xdr:spPr>
        <a:xfrm>
          <a:off x="21056111" y="127376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78</xdr:row>
      <xdr:rowOff>132516</xdr:rowOff>
    </xdr:from>
    <xdr:to>
      <xdr:col>107</xdr:col>
      <xdr:colOff>50800</xdr:colOff>
      <xdr:row>78</xdr:row>
      <xdr:rowOff>136923</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flipV="1">
          <a:off x="19545300" y="13505616"/>
          <a:ext cx="889000" cy="44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154769</xdr:rowOff>
    </xdr:from>
    <xdr:to>
      <xdr:col>107</xdr:col>
      <xdr:colOff>101600</xdr:colOff>
      <xdr:row>76</xdr:row>
      <xdr:rowOff>84919</xdr:rowOff>
    </xdr:to>
    <xdr:sp macro="" textlink="">
      <xdr:nvSpPr>
        <xdr:cNvPr id="854" name="フローチャート: 判断 853">
          <a:extLst>
            <a:ext uri="{FF2B5EF4-FFF2-40B4-BE49-F238E27FC236}">
              <a16:creationId xmlns:a16="http://schemas.microsoft.com/office/drawing/2014/main" id="{00000000-0008-0000-0600-000056030000}"/>
            </a:ext>
          </a:extLst>
        </xdr:cNvPr>
        <xdr:cNvSpPr/>
      </xdr:nvSpPr>
      <xdr:spPr>
        <a:xfrm>
          <a:off x="20383500" y="130135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101447</xdr:rowOff>
    </xdr:from>
    <xdr:ext cx="534377" cy="259045"/>
    <xdr:sp macro="" textlink="">
      <xdr:nvSpPr>
        <xdr:cNvPr id="855" name="テキスト ボックス 854">
          <a:extLst>
            <a:ext uri="{FF2B5EF4-FFF2-40B4-BE49-F238E27FC236}">
              <a16:creationId xmlns:a16="http://schemas.microsoft.com/office/drawing/2014/main" id="{00000000-0008-0000-0600-000057030000}"/>
            </a:ext>
          </a:extLst>
        </xdr:cNvPr>
        <xdr:cNvSpPr txBox="1"/>
      </xdr:nvSpPr>
      <xdr:spPr>
        <a:xfrm>
          <a:off x="20167111" y="127887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78</xdr:row>
      <xdr:rowOff>115469</xdr:rowOff>
    </xdr:from>
    <xdr:to>
      <xdr:col>102</xdr:col>
      <xdr:colOff>114300</xdr:colOff>
      <xdr:row>78</xdr:row>
      <xdr:rowOff>136923</xdr:rowOff>
    </xdr:to>
    <xdr:cxnSp macro="">
      <xdr:nvCxnSpPr>
        <xdr:cNvPr id="856" name="直線コネクタ 855">
          <a:extLst>
            <a:ext uri="{FF2B5EF4-FFF2-40B4-BE49-F238E27FC236}">
              <a16:creationId xmlns:a16="http://schemas.microsoft.com/office/drawing/2014/main" id="{00000000-0008-0000-0600-000058030000}"/>
            </a:ext>
          </a:extLst>
        </xdr:cNvPr>
        <xdr:cNvCxnSpPr/>
      </xdr:nvCxnSpPr>
      <xdr:spPr>
        <a:xfrm>
          <a:off x="18656300" y="13488569"/>
          <a:ext cx="889000" cy="21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76</xdr:row>
      <xdr:rowOff>13463</xdr:rowOff>
    </xdr:from>
    <xdr:to>
      <xdr:col>102</xdr:col>
      <xdr:colOff>165100</xdr:colOff>
      <xdr:row>76</xdr:row>
      <xdr:rowOff>115063</xdr:rowOff>
    </xdr:to>
    <xdr:sp macro="" textlink="">
      <xdr:nvSpPr>
        <xdr:cNvPr id="857" name="フローチャート: 判断 856">
          <a:extLst>
            <a:ext uri="{FF2B5EF4-FFF2-40B4-BE49-F238E27FC236}">
              <a16:creationId xmlns:a16="http://schemas.microsoft.com/office/drawing/2014/main" id="{00000000-0008-0000-0600-000059030000}"/>
            </a:ext>
          </a:extLst>
        </xdr:cNvPr>
        <xdr:cNvSpPr/>
      </xdr:nvSpPr>
      <xdr:spPr>
        <a:xfrm>
          <a:off x="19494500" y="13043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131589</xdr:rowOff>
    </xdr:from>
    <xdr:ext cx="534377" cy="259045"/>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19278111" y="128188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36,810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168584</xdr:rowOff>
    </xdr:from>
    <xdr:to>
      <xdr:col>98</xdr:col>
      <xdr:colOff>38100</xdr:colOff>
      <xdr:row>76</xdr:row>
      <xdr:rowOff>98734</xdr:rowOff>
    </xdr:to>
    <xdr:sp macro="" textlink="">
      <xdr:nvSpPr>
        <xdr:cNvPr id="859" name="フローチャート: 判断 858">
          <a:extLst>
            <a:ext uri="{FF2B5EF4-FFF2-40B4-BE49-F238E27FC236}">
              <a16:creationId xmlns:a16="http://schemas.microsoft.com/office/drawing/2014/main" id="{00000000-0008-0000-0600-00005B030000}"/>
            </a:ext>
          </a:extLst>
        </xdr:cNvPr>
        <xdr:cNvSpPr/>
      </xdr:nvSpPr>
      <xdr:spPr>
        <a:xfrm>
          <a:off x="18605500" y="130273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115261</xdr:rowOff>
    </xdr:from>
    <xdr:ext cx="534377"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18389111" y="128025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78</xdr:row>
      <xdr:rowOff>50299</xdr:rowOff>
    </xdr:from>
    <xdr:to>
      <xdr:col>116</xdr:col>
      <xdr:colOff>114300</xdr:colOff>
      <xdr:row>78</xdr:row>
      <xdr:rowOff>151899</xdr:rowOff>
    </xdr:to>
    <xdr:sp macro="" textlink="">
      <xdr:nvSpPr>
        <xdr:cNvPr id="866" name="楕円 865">
          <a:extLst>
            <a:ext uri="{FF2B5EF4-FFF2-40B4-BE49-F238E27FC236}">
              <a16:creationId xmlns:a16="http://schemas.microsoft.com/office/drawing/2014/main" id="{00000000-0008-0000-0600-000062030000}"/>
            </a:ext>
          </a:extLst>
        </xdr:cNvPr>
        <xdr:cNvSpPr/>
      </xdr:nvSpPr>
      <xdr:spPr>
        <a:xfrm>
          <a:off x="22110700" y="134233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77</xdr:row>
      <xdr:rowOff>136676</xdr:rowOff>
    </xdr:from>
    <xdr:ext cx="534377" cy="259045"/>
    <xdr:sp macro="" textlink="">
      <xdr:nvSpPr>
        <xdr:cNvPr id="867" name="繰出金該当値テキスト">
          <a:extLst>
            <a:ext uri="{FF2B5EF4-FFF2-40B4-BE49-F238E27FC236}">
              <a16:creationId xmlns:a16="http://schemas.microsoft.com/office/drawing/2014/main" id="{00000000-0008-0000-0600-000063030000}"/>
            </a:ext>
          </a:extLst>
        </xdr:cNvPr>
        <xdr:cNvSpPr txBox="1"/>
      </xdr:nvSpPr>
      <xdr:spPr>
        <a:xfrm>
          <a:off x="22212300" y="133383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78</xdr:row>
      <xdr:rowOff>14115</xdr:rowOff>
    </xdr:from>
    <xdr:to>
      <xdr:col>112</xdr:col>
      <xdr:colOff>38100</xdr:colOff>
      <xdr:row>78</xdr:row>
      <xdr:rowOff>115715</xdr:rowOff>
    </xdr:to>
    <xdr:sp macro="" textlink="">
      <xdr:nvSpPr>
        <xdr:cNvPr id="868" name="楕円 867">
          <a:extLst>
            <a:ext uri="{FF2B5EF4-FFF2-40B4-BE49-F238E27FC236}">
              <a16:creationId xmlns:a16="http://schemas.microsoft.com/office/drawing/2014/main" id="{00000000-0008-0000-0600-000064030000}"/>
            </a:ext>
          </a:extLst>
        </xdr:cNvPr>
        <xdr:cNvSpPr/>
      </xdr:nvSpPr>
      <xdr:spPr>
        <a:xfrm>
          <a:off x="21272500" y="13387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78</xdr:row>
      <xdr:rowOff>106842</xdr:rowOff>
    </xdr:from>
    <xdr:ext cx="534377"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1056111" y="134799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78</xdr:row>
      <xdr:rowOff>81716</xdr:rowOff>
    </xdr:from>
    <xdr:to>
      <xdr:col>107</xdr:col>
      <xdr:colOff>101600</xdr:colOff>
      <xdr:row>79</xdr:row>
      <xdr:rowOff>11866</xdr:rowOff>
    </xdr:to>
    <xdr:sp macro="" textlink="">
      <xdr:nvSpPr>
        <xdr:cNvPr id="870" name="楕円 869">
          <a:extLst>
            <a:ext uri="{FF2B5EF4-FFF2-40B4-BE49-F238E27FC236}">
              <a16:creationId xmlns:a16="http://schemas.microsoft.com/office/drawing/2014/main" id="{00000000-0008-0000-0600-000066030000}"/>
            </a:ext>
          </a:extLst>
        </xdr:cNvPr>
        <xdr:cNvSpPr/>
      </xdr:nvSpPr>
      <xdr:spPr>
        <a:xfrm>
          <a:off x="20383500" y="13454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79</xdr:row>
      <xdr:rowOff>2993</xdr:rowOff>
    </xdr:from>
    <xdr:ext cx="534377"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20167111" y="135475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78</xdr:row>
      <xdr:rowOff>86123</xdr:rowOff>
    </xdr:from>
    <xdr:to>
      <xdr:col>102</xdr:col>
      <xdr:colOff>165100</xdr:colOff>
      <xdr:row>79</xdr:row>
      <xdr:rowOff>16273</xdr:rowOff>
    </xdr:to>
    <xdr:sp macro="" textlink="">
      <xdr:nvSpPr>
        <xdr:cNvPr id="872" name="楕円 871">
          <a:extLst>
            <a:ext uri="{FF2B5EF4-FFF2-40B4-BE49-F238E27FC236}">
              <a16:creationId xmlns:a16="http://schemas.microsoft.com/office/drawing/2014/main" id="{00000000-0008-0000-0600-000068030000}"/>
            </a:ext>
          </a:extLst>
        </xdr:cNvPr>
        <xdr:cNvSpPr/>
      </xdr:nvSpPr>
      <xdr:spPr>
        <a:xfrm>
          <a:off x="19494500" y="134592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79</xdr:row>
      <xdr:rowOff>7400</xdr:rowOff>
    </xdr:from>
    <xdr:ext cx="534377"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9278111" y="135519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78</xdr:row>
      <xdr:rowOff>64669</xdr:rowOff>
    </xdr:from>
    <xdr:to>
      <xdr:col>98</xdr:col>
      <xdr:colOff>38100</xdr:colOff>
      <xdr:row>78</xdr:row>
      <xdr:rowOff>166269</xdr:rowOff>
    </xdr:to>
    <xdr:sp macro="" textlink="">
      <xdr:nvSpPr>
        <xdr:cNvPr id="874" name="楕円 873">
          <a:extLst>
            <a:ext uri="{FF2B5EF4-FFF2-40B4-BE49-F238E27FC236}">
              <a16:creationId xmlns:a16="http://schemas.microsoft.com/office/drawing/2014/main" id="{00000000-0008-0000-0600-00006A030000}"/>
            </a:ext>
          </a:extLst>
        </xdr:cNvPr>
        <xdr:cNvSpPr/>
      </xdr:nvSpPr>
      <xdr:spPr>
        <a:xfrm>
          <a:off x="18605500" y="134377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78</xdr:row>
      <xdr:rowOff>157396</xdr:rowOff>
    </xdr:from>
    <xdr:ext cx="534377"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18389111" y="135304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6" name="正方形/長方形 875">
          <a:extLst>
            <a:ext uri="{FF2B5EF4-FFF2-40B4-BE49-F238E27FC236}">
              <a16:creationId xmlns:a16="http://schemas.microsoft.com/office/drawing/2014/main" id="{00000000-0008-0000-0600-00006C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7" name="正方形/長方形 876">
          <a:extLst>
            <a:ext uri="{FF2B5EF4-FFF2-40B4-BE49-F238E27FC236}">
              <a16:creationId xmlns:a16="http://schemas.microsoft.com/office/drawing/2014/main" id="{00000000-0008-0000-0600-00006D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8" name="正方形/長方形 877">
          <a:extLst>
            <a:ext uri="{FF2B5EF4-FFF2-40B4-BE49-F238E27FC236}">
              <a16:creationId xmlns:a16="http://schemas.microsoft.com/office/drawing/2014/main" id="{00000000-0008-0000-0600-00006E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9" name="正方形/長方形 878">
          <a:extLst>
            <a:ext uri="{FF2B5EF4-FFF2-40B4-BE49-F238E27FC236}">
              <a16:creationId xmlns:a16="http://schemas.microsoft.com/office/drawing/2014/main" id="{00000000-0008-0000-0600-00006F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0" name="正方形/長方形 879">
          <a:extLst>
            <a:ext uri="{FF2B5EF4-FFF2-40B4-BE49-F238E27FC236}">
              <a16:creationId xmlns:a16="http://schemas.microsoft.com/office/drawing/2014/main" id="{00000000-0008-0000-0600-000070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1" name="正方形/長方形 880">
          <a:extLst>
            <a:ext uri="{FF2B5EF4-FFF2-40B4-BE49-F238E27FC236}">
              <a16:creationId xmlns:a16="http://schemas.microsoft.com/office/drawing/2014/main" id="{00000000-0008-0000-0600-000071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2" name="正方形/長方形 881">
          <a:extLst>
            <a:ext uri="{FF2B5EF4-FFF2-40B4-BE49-F238E27FC236}">
              <a16:creationId xmlns:a16="http://schemas.microsoft.com/office/drawing/2014/main" id="{00000000-0008-0000-0600-000072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3" name="正方形/長方形 882">
          <a:extLst>
            <a:ext uri="{FF2B5EF4-FFF2-40B4-BE49-F238E27FC236}">
              <a16:creationId xmlns:a16="http://schemas.microsoft.com/office/drawing/2014/main" id="{00000000-0008-0000-0600-000073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4" name="テキスト ボックス 883">
          <a:extLst>
            <a:ext uri="{FF2B5EF4-FFF2-40B4-BE49-F238E27FC236}">
              <a16:creationId xmlns:a16="http://schemas.microsoft.com/office/drawing/2014/main" id="{00000000-0008-0000-0600-000074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5" name="直線コネクタ 884">
          <a:extLst>
            <a:ext uri="{FF2B5EF4-FFF2-40B4-BE49-F238E27FC236}">
              <a16:creationId xmlns:a16="http://schemas.microsoft.com/office/drawing/2014/main" id="{00000000-0008-0000-0600-000075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6" name="直線コネクタ 885">
          <a:extLst>
            <a:ext uri="{FF2B5EF4-FFF2-40B4-BE49-F238E27FC236}">
              <a16:creationId xmlns:a16="http://schemas.microsoft.com/office/drawing/2014/main" id="{00000000-0008-0000-0600-000076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7" name="テキスト ボックス 886">
          <a:extLst>
            <a:ext uri="{FF2B5EF4-FFF2-40B4-BE49-F238E27FC236}">
              <a16:creationId xmlns:a16="http://schemas.microsoft.com/office/drawing/2014/main" id="{00000000-0008-0000-0600-000077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8" name="直線コネクタ 887">
          <a:extLst>
            <a:ext uri="{FF2B5EF4-FFF2-40B4-BE49-F238E27FC236}">
              <a16:creationId xmlns:a16="http://schemas.microsoft.com/office/drawing/2014/main" id="{00000000-0008-0000-0600-000078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89" name="テキスト ボックス 888">
          <a:extLst>
            <a:ext uri="{FF2B5EF4-FFF2-40B4-BE49-F238E27FC236}">
              <a16:creationId xmlns:a16="http://schemas.microsoft.com/office/drawing/2014/main" id="{00000000-0008-0000-0600-000079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0" name="前年度繰上充用金グラフ枠">
          <a:extLst>
            <a:ext uri="{FF2B5EF4-FFF2-40B4-BE49-F238E27FC236}">
              <a16:creationId xmlns:a16="http://schemas.microsoft.com/office/drawing/2014/main" id="{00000000-0008-0000-0600-00007A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1" name="直線コネクタ 890">
          <a:extLst>
            <a:ext uri="{FF2B5EF4-FFF2-40B4-BE49-F238E27FC236}">
              <a16:creationId xmlns:a16="http://schemas.microsoft.com/office/drawing/2014/main" id="{00000000-0008-0000-0600-00007B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2" name="前年度繰上充用金最小値テキスト">
          <a:extLst>
            <a:ext uri="{FF2B5EF4-FFF2-40B4-BE49-F238E27FC236}">
              <a16:creationId xmlns:a16="http://schemas.microsoft.com/office/drawing/2014/main" id="{00000000-0008-0000-0600-00007C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4" name="前年度繰上充用金最大値テキスト">
          <a:extLst>
            <a:ext uri="{FF2B5EF4-FFF2-40B4-BE49-F238E27FC236}">
              <a16:creationId xmlns:a16="http://schemas.microsoft.com/office/drawing/2014/main" id="{00000000-0008-0000-0600-00007E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5" name="直線コネクタ 894">
          <a:extLst>
            <a:ext uri="{FF2B5EF4-FFF2-40B4-BE49-F238E27FC236}">
              <a16:creationId xmlns:a16="http://schemas.microsoft.com/office/drawing/2014/main" id="{00000000-0008-0000-0600-00007F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7" name="前年度繰上充用金平均値テキスト">
          <a:extLst>
            <a:ext uri="{FF2B5EF4-FFF2-40B4-BE49-F238E27FC236}">
              <a16:creationId xmlns:a16="http://schemas.microsoft.com/office/drawing/2014/main" id="{00000000-0008-0000-0600-000081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8" name="フローチャート: 判断 897">
          <a:extLst>
            <a:ext uri="{FF2B5EF4-FFF2-40B4-BE49-F238E27FC236}">
              <a16:creationId xmlns:a16="http://schemas.microsoft.com/office/drawing/2014/main" id="{00000000-0008-0000-0600-000082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0" name="フローチャート: 判断 899">
          <a:extLst>
            <a:ext uri="{FF2B5EF4-FFF2-40B4-BE49-F238E27FC236}">
              <a16:creationId xmlns:a16="http://schemas.microsoft.com/office/drawing/2014/main" id="{00000000-0008-0000-0600-000084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3" name="フローチャート: 判断 902">
          <a:extLst>
            <a:ext uri="{FF2B5EF4-FFF2-40B4-BE49-F238E27FC236}">
              <a16:creationId xmlns:a16="http://schemas.microsoft.com/office/drawing/2014/main" id="{00000000-0008-0000-0600-000087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4" name="テキスト ボックス 903">
          <a:extLst>
            <a:ext uri="{FF2B5EF4-FFF2-40B4-BE49-F238E27FC236}">
              <a16:creationId xmlns:a16="http://schemas.microsoft.com/office/drawing/2014/main" id="{00000000-0008-0000-0600-000088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6" name="フローチャート: 判断 905">
          <a:extLst>
            <a:ext uri="{FF2B5EF4-FFF2-40B4-BE49-F238E27FC236}">
              <a16:creationId xmlns:a16="http://schemas.microsoft.com/office/drawing/2014/main" id="{00000000-0008-0000-0600-00008A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7" name="テキスト ボックス 906">
          <a:extLst>
            <a:ext uri="{FF2B5EF4-FFF2-40B4-BE49-F238E27FC236}">
              <a16:creationId xmlns:a16="http://schemas.microsoft.com/office/drawing/2014/main" id="{00000000-0008-0000-0600-00008B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8" name="フローチャート: 判断 907">
          <a:extLst>
            <a:ext uri="{FF2B5EF4-FFF2-40B4-BE49-F238E27FC236}">
              <a16:creationId xmlns:a16="http://schemas.microsoft.com/office/drawing/2014/main" id="{00000000-0008-0000-0600-00008C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5" name="楕円 914">
          <a:extLst>
            <a:ext uri="{FF2B5EF4-FFF2-40B4-BE49-F238E27FC236}">
              <a16:creationId xmlns:a16="http://schemas.microsoft.com/office/drawing/2014/main" id="{00000000-0008-0000-0600-000093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6" name="前年度繰上充用金該当値テキスト">
          <a:extLst>
            <a:ext uri="{FF2B5EF4-FFF2-40B4-BE49-F238E27FC236}">
              <a16:creationId xmlns:a16="http://schemas.microsoft.com/office/drawing/2014/main" id="{00000000-0008-0000-0600-000094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7" name="楕円 916">
          <a:extLst>
            <a:ext uri="{FF2B5EF4-FFF2-40B4-BE49-F238E27FC236}">
              <a16:creationId xmlns:a16="http://schemas.microsoft.com/office/drawing/2014/main" id="{00000000-0008-0000-0600-000095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9" name="楕円 918">
          <a:extLst>
            <a:ext uri="{FF2B5EF4-FFF2-40B4-BE49-F238E27FC236}">
              <a16:creationId xmlns:a16="http://schemas.microsoft.com/office/drawing/2014/main" id="{00000000-0008-0000-0600-000097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1" name="楕円 920">
          <a:extLst>
            <a:ext uri="{FF2B5EF4-FFF2-40B4-BE49-F238E27FC236}">
              <a16:creationId xmlns:a16="http://schemas.microsoft.com/office/drawing/2014/main" id="{00000000-0008-0000-0600-000099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3" name="楕円 922">
          <a:extLst>
            <a:ext uri="{FF2B5EF4-FFF2-40B4-BE49-F238E27FC236}">
              <a16:creationId xmlns:a16="http://schemas.microsoft.com/office/drawing/2014/main" id="{00000000-0008-0000-0600-00009B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5" name="正方形/長方形 924">
          <a:extLst>
            <a:ext uri="{FF2B5EF4-FFF2-40B4-BE49-F238E27FC236}">
              <a16:creationId xmlns:a16="http://schemas.microsoft.com/office/drawing/2014/main" id="{00000000-0008-0000-0600-00009D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6" name="正方形/長方形 925">
          <a:extLst>
            <a:ext uri="{FF2B5EF4-FFF2-40B4-BE49-F238E27FC236}">
              <a16:creationId xmlns:a16="http://schemas.microsoft.com/office/drawing/2014/main" id="{00000000-0008-0000-0600-00009E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物件費の一人当たりのコストは</a:t>
          </a:r>
          <a:r>
            <a:rPr kumimoji="1" lang="en-US" altLang="ja-JP" sz="1300">
              <a:latin typeface="ＭＳ Ｐゴシック" panose="020B0600070205080204" pitchFamily="50" charset="-128"/>
              <a:ea typeface="ＭＳ Ｐゴシック" panose="020B0600070205080204" pitchFamily="50" charset="-128"/>
            </a:rPr>
            <a:t>118,345</a:t>
          </a:r>
          <a:r>
            <a:rPr kumimoji="1" lang="ja-JP" altLang="en-US" sz="1300">
              <a:latin typeface="ＭＳ Ｐゴシック" panose="020B0600070205080204" pitchFamily="50" charset="-128"/>
              <a:ea typeface="ＭＳ Ｐゴシック" panose="020B0600070205080204" pitchFamily="50" charset="-128"/>
            </a:rPr>
            <a:t>円となっており、類似団体平均を上回っているが、ふるさと納税事業費の減により、令和５年度と比べ減少した。今後は、物価高騰に伴う物件費の増加や、併せて扶助費や補助費等の増加が見込まれるため、注視する必要がある。 また、積立金の一人当たりのコストは</a:t>
          </a:r>
          <a:r>
            <a:rPr kumimoji="1" lang="en-US" altLang="ja-JP" sz="1300">
              <a:latin typeface="ＭＳ Ｐゴシック" panose="020B0600070205080204" pitchFamily="50" charset="-128"/>
              <a:ea typeface="ＭＳ Ｐゴシック" panose="020B0600070205080204" pitchFamily="50" charset="-128"/>
            </a:rPr>
            <a:t>76,791</a:t>
          </a:r>
          <a:r>
            <a:rPr kumimoji="1" lang="ja-JP" altLang="en-US" sz="1300">
              <a:latin typeface="ＭＳ Ｐゴシック" panose="020B0600070205080204" pitchFamily="50" charset="-128"/>
              <a:ea typeface="ＭＳ Ｐゴシック" panose="020B0600070205080204" pitchFamily="50" charset="-128"/>
            </a:rPr>
            <a:t>円となっており、類似団体と比較して高くなっている。これは財政調整基金積立金の増が影響している。今後は区画整理事業や公共施設の更新整備等が行われ、それに係る各種経費も増加してくることが予想されるため、事業の取捨選択を徹底し、事業費の減少を目指す。</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福岡県新宮町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32,979
32,394
18.93
17,724,325
17,244,912
318,585
7,741,058
12,345,201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92727</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117602</xdr:rowOff>
    </xdr:from>
    <xdr:to>
      <xdr:col>24</xdr:col>
      <xdr:colOff>62865</xdr:colOff>
      <xdr:row>38</xdr:row>
      <xdr:rowOff>32258</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261102"/>
          <a:ext cx="1270" cy="12862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36085</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5511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32258</xdr:rowOff>
    </xdr:from>
    <xdr:to>
      <xdr:col>24</xdr:col>
      <xdr:colOff>152400</xdr:colOff>
      <xdr:row>38</xdr:row>
      <xdr:rowOff>32258</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5473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64279</xdr:rowOff>
    </xdr:from>
    <xdr:ext cx="469744"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0363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5,858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117602</xdr:rowOff>
    </xdr:from>
    <xdr:to>
      <xdr:col>24</xdr:col>
      <xdr:colOff>152400</xdr:colOff>
      <xdr:row>30</xdr:row>
      <xdr:rowOff>117602</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2611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635</xdr:rowOff>
    </xdr:from>
    <xdr:to>
      <xdr:col>24</xdr:col>
      <xdr:colOff>63500</xdr:colOff>
      <xdr:row>37</xdr:row>
      <xdr:rowOff>30734</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6344285"/>
          <a:ext cx="838200" cy="300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12336</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584163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160909</xdr:rowOff>
    </xdr:from>
    <xdr:to>
      <xdr:col>24</xdr:col>
      <xdr:colOff>114300</xdr:colOff>
      <xdr:row>35</xdr:row>
      <xdr:rowOff>91059</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59902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30734</xdr:rowOff>
    </xdr:from>
    <xdr:to>
      <xdr:col>19</xdr:col>
      <xdr:colOff>177800</xdr:colOff>
      <xdr:row>37</xdr:row>
      <xdr:rowOff>67310</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6374384"/>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34</xdr:row>
      <xdr:rowOff>167767</xdr:rowOff>
    </xdr:from>
    <xdr:to>
      <xdr:col>20</xdr:col>
      <xdr:colOff>38100</xdr:colOff>
      <xdr:row>35</xdr:row>
      <xdr:rowOff>97917</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5997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33</xdr:row>
      <xdr:rowOff>114444</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57722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67310</xdr:rowOff>
    </xdr:from>
    <xdr:to>
      <xdr:col>15</xdr:col>
      <xdr:colOff>50800</xdr:colOff>
      <xdr:row>37</xdr:row>
      <xdr:rowOff>75311</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6410960"/>
          <a:ext cx="889000" cy="8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29845</xdr:rowOff>
    </xdr:from>
    <xdr:to>
      <xdr:col>15</xdr:col>
      <xdr:colOff>101600</xdr:colOff>
      <xdr:row>35</xdr:row>
      <xdr:rowOff>131445</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030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33</xdr:row>
      <xdr:rowOff>147972</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58058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75311</xdr:rowOff>
    </xdr:from>
    <xdr:to>
      <xdr:col>10</xdr:col>
      <xdr:colOff>114300</xdr:colOff>
      <xdr:row>37</xdr:row>
      <xdr:rowOff>79502</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flipV="1">
          <a:off x="1130300" y="6418961"/>
          <a:ext cx="889000" cy="4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30607</xdr:rowOff>
    </xdr:from>
    <xdr:to>
      <xdr:col>10</xdr:col>
      <xdr:colOff>165100</xdr:colOff>
      <xdr:row>35</xdr:row>
      <xdr:rowOff>132207</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031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33</xdr:row>
      <xdr:rowOff>148734</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58065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30988</xdr:rowOff>
    </xdr:from>
    <xdr:to>
      <xdr:col>6</xdr:col>
      <xdr:colOff>38100</xdr:colOff>
      <xdr:row>35</xdr:row>
      <xdr:rowOff>132588</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031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33</xdr:row>
      <xdr:rowOff>149115</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58069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121285</xdr:rowOff>
    </xdr:from>
    <xdr:to>
      <xdr:col>24</xdr:col>
      <xdr:colOff>114300</xdr:colOff>
      <xdr:row>37</xdr:row>
      <xdr:rowOff>51435</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6293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99712</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62719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151384</xdr:rowOff>
    </xdr:from>
    <xdr:to>
      <xdr:col>20</xdr:col>
      <xdr:colOff>38100</xdr:colOff>
      <xdr:row>37</xdr:row>
      <xdr:rowOff>81534</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3235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37</xdr:row>
      <xdr:rowOff>72661</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64163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16510</xdr:rowOff>
    </xdr:from>
    <xdr:to>
      <xdr:col>15</xdr:col>
      <xdr:colOff>101600</xdr:colOff>
      <xdr:row>37</xdr:row>
      <xdr:rowOff>118110</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360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37</xdr:row>
      <xdr:rowOff>109237</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6452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24511</xdr:rowOff>
    </xdr:from>
    <xdr:to>
      <xdr:col>10</xdr:col>
      <xdr:colOff>165100</xdr:colOff>
      <xdr:row>37</xdr:row>
      <xdr:rowOff>126111</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368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37</xdr:row>
      <xdr:rowOff>117238</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64608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28702</xdr:rowOff>
    </xdr:from>
    <xdr:to>
      <xdr:col>6</xdr:col>
      <xdr:colOff>38100</xdr:colOff>
      <xdr:row>37</xdr:row>
      <xdr:rowOff>130302</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372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37</xdr:row>
      <xdr:rowOff>121429</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64650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66,563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134621</xdr:rowOff>
    </xdr:from>
    <xdr:to>
      <xdr:col>24</xdr:col>
      <xdr:colOff>62865</xdr:colOff>
      <xdr:row>58</xdr:row>
      <xdr:rowOff>80992</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707121"/>
          <a:ext cx="1270" cy="13179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84819</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100289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35,409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80992</xdr:rowOff>
    </xdr:from>
    <xdr:to>
      <xdr:col>24</xdr:col>
      <xdr:colOff>152400</xdr:colOff>
      <xdr:row>58</xdr:row>
      <xdr:rowOff>80992</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100250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81298</xdr:rowOff>
    </xdr:from>
    <xdr:ext cx="599010"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4823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381,333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134621</xdr:rowOff>
    </xdr:from>
    <xdr:to>
      <xdr:col>24</xdr:col>
      <xdr:colOff>152400</xdr:colOff>
      <xdr:row>50</xdr:row>
      <xdr:rowOff>134621</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7071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54</xdr:row>
      <xdr:rowOff>98571</xdr:rowOff>
    </xdr:from>
    <xdr:to>
      <xdr:col>24</xdr:col>
      <xdr:colOff>63500</xdr:colOff>
      <xdr:row>55</xdr:row>
      <xdr:rowOff>87568</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a:off x="3797300" y="9356871"/>
          <a:ext cx="838200" cy="1604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28260</xdr:rowOff>
    </xdr:from>
    <xdr:ext cx="534377"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80091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49833</xdr:rowOff>
    </xdr:from>
    <xdr:to>
      <xdr:col>24</xdr:col>
      <xdr:colOff>114300</xdr:colOff>
      <xdr:row>57</xdr:row>
      <xdr:rowOff>151433</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8224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54</xdr:row>
      <xdr:rowOff>98571</xdr:rowOff>
    </xdr:from>
    <xdr:to>
      <xdr:col>19</xdr:col>
      <xdr:colOff>177800</xdr:colOff>
      <xdr:row>54</xdr:row>
      <xdr:rowOff>99306</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flipV="1">
          <a:off x="2908300" y="9356871"/>
          <a:ext cx="889000" cy="7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74917</xdr:rowOff>
    </xdr:from>
    <xdr:to>
      <xdr:col>20</xdr:col>
      <xdr:colOff>38100</xdr:colOff>
      <xdr:row>58</xdr:row>
      <xdr:rowOff>5067</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8475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167644</xdr:rowOff>
    </xdr:from>
    <xdr:ext cx="534377"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530111" y="99402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54</xdr:row>
      <xdr:rowOff>99306</xdr:rowOff>
    </xdr:from>
    <xdr:to>
      <xdr:col>15</xdr:col>
      <xdr:colOff>50800</xdr:colOff>
      <xdr:row>55</xdr:row>
      <xdr:rowOff>25964</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flipV="1">
          <a:off x="2019300" y="9357606"/>
          <a:ext cx="889000" cy="98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68829</xdr:rowOff>
    </xdr:from>
    <xdr:to>
      <xdr:col>15</xdr:col>
      <xdr:colOff>101600</xdr:colOff>
      <xdr:row>57</xdr:row>
      <xdr:rowOff>170429</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841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161556</xdr:rowOff>
    </xdr:from>
    <xdr:ext cx="534377"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41111" y="99342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53</xdr:row>
      <xdr:rowOff>128880</xdr:rowOff>
    </xdr:from>
    <xdr:to>
      <xdr:col>10</xdr:col>
      <xdr:colOff>114300</xdr:colOff>
      <xdr:row>55</xdr:row>
      <xdr:rowOff>25964</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215730"/>
          <a:ext cx="889000" cy="2399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60892</xdr:rowOff>
    </xdr:from>
    <xdr:to>
      <xdr:col>10</xdr:col>
      <xdr:colOff>165100</xdr:colOff>
      <xdr:row>57</xdr:row>
      <xdr:rowOff>162492</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8335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153619</xdr:rowOff>
    </xdr:from>
    <xdr:ext cx="534377"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52111" y="99262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67636</xdr:rowOff>
    </xdr:from>
    <xdr:to>
      <xdr:col>6</xdr:col>
      <xdr:colOff>38100</xdr:colOff>
      <xdr:row>55</xdr:row>
      <xdr:rowOff>169236</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497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160363</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95901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36768</xdr:rowOff>
    </xdr:from>
    <xdr:to>
      <xdr:col>24</xdr:col>
      <xdr:colOff>114300</xdr:colOff>
      <xdr:row>55</xdr:row>
      <xdr:rowOff>138368</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4665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59645</xdr:rowOff>
    </xdr:from>
    <xdr:ext cx="599010"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3179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168,683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54</xdr:row>
      <xdr:rowOff>47771</xdr:rowOff>
    </xdr:from>
    <xdr:to>
      <xdr:col>20</xdr:col>
      <xdr:colOff>38100</xdr:colOff>
      <xdr:row>54</xdr:row>
      <xdr:rowOff>149371</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3060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52</xdr:row>
      <xdr:rowOff>165898</xdr:rowOff>
    </xdr:from>
    <xdr:ext cx="599010"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497795" y="90812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54</xdr:row>
      <xdr:rowOff>48506</xdr:rowOff>
    </xdr:from>
    <xdr:to>
      <xdr:col>15</xdr:col>
      <xdr:colOff>101600</xdr:colOff>
      <xdr:row>54</xdr:row>
      <xdr:rowOff>150106</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306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52</xdr:row>
      <xdr:rowOff>166633</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08795" y="90820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54</xdr:row>
      <xdr:rowOff>146614</xdr:rowOff>
    </xdr:from>
    <xdr:to>
      <xdr:col>10</xdr:col>
      <xdr:colOff>165100</xdr:colOff>
      <xdr:row>55</xdr:row>
      <xdr:rowOff>76764</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404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53</xdr:row>
      <xdr:rowOff>93291</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19795" y="91801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53</xdr:row>
      <xdr:rowOff>78080</xdr:rowOff>
    </xdr:from>
    <xdr:to>
      <xdr:col>6</xdr:col>
      <xdr:colOff>38100</xdr:colOff>
      <xdr:row>54</xdr:row>
      <xdr:rowOff>8230</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164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52</xdr:row>
      <xdr:rowOff>24757</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89401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247,840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a:extLst>
            <a:ext uri="{FF2B5EF4-FFF2-40B4-BE49-F238E27FC236}">
              <a16:creationId xmlns:a16="http://schemas.microsoft.com/office/drawing/2014/main" id="{00000000-0008-0000-07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141743</xdr:rowOff>
    </xdr:from>
    <xdr:to>
      <xdr:col>24</xdr:col>
      <xdr:colOff>62865</xdr:colOff>
      <xdr:row>77</xdr:row>
      <xdr:rowOff>133299</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flipV="1">
          <a:off x="4633595" y="12143243"/>
          <a:ext cx="1270" cy="11917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137126</xdr:rowOff>
    </xdr:from>
    <xdr:ext cx="599010" cy="259045"/>
    <xdr:sp macro="" textlink="">
      <xdr:nvSpPr>
        <xdr:cNvPr id="172" name="民生費最小値テキスト">
          <a:extLst>
            <a:ext uri="{FF2B5EF4-FFF2-40B4-BE49-F238E27FC236}">
              <a16:creationId xmlns:a16="http://schemas.microsoft.com/office/drawing/2014/main" id="{00000000-0008-0000-0700-0000AC000000}"/>
            </a:ext>
          </a:extLst>
        </xdr:cNvPr>
        <xdr:cNvSpPr txBox="1"/>
      </xdr:nvSpPr>
      <xdr:spPr>
        <a:xfrm>
          <a:off x="4686300" y="133387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133,340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133299</xdr:rowOff>
    </xdr:from>
    <xdr:to>
      <xdr:col>24</xdr:col>
      <xdr:colOff>152400</xdr:colOff>
      <xdr:row>77</xdr:row>
      <xdr:rowOff>133299</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33349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88420</xdr:rowOff>
    </xdr:from>
    <xdr:ext cx="599010" cy="259045"/>
    <xdr:sp macro="" textlink="">
      <xdr:nvSpPr>
        <xdr:cNvPr id="174" name="民生費最大値テキスト">
          <a:extLst>
            <a:ext uri="{FF2B5EF4-FFF2-40B4-BE49-F238E27FC236}">
              <a16:creationId xmlns:a16="http://schemas.microsoft.com/office/drawing/2014/main" id="{00000000-0008-0000-0700-0000AE000000}"/>
            </a:ext>
          </a:extLst>
        </xdr:cNvPr>
        <xdr:cNvSpPr txBox="1"/>
      </xdr:nvSpPr>
      <xdr:spPr>
        <a:xfrm>
          <a:off x="4686300" y="119184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289,732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141743</xdr:rowOff>
    </xdr:from>
    <xdr:to>
      <xdr:col>24</xdr:col>
      <xdr:colOff>152400</xdr:colOff>
      <xdr:row>70</xdr:row>
      <xdr:rowOff>141743</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21432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6206</xdr:rowOff>
    </xdr:from>
    <xdr:to>
      <xdr:col>24</xdr:col>
      <xdr:colOff>63500</xdr:colOff>
      <xdr:row>77</xdr:row>
      <xdr:rowOff>128178</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flipV="1">
          <a:off x="3797300" y="13207856"/>
          <a:ext cx="838200" cy="121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116806</xdr:rowOff>
    </xdr:from>
    <xdr:ext cx="599010" cy="259045"/>
    <xdr:sp macro="" textlink="">
      <xdr:nvSpPr>
        <xdr:cNvPr id="177" name="民生費平均値テキスト">
          <a:extLst>
            <a:ext uri="{FF2B5EF4-FFF2-40B4-BE49-F238E27FC236}">
              <a16:creationId xmlns:a16="http://schemas.microsoft.com/office/drawing/2014/main" id="{00000000-0008-0000-0700-0000B1000000}"/>
            </a:ext>
          </a:extLst>
        </xdr:cNvPr>
        <xdr:cNvSpPr txBox="1"/>
      </xdr:nvSpPr>
      <xdr:spPr>
        <a:xfrm>
          <a:off x="4686300" y="1280410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176,840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93929</xdr:rowOff>
    </xdr:from>
    <xdr:to>
      <xdr:col>24</xdr:col>
      <xdr:colOff>114300</xdr:colOff>
      <xdr:row>76</xdr:row>
      <xdr:rowOff>24079</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4584700" y="129526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128178</xdr:rowOff>
    </xdr:from>
    <xdr:to>
      <xdr:col>19</xdr:col>
      <xdr:colOff>177800</xdr:colOff>
      <xdr:row>77</xdr:row>
      <xdr:rowOff>135403</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flipV="1">
          <a:off x="2908300" y="13329828"/>
          <a:ext cx="889000" cy="72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32069</xdr:rowOff>
    </xdr:from>
    <xdr:to>
      <xdr:col>20</xdr:col>
      <xdr:colOff>38100</xdr:colOff>
      <xdr:row>76</xdr:row>
      <xdr:rowOff>133669</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3746500" y="13062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150197</xdr:rowOff>
    </xdr:from>
    <xdr:ext cx="599010" cy="259045"/>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3497795" y="128374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162,458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30978</xdr:rowOff>
    </xdr:from>
    <xdr:to>
      <xdr:col>15</xdr:col>
      <xdr:colOff>50800</xdr:colOff>
      <xdr:row>77</xdr:row>
      <xdr:rowOff>135403</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a:off x="2019300" y="13232628"/>
          <a:ext cx="889000" cy="1044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104887</xdr:rowOff>
    </xdr:from>
    <xdr:to>
      <xdr:col>15</xdr:col>
      <xdr:colOff>101600</xdr:colOff>
      <xdr:row>77</xdr:row>
      <xdr:rowOff>35037</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2857500" y="131350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51564</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2608795" y="129103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30978</xdr:rowOff>
    </xdr:from>
    <xdr:to>
      <xdr:col>10</xdr:col>
      <xdr:colOff>114300</xdr:colOff>
      <xdr:row>78</xdr:row>
      <xdr:rowOff>112550</xdr:rowOff>
    </xdr:to>
    <xdr:cxnSp macro="">
      <xdr:nvCxnSpPr>
        <xdr:cNvPr id="185" name="直線コネクタ 184">
          <a:extLst>
            <a:ext uri="{FF2B5EF4-FFF2-40B4-BE49-F238E27FC236}">
              <a16:creationId xmlns:a16="http://schemas.microsoft.com/office/drawing/2014/main" id="{00000000-0008-0000-0700-0000B9000000}"/>
            </a:ext>
          </a:extLst>
        </xdr:cNvPr>
        <xdr:cNvCxnSpPr/>
      </xdr:nvCxnSpPr>
      <xdr:spPr>
        <a:xfrm flipV="1">
          <a:off x="1130300" y="13232628"/>
          <a:ext cx="889000" cy="2530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26896</xdr:rowOff>
    </xdr:from>
    <xdr:to>
      <xdr:col>10</xdr:col>
      <xdr:colOff>165100</xdr:colOff>
      <xdr:row>76</xdr:row>
      <xdr:rowOff>128496</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968500" y="13057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145023</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1719795" y="128323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66193</xdr:rowOff>
    </xdr:from>
    <xdr:to>
      <xdr:col>6</xdr:col>
      <xdr:colOff>38100</xdr:colOff>
      <xdr:row>77</xdr:row>
      <xdr:rowOff>167793</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079500" y="13267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12870</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830795" y="130430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126856</xdr:rowOff>
    </xdr:from>
    <xdr:to>
      <xdr:col>24</xdr:col>
      <xdr:colOff>114300</xdr:colOff>
      <xdr:row>77</xdr:row>
      <xdr:rowOff>57006</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4584700" y="13157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105283</xdr:rowOff>
    </xdr:from>
    <xdr:ext cx="599010" cy="259045"/>
    <xdr:sp macro="" textlink="">
      <xdr:nvSpPr>
        <xdr:cNvPr id="196" name="民生費該当値テキスト">
          <a:extLst>
            <a:ext uri="{FF2B5EF4-FFF2-40B4-BE49-F238E27FC236}">
              <a16:creationId xmlns:a16="http://schemas.microsoft.com/office/drawing/2014/main" id="{00000000-0008-0000-0700-0000C4000000}"/>
            </a:ext>
          </a:extLst>
        </xdr:cNvPr>
        <xdr:cNvSpPr txBox="1"/>
      </xdr:nvSpPr>
      <xdr:spPr>
        <a:xfrm>
          <a:off x="4686300" y="131354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150,019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77378</xdr:rowOff>
    </xdr:from>
    <xdr:to>
      <xdr:col>20</xdr:col>
      <xdr:colOff>38100</xdr:colOff>
      <xdr:row>78</xdr:row>
      <xdr:rowOff>7528</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3746500" y="13279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170105</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3497795" y="133717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84603</xdr:rowOff>
    </xdr:from>
    <xdr:to>
      <xdr:col>15</xdr:col>
      <xdr:colOff>101600</xdr:colOff>
      <xdr:row>78</xdr:row>
      <xdr:rowOff>14753</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2857500" y="132862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5880</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2608795" y="133789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151628</xdr:rowOff>
    </xdr:from>
    <xdr:to>
      <xdr:col>10</xdr:col>
      <xdr:colOff>165100</xdr:colOff>
      <xdr:row>77</xdr:row>
      <xdr:rowOff>81778</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968500" y="13181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72905</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1719795" y="132745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61750</xdr:rowOff>
    </xdr:from>
    <xdr:to>
      <xdr:col>6</xdr:col>
      <xdr:colOff>38100</xdr:colOff>
      <xdr:row>78</xdr:row>
      <xdr:rowOff>163350</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079500" y="1343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154477</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830795" y="135275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98</xdr:row>
      <xdr:rowOff>139700</xdr:rowOff>
    </xdr:from>
    <xdr:to>
      <xdr:col>28</xdr:col>
      <xdr:colOff>114300</xdr:colOff>
      <xdr:row>98</xdr:row>
      <xdr:rowOff>139700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97</xdr:row>
      <xdr:rowOff>168927</xdr:rowOff>
    </xdr:from>
    <xdr:ext cx="53129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230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95</xdr:row>
      <xdr:rowOff>54627</xdr:rowOff>
    </xdr:from>
    <xdr:ext cx="53129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230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92</xdr:row>
      <xdr:rowOff>111777</xdr:rowOff>
    </xdr:from>
    <xdr:ext cx="53129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230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166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衛生費グラフ枠">
          <a:extLst>
            <a:ext uri="{FF2B5EF4-FFF2-40B4-BE49-F238E27FC236}">
              <a16:creationId xmlns:a16="http://schemas.microsoft.com/office/drawing/2014/main" id="{00000000-0008-0000-0700-0000E2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60040</xdr:rowOff>
    </xdr:from>
    <xdr:to>
      <xdr:col>24</xdr:col>
      <xdr:colOff>62865</xdr:colOff>
      <xdr:row>99</xdr:row>
      <xdr:rowOff>66762</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flipV="1">
          <a:off x="4633595" y="15490540"/>
          <a:ext cx="1270" cy="15497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70589</xdr:rowOff>
    </xdr:from>
    <xdr:ext cx="534377" cy="259045"/>
    <xdr:sp macro="" textlink="">
      <xdr:nvSpPr>
        <xdr:cNvPr id="228" name="衛生費最小値テキスト">
          <a:extLst>
            <a:ext uri="{FF2B5EF4-FFF2-40B4-BE49-F238E27FC236}">
              <a16:creationId xmlns:a16="http://schemas.microsoft.com/office/drawing/2014/main" id="{00000000-0008-0000-0700-0000E4000000}"/>
            </a:ext>
          </a:extLst>
        </xdr:cNvPr>
        <xdr:cNvSpPr txBox="1"/>
      </xdr:nvSpPr>
      <xdr:spPr>
        <a:xfrm>
          <a:off x="4686300" y="170441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23,536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66762</xdr:rowOff>
    </xdr:from>
    <xdr:to>
      <xdr:col>24</xdr:col>
      <xdr:colOff>152400</xdr:colOff>
      <xdr:row>99</xdr:row>
      <xdr:rowOff>66762</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4546600" y="170403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6717</xdr:rowOff>
    </xdr:from>
    <xdr:ext cx="599010" cy="259045"/>
    <xdr:sp macro="" textlink="">
      <xdr:nvSpPr>
        <xdr:cNvPr id="230" name="衛生費最大値テキスト">
          <a:extLst>
            <a:ext uri="{FF2B5EF4-FFF2-40B4-BE49-F238E27FC236}">
              <a16:creationId xmlns:a16="http://schemas.microsoft.com/office/drawing/2014/main" id="{00000000-0008-0000-0700-0000E6000000}"/>
            </a:ext>
          </a:extLst>
        </xdr:cNvPr>
        <xdr:cNvSpPr txBox="1"/>
      </xdr:nvSpPr>
      <xdr:spPr>
        <a:xfrm>
          <a:off x="4686300" y="152657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125,227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60040</xdr:rowOff>
    </xdr:from>
    <xdr:to>
      <xdr:col>24</xdr:col>
      <xdr:colOff>152400</xdr:colOff>
      <xdr:row>90</xdr:row>
      <xdr:rowOff>60040</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4546600" y="15490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26009</xdr:rowOff>
    </xdr:from>
    <xdr:to>
      <xdr:col>24</xdr:col>
      <xdr:colOff>63500</xdr:colOff>
      <xdr:row>98</xdr:row>
      <xdr:rowOff>73681</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flipV="1">
          <a:off x="3797300" y="16828109"/>
          <a:ext cx="838200" cy="476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96217</xdr:rowOff>
    </xdr:from>
    <xdr:ext cx="534377" cy="259045"/>
    <xdr:sp macro="" textlink="">
      <xdr:nvSpPr>
        <xdr:cNvPr id="233" name="衛生費平均値テキスト">
          <a:extLst>
            <a:ext uri="{FF2B5EF4-FFF2-40B4-BE49-F238E27FC236}">
              <a16:creationId xmlns:a16="http://schemas.microsoft.com/office/drawing/2014/main" id="{00000000-0008-0000-0700-0000E9000000}"/>
            </a:ext>
          </a:extLst>
        </xdr:cNvPr>
        <xdr:cNvSpPr txBox="1"/>
      </xdr:nvSpPr>
      <xdr:spPr>
        <a:xfrm>
          <a:off x="4686300" y="1655541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73340</xdr:rowOff>
    </xdr:from>
    <xdr:to>
      <xdr:col>24</xdr:col>
      <xdr:colOff>114300</xdr:colOff>
      <xdr:row>98</xdr:row>
      <xdr:rowOff>3490</xdr:rowOff>
    </xdr:to>
    <xdr:sp macro="" textlink="">
      <xdr:nvSpPr>
        <xdr:cNvPr id="234" name="フローチャート: 判断 233">
          <a:extLst>
            <a:ext uri="{FF2B5EF4-FFF2-40B4-BE49-F238E27FC236}">
              <a16:creationId xmlns:a16="http://schemas.microsoft.com/office/drawing/2014/main" id="{00000000-0008-0000-0700-0000EA000000}"/>
            </a:ext>
          </a:extLst>
        </xdr:cNvPr>
        <xdr:cNvSpPr/>
      </xdr:nvSpPr>
      <xdr:spPr>
        <a:xfrm>
          <a:off x="4584700" y="16703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19670</xdr:rowOff>
    </xdr:from>
    <xdr:to>
      <xdr:col>19</xdr:col>
      <xdr:colOff>177800</xdr:colOff>
      <xdr:row>98</xdr:row>
      <xdr:rowOff>73681</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a:off x="2908300" y="16821770"/>
          <a:ext cx="889000" cy="54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100895</xdr:rowOff>
    </xdr:from>
    <xdr:to>
      <xdr:col>20</xdr:col>
      <xdr:colOff>38100</xdr:colOff>
      <xdr:row>98</xdr:row>
      <xdr:rowOff>31045</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3746500" y="16731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47572</xdr:rowOff>
    </xdr:from>
    <xdr:ext cx="534377" cy="259045"/>
    <xdr:sp macro="" textlink="">
      <xdr:nvSpPr>
        <xdr:cNvPr id="237" name="テキスト ボックス 236">
          <a:extLst>
            <a:ext uri="{FF2B5EF4-FFF2-40B4-BE49-F238E27FC236}">
              <a16:creationId xmlns:a16="http://schemas.microsoft.com/office/drawing/2014/main" id="{00000000-0008-0000-0700-0000ED000000}"/>
            </a:ext>
          </a:extLst>
        </xdr:cNvPr>
        <xdr:cNvSpPr txBox="1"/>
      </xdr:nvSpPr>
      <xdr:spPr>
        <a:xfrm>
          <a:off x="3530111" y="16506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19487</xdr:rowOff>
    </xdr:from>
    <xdr:to>
      <xdr:col>15</xdr:col>
      <xdr:colOff>50800</xdr:colOff>
      <xdr:row>98</xdr:row>
      <xdr:rowOff>19670</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a:off x="2019300" y="16821587"/>
          <a:ext cx="889000" cy="1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60584</xdr:rowOff>
    </xdr:from>
    <xdr:to>
      <xdr:col>15</xdr:col>
      <xdr:colOff>101600</xdr:colOff>
      <xdr:row>97</xdr:row>
      <xdr:rowOff>162184</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2857500" y="166912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7261</xdr:rowOff>
    </xdr:from>
    <xdr:ext cx="534377"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2641111" y="164664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19487</xdr:rowOff>
    </xdr:from>
    <xdr:to>
      <xdr:col>10</xdr:col>
      <xdr:colOff>114300</xdr:colOff>
      <xdr:row>98</xdr:row>
      <xdr:rowOff>130831</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flipV="1">
          <a:off x="1130300" y="16821587"/>
          <a:ext cx="889000" cy="1113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71968</xdr:rowOff>
    </xdr:from>
    <xdr:to>
      <xdr:col>10</xdr:col>
      <xdr:colOff>165100</xdr:colOff>
      <xdr:row>98</xdr:row>
      <xdr:rowOff>2118</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1968500" y="16702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18645</xdr:rowOff>
    </xdr:from>
    <xdr:ext cx="534377"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1752111" y="16477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22180</xdr:rowOff>
    </xdr:from>
    <xdr:to>
      <xdr:col>6</xdr:col>
      <xdr:colOff>38100</xdr:colOff>
      <xdr:row>98</xdr:row>
      <xdr:rowOff>123780</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1079500" y="16824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140307</xdr:rowOff>
    </xdr:from>
    <xdr:ext cx="534377"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863111" y="165995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146659</xdr:rowOff>
    </xdr:from>
    <xdr:to>
      <xdr:col>24</xdr:col>
      <xdr:colOff>114300</xdr:colOff>
      <xdr:row>98</xdr:row>
      <xdr:rowOff>76809</xdr:rowOff>
    </xdr:to>
    <xdr:sp macro="" textlink="">
      <xdr:nvSpPr>
        <xdr:cNvPr id="251" name="楕円 250">
          <a:extLst>
            <a:ext uri="{FF2B5EF4-FFF2-40B4-BE49-F238E27FC236}">
              <a16:creationId xmlns:a16="http://schemas.microsoft.com/office/drawing/2014/main" id="{00000000-0008-0000-0700-0000FB000000}"/>
            </a:ext>
          </a:extLst>
        </xdr:cNvPr>
        <xdr:cNvSpPr/>
      </xdr:nvSpPr>
      <xdr:spPr>
        <a:xfrm>
          <a:off x="4584700" y="167773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125086</xdr:rowOff>
    </xdr:from>
    <xdr:ext cx="534377" cy="259045"/>
    <xdr:sp macro="" textlink="">
      <xdr:nvSpPr>
        <xdr:cNvPr id="252" name="衛生費該当値テキスト">
          <a:extLst>
            <a:ext uri="{FF2B5EF4-FFF2-40B4-BE49-F238E27FC236}">
              <a16:creationId xmlns:a16="http://schemas.microsoft.com/office/drawing/2014/main" id="{00000000-0008-0000-0700-0000FC000000}"/>
            </a:ext>
          </a:extLst>
        </xdr:cNvPr>
        <xdr:cNvSpPr txBox="1"/>
      </xdr:nvSpPr>
      <xdr:spPr>
        <a:xfrm>
          <a:off x="4686300" y="167557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22881</xdr:rowOff>
    </xdr:from>
    <xdr:to>
      <xdr:col>20</xdr:col>
      <xdr:colOff>38100</xdr:colOff>
      <xdr:row>98</xdr:row>
      <xdr:rowOff>124481</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3746500" y="168249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115608</xdr:rowOff>
    </xdr:from>
    <xdr:ext cx="534377"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3530111" y="169177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34,332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140320</xdr:rowOff>
    </xdr:from>
    <xdr:to>
      <xdr:col>15</xdr:col>
      <xdr:colOff>101600</xdr:colOff>
      <xdr:row>98</xdr:row>
      <xdr:rowOff>70470</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2857500" y="16770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61597</xdr:rowOff>
    </xdr:from>
    <xdr:ext cx="534377"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2641111" y="168636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140137</xdr:rowOff>
    </xdr:from>
    <xdr:to>
      <xdr:col>10</xdr:col>
      <xdr:colOff>165100</xdr:colOff>
      <xdr:row>98</xdr:row>
      <xdr:rowOff>70287</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1968500" y="167707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61414</xdr:rowOff>
    </xdr:from>
    <xdr:ext cx="534377"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1752111" y="168635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80031</xdr:rowOff>
    </xdr:from>
    <xdr:to>
      <xdr:col>6</xdr:col>
      <xdr:colOff>38100</xdr:colOff>
      <xdr:row>99</xdr:row>
      <xdr:rowOff>10181</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1079500" y="168821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1308</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863111" y="169748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00000000-0008-0000-0700-00000D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1" name="直線コネクタ 270">
          <a:extLst>
            <a:ext uri="{FF2B5EF4-FFF2-40B4-BE49-F238E27FC236}">
              <a16:creationId xmlns:a16="http://schemas.microsoft.com/office/drawing/2014/main" id="{00000000-0008-0000-0700-00000F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4" name="テキスト ボックス 283">
          <a:extLst>
            <a:ext uri="{FF2B5EF4-FFF2-40B4-BE49-F238E27FC236}">
              <a16:creationId xmlns:a16="http://schemas.microsoft.com/office/drawing/2014/main" id="{00000000-0008-0000-0700-00001C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5" name="労働費グラフ枠">
          <a:extLst>
            <a:ext uri="{FF2B5EF4-FFF2-40B4-BE49-F238E27FC236}">
              <a16:creationId xmlns:a16="http://schemas.microsoft.com/office/drawing/2014/main" id="{00000000-0008-0000-0700-00001D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39116</xdr:rowOff>
    </xdr:from>
    <xdr:to>
      <xdr:col>54</xdr:col>
      <xdr:colOff>189865</xdr:colOff>
      <xdr:row>39</xdr:row>
      <xdr:rowOff>98878</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flipV="1">
          <a:off x="10475595" y="5182616"/>
          <a:ext cx="1270" cy="16028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87" name="労働費最小値テキスト">
          <a:extLst>
            <a:ext uri="{FF2B5EF4-FFF2-40B4-BE49-F238E27FC236}">
              <a16:creationId xmlns:a16="http://schemas.microsoft.com/office/drawing/2014/main" id="{00000000-0008-0000-0700-00001F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157243</xdr:rowOff>
    </xdr:from>
    <xdr:ext cx="469744" cy="259045"/>
    <xdr:sp macro="" textlink="">
      <xdr:nvSpPr>
        <xdr:cNvPr id="289" name="労働費最大値テキスト">
          <a:extLst>
            <a:ext uri="{FF2B5EF4-FFF2-40B4-BE49-F238E27FC236}">
              <a16:creationId xmlns:a16="http://schemas.microsoft.com/office/drawing/2014/main" id="{00000000-0008-0000-0700-000021010000}"/>
            </a:ext>
          </a:extLst>
        </xdr:cNvPr>
        <xdr:cNvSpPr txBox="1"/>
      </xdr:nvSpPr>
      <xdr:spPr>
        <a:xfrm>
          <a:off x="10528300" y="49578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4,908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39116</xdr:rowOff>
    </xdr:from>
    <xdr:to>
      <xdr:col>55</xdr:col>
      <xdr:colOff>88900</xdr:colOff>
      <xdr:row>30</xdr:row>
      <xdr:rowOff>39116</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10388600" y="51826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98878</xdr:rowOff>
    </xdr:from>
    <xdr:to>
      <xdr:col>55</xdr:col>
      <xdr:colOff>0</xdr:colOff>
      <xdr:row>39</xdr:row>
      <xdr:rowOff>98878</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a:off x="9639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115696</xdr:rowOff>
    </xdr:from>
    <xdr:ext cx="378565" cy="259045"/>
    <xdr:sp macro="" textlink="">
      <xdr:nvSpPr>
        <xdr:cNvPr id="292" name="労働費平均値テキスト">
          <a:extLst>
            <a:ext uri="{FF2B5EF4-FFF2-40B4-BE49-F238E27FC236}">
              <a16:creationId xmlns:a16="http://schemas.microsoft.com/office/drawing/2014/main" id="{00000000-0008-0000-0700-000024010000}"/>
            </a:ext>
          </a:extLst>
        </xdr:cNvPr>
        <xdr:cNvSpPr txBox="1"/>
      </xdr:nvSpPr>
      <xdr:spPr>
        <a:xfrm>
          <a:off x="10528300" y="6459346"/>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92819</xdr:rowOff>
    </xdr:from>
    <xdr:to>
      <xdr:col>55</xdr:col>
      <xdr:colOff>50800</xdr:colOff>
      <xdr:row>39</xdr:row>
      <xdr:rowOff>22969</xdr:rowOff>
    </xdr:to>
    <xdr:sp macro="" textlink="">
      <xdr:nvSpPr>
        <xdr:cNvPr id="293" name="フローチャート: 判断 292">
          <a:extLst>
            <a:ext uri="{FF2B5EF4-FFF2-40B4-BE49-F238E27FC236}">
              <a16:creationId xmlns:a16="http://schemas.microsoft.com/office/drawing/2014/main" id="{00000000-0008-0000-0700-000025010000}"/>
            </a:ext>
          </a:extLst>
        </xdr:cNvPr>
        <xdr:cNvSpPr/>
      </xdr:nvSpPr>
      <xdr:spPr>
        <a:xfrm>
          <a:off x="10426700" y="6607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98878</xdr:rowOff>
    </xdr:from>
    <xdr:to>
      <xdr:col>50</xdr:col>
      <xdr:colOff>114300</xdr:colOff>
      <xdr:row>39</xdr:row>
      <xdr:rowOff>98878</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a:off x="8750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64081</xdr:rowOff>
    </xdr:from>
    <xdr:to>
      <xdr:col>50</xdr:col>
      <xdr:colOff>165100</xdr:colOff>
      <xdr:row>38</xdr:row>
      <xdr:rowOff>165681</xdr:rowOff>
    </xdr:to>
    <xdr:sp macro="" textlink="">
      <xdr:nvSpPr>
        <xdr:cNvPr id="295" name="フローチャート: 判断 294">
          <a:extLst>
            <a:ext uri="{FF2B5EF4-FFF2-40B4-BE49-F238E27FC236}">
              <a16:creationId xmlns:a16="http://schemas.microsoft.com/office/drawing/2014/main" id="{00000000-0008-0000-0700-000027010000}"/>
            </a:ext>
          </a:extLst>
        </xdr:cNvPr>
        <xdr:cNvSpPr/>
      </xdr:nvSpPr>
      <xdr:spPr>
        <a:xfrm>
          <a:off x="9588500" y="6579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10758</xdr:rowOff>
    </xdr:from>
    <xdr:ext cx="378565" cy="259045"/>
    <xdr:sp macro="" textlink="">
      <xdr:nvSpPr>
        <xdr:cNvPr id="296" name="テキスト ボックス 295">
          <a:extLst>
            <a:ext uri="{FF2B5EF4-FFF2-40B4-BE49-F238E27FC236}">
              <a16:creationId xmlns:a16="http://schemas.microsoft.com/office/drawing/2014/main" id="{00000000-0008-0000-0700-000028010000}"/>
            </a:ext>
          </a:extLst>
        </xdr:cNvPr>
        <xdr:cNvSpPr txBox="1"/>
      </xdr:nvSpPr>
      <xdr:spPr>
        <a:xfrm>
          <a:off x="9450017" y="63544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98878</xdr:rowOff>
    </xdr:from>
    <xdr:to>
      <xdr:col>45</xdr:col>
      <xdr:colOff>177800</xdr:colOff>
      <xdr:row>39</xdr:row>
      <xdr:rowOff>98878</xdr:rowOff>
    </xdr:to>
    <xdr:cxnSp macro="">
      <xdr:nvCxnSpPr>
        <xdr:cNvPr id="297" name="直線コネクタ 296">
          <a:extLst>
            <a:ext uri="{FF2B5EF4-FFF2-40B4-BE49-F238E27FC236}">
              <a16:creationId xmlns:a16="http://schemas.microsoft.com/office/drawing/2014/main" id="{00000000-0008-0000-0700-000029010000}"/>
            </a:ext>
          </a:extLst>
        </xdr:cNvPr>
        <xdr:cNvCxnSpPr/>
      </xdr:nvCxnSpPr>
      <xdr:spPr>
        <a:xfrm>
          <a:off x="7861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92166</xdr:rowOff>
    </xdr:from>
    <xdr:to>
      <xdr:col>46</xdr:col>
      <xdr:colOff>38100</xdr:colOff>
      <xdr:row>39</xdr:row>
      <xdr:rowOff>22316</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8699500" y="66072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37</xdr:row>
      <xdr:rowOff>38843</xdr:rowOff>
    </xdr:from>
    <xdr:ext cx="378565"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8561017" y="638249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98878</xdr:rowOff>
    </xdr:from>
    <xdr:to>
      <xdr:col>41</xdr:col>
      <xdr:colOff>50800</xdr:colOff>
      <xdr:row>39</xdr:row>
      <xdr:rowOff>98878</xdr:rowOff>
    </xdr:to>
    <xdr:cxnSp macro="">
      <xdr:nvCxnSpPr>
        <xdr:cNvPr id="300" name="直線コネクタ 299">
          <a:extLst>
            <a:ext uri="{FF2B5EF4-FFF2-40B4-BE49-F238E27FC236}">
              <a16:creationId xmlns:a16="http://schemas.microsoft.com/office/drawing/2014/main" id="{00000000-0008-0000-0700-00002C010000}"/>
            </a:ext>
          </a:extLst>
        </xdr:cNvPr>
        <xdr:cNvCxnSpPr/>
      </xdr:nvCxnSpPr>
      <xdr:spPr>
        <a:xfrm>
          <a:off x="6972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91186</xdr:rowOff>
    </xdr:from>
    <xdr:to>
      <xdr:col>41</xdr:col>
      <xdr:colOff>101600</xdr:colOff>
      <xdr:row>39</xdr:row>
      <xdr:rowOff>21336</xdr:rowOff>
    </xdr:to>
    <xdr:sp macro="" textlink="">
      <xdr:nvSpPr>
        <xdr:cNvPr id="301" name="フローチャート: 判断 300">
          <a:extLst>
            <a:ext uri="{FF2B5EF4-FFF2-40B4-BE49-F238E27FC236}">
              <a16:creationId xmlns:a16="http://schemas.microsoft.com/office/drawing/2014/main" id="{00000000-0008-0000-0700-00002D010000}"/>
            </a:ext>
          </a:extLst>
        </xdr:cNvPr>
        <xdr:cNvSpPr/>
      </xdr:nvSpPr>
      <xdr:spPr>
        <a:xfrm>
          <a:off x="7810500" y="6606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37863</xdr:rowOff>
    </xdr:from>
    <xdr:ext cx="378565"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7672017" y="638151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88574</xdr:rowOff>
    </xdr:from>
    <xdr:to>
      <xdr:col>36</xdr:col>
      <xdr:colOff>165100</xdr:colOff>
      <xdr:row>39</xdr:row>
      <xdr:rowOff>18724</xdr:rowOff>
    </xdr:to>
    <xdr:sp macro="" textlink="">
      <xdr:nvSpPr>
        <xdr:cNvPr id="303" name="フローチャート: 判断 302">
          <a:extLst>
            <a:ext uri="{FF2B5EF4-FFF2-40B4-BE49-F238E27FC236}">
              <a16:creationId xmlns:a16="http://schemas.microsoft.com/office/drawing/2014/main" id="{00000000-0008-0000-0700-00002F010000}"/>
            </a:ext>
          </a:extLst>
        </xdr:cNvPr>
        <xdr:cNvSpPr/>
      </xdr:nvSpPr>
      <xdr:spPr>
        <a:xfrm>
          <a:off x="6921500" y="6603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37</xdr:row>
      <xdr:rowOff>35250</xdr:rowOff>
    </xdr:from>
    <xdr:ext cx="378565"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6783017" y="637890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48078</xdr:rowOff>
    </xdr:from>
    <xdr:to>
      <xdr:col>55</xdr:col>
      <xdr:colOff>50800</xdr:colOff>
      <xdr:row>39</xdr:row>
      <xdr:rowOff>149678</xdr:rowOff>
    </xdr:to>
    <xdr:sp macro="" textlink="">
      <xdr:nvSpPr>
        <xdr:cNvPr id="310" name="楕円 309">
          <a:extLst>
            <a:ext uri="{FF2B5EF4-FFF2-40B4-BE49-F238E27FC236}">
              <a16:creationId xmlns:a16="http://schemas.microsoft.com/office/drawing/2014/main" id="{00000000-0008-0000-0700-000036010000}"/>
            </a:ext>
          </a:extLst>
        </xdr:cNvPr>
        <xdr:cNvSpPr/>
      </xdr:nvSpPr>
      <xdr:spPr>
        <a:xfrm>
          <a:off x="10426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134455</xdr:rowOff>
    </xdr:from>
    <xdr:ext cx="249299" cy="259045"/>
    <xdr:sp macro="" textlink="">
      <xdr:nvSpPr>
        <xdr:cNvPr id="311" name="労働費該当値テキスト">
          <a:extLst>
            <a:ext uri="{FF2B5EF4-FFF2-40B4-BE49-F238E27FC236}">
              <a16:creationId xmlns:a16="http://schemas.microsoft.com/office/drawing/2014/main" id="{00000000-0008-0000-0700-000037010000}"/>
            </a:ext>
          </a:extLst>
        </xdr:cNvPr>
        <xdr:cNvSpPr txBox="1"/>
      </xdr:nvSpPr>
      <xdr:spPr>
        <a:xfrm>
          <a:off x="10528300" y="66495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48078</xdr:rowOff>
    </xdr:from>
    <xdr:to>
      <xdr:col>50</xdr:col>
      <xdr:colOff>165100</xdr:colOff>
      <xdr:row>39</xdr:row>
      <xdr:rowOff>149678</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9588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39</xdr:row>
      <xdr:rowOff>140805</xdr:rowOff>
    </xdr:from>
    <xdr:ext cx="249299"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9514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39</xdr:row>
      <xdr:rowOff>48078</xdr:rowOff>
    </xdr:from>
    <xdr:to>
      <xdr:col>46</xdr:col>
      <xdr:colOff>38100</xdr:colOff>
      <xdr:row>39</xdr:row>
      <xdr:rowOff>149678</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8699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39</xdr:row>
      <xdr:rowOff>140805</xdr:rowOff>
    </xdr:from>
    <xdr:ext cx="249299"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8625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39</xdr:row>
      <xdr:rowOff>48078</xdr:rowOff>
    </xdr:from>
    <xdr:to>
      <xdr:col>41</xdr:col>
      <xdr:colOff>101600</xdr:colOff>
      <xdr:row>39</xdr:row>
      <xdr:rowOff>149678</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7810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39</xdr:row>
      <xdr:rowOff>140805</xdr:rowOff>
    </xdr:from>
    <xdr:ext cx="249299"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7736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39</xdr:row>
      <xdr:rowOff>48078</xdr:rowOff>
    </xdr:from>
    <xdr:to>
      <xdr:col>36</xdr:col>
      <xdr:colOff>165100</xdr:colOff>
      <xdr:row>39</xdr:row>
      <xdr:rowOff>149678</xdr:rowOff>
    </xdr:to>
    <xdr:sp macro="" textlink="">
      <xdr:nvSpPr>
        <xdr:cNvPr id="318" name="楕円 317">
          <a:extLst>
            <a:ext uri="{FF2B5EF4-FFF2-40B4-BE49-F238E27FC236}">
              <a16:creationId xmlns:a16="http://schemas.microsoft.com/office/drawing/2014/main" id="{00000000-0008-0000-0700-00003E010000}"/>
            </a:ext>
          </a:extLst>
        </xdr:cNvPr>
        <xdr:cNvSpPr/>
      </xdr:nvSpPr>
      <xdr:spPr>
        <a:xfrm>
          <a:off x="6921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180150</xdr:colOff>
      <xdr:row>39</xdr:row>
      <xdr:rowOff>140805</xdr:rowOff>
    </xdr:from>
    <xdr:ext cx="249299" cy="259045"/>
    <xdr:sp macro="" textlink="">
      <xdr:nvSpPr>
        <xdr:cNvPr id="319" name="テキスト ボックス 318">
          <a:extLst>
            <a:ext uri="{FF2B5EF4-FFF2-40B4-BE49-F238E27FC236}">
              <a16:creationId xmlns:a16="http://schemas.microsoft.com/office/drawing/2014/main" id="{00000000-0008-0000-0700-00003F010000}"/>
            </a:ext>
          </a:extLst>
        </xdr:cNvPr>
        <xdr:cNvSpPr txBox="1"/>
      </xdr:nvSpPr>
      <xdr:spPr>
        <a:xfrm>
          <a:off x="6847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0" name="直線コネクタ 329">
          <a:extLst>
            <a:ext uri="{FF2B5EF4-FFF2-40B4-BE49-F238E27FC236}">
              <a16:creationId xmlns:a16="http://schemas.microsoft.com/office/drawing/2014/main" id="{00000000-0008-0000-0700-00004A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1" name="テキスト ボックス 330">
          <a:extLst>
            <a:ext uri="{FF2B5EF4-FFF2-40B4-BE49-F238E27FC236}">
              <a16:creationId xmlns:a16="http://schemas.microsoft.com/office/drawing/2014/main" id="{00000000-0008-0000-0700-00004B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1" name="テキスト ボックス 340">
          <a:extLst>
            <a:ext uri="{FF2B5EF4-FFF2-40B4-BE49-F238E27FC236}">
              <a16:creationId xmlns:a16="http://schemas.microsoft.com/office/drawing/2014/main" id="{00000000-0008-0000-0700-000055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2" name="農林水産業費グラフ枠">
          <a:extLst>
            <a:ext uri="{FF2B5EF4-FFF2-40B4-BE49-F238E27FC236}">
              <a16:creationId xmlns:a16="http://schemas.microsoft.com/office/drawing/2014/main" id="{00000000-0008-0000-0700-000056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31267</xdr:rowOff>
    </xdr:from>
    <xdr:to>
      <xdr:col>54</xdr:col>
      <xdr:colOff>189865</xdr:colOff>
      <xdr:row>59</xdr:row>
      <xdr:rowOff>29496</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flipV="1">
          <a:off x="10475595" y="8775217"/>
          <a:ext cx="1270" cy="13698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33323</xdr:rowOff>
    </xdr:from>
    <xdr:ext cx="378565" cy="259045"/>
    <xdr:sp macro="" textlink="">
      <xdr:nvSpPr>
        <xdr:cNvPr id="344" name="農林水産業費最小値テキスト">
          <a:extLst>
            <a:ext uri="{FF2B5EF4-FFF2-40B4-BE49-F238E27FC236}">
              <a16:creationId xmlns:a16="http://schemas.microsoft.com/office/drawing/2014/main" id="{00000000-0008-0000-0700-000058010000}"/>
            </a:ext>
          </a:extLst>
        </xdr:cNvPr>
        <xdr:cNvSpPr txBox="1"/>
      </xdr:nvSpPr>
      <xdr:spPr>
        <a:xfrm>
          <a:off x="10528300" y="1014887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29496</xdr:rowOff>
    </xdr:from>
    <xdr:to>
      <xdr:col>55</xdr:col>
      <xdr:colOff>88900</xdr:colOff>
      <xdr:row>59</xdr:row>
      <xdr:rowOff>29496</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10388600" y="101450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149394</xdr:rowOff>
    </xdr:from>
    <xdr:ext cx="534377" cy="259045"/>
    <xdr:sp macro="" textlink="">
      <xdr:nvSpPr>
        <xdr:cNvPr id="346" name="農林水産業費最大値テキスト">
          <a:extLst>
            <a:ext uri="{FF2B5EF4-FFF2-40B4-BE49-F238E27FC236}">
              <a16:creationId xmlns:a16="http://schemas.microsoft.com/office/drawing/2014/main" id="{00000000-0008-0000-0700-00005A010000}"/>
            </a:ext>
          </a:extLst>
        </xdr:cNvPr>
        <xdr:cNvSpPr txBox="1"/>
      </xdr:nvSpPr>
      <xdr:spPr>
        <a:xfrm>
          <a:off x="10528300" y="85504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72,692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31267</xdr:rowOff>
    </xdr:from>
    <xdr:to>
      <xdr:col>55</xdr:col>
      <xdr:colOff>88900</xdr:colOff>
      <xdr:row>51</xdr:row>
      <xdr:rowOff>31267</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a:off x="10388600" y="87752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141643</xdr:rowOff>
    </xdr:from>
    <xdr:to>
      <xdr:col>55</xdr:col>
      <xdr:colOff>0</xdr:colOff>
      <xdr:row>58</xdr:row>
      <xdr:rowOff>141834</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flipV="1">
          <a:off x="9639300" y="10085743"/>
          <a:ext cx="838200" cy="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169346</xdr:rowOff>
    </xdr:from>
    <xdr:ext cx="469744" cy="259045"/>
    <xdr:sp macro="" textlink="">
      <xdr:nvSpPr>
        <xdr:cNvPr id="349" name="農林水産業費平均値テキスト">
          <a:extLst>
            <a:ext uri="{FF2B5EF4-FFF2-40B4-BE49-F238E27FC236}">
              <a16:creationId xmlns:a16="http://schemas.microsoft.com/office/drawing/2014/main" id="{00000000-0008-0000-0700-00005D010000}"/>
            </a:ext>
          </a:extLst>
        </xdr:cNvPr>
        <xdr:cNvSpPr txBox="1"/>
      </xdr:nvSpPr>
      <xdr:spPr>
        <a:xfrm>
          <a:off x="10528300" y="977054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146469</xdr:rowOff>
    </xdr:from>
    <xdr:to>
      <xdr:col>55</xdr:col>
      <xdr:colOff>50800</xdr:colOff>
      <xdr:row>58</xdr:row>
      <xdr:rowOff>76619</xdr:rowOff>
    </xdr:to>
    <xdr:sp macro="" textlink="">
      <xdr:nvSpPr>
        <xdr:cNvPr id="350" name="フローチャート: 判断 349">
          <a:extLst>
            <a:ext uri="{FF2B5EF4-FFF2-40B4-BE49-F238E27FC236}">
              <a16:creationId xmlns:a16="http://schemas.microsoft.com/office/drawing/2014/main" id="{00000000-0008-0000-0700-00005E010000}"/>
            </a:ext>
          </a:extLst>
        </xdr:cNvPr>
        <xdr:cNvSpPr/>
      </xdr:nvSpPr>
      <xdr:spPr>
        <a:xfrm>
          <a:off x="10426700" y="9919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116402</xdr:rowOff>
    </xdr:from>
    <xdr:to>
      <xdr:col>50</xdr:col>
      <xdr:colOff>114300</xdr:colOff>
      <xdr:row>58</xdr:row>
      <xdr:rowOff>141834</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a:off x="8750300" y="10060502"/>
          <a:ext cx="889000" cy="25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125552</xdr:rowOff>
    </xdr:from>
    <xdr:to>
      <xdr:col>50</xdr:col>
      <xdr:colOff>165100</xdr:colOff>
      <xdr:row>58</xdr:row>
      <xdr:rowOff>55702</xdr:rowOff>
    </xdr:to>
    <xdr:sp macro="" textlink="">
      <xdr:nvSpPr>
        <xdr:cNvPr id="352" name="フローチャート: 判断 351">
          <a:extLst>
            <a:ext uri="{FF2B5EF4-FFF2-40B4-BE49-F238E27FC236}">
              <a16:creationId xmlns:a16="http://schemas.microsoft.com/office/drawing/2014/main" id="{00000000-0008-0000-0700-000060010000}"/>
            </a:ext>
          </a:extLst>
        </xdr:cNvPr>
        <xdr:cNvSpPr/>
      </xdr:nvSpPr>
      <xdr:spPr>
        <a:xfrm>
          <a:off x="9588500" y="9898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72229</xdr:rowOff>
    </xdr:from>
    <xdr:ext cx="534377" cy="259045"/>
    <xdr:sp macro="" textlink="">
      <xdr:nvSpPr>
        <xdr:cNvPr id="353" name="テキスト ボックス 352">
          <a:extLst>
            <a:ext uri="{FF2B5EF4-FFF2-40B4-BE49-F238E27FC236}">
              <a16:creationId xmlns:a16="http://schemas.microsoft.com/office/drawing/2014/main" id="{00000000-0008-0000-0700-000061010000}"/>
            </a:ext>
          </a:extLst>
        </xdr:cNvPr>
        <xdr:cNvSpPr txBox="1"/>
      </xdr:nvSpPr>
      <xdr:spPr>
        <a:xfrm>
          <a:off x="9372111" y="9673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116402</xdr:rowOff>
    </xdr:from>
    <xdr:to>
      <xdr:col>45</xdr:col>
      <xdr:colOff>177800</xdr:colOff>
      <xdr:row>58</xdr:row>
      <xdr:rowOff>122555</xdr:rowOff>
    </xdr:to>
    <xdr:cxnSp macro="">
      <xdr:nvCxnSpPr>
        <xdr:cNvPr id="354" name="直線コネクタ 353">
          <a:extLst>
            <a:ext uri="{FF2B5EF4-FFF2-40B4-BE49-F238E27FC236}">
              <a16:creationId xmlns:a16="http://schemas.microsoft.com/office/drawing/2014/main" id="{00000000-0008-0000-0700-000062010000}"/>
            </a:ext>
          </a:extLst>
        </xdr:cNvPr>
        <xdr:cNvCxnSpPr/>
      </xdr:nvCxnSpPr>
      <xdr:spPr>
        <a:xfrm flipV="1">
          <a:off x="7861300" y="10060502"/>
          <a:ext cx="889000" cy="61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152241</xdr:rowOff>
    </xdr:from>
    <xdr:to>
      <xdr:col>46</xdr:col>
      <xdr:colOff>38100</xdr:colOff>
      <xdr:row>58</xdr:row>
      <xdr:rowOff>82391</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8699500" y="9924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56</xdr:row>
      <xdr:rowOff>98918</xdr:rowOff>
    </xdr:from>
    <xdr:ext cx="469744"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8515428" y="97001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122555</xdr:rowOff>
    </xdr:from>
    <xdr:to>
      <xdr:col>41</xdr:col>
      <xdr:colOff>50800</xdr:colOff>
      <xdr:row>58</xdr:row>
      <xdr:rowOff>144215</xdr:rowOff>
    </xdr:to>
    <xdr:cxnSp macro="">
      <xdr:nvCxnSpPr>
        <xdr:cNvPr id="357" name="直線コネクタ 356">
          <a:extLst>
            <a:ext uri="{FF2B5EF4-FFF2-40B4-BE49-F238E27FC236}">
              <a16:creationId xmlns:a16="http://schemas.microsoft.com/office/drawing/2014/main" id="{00000000-0008-0000-0700-000065010000}"/>
            </a:ext>
          </a:extLst>
        </xdr:cNvPr>
        <xdr:cNvCxnSpPr/>
      </xdr:nvCxnSpPr>
      <xdr:spPr>
        <a:xfrm flipV="1">
          <a:off x="6972300" y="10066655"/>
          <a:ext cx="889000" cy="216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154660</xdr:rowOff>
    </xdr:from>
    <xdr:to>
      <xdr:col>41</xdr:col>
      <xdr:colOff>101600</xdr:colOff>
      <xdr:row>58</xdr:row>
      <xdr:rowOff>84810</xdr:rowOff>
    </xdr:to>
    <xdr:sp macro="" textlink="">
      <xdr:nvSpPr>
        <xdr:cNvPr id="358" name="フローチャート: 判断 357">
          <a:extLst>
            <a:ext uri="{FF2B5EF4-FFF2-40B4-BE49-F238E27FC236}">
              <a16:creationId xmlns:a16="http://schemas.microsoft.com/office/drawing/2014/main" id="{00000000-0008-0000-0700-000066010000}"/>
            </a:ext>
          </a:extLst>
        </xdr:cNvPr>
        <xdr:cNvSpPr/>
      </xdr:nvSpPr>
      <xdr:spPr>
        <a:xfrm>
          <a:off x="7810500" y="9927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56</xdr:row>
      <xdr:rowOff>101337</xdr:rowOff>
    </xdr:from>
    <xdr:ext cx="469744"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7626428" y="9702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134372</xdr:rowOff>
    </xdr:from>
    <xdr:to>
      <xdr:col>36</xdr:col>
      <xdr:colOff>165100</xdr:colOff>
      <xdr:row>58</xdr:row>
      <xdr:rowOff>64522</xdr:rowOff>
    </xdr:to>
    <xdr:sp macro="" textlink="">
      <xdr:nvSpPr>
        <xdr:cNvPr id="360" name="フローチャート: 判断 359">
          <a:extLst>
            <a:ext uri="{FF2B5EF4-FFF2-40B4-BE49-F238E27FC236}">
              <a16:creationId xmlns:a16="http://schemas.microsoft.com/office/drawing/2014/main" id="{00000000-0008-0000-0700-000068010000}"/>
            </a:ext>
          </a:extLst>
        </xdr:cNvPr>
        <xdr:cNvSpPr/>
      </xdr:nvSpPr>
      <xdr:spPr>
        <a:xfrm>
          <a:off x="6921500" y="99070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81049</xdr:rowOff>
    </xdr:from>
    <xdr:ext cx="534377"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6705111" y="96822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90843</xdr:rowOff>
    </xdr:from>
    <xdr:to>
      <xdr:col>55</xdr:col>
      <xdr:colOff>50800</xdr:colOff>
      <xdr:row>59</xdr:row>
      <xdr:rowOff>20993</xdr:rowOff>
    </xdr:to>
    <xdr:sp macro="" textlink="">
      <xdr:nvSpPr>
        <xdr:cNvPr id="367" name="楕円 366">
          <a:extLst>
            <a:ext uri="{FF2B5EF4-FFF2-40B4-BE49-F238E27FC236}">
              <a16:creationId xmlns:a16="http://schemas.microsoft.com/office/drawing/2014/main" id="{00000000-0008-0000-0700-00006F010000}"/>
            </a:ext>
          </a:extLst>
        </xdr:cNvPr>
        <xdr:cNvSpPr/>
      </xdr:nvSpPr>
      <xdr:spPr>
        <a:xfrm>
          <a:off x="10426700" y="100349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5770</xdr:rowOff>
    </xdr:from>
    <xdr:ext cx="469744" cy="259045"/>
    <xdr:sp macro="" textlink="">
      <xdr:nvSpPr>
        <xdr:cNvPr id="368" name="農林水産業費該当値テキスト">
          <a:extLst>
            <a:ext uri="{FF2B5EF4-FFF2-40B4-BE49-F238E27FC236}">
              <a16:creationId xmlns:a16="http://schemas.microsoft.com/office/drawing/2014/main" id="{00000000-0008-0000-0700-000070010000}"/>
            </a:ext>
          </a:extLst>
        </xdr:cNvPr>
        <xdr:cNvSpPr txBox="1"/>
      </xdr:nvSpPr>
      <xdr:spPr>
        <a:xfrm>
          <a:off x="10528300" y="99498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91034</xdr:rowOff>
    </xdr:from>
    <xdr:to>
      <xdr:col>50</xdr:col>
      <xdr:colOff>165100</xdr:colOff>
      <xdr:row>59</xdr:row>
      <xdr:rowOff>21184</xdr:rowOff>
    </xdr:to>
    <xdr:sp macro="" textlink="">
      <xdr:nvSpPr>
        <xdr:cNvPr id="369" name="楕円 368">
          <a:extLst>
            <a:ext uri="{FF2B5EF4-FFF2-40B4-BE49-F238E27FC236}">
              <a16:creationId xmlns:a16="http://schemas.microsoft.com/office/drawing/2014/main" id="{00000000-0008-0000-0700-000071010000}"/>
            </a:ext>
          </a:extLst>
        </xdr:cNvPr>
        <xdr:cNvSpPr/>
      </xdr:nvSpPr>
      <xdr:spPr>
        <a:xfrm>
          <a:off x="9588500" y="100351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59</xdr:row>
      <xdr:rowOff>12311</xdr:rowOff>
    </xdr:from>
    <xdr:ext cx="469744"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9404428" y="101278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65602</xdr:rowOff>
    </xdr:from>
    <xdr:to>
      <xdr:col>46</xdr:col>
      <xdr:colOff>38100</xdr:colOff>
      <xdr:row>58</xdr:row>
      <xdr:rowOff>167202</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8699500" y="100097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58</xdr:row>
      <xdr:rowOff>158329</xdr:rowOff>
    </xdr:from>
    <xdr:ext cx="469744" cy="259045"/>
    <xdr:sp macro="" textlink="">
      <xdr:nvSpPr>
        <xdr:cNvPr id="372" name="テキスト ボックス 371">
          <a:extLst>
            <a:ext uri="{FF2B5EF4-FFF2-40B4-BE49-F238E27FC236}">
              <a16:creationId xmlns:a16="http://schemas.microsoft.com/office/drawing/2014/main" id="{00000000-0008-0000-0700-000074010000}"/>
            </a:ext>
          </a:extLst>
        </xdr:cNvPr>
        <xdr:cNvSpPr txBox="1"/>
      </xdr:nvSpPr>
      <xdr:spPr>
        <a:xfrm>
          <a:off x="8515428" y="101024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71755</xdr:rowOff>
    </xdr:from>
    <xdr:to>
      <xdr:col>41</xdr:col>
      <xdr:colOff>101600</xdr:colOff>
      <xdr:row>59</xdr:row>
      <xdr:rowOff>1905</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7810500" y="10015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58</xdr:row>
      <xdr:rowOff>164482</xdr:rowOff>
    </xdr:from>
    <xdr:ext cx="469744"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7626428" y="101085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93415</xdr:rowOff>
    </xdr:from>
    <xdr:to>
      <xdr:col>36</xdr:col>
      <xdr:colOff>165100</xdr:colOff>
      <xdr:row>59</xdr:row>
      <xdr:rowOff>23565</xdr:rowOff>
    </xdr:to>
    <xdr:sp macro="" textlink="">
      <xdr:nvSpPr>
        <xdr:cNvPr id="375" name="楕円 374">
          <a:extLst>
            <a:ext uri="{FF2B5EF4-FFF2-40B4-BE49-F238E27FC236}">
              <a16:creationId xmlns:a16="http://schemas.microsoft.com/office/drawing/2014/main" id="{00000000-0008-0000-0700-000077010000}"/>
            </a:ext>
          </a:extLst>
        </xdr:cNvPr>
        <xdr:cNvSpPr/>
      </xdr:nvSpPr>
      <xdr:spPr>
        <a:xfrm>
          <a:off x="6921500" y="10037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59</xdr:row>
      <xdr:rowOff>14692</xdr:rowOff>
    </xdr:from>
    <xdr:ext cx="469744" cy="259045"/>
    <xdr:sp macro=""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6737428" y="101302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48,895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9" name="商工費グラフ枠">
          <a:extLst>
            <a:ext uri="{FF2B5EF4-FFF2-40B4-BE49-F238E27FC236}">
              <a16:creationId xmlns:a16="http://schemas.microsoft.com/office/drawing/2014/main" id="{00000000-0008-0000-0700-00008F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167875</xdr:rowOff>
    </xdr:from>
    <xdr:to>
      <xdr:col>54</xdr:col>
      <xdr:colOff>189865</xdr:colOff>
      <xdr:row>79</xdr:row>
      <xdr:rowOff>38906</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flipV="1">
          <a:off x="10475595" y="12169375"/>
          <a:ext cx="1270" cy="14140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42733</xdr:rowOff>
    </xdr:from>
    <xdr:ext cx="378565" cy="259045"/>
    <xdr:sp macro="" textlink="">
      <xdr:nvSpPr>
        <xdr:cNvPr id="401" name="商工費最小値テキスト">
          <a:extLst>
            <a:ext uri="{FF2B5EF4-FFF2-40B4-BE49-F238E27FC236}">
              <a16:creationId xmlns:a16="http://schemas.microsoft.com/office/drawing/2014/main" id="{00000000-0008-0000-0700-000091010000}"/>
            </a:ext>
          </a:extLst>
        </xdr:cNvPr>
        <xdr:cNvSpPr txBox="1"/>
      </xdr:nvSpPr>
      <xdr:spPr>
        <a:xfrm>
          <a:off x="10528300" y="1358728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38906</xdr:rowOff>
    </xdr:from>
    <xdr:to>
      <xdr:col>55</xdr:col>
      <xdr:colOff>88900</xdr:colOff>
      <xdr:row>79</xdr:row>
      <xdr:rowOff>38906</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10388600" y="135834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114552</xdr:rowOff>
    </xdr:from>
    <xdr:ext cx="534377" cy="259045"/>
    <xdr:sp macro="" textlink="">
      <xdr:nvSpPr>
        <xdr:cNvPr id="403" name="商工費最大値テキスト">
          <a:extLst>
            <a:ext uri="{FF2B5EF4-FFF2-40B4-BE49-F238E27FC236}">
              <a16:creationId xmlns:a16="http://schemas.microsoft.com/office/drawing/2014/main" id="{00000000-0008-0000-0700-000093010000}"/>
            </a:ext>
          </a:extLst>
        </xdr:cNvPr>
        <xdr:cNvSpPr txBox="1"/>
      </xdr:nvSpPr>
      <xdr:spPr>
        <a:xfrm>
          <a:off x="10528300" y="119446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74,521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167875</xdr:rowOff>
    </xdr:from>
    <xdr:to>
      <xdr:col>55</xdr:col>
      <xdr:colOff>88900</xdr:colOff>
      <xdr:row>70</xdr:row>
      <xdr:rowOff>167875</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a:off x="10388600" y="121693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160502</xdr:rowOff>
    </xdr:from>
    <xdr:to>
      <xdr:col>55</xdr:col>
      <xdr:colOff>0</xdr:colOff>
      <xdr:row>78</xdr:row>
      <xdr:rowOff>162807</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9639300" y="13533602"/>
          <a:ext cx="838200" cy="23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50588</xdr:rowOff>
    </xdr:from>
    <xdr:ext cx="469744" cy="259045"/>
    <xdr:sp macro="" textlink="">
      <xdr:nvSpPr>
        <xdr:cNvPr id="406" name="商工費平均値テキスト">
          <a:extLst>
            <a:ext uri="{FF2B5EF4-FFF2-40B4-BE49-F238E27FC236}">
              <a16:creationId xmlns:a16="http://schemas.microsoft.com/office/drawing/2014/main" id="{00000000-0008-0000-0700-000096010000}"/>
            </a:ext>
          </a:extLst>
        </xdr:cNvPr>
        <xdr:cNvSpPr txBox="1"/>
      </xdr:nvSpPr>
      <xdr:spPr>
        <a:xfrm>
          <a:off x="10528300" y="132522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27711</xdr:rowOff>
    </xdr:from>
    <xdr:to>
      <xdr:col>55</xdr:col>
      <xdr:colOff>50800</xdr:colOff>
      <xdr:row>78</xdr:row>
      <xdr:rowOff>129311</xdr:rowOff>
    </xdr:to>
    <xdr:sp macro=""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10426700" y="13400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160502</xdr:rowOff>
    </xdr:from>
    <xdr:to>
      <xdr:col>50</xdr:col>
      <xdr:colOff>114300</xdr:colOff>
      <xdr:row>78</xdr:row>
      <xdr:rowOff>162561</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flipV="1">
          <a:off x="8750300" y="13533602"/>
          <a:ext cx="889000" cy="20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22320</xdr:rowOff>
    </xdr:from>
    <xdr:to>
      <xdr:col>50</xdr:col>
      <xdr:colOff>165100</xdr:colOff>
      <xdr:row>78</xdr:row>
      <xdr:rowOff>123920</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9588500" y="13395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76</xdr:row>
      <xdr:rowOff>140447</xdr:rowOff>
    </xdr:from>
    <xdr:ext cx="469744"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9404428" y="13170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162561</xdr:rowOff>
    </xdr:from>
    <xdr:to>
      <xdr:col>45</xdr:col>
      <xdr:colOff>177800</xdr:colOff>
      <xdr:row>79</xdr:row>
      <xdr:rowOff>958</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flipV="1">
          <a:off x="7861300" y="13535661"/>
          <a:ext cx="889000" cy="98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158547</xdr:rowOff>
    </xdr:from>
    <xdr:to>
      <xdr:col>46</xdr:col>
      <xdr:colOff>38100</xdr:colOff>
      <xdr:row>78</xdr:row>
      <xdr:rowOff>88697</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8699500" y="13360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76</xdr:row>
      <xdr:rowOff>105224</xdr:rowOff>
    </xdr:from>
    <xdr:ext cx="469744"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8515428" y="131354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118041</xdr:rowOff>
    </xdr:from>
    <xdr:to>
      <xdr:col>41</xdr:col>
      <xdr:colOff>50800</xdr:colOff>
      <xdr:row>79</xdr:row>
      <xdr:rowOff>958</xdr:rowOff>
    </xdr:to>
    <xdr:cxnSp macro="">
      <xdr:nvCxnSpPr>
        <xdr:cNvPr id="414" name="直線コネクタ 413">
          <a:extLst>
            <a:ext uri="{FF2B5EF4-FFF2-40B4-BE49-F238E27FC236}">
              <a16:creationId xmlns:a16="http://schemas.microsoft.com/office/drawing/2014/main" id="{00000000-0008-0000-0700-00009E010000}"/>
            </a:ext>
          </a:extLst>
        </xdr:cNvPr>
        <xdr:cNvCxnSpPr/>
      </xdr:nvCxnSpPr>
      <xdr:spPr>
        <a:xfrm>
          <a:off x="6972300" y="13491141"/>
          <a:ext cx="889000" cy="543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168511</xdr:rowOff>
    </xdr:from>
    <xdr:to>
      <xdr:col>41</xdr:col>
      <xdr:colOff>101600</xdr:colOff>
      <xdr:row>78</xdr:row>
      <xdr:rowOff>98661</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7810500" y="13370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76</xdr:row>
      <xdr:rowOff>115188</xdr:rowOff>
    </xdr:from>
    <xdr:ext cx="469744"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7626428" y="131453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123780</xdr:rowOff>
    </xdr:from>
    <xdr:to>
      <xdr:col>36</xdr:col>
      <xdr:colOff>165100</xdr:colOff>
      <xdr:row>78</xdr:row>
      <xdr:rowOff>53930</xdr:rowOff>
    </xdr:to>
    <xdr:sp macro="" textlink="">
      <xdr:nvSpPr>
        <xdr:cNvPr id="417" name="フローチャート: 判断 416">
          <a:extLst>
            <a:ext uri="{FF2B5EF4-FFF2-40B4-BE49-F238E27FC236}">
              <a16:creationId xmlns:a16="http://schemas.microsoft.com/office/drawing/2014/main" id="{00000000-0008-0000-0700-0000A1010000}"/>
            </a:ext>
          </a:extLst>
        </xdr:cNvPr>
        <xdr:cNvSpPr/>
      </xdr:nvSpPr>
      <xdr:spPr>
        <a:xfrm>
          <a:off x="6921500" y="13325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70457</xdr:rowOff>
    </xdr:from>
    <xdr:ext cx="534377"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6705111" y="131006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112007</xdr:rowOff>
    </xdr:from>
    <xdr:to>
      <xdr:col>55</xdr:col>
      <xdr:colOff>50800</xdr:colOff>
      <xdr:row>79</xdr:row>
      <xdr:rowOff>42157</xdr:rowOff>
    </xdr:to>
    <xdr:sp macro="" textlink="">
      <xdr:nvSpPr>
        <xdr:cNvPr id="424" name="楕円 423">
          <a:extLst>
            <a:ext uri="{FF2B5EF4-FFF2-40B4-BE49-F238E27FC236}">
              <a16:creationId xmlns:a16="http://schemas.microsoft.com/office/drawing/2014/main" id="{00000000-0008-0000-0700-0000A8010000}"/>
            </a:ext>
          </a:extLst>
        </xdr:cNvPr>
        <xdr:cNvSpPr/>
      </xdr:nvSpPr>
      <xdr:spPr>
        <a:xfrm>
          <a:off x="10426700" y="134851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26934</xdr:rowOff>
    </xdr:from>
    <xdr:ext cx="469744" cy="259045"/>
    <xdr:sp macro="" textlink="">
      <xdr:nvSpPr>
        <xdr:cNvPr id="425" name="商工費該当値テキスト">
          <a:extLst>
            <a:ext uri="{FF2B5EF4-FFF2-40B4-BE49-F238E27FC236}">
              <a16:creationId xmlns:a16="http://schemas.microsoft.com/office/drawing/2014/main" id="{00000000-0008-0000-0700-0000A9010000}"/>
            </a:ext>
          </a:extLst>
        </xdr:cNvPr>
        <xdr:cNvSpPr txBox="1"/>
      </xdr:nvSpPr>
      <xdr:spPr>
        <a:xfrm>
          <a:off x="10528300" y="134000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109702</xdr:rowOff>
    </xdr:from>
    <xdr:to>
      <xdr:col>50</xdr:col>
      <xdr:colOff>165100</xdr:colOff>
      <xdr:row>79</xdr:row>
      <xdr:rowOff>39852</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9588500" y="134828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30979</xdr:rowOff>
    </xdr:from>
    <xdr:ext cx="469744"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9404428" y="135755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111761</xdr:rowOff>
    </xdr:from>
    <xdr:to>
      <xdr:col>46</xdr:col>
      <xdr:colOff>38100</xdr:colOff>
      <xdr:row>79</xdr:row>
      <xdr:rowOff>41911</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8699500" y="13484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33038</xdr:rowOff>
    </xdr:from>
    <xdr:ext cx="469744"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8515428" y="13577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121608</xdr:rowOff>
    </xdr:from>
    <xdr:to>
      <xdr:col>41</xdr:col>
      <xdr:colOff>101600</xdr:colOff>
      <xdr:row>79</xdr:row>
      <xdr:rowOff>51758</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7810500" y="13494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42885</xdr:rowOff>
    </xdr:from>
    <xdr:ext cx="469744"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7626428" y="135874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67241</xdr:rowOff>
    </xdr:from>
    <xdr:to>
      <xdr:col>36</xdr:col>
      <xdr:colOff>165100</xdr:colOff>
      <xdr:row>78</xdr:row>
      <xdr:rowOff>168841</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6921500" y="134403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159968</xdr:rowOff>
    </xdr:from>
    <xdr:ext cx="469744" cy="259045"/>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6737428" y="135330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5" name="テキスト ボックス 454">
          <a:extLst>
            <a:ext uri="{FF2B5EF4-FFF2-40B4-BE49-F238E27FC236}">
              <a16:creationId xmlns:a16="http://schemas.microsoft.com/office/drawing/2014/main" id="{00000000-0008-0000-0700-0000C7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6" name="土木費グラフ枠">
          <a:extLst>
            <a:ext uri="{FF2B5EF4-FFF2-40B4-BE49-F238E27FC236}">
              <a16:creationId xmlns:a16="http://schemas.microsoft.com/office/drawing/2014/main" id="{00000000-0008-0000-0700-0000C8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53454</xdr:rowOff>
    </xdr:from>
    <xdr:to>
      <xdr:col>54</xdr:col>
      <xdr:colOff>189865</xdr:colOff>
      <xdr:row>97</xdr:row>
      <xdr:rowOff>163601</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flipV="1">
          <a:off x="10475595" y="15483954"/>
          <a:ext cx="1270" cy="13102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167428</xdr:rowOff>
    </xdr:from>
    <xdr:ext cx="534377" cy="259045"/>
    <xdr:sp macro="" textlink="">
      <xdr:nvSpPr>
        <xdr:cNvPr id="458" name="土木費最小値テキスト">
          <a:extLst>
            <a:ext uri="{FF2B5EF4-FFF2-40B4-BE49-F238E27FC236}">
              <a16:creationId xmlns:a16="http://schemas.microsoft.com/office/drawing/2014/main" id="{00000000-0008-0000-0700-0000CA010000}"/>
            </a:ext>
          </a:extLst>
        </xdr:cNvPr>
        <xdr:cNvSpPr txBox="1"/>
      </xdr:nvSpPr>
      <xdr:spPr>
        <a:xfrm>
          <a:off x="10528300" y="16798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17,618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97</xdr:row>
      <xdr:rowOff>163601</xdr:rowOff>
    </xdr:from>
    <xdr:to>
      <xdr:col>55</xdr:col>
      <xdr:colOff>88900</xdr:colOff>
      <xdr:row>97</xdr:row>
      <xdr:rowOff>163601</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67942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131</xdr:rowOff>
    </xdr:from>
    <xdr:ext cx="599010" cy="259045"/>
    <xdr:sp macro="" textlink="">
      <xdr:nvSpPr>
        <xdr:cNvPr id="460" name="土木費最大値テキスト">
          <a:extLst>
            <a:ext uri="{FF2B5EF4-FFF2-40B4-BE49-F238E27FC236}">
              <a16:creationId xmlns:a16="http://schemas.microsoft.com/office/drawing/2014/main" id="{00000000-0008-0000-0700-0000CC010000}"/>
            </a:ext>
          </a:extLst>
        </xdr:cNvPr>
        <xdr:cNvSpPr txBox="1"/>
      </xdr:nvSpPr>
      <xdr:spPr>
        <a:xfrm>
          <a:off x="10528300" y="152591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120,791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53454</xdr:rowOff>
    </xdr:from>
    <xdr:to>
      <xdr:col>55</xdr:col>
      <xdr:colOff>88900</xdr:colOff>
      <xdr:row>90</xdr:row>
      <xdr:rowOff>53454</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10388600" y="154839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144983</xdr:rowOff>
    </xdr:from>
    <xdr:to>
      <xdr:col>55</xdr:col>
      <xdr:colOff>0</xdr:colOff>
      <xdr:row>97</xdr:row>
      <xdr:rowOff>3721</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flipV="1">
          <a:off x="9639300" y="16604183"/>
          <a:ext cx="838200" cy="30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161701</xdr:rowOff>
    </xdr:from>
    <xdr:ext cx="534377" cy="259045"/>
    <xdr:sp macro="" textlink="">
      <xdr:nvSpPr>
        <xdr:cNvPr id="463" name="土木費平均値テキスト">
          <a:extLst>
            <a:ext uri="{FF2B5EF4-FFF2-40B4-BE49-F238E27FC236}">
              <a16:creationId xmlns:a16="http://schemas.microsoft.com/office/drawing/2014/main" id="{00000000-0008-0000-0700-0000CF010000}"/>
            </a:ext>
          </a:extLst>
        </xdr:cNvPr>
        <xdr:cNvSpPr txBox="1"/>
      </xdr:nvSpPr>
      <xdr:spPr>
        <a:xfrm>
          <a:off x="10528300" y="1627800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138824</xdr:rowOff>
    </xdr:from>
    <xdr:to>
      <xdr:col>55</xdr:col>
      <xdr:colOff>50800</xdr:colOff>
      <xdr:row>96</xdr:row>
      <xdr:rowOff>68974</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10426700" y="16426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124003</xdr:rowOff>
    </xdr:from>
    <xdr:to>
      <xdr:col>50</xdr:col>
      <xdr:colOff>114300</xdr:colOff>
      <xdr:row>97</xdr:row>
      <xdr:rowOff>3721</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a:off x="8750300" y="16583203"/>
          <a:ext cx="889000" cy="511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140779</xdr:rowOff>
    </xdr:from>
    <xdr:to>
      <xdr:col>50</xdr:col>
      <xdr:colOff>165100</xdr:colOff>
      <xdr:row>96</xdr:row>
      <xdr:rowOff>70929</xdr:rowOff>
    </xdr:to>
    <xdr:sp macro="" textlink="">
      <xdr:nvSpPr>
        <xdr:cNvPr id="466" name="フローチャート: 判断 465">
          <a:extLst>
            <a:ext uri="{FF2B5EF4-FFF2-40B4-BE49-F238E27FC236}">
              <a16:creationId xmlns:a16="http://schemas.microsoft.com/office/drawing/2014/main" id="{00000000-0008-0000-0700-0000D2010000}"/>
            </a:ext>
          </a:extLst>
        </xdr:cNvPr>
        <xdr:cNvSpPr/>
      </xdr:nvSpPr>
      <xdr:spPr>
        <a:xfrm>
          <a:off x="9588500" y="16428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87456</xdr:rowOff>
    </xdr:from>
    <xdr:ext cx="534377" cy="259045"/>
    <xdr:sp macro="" textlink="">
      <xdr:nvSpPr>
        <xdr:cNvPr id="467" name="テキスト ボックス 466">
          <a:extLst>
            <a:ext uri="{FF2B5EF4-FFF2-40B4-BE49-F238E27FC236}">
              <a16:creationId xmlns:a16="http://schemas.microsoft.com/office/drawing/2014/main" id="{00000000-0008-0000-0700-0000D3010000}"/>
            </a:ext>
          </a:extLst>
        </xdr:cNvPr>
        <xdr:cNvSpPr txBox="1"/>
      </xdr:nvSpPr>
      <xdr:spPr>
        <a:xfrm>
          <a:off x="9372111" y="162037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124003</xdr:rowOff>
    </xdr:from>
    <xdr:to>
      <xdr:col>45</xdr:col>
      <xdr:colOff>177800</xdr:colOff>
      <xdr:row>97</xdr:row>
      <xdr:rowOff>49771</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flipV="1">
          <a:off x="7861300" y="16583203"/>
          <a:ext cx="889000" cy="972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140336</xdr:rowOff>
    </xdr:from>
    <xdr:to>
      <xdr:col>46</xdr:col>
      <xdr:colOff>38100</xdr:colOff>
      <xdr:row>96</xdr:row>
      <xdr:rowOff>70486</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8699500" y="16428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87013</xdr:rowOff>
    </xdr:from>
    <xdr:ext cx="534377"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8483111" y="162033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42,450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59461</xdr:rowOff>
    </xdr:from>
    <xdr:to>
      <xdr:col>41</xdr:col>
      <xdr:colOff>50800</xdr:colOff>
      <xdr:row>97</xdr:row>
      <xdr:rowOff>49771</xdr:rowOff>
    </xdr:to>
    <xdr:cxnSp macro="">
      <xdr:nvCxnSpPr>
        <xdr:cNvPr id="471" name="直線コネクタ 470">
          <a:extLst>
            <a:ext uri="{FF2B5EF4-FFF2-40B4-BE49-F238E27FC236}">
              <a16:creationId xmlns:a16="http://schemas.microsoft.com/office/drawing/2014/main" id="{00000000-0008-0000-0700-0000D7010000}"/>
            </a:ext>
          </a:extLst>
        </xdr:cNvPr>
        <xdr:cNvCxnSpPr/>
      </xdr:nvCxnSpPr>
      <xdr:spPr>
        <a:xfrm>
          <a:off x="6972300" y="16347211"/>
          <a:ext cx="889000" cy="3332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164948</xdr:rowOff>
    </xdr:from>
    <xdr:to>
      <xdr:col>41</xdr:col>
      <xdr:colOff>101600</xdr:colOff>
      <xdr:row>96</xdr:row>
      <xdr:rowOff>95098</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7810500" y="164526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111625</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7594111" y="162279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927</xdr:rowOff>
    </xdr:from>
    <xdr:to>
      <xdr:col>36</xdr:col>
      <xdr:colOff>165100</xdr:colOff>
      <xdr:row>96</xdr:row>
      <xdr:rowOff>102527</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6921500" y="164601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93654</xdr:rowOff>
    </xdr:from>
    <xdr:ext cx="534377"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6705111" y="165528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39,927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94183</xdr:rowOff>
    </xdr:from>
    <xdr:to>
      <xdr:col>55</xdr:col>
      <xdr:colOff>50800</xdr:colOff>
      <xdr:row>97</xdr:row>
      <xdr:rowOff>24333</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10426700" y="165533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72610</xdr:rowOff>
    </xdr:from>
    <xdr:ext cx="534377" cy="259045"/>
    <xdr:sp macro="" textlink="">
      <xdr:nvSpPr>
        <xdr:cNvPr id="482" name="土木費該当値テキスト">
          <a:extLst>
            <a:ext uri="{FF2B5EF4-FFF2-40B4-BE49-F238E27FC236}">
              <a16:creationId xmlns:a16="http://schemas.microsoft.com/office/drawing/2014/main" id="{00000000-0008-0000-0700-0000E2010000}"/>
            </a:ext>
          </a:extLst>
        </xdr:cNvPr>
        <xdr:cNvSpPr txBox="1"/>
      </xdr:nvSpPr>
      <xdr:spPr>
        <a:xfrm>
          <a:off x="10528300" y="165318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124371</xdr:rowOff>
    </xdr:from>
    <xdr:to>
      <xdr:col>50</xdr:col>
      <xdr:colOff>165100</xdr:colOff>
      <xdr:row>97</xdr:row>
      <xdr:rowOff>54521</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9588500" y="165835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45648</xdr:rowOff>
    </xdr:from>
    <xdr:ext cx="534377"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9372111" y="166762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73203</xdr:rowOff>
    </xdr:from>
    <xdr:to>
      <xdr:col>46</xdr:col>
      <xdr:colOff>38100</xdr:colOff>
      <xdr:row>97</xdr:row>
      <xdr:rowOff>3353</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8699500" y="165324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165930</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8483111" y="166251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170421</xdr:rowOff>
    </xdr:from>
    <xdr:to>
      <xdr:col>41</xdr:col>
      <xdr:colOff>101600</xdr:colOff>
      <xdr:row>97</xdr:row>
      <xdr:rowOff>100571</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7810500" y="166296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91698</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7594111" y="167223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8661</xdr:rowOff>
    </xdr:from>
    <xdr:to>
      <xdr:col>36</xdr:col>
      <xdr:colOff>165100</xdr:colOff>
      <xdr:row>95</xdr:row>
      <xdr:rowOff>110261</xdr:rowOff>
    </xdr:to>
    <xdr:sp macro="" textlink="">
      <xdr:nvSpPr>
        <xdr:cNvPr id="489" name="楕円 488">
          <a:extLst>
            <a:ext uri="{FF2B5EF4-FFF2-40B4-BE49-F238E27FC236}">
              <a16:creationId xmlns:a16="http://schemas.microsoft.com/office/drawing/2014/main" id="{00000000-0008-0000-0700-0000E9010000}"/>
            </a:ext>
          </a:extLst>
        </xdr:cNvPr>
        <xdr:cNvSpPr/>
      </xdr:nvSpPr>
      <xdr:spPr>
        <a:xfrm>
          <a:off x="6921500" y="16296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93</xdr:row>
      <xdr:rowOff>126788</xdr:rowOff>
    </xdr:from>
    <xdr:ext cx="534377" cy="259045"/>
    <xdr:sp macro=""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6705111" y="160716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98878</xdr:rowOff>
    </xdr:from>
    <xdr:to>
      <xdr:col>89</xdr:col>
      <xdr:colOff>177800</xdr:colOff>
      <xdr:row>39</xdr:row>
      <xdr:rowOff>98878</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128105</xdr:rowOff>
    </xdr:from>
    <xdr:ext cx="53129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914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38299</xdr:rowOff>
    </xdr:from>
    <xdr:ext cx="53129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6" name="消防費グラフ枠">
          <a:extLst>
            <a:ext uri="{FF2B5EF4-FFF2-40B4-BE49-F238E27FC236}">
              <a16:creationId xmlns:a16="http://schemas.microsoft.com/office/drawing/2014/main" id="{00000000-0008-0000-0700-000004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27131</xdr:rowOff>
    </xdr:from>
    <xdr:to>
      <xdr:col>85</xdr:col>
      <xdr:colOff>126364</xdr:colOff>
      <xdr:row>39</xdr:row>
      <xdr:rowOff>58482</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6317595" y="5342081"/>
          <a:ext cx="1269" cy="14029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62309</xdr:rowOff>
    </xdr:from>
    <xdr:ext cx="534377" cy="259045"/>
    <xdr:sp macro="" textlink="">
      <xdr:nvSpPr>
        <xdr:cNvPr id="518" name="消防費最小値テキスト">
          <a:extLst>
            <a:ext uri="{FF2B5EF4-FFF2-40B4-BE49-F238E27FC236}">
              <a16:creationId xmlns:a16="http://schemas.microsoft.com/office/drawing/2014/main" id="{00000000-0008-0000-0700-000006020000}"/>
            </a:ext>
          </a:extLst>
        </xdr:cNvPr>
        <xdr:cNvSpPr txBox="1"/>
      </xdr:nvSpPr>
      <xdr:spPr>
        <a:xfrm>
          <a:off x="16370300" y="67488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58482</xdr:rowOff>
    </xdr:from>
    <xdr:to>
      <xdr:col>86</xdr:col>
      <xdr:colOff>25400</xdr:colOff>
      <xdr:row>39</xdr:row>
      <xdr:rowOff>58482</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a:off x="16230600" y="67450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145258</xdr:rowOff>
    </xdr:from>
    <xdr:ext cx="534377" cy="259045"/>
    <xdr:sp macro="" textlink="">
      <xdr:nvSpPr>
        <xdr:cNvPr id="520" name="消防費最大値テキスト">
          <a:extLst>
            <a:ext uri="{FF2B5EF4-FFF2-40B4-BE49-F238E27FC236}">
              <a16:creationId xmlns:a16="http://schemas.microsoft.com/office/drawing/2014/main" id="{00000000-0008-0000-0700-000008020000}"/>
            </a:ext>
          </a:extLst>
        </xdr:cNvPr>
        <xdr:cNvSpPr txBox="1"/>
      </xdr:nvSpPr>
      <xdr:spPr>
        <a:xfrm>
          <a:off x="16370300" y="51173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54,197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27131</xdr:rowOff>
    </xdr:from>
    <xdr:to>
      <xdr:col>86</xdr:col>
      <xdr:colOff>25400</xdr:colOff>
      <xdr:row>31</xdr:row>
      <xdr:rowOff>27131</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a:off x="16230600" y="53420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14394</xdr:rowOff>
    </xdr:from>
    <xdr:to>
      <xdr:col>85</xdr:col>
      <xdr:colOff>127000</xdr:colOff>
      <xdr:row>38</xdr:row>
      <xdr:rowOff>94111</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flipV="1">
          <a:off x="15481300" y="6529494"/>
          <a:ext cx="838200" cy="79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142507</xdr:rowOff>
    </xdr:from>
    <xdr:ext cx="534377" cy="259045"/>
    <xdr:sp macro="" textlink="">
      <xdr:nvSpPr>
        <xdr:cNvPr id="523" name="消防費平均値テキスト">
          <a:extLst>
            <a:ext uri="{FF2B5EF4-FFF2-40B4-BE49-F238E27FC236}">
              <a16:creationId xmlns:a16="http://schemas.microsoft.com/office/drawing/2014/main" id="{00000000-0008-0000-0700-00000B020000}"/>
            </a:ext>
          </a:extLst>
        </xdr:cNvPr>
        <xdr:cNvSpPr txBox="1"/>
      </xdr:nvSpPr>
      <xdr:spPr>
        <a:xfrm>
          <a:off x="16370300" y="631470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18,309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119630</xdr:rowOff>
    </xdr:from>
    <xdr:to>
      <xdr:col>85</xdr:col>
      <xdr:colOff>177800</xdr:colOff>
      <xdr:row>38</xdr:row>
      <xdr:rowOff>49780</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6268700" y="6463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66580</xdr:rowOff>
    </xdr:from>
    <xdr:to>
      <xdr:col>81</xdr:col>
      <xdr:colOff>50800</xdr:colOff>
      <xdr:row>38</xdr:row>
      <xdr:rowOff>94111</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a:off x="14592300" y="6581680"/>
          <a:ext cx="889000" cy="27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168159</xdr:rowOff>
    </xdr:from>
    <xdr:to>
      <xdr:col>81</xdr:col>
      <xdr:colOff>101600</xdr:colOff>
      <xdr:row>38</xdr:row>
      <xdr:rowOff>98309</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5430500" y="6511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114836</xdr:rowOff>
    </xdr:from>
    <xdr:ext cx="534377"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5214111" y="62870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66580</xdr:rowOff>
    </xdr:from>
    <xdr:to>
      <xdr:col>76</xdr:col>
      <xdr:colOff>114300</xdr:colOff>
      <xdr:row>38</xdr:row>
      <xdr:rowOff>99368</xdr:rowOff>
    </xdr:to>
    <xdr:cxnSp macro="">
      <xdr:nvCxnSpPr>
        <xdr:cNvPr id="528" name="直線コネクタ 527">
          <a:extLst>
            <a:ext uri="{FF2B5EF4-FFF2-40B4-BE49-F238E27FC236}">
              <a16:creationId xmlns:a16="http://schemas.microsoft.com/office/drawing/2014/main" id="{00000000-0008-0000-0700-000010020000}"/>
            </a:ext>
          </a:extLst>
        </xdr:cNvPr>
        <xdr:cNvCxnSpPr/>
      </xdr:nvCxnSpPr>
      <xdr:spPr>
        <a:xfrm flipV="1">
          <a:off x="13703300" y="6581680"/>
          <a:ext cx="889000" cy="327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4677</xdr:rowOff>
    </xdr:from>
    <xdr:to>
      <xdr:col>76</xdr:col>
      <xdr:colOff>165100</xdr:colOff>
      <xdr:row>38</xdr:row>
      <xdr:rowOff>106277</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4541500" y="65197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122804</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4325111" y="62950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91367</xdr:rowOff>
    </xdr:from>
    <xdr:to>
      <xdr:col>71</xdr:col>
      <xdr:colOff>177800</xdr:colOff>
      <xdr:row>38</xdr:row>
      <xdr:rowOff>99368</xdr:rowOff>
    </xdr:to>
    <xdr:cxnSp macro="">
      <xdr:nvCxnSpPr>
        <xdr:cNvPr id="531" name="直線コネクタ 530">
          <a:extLst>
            <a:ext uri="{FF2B5EF4-FFF2-40B4-BE49-F238E27FC236}">
              <a16:creationId xmlns:a16="http://schemas.microsoft.com/office/drawing/2014/main" id="{00000000-0008-0000-0700-000013020000}"/>
            </a:ext>
          </a:extLst>
        </xdr:cNvPr>
        <xdr:cNvCxnSpPr/>
      </xdr:nvCxnSpPr>
      <xdr:spPr>
        <a:xfrm>
          <a:off x="12814300" y="6606467"/>
          <a:ext cx="889000" cy="8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162052</xdr:rowOff>
    </xdr:from>
    <xdr:to>
      <xdr:col>72</xdr:col>
      <xdr:colOff>38100</xdr:colOff>
      <xdr:row>38</xdr:row>
      <xdr:rowOff>92202</xdr:rowOff>
    </xdr:to>
    <xdr:sp macro="" textlink="">
      <xdr:nvSpPr>
        <xdr:cNvPr id="532" name="フローチャート: 判断 531">
          <a:extLst>
            <a:ext uri="{FF2B5EF4-FFF2-40B4-BE49-F238E27FC236}">
              <a16:creationId xmlns:a16="http://schemas.microsoft.com/office/drawing/2014/main" id="{00000000-0008-0000-0700-000014020000}"/>
            </a:ext>
          </a:extLst>
        </xdr:cNvPr>
        <xdr:cNvSpPr/>
      </xdr:nvSpPr>
      <xdr:spPr>
        <a:xfrm>
          <a:off x="13652500" y="6505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108729</xdr:rowOff>
    </xdr:from>
    <xdr:ext cx="534377"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3436111" y="62809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134261</xdr:rowOff>
    </xdr:from>
    <xdr:to>
      <xdr:col>67</xdr:col>
      <xdr:colOff>101600</xdr:colOff>
      <xdr:row>38</xdr:row>
      <xdr:rowOff>64411</xdr:rowOff>
    </xdr:to>
    <xdr:sp macro="" textlink="">
      <xdr:nvSpPr>
        <xdr:cNvPr id="534" name="フローチャート: 判断 533">
          <a:extLst>
            <a:ext uri="{FF2B5EF4-FFF2-40B4-BE49-F238E27FC236}">
              <a16:creationId xmlns:a16="http://schemas.microsoft.com/office/drawing/2014/main" id="{00000000-0008-0000-0700-000016020000}"/>
            </a:ext>
          </a:extLst>
        </xdr:cNvPr>
        <xdr:cNvSpPr/>
      </xdr:nvSpPr>
      <xdr:spPr>
        <a:xfrm>
          <a:off x="12763500" y="6477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80938</xdr:rowOff>
    </xdr:from>
    <xdr:ext cx="534377"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2547111" y="62531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17,861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135044</xdr:rowOff>
    </xdr:from>
    <xdr:to>
      <xdr:col>85</xdr:col>
      <xdr:colOff>177800</xdr:colOff>
      <xdr:row>38</xdr:row>
      <xdr:rowOff>65194</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6268700" y="64786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113471</xdr:rowOff>
    </xdr:from>
    <xdr:ext cx="534377" cy="259045"/>
    <xdr:sp macro="" textlink="">
      <xdr:nvSpPr>
        <xdr:cNvPr id="542" name="消防費該当値テキスト">
          <a:extLst>
            <a:ext uri="{FF2B5EF4-FFF2-40B4-BE49-F238E27FC236}">
              <a16:creationId xmlns:a16="http://schemas.microsoft.com/office/drawing/2014/main" id="{00000000-0008-0000-0700-00001E020000}"/>
            </a:ext>
          </a:extLst>
        </xdr:cNvPr>
        <xdr:cNvSpPr txBox="1"/>
      </xdr:nvSpPr>
      <xdr:spPr>
        <a:xfrm>
          <a:off x="16370300" y="64571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43311</xdr:rowOff>
    </xdr:from>
    <xdr:to>
      <xdr:col>81</xdr:col>
      <xdr:colOff>101600</xdr:colOff>
      <xdr:row>38</xdr:row>
      <xdr:rowOff>144911</xdr:rowOff>
    </xdr:to>
    <xdr:sp macro="" textlink="">
      <xdr:nvSpPr>
        <xdr:cNvPr id="543" name="楕円 542">
          <a:extLst>
            <a:ext uri="{FF2B5EF4-FFF2-40B4-BE49-F238E27FC236}">
              <a16:creationId xmlns:a16="http://schemas.microsoft.com/office/drawing/2014/main" id="{00000000-0008-0000-0700-00001F020000}"/>
            </a:ext>
          </a:extLst>
        </xdr:cNvPr>
        <xdr:cNvSpPr/>
      </xdr:nvSpPr>
      <xdr:spPr>
        <a:xfrm>
          <a:off x="15430500" y="6558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136038</xdr:rowOff>
    </xdr:from>
    <xdr:ext cx="534377"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5214111" y="66511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15780</xdr:rowOff>
    </xdr:from>
    <xdr:to>
      <xdr:col>76</xdr:col>
      <xdr:colOff>165100</xdr:colOff>
      <xdr:row>38</xdr:row>
      <xdr:rowOff>117380</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4541500" y="6530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108507</xdr:rowOff>
    </xdr:from>
    <xdr:ext cx="534377" cy="259045"/>
    <xdr:sp macro=""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4325111" y="66236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48568</xdr:rowOff>
    </xdr:from>
    <xdr:to>
      <xdr:col>72</xdr:col>
      <xdr:colOff>38100</xdr:colOff>
      <xdr:row>38</xdr:row>
      <xdr:rowOff>150168</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3652500" y="6563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141295</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3436111" y="66563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40567</xdr:rowOff>
    </xdr:from>
    <xdr:to>
      <xdr:col>67</xdr:col>
      <xdr:colOff>101600</xdr:colOff>
      <xdr:row>38</xdr:row>
      <xdr:rowOff>142167</xdr:rowOff>
    </xdr:to>
    <xdr:sp macro="" textlink="">
      <xdr:nvSpPr>
        <xdr:cNvPr id="549" name="楕円 548">
          <a:extLst>
            <a:ext uri="{FF2B5EF4-FFF2-40B4-BE49-F238E27FC236}">
              <a16:creationId xmlns:a16="http://schemas.microsoft.com/office/drawing/2014/main" id="{00000000-0008-0000-0700-000025020000}"/>
            </a:ext>
          </a:extLst>
        </xdr:cNvPr>
        <xdr:cNvSpPr/>
      </xdr:nvSpPr>
      <xdr:spPr>
        <a:xfrm>
          <a:off x="12763500" y="65556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133294</xdr:rowOff>
    </xdr:from>
    <xdr:ext cx="534377" cy="259045"/>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2547111" y="66483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85,705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58</xdr:row>
      <xdr:rowOff>139700</xdr:rowOff>
    </xdr:from>
    <xdr:to>
      <xdr:col>89</xdr:col>
      <xdr:colOff>177800</xdr:colOff>
      <xdr:row>58</xdr:row>
      <xdr:rowOff>139700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57</xdr:row>
      <xdr:rowOff>168927</xdr:rowOff>
    </xdr:from>
    <xdr:ext cx="248786"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2197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55</xdr:row>
      <xdr:rowOff>54627</xdr:rowOff>
    </xdr:from>
    <xdr:ext cx="59541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850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52</xdr:row>
      <xdr:rowOff>111777</xdr:rowOff>
    </xdr:from>
    <xdr:ext cx="59541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850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168927</xdr:rowOff>
    </xdr:from>
    <xdr:ext cx="59541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850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1" name="教育費グラフ枠">
          <a:extLst>
            <a:ext uri="{FF2B5EF4-FFF2-40B4-BE49-F238E27FC236}">
              <a16:creationId xmlns:a16="http://schemas.microsoft.com/office/drawing/2014/main" id="{00000000-0008-0000-0700-00003B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52</xdr:row>
      <xdr:rowOff>7606</xdr:rowOff>
    </xdr:from>
    <xdr:to>
      <xdr:col>85</xdr:col>
      <xdr:colOff>126364</xdr:colOff>
      <xdr:row>58</xdr:row>
      <xdr:rowOff>4529</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flipV="1">
          <a:off x="16317595" y="8923006"/>
          <a:ext cx="1269" cy="10256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8356</xdr:rowOff>
    </xdr:from>
    <xdr:ext cx="534377" cy="259045"/>
    <xdr:sp macro="" textlink="">
      <xdr:nvSpPr>
        <xdr:cNvPr id="573" name="教育費最小値テキスト">
          <a:extLst>
            <a:ext uri="{FF2B5EF4-FFF2-40B4-BE49-F238E27FC236}">
              <a16:creationId xmlns:a16="http://schemas.microsoft.com/office/drawing/2014/main" id="{00000000-0008-0000-0700-00003D020000}"/>
            </a:ext>
          </a:extLst>
        </xdr:cNvPr>
        <xdr:cNvSpPr txBox="1"/>
      </xdr:nvSpPr>
      <xdr:spPr>
        <a:xfrm>
          <a:off x="16370300" y="99524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29,565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4529</xdr:rowOff>
    </xdr:from>
    <xdr:to>
      <xdr:col>86</xdr:col>
      <xdr:colOff>25400</xdr:colOff>
      <xdr:row>58</xdr:row>
      <xdr:rowOff>4529</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6230600" y="99486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50</xdr:row>
      <xdr:rowOff>125733</xdr:rowOff>
    </xdr:from>
    <xdr:ext cx="599010" cy="259045"/>
    <xdr:sp macro="" textlink="">
      <xdr:nvSpPr>
        <xdr:cNvPr id="575" name="教育費最大値テキスト">
          <a:extLst>
            <a:ext uri="{FF2B5EF4-FFF2-40B4-BE49-F238E27FC236}">
              <a16:creationId xmlns:a16="http://schemas.microsoft.com/office/drawing/2014/main" id="{00000000-0008-0000-0700-00003F020000}"/>
            </a:ext>
          </a:extLst>
        </xdr:cNvPr>
        <xdr:cNvSpPr txBox="1"/>
      </xdr:nvSpPr>
      <xdr:spPr>
        <a:xfrm>
          <a:off x="16370300" y="86982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253,892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52</xdr:row>
      <xdr:rowOff>7606</xdr:rowOff>
    </xdr:from>
    <xdr:to>
      <xdr:col>86</xdr:col>
      <xdr:colOff>25400</xdr:colOff>
      <xdr:row>52</xdr:row>
      <xdr:rowOff>7606</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a:off x="16230600" y="89230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153759</xdr:rowOff>
    </xdr:from>
    <xdr:to>
      <xdr:col>85</xdr:col>
      <xdr:colOff>127000</xdr:colOff>
      <xdr:row>57</xdr:row>
      <xdr:rowOff>27274</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flipV="1">
          <a:off x="15481300" y="9754959"/>
          <a:ext cx="838200" cy="449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135267</xdr:rowOff>
    </xdr:from>
    <xdr:ext cx="534377" cy="259045"/>
    <xdr:sp macro="" textlink="">
      <xdr:nvSpPr>
        <xdr:cNvPr id="578" name="教育費平均値テキスト">
          <a:extLst>
            <a:ext uri="{FF2B5EF4-FFF2-40B4-BE49-F238E27FC236}">
              <a16:creationId xmlns:a16="http://schemas.microsoft.com/office/drawing/2014/main" id="{00000000-0008-0000-0700-000042020000}"/>
            </a:ext>
          </a:extLst>
        </xdr:cNvPr>
        <xdr:cNvSpPr txBox="1"/>
      </xdr:nvSpPr>
      <xdr:spPr>
        <a:xfrm>
          <a:off x="16370300" y="97364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156840</xdr:rowOff>
    </xdr:from>
    <xdr:to>
      <xdr:col>85</xdr:col>
      <xdr:colOff>177800</xdr:colOff>
      <xdr:row>57</xdr:row>
      <xdr:rowOff>86990</xdr:rowOff>
    </xdr:to>
    <xdr:sp macro=""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6268700" y="9758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27274</xdr:rowOff>
    </xdr:from>
    <xdr:to>
      <xdr:col>81</xdr:col>
      <xdr:colOff>50800</xdr:colOff>
      <xdr:row>57</xdr:row>
      <xdr:rowOff>30722</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flipV="1">
          <a:off x="14592300" y="9799924"/>
          <a:ext cx="889000" cy="34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9169</xdr:rowOff>
    </xdr:from>
    <xdr:to>
      <xdr:col>81</xdr:col>
      <xdr:colOff>101600</xdr:colOff>
      <xdr:row>57</xdr:row>
      <xdr:rowOff>110769</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5430500" y="9781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101896</xdr:rowOff>
    </xdr:from>
    <xdr:ext cx="534377"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5214111" y="98745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30722</xdr:rowOff>
    </xdr:from>
    <xdr:to>
      <xdr:col>76</xdr:col>
      <xdr:colOff>114300</xdr:colOff>
      <xdr:row>57</xdr:row>
      <xdr:rowOff>62401</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flipV="1">
          <a:off x="13703300" y="9803372"/>
          <a:ext cx="889000" cy="316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30113</xdr:rowOff>
    </xdr:from>
    <xdr:to>
      <xdr:col>76</xdr:col>
      <xdr:colOff>165100</xdr:colOff>
      <xdr:row>57</xdr:row>
      <xdr:rowOff>131713</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4541500" y="9802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122840</xdr:rowOff>
    </xdr:from>
    <xdr:ext cx="534377"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4325111" y="98954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33524</xdr:rowOff>
    </xdr:from>
    <xdr:to>
      <xdr:col>71</xdr:col>
      <xdr:colOff>177800</xdr:colOff>
      <xdr:row>57</xdr:row>
      <xdr:rowOff>62401</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a:off x="12814300" y="9806174"/>
          <a:ext cx="889000" cy="288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33378</xdr:rowOff>
    </xdr:from>
    <xdr:to>
      <xdr:col>72</xdr:col>
      <xdr:colOff>38100</xdr:colOff>
      <xdr:row>57</xdr:row>
      <xdr:rowOff>134978</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3652500" y="9806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126105</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3436111" y="98987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1282</xdr:rowOff>
    </xdr:from>
    <xdr:to>
      <xdr:col>67</xdr:col>
      <xdr:colOff>101600</xdr:colOff>
      <xdr:row>57</xdr:row>
      <xdr:rowOff>102882</xdr:rowOff>
    </xdr:to>
    <xdr:sp macro="" textlink="">
      <xdr:nvSpPr>
        <xdr:cNvPr id="589" name="フローチャート: 判断 588">
          <a:extLst>
            <a:ext uri="{FF2B5EF4-FFF2-40B4-BE49-F238E27FC236}">
              <a16:creationId xmlns:a16="http://schemas.microsoft.com/office/drawing/2014/main" id="{00000000-0008-0000-0700-00004D020000}"/>
            </a:ext>
          </a:extLst>
        </xdr:cNvPr>
        <xdr:cNvSpPr/>
      </xdr:nvSpPr>
      <xdr:spPr>
        <a:xfrm>
          <a:off x="12763500" y="9773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94009</xdr:rowOff>
    </xdr:from>
    <xdr:ext cx="534377"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2547111" y="98666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102959</xdr:rowOff>
    </xdr:from>
    <xdr:to>
      <xdr:col>85</xdr:col>
      <xdr:colOff>177800</xdr:colOff>
      <xdr:row>57</xdr:row>
      <xdr:rowOff>33109</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6268700" y="97041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55</xdr:row>
      <xdr:rowOff>125836</xdr:rowOff>
    </xdr:from>
    <xdr:ext cx="534377" cy="259045"/>
    <xdr:sp macro="" textlink="">
      <xdr:nvSpPr>
        <xdr:cNvPr id="597" name="教育費該当値テキスト">
          <a:extLst>
            <a:ext uri="{FF2B5EF4-FFF2-40B4-BE49-F238E27FC236}">
              <a16:creationId xmlns:a16="http://schemas.microsoft.com/office/drawing/2014/main" id="{00000000-0008-0000-0700-000055020000}"/>
            </a:ext>
          </a:extLst>
        </xdr:cNvPr>
        <xdr:cNvSpPr txBox="1"/>
      </xdr:nvSpPr>
      <xdr:spPr>
        <a:xfrm>
          <a:off x="16370300" y="95555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147924</xdr:rowOff>
    </xdr:from>
    <xdr:to>
      <xdr:col>81</xdr:col>
      <xdr:colOff>101600</xdr:colOff>
      <xdr:row>57</xdr:row>
      <xdr:rowOff>78074</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5430500" y="9749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94601</xdr:rowOff>
    </xdr:from>
    <xdr:ext cx="534377"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5214111" y="95243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151372</xdr:rowOff>
    </xdr:from>
    <xdr:to>
      <xdr:col>76</xdr:col>
      <xdr:colOff>165100</xdr:colOff>
      <xdr:row>57</xdr:row>
      <xdr:rowOff>81522</xdr:rowOff>
    </xdr:to>
    <xdr:sp macro="" textlink="">
      <xdr:nvSpPr>
        <xdr:cNvPr id="600" name="楕円 599">
          <a:extLst>
            <a:ext uri="{FF2B5EF4-FFF2-40B4-BE49-F238E27FC236}">
              <a16:creationId xmlns:a16="http://schemas.microsoft.com/office/drawing/2014/main" id="{00000000-0008-0000-0700-000058020000}"/>
            </a:ext>
          </a:extLst>
        </xdr:cNvPr>
        <xdr:cNvSpPr/>
      </xdr:nvSpPr>
      <xdr:spPr>
        <a:xfrm>
          <a:off x="14541500" y="9752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98049</xdr:rowOff>
    </xdr:from>
    <xdr:ext cx="534377"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4325111" y="95277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61,336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11601</xdr:rowOff>
    </xdr:from>
    <xdr:to>
      <xdr:col>72</xdr:col>
      <xdr:colOff>38100</xdr:colOff>
      <xdr:row>57</xdr:row>
      <xdr:rowOff>113201</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3652500" y="97842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129728</xdr:rowOff>
    </xdr:from>
    <xdr:ext cx="534377"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3436111" y="95594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54,407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154174</xdr:rowOff>
    </xdr:from>
    <xdr:to>
      <xdr:col>67</xdr:col>
      <xdr:colOff>101600</xdr:colOff>
      <xdr:row>57</xdr:row>
      <xdr:rowOff>84324</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2763500" y="97553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100851</xdr:rowOff>
    </xdr:from>
    <xdr:ext cx="534377" cy="259045"/>
    <xdr:sp macro=""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2547111" y="95306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4" name="テキスト ボックス 613">
          <a:extLst>
            <a:ext uri="{FF2B5EF4-FFF2-40B4-BE49-F238E27FC236}">
              <a16:creationId xmlns:a16="http://schemas.microsoft.com/office/drawing/2014/main" id="{00000000-0008-0000-0700-000066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5" name="直線コネクタ 614">
          <a:extLst>
            <a:ext uri="{FF2B5EF4-FFF2-40B4-BE49-F238E27FC236}">
              <a16:creationId xmlns:a16="http://schemas.microsoft.com/office/drawing/2014/main" id="{00000000-0008-0000-0700-000067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111777</xdr:rowOff>
    </xdr:from>
    <xdr:ext cx="531299"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1914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168927</xdr:rowOff>
    </xdr:from>
    <xdr:ext cx="531299"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1914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6" name="災害復旧費グラフ枠">
          <a:extLst>
            <a:ext uri="{FF2B5EF4-FFF2-40B4-BE49-F238E27FC236}">
              <a16:creationId xmlns:a16="http://schemas.microsoft.com/office/drawing/2014/main" id="{00000000-0008-0000-0700-000072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13559</xdr:rowOff>
    </xdr:from>
    <xdr:to>
      <xdr:col>85</xdr:col>
      <xdr:colOff>126364</xdr:colOff>
      <xdr:row>78</xdr:row>
      <xdr:rowOff>139700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flipV="1">
          <a:off x="16317595" y="12357959"/>
          <a:ext cx="1269" cy="11548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159283</xdr:rowOff>
    </xdr:from>
    <xdr:ext cx="249299" cy="259045"/>
    <xdr:sp macro="" textlink="">
      <xdr:nvSpPr>
        <xdr:cNvPr id="628" name="災害復旧費最小値テキスト">
          <a:extLst>
            <a:ext uri="{FF2B5EF4-FFF2-40B4-BE49-F238E27FC236}">
              <a16:creationId xmlns:a16="http://schemas.microsoft.com/office/drawing/2014/main" id="{00000000-0008-0000-0700-000074020000}"/>
            </a:ext>
          </a:extLst>
        </xdr:cNvPr>
        <xdr:cNvSpPr txBox="1"/>
      </xdr:nvSpPr>
      <xdr:spPr>
        <a:xfrm>
          <a:off x="16370300" y="1353238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131686</xdr:rowOff>
    </xdr:from>
    <xdr:ext cx="534377" cy="259045"/>
    <xdr:sp macro="" textlink="">
      <xdr:nvSpPr>
        <xdr:cNvPr id="630" name="災害復旧費最大値テキスト">
          <a:extLst>
            <a:ext uri="{FF2B5EF4-FFF2-40B4-BE49-F238E27FC236}">
              <a16:creationId xmlns:a16="http://schemas.microsoft.com/office/drawing/2014/main" id="{00000000-0008-0000-0700-000076020000}"/>
            </a:ext>
          </a:extLst>
        </xdr:cNvPr>
        <xdr:cNvSpPr txBox="1"/>
      </xdr:nvSpPr>
      <xdr:spPr>
        <a:xfrm>
          <a:off x="16370300" y="121331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50,518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72</xdr:row>
      <xdr:rowOff>13559</xdr:rowOff>
    </xdr:from>
    <xdr:to>
      <xdr:col>86</xdr:col>
      <xdr:colOff>25400</xdr:colOff>
      <xdr:row>72</xdr:row>
      <xdr:rowOff>13559</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6230600" y="123579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137505</xdr:rowOff>
    </xdr:from>
    <xdr:to>
      <xdr:col>85</xdr:col>
      <xdr:colOff>127000</xdr:colOff>
      <xdr:row>78</xdr:row>
      <xdr:rowOff>139151</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5481300" y="13510605"/>
          <a:ext cx="838200" cy="16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76733</xdr:rowOff>
    </xdr:from>
    <xdr:ext cx="469744" cy="259045"/>
    <xdr:sp macro="" textlink="">
      <xdr:nvSpPr>
        <xdr:cNvPr id="633" name="災害復旧費平均値テキスト">
          <a:extLst>
            <a:ext uri="{FF2B5EF4-FFF2-40B4-BE49-F238E27FC236}">
              <a16:creationId xmlns:a16="http://schemas.microsoft.com/office/drawing/2014/main" id="{00000000-0008-0000-0700-000079020000}"/>
            </a:ext>
          </a:extLst>
        </xdr:cNvPr>
        <xdr:cNvSpPr txBox="1"/>
      </xdr:nvSpPr>
      <xdr:spPr>
        <a:xfrm>
          <a:off x="16370300" y="1327838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53856</xdr:rowOff>
    </xdr:from>
    <xdr:to>
      <xdr:col>85</xdr:col>
      <xdr:colOff>177800</xdr:colOff>
      <xdr:row>78</xdr:row>
      <xdr:rowOff>155456</xdr:rowOff>
    </xdr:to>
    <xdr:sp macro="" textlink="">
      <xdr:nvSpPr>
        <xdr:cNvPr id="634" name="フローチャート: 判断 633">
          <a:extLst>
            <a:ext uri="{FF2B5EF4-FFF2-40B4-BE49-F238E27FC236}">
              <a16:creationId xmlns:a16="http://schemas.microsoft.com/office/drawing/2014/main" id="{00000000-0008-0000-0700-00007A020000}"/>
            </a:ext>
          </a:extLst>
        </xdr:cNvPr>
        <xdr:cNvSpPr/>
      </xdr:nvSpPr>
      <xdr:spPr>
        <a:xfrm>
          <a:off x="16268700" y="13426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137505</xdr:rowOff>
    </xdr:from>
    <xdr:to>
      <xdr:col>81</xdr:col>
      <xdr:colOff>50800</xdr:colOff>
      <xdr:row>78</xdr:row>
      <xdr:rowOff>138626</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flipV="1">
          <a:off x="14592300" y="13510605"/>
          <a:ext cx="889000" cy="11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64577</xdr:rowOff>
    </xdr:from>
    <xdr:to>
      <xdr:col>81</xdr:col>
      <xdr:colOff>101600</xdr:colOff>
      <xdr:row>78</xdr:row>
      <xdr:rowOff>166177</xdr:rowOff>
    </xdr:to>
    <xdr:sp macro="" textlink="">
      <xdr:nvSpPr>
        <xdr:cNvPr id="636" name="フローチャート: 判断 635">
          <a:extLst>
            <a:ext uri="{FF2B5EF4-FFF2-40B4-BE49-F238E27FC236}">
              <a16:creationId xmlns:a16="http://schemas.microsoft.com/office/drawing/2014/main" id="{00000000-0008-0000-0700-00007C020000}"/>
            </a:ext>
          </a:extLst>
        </xdr:cNvPr>
        <xdr:cNvSpPr/>
      </xdr:nvSpPr>
      <xdr:spPr>
        <a:xfrm>
          <a:off x="15430500" y="13437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11254</xdr:rowOff>
    </xdr:from>
    <xdr:ext cx="469744" cy="259045"/>
    <xdr:sp macro="" textlink="">
      <xdr:nvSpPr>
        <xdr:cNvPr id="637" name="テキスト ボックス 636">
          <a:extLst>
            <a:ext uri="{FF2B5EF4-FFF2-40B4-BE49-F238E27FC236}">
              <a16:creationId xmlns:a16="http://schemas.microsoft.com/office/drawing/2014/main" id="{00000000-0008-0000-0700-00007D020000}"/>
            </a:ext>
          </a:extLst>
        </xdr:cNvPr>
        <xdr:cNvSpPr txBox="1"/>
      </xdr:nvSpPr>
      <xdr:spPr>
        <a:xfrm>
          <a:off x="15246428" y="132129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73</xdr:row>
      <xdr:rowOff>159291</xdr:rowOff>
    </xdr:from>
    <xdr:to>
      <xdr:col>76</xdr:col>
      <xdr:colOff>114300</xdr:colOff>
      <xdr:row>78</xdr:row>
      <xdr:rowOff>138626</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a:off x="13703300" y="12675141"/>
          <a:ext cx="889000" cy="8365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48986</xdr:rowOff>
    </xdr:from>
    <xdr:to>
      <xdr:col>76</xdr:col>
      <xdr:colOff>165100</xdr:colOff>
      <xdr:row>78</xdr:row>
      <xdr:rowOff>150586</xdr:rowOff>
    </xdr:to>
    <xdr:sp macro="" textlink="">
      <xdr:nvSpPr>
        <xdr:cNvPr id="639" name="フローチャート: 判断 638">
          <a:extLst>
            <a:ext uri="{FF2B5EF4-FFF2-40B4-BE49-F238E27FC236}">
              <a16:creationId xmlns:a16="http://schemas.microsoft.com/office/drawing/2014/main" id="{00000000-0008-0000-0700-00007F020000}"/>
            </a:ext>
          </a:extLst>
        </xdr:cNvPr>
        <xdr:cNvSpPr/>
      </xdr:nvSpPr>
      <xdr:spPr>
        <a:xfrm>
          <a:off x="14541500" y="13422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167113</xdr:rowOff>
    </xdr:from>
    <xdr:ext cx="469744"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4357428" y="13197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73</xdr:row>
      <xdr:rowOff>159291</xdr:rowOff>
    </xdr:from>
    <xdr:to>
      <xdr:col>71</xdr:col>
      <xdr:colOff>177800</xdr:colOff>
      <xdr:row>76</xdr:row>
      <xdr:rowOff>57587</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flipV="1">
          <a:off x="12814300" y="12675141"/>
          <a:ext cx="889000" cy="4126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38128</xdr:rowOff>
    </xdr:from>
    <xdr:to>
      <xdr:col>72</xdr:col>
      <xdr:colOff>38100</xdr:colOff>
      <xdr:row>78</xdr:row>
      <xdr:rowOff>139728</xdr:rowOff>
    </xdr:to>
    <xdr:sp macro="" textlink="">
      <xdr:nvSpPr>
        <xdr:cNvPr id="642" name="フローチャート: 判断 641">
          <a:extLst>
            <a:ext uri="{FF2B5EF4-FFF2-40B4-BE49-F238E27FC236}">
              <a16:creationId xmlns:a16="http://schemas.microsoft.com/office/drawing/2014/main" id="{00000000-0008-0000-0700-000082020000}"/>
            </a:ext>
          </a:extLst>
        </xdr:cNvPr>
        <xdr:cNvSpPr/>
      </xdr:nvSpPr>
      <xdr:spPr>
        <a:xfrm>
          <a:off x="13652500" y="13411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78</xdr:row>
      <xdr:rowOff>130855</xdr:rowOff>
    </xdr:from>
    <xdr:ext cx="469744"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3468428" y="135039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51090</xdr:rowOff>
    </xdr:from>
    <xdr:to>
      <xdr:col>67</xdr:col>
      <xdr:colOff>101600</xdr:colOff>
      <xdr:row>78</xdr:row>
      <xdr:rowOff>152690</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2763500" y="13424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78</xdr:row>
      <xdr:rowOff>143817</xdr:rowOff>
    </xdr:from>
    <xdr:ext cx="469744"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2579428" y="13516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88351</xdr:rowOff>
    </xdr:from>
    <xdr:to>
      <xdr:col>85</xdr:col>
      <xdr:colOff>177800</xdr:colOff>
      <xdr:row>79</xdr:row>
      <xdr:rowOff>18501</xdr:rowOff>
    </xdr:to>
    <xdr:sp macro="" textlink="">
      <xdr:nvSpPr>
        <xdr:cNvPr id="651" name="楕円 650">
          <a:extLst>
            <a:ext uri="{FF2B5EF4-FFF2-40B4-BE49-F238E27FC236}">
              <a16:creationId xmlns:a16="http://schemas.microsoft.com/office/drawing/2014/main" id="{00000000-0008-0000-0700-00008B020000}"/>
            </a:ext>
          </a:extLst>
        </xdr:cNvPr>
        <xdr:cNvSpPr/>
      </xdr:nvSpPr>
      <xdr:spPr>
        <a:xfrm>
          <a:off x="16268700" y="134614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32282</xdr:rowOff>
    </xdr:from>
    <xdr:ext cx="313932" cy="259045"/>
    <xdr:sp macro="" textlink="">
      <xdr:nvSpPr>
        <xdr:cNvPr id="652" name="災害復旧費該当値テキスト">
          <a:extLst>
            <a:ext uri="{FF2B5EF4-FFF2-40B4-BE49-F238E27FC236}">
              <a16:creationId xmlns:a16="http://schemas.microsoft.com/office/drawing/2014/main" id="{00000000-0008-0000-0700-00008C020000}"/>
            </a:ext>
          </a:extLst>
        </xdr:cNvPr>
        <xdr:cNvSpPr txBox="1"/>
      </xdr:nvSpPr>
      <xdr:spPr>
        <a:xfrm>
          <a:off x="16370300" y="1340538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86705</xdr:rowOff>
    </xdr:from>
    <xdr:to>
      <xdr:col>81</xdr:col>
      <xdr:colOff>101600</xdr:colOff>
      <xdr:row>79</xdr:row>
      <xdr:rowOff>16855</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5430500" y="13459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84333</xdr:colOff>
      <xdr:row>79</xdr:row>
      <xdr:rowOff>7982</xdr:rowOff>
    </xdr:from>
    <xdr:ext cx="313932"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5324333" y="1355253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87826</xdr:rowOff>
    </xdr:from>
    <xdr:to>
      <xdr:col>76</xdr:col>
      <xdr:colOff>165100</xdr:colOff>
      <xdr:row>79</xdr:row>
      <xdr:rowOff>17976</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4541500" y="134609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147833</xdr:colOff>
      <xdr:row>79</xdr:row>
      <xdr:rowOff>9103</xdr:rowOff>
    </xdr:from>
    <xdr:ext cx="313932"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4435333" y="1355365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73</xdr:row>
      <xdr:rowOff>108491</xdr:rowOff>
    </xdr:from>
    <xdr:to>
      <xdr:col>72</xdr:col>
      <xdr:colOff>38100</xdr:colOff>
      <xdr:row>74</xdr:row>
      <xdr:rowOff>38641</xdr:rowOff>
    </xdr:to>
    <xdr:sp macro="" textlink="">
      <xdr:nvSpPr>
        <xdr:cNvPr id="657" name="楕円 656">
          <a:extLst>
            <a:ext uri="{FF2B5EF4-FFF2-40B4-BE49-F238E27FC236}">
              <a16:creationId xmlns:a16="http://schemas.microsoft.com/office/drawing/2014/main" id="{00000000-0008-0000-0700-000091020000}"/>
            </a:ext>
          </a:extLst>
        </xdr:cNvPr>
        <xdr:cNvSpPr/>
      </xdr:nvSpPr>
      <xdr:spPr>
        <a:xfrm>
          <a:off x="13652500" y="126243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72</xdr:row>
      <xdr:rowOff>55168</xdr:rowOff>
    </xdr:from>
    <xdr:ext cx="534377"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3436111" y="123995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6787</xdr:rowOff>
    </xdr:from>
    <xdr:to>
      <xdr:col>67</xdr:col>
      <xdr:colOff>101600</xdr:colOff>
      <xdr:row>76</xdr:row>
      <xdr:rowOff>108387</xdr:rowOff>
    </xdr:to>
    <xdr:sp macro="" textlink="">
      <xdr:nvSpPr>
        <xdr:cNvPr id="659" name="楕円 658">
          <a:extLst>
            <a:ext uri="{FF2B5EF4-FFF2-40B4-BE49-F238E27FC236}">
              <a16:creationId xmlns:a16="http://schemas.microsoft.com/office/drawing/2014/main" id="{00000000-0008-0000-0700-000093020000}"/>
            </a:ext>
          </a:extLst>
        </xdr:cNvPr>
        <xdr:cNvSpPr/>
      </xdr:nvSpPr>
      <xdr:spPr>
        <a:xfrm>
          <a:off x="12763500" y="13036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124914</xdr:rowOff>
    </xdr:from>
    <xdr:ext cx="534377"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2547111" y="128122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54,067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9" name="テキスト ボックス 668">
          <a:extLst>
            <a:ext uri="{FF2B5EF4-FFF2-40B4-BE49-F238E27FC236}">
              <a16:creationId xmlns:a16="http://schemas.microsoft.com/office/drawing/2014/main" id="{00000000-0008-0000-0700-00009D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0" name="直線コネクタ 669">
          <a:extLst>
            <a:ext uri="{FF2B5EF4-FFF2-40B4-BE49-F238E27FC236}">
              <a16:creationId xmlns:a16="http://schemas.microsoft.com/office/drawing/2014/main" id="{00000000-0008-0000-0700-00009E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7" name="直線コネクタ 676">
          <a:extLst>
            <a:ext uri="{FF2B5EF4-FFF2-40B4-BE49-F238E27FC236}">
              <a16:creationId xmlns:a16="http://schemas.microsoft.com/office/drawing/2014/main" id="{00000000-0008-0000-0700-0000A5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3" name="公債費グラフ枠">
          <a:extLst>
            <a:ext uri="{FF2B5EF4-FFF2-40B4-BE49-F238E27FC236}">
              <a16:creationId xmlns:a16="http://schemas.microsoft.com/office/drawing/2014/main" id="{00000000-0008-0000-0700-0000AB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65367</xdr:rowOff>
    </xdr:from>
    <xdr:to>
      <xdr:col>85</xdr:col>
      <xdr:colOff>126364</xdr:colOff>
      <xdr:row>98</xdr:row>
      <xdr:rowOff>147016</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flipV="1">
          <a:off x="16317595" y="15667317"/>
          <a:ext cx="1269" cy="12817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150843</xdr:rowOff>
    </xdr:from>
    <xdr:ext cx="469744" cy="259045"/>
    <xdr:sp macro="" textlink="">
      <xdr:nvSpPr>
        <xdr:cNvPr id="685" name="公債費最小値テキスト">
          <a:extLst>
            <a:ext uri="{FF2B5EF4-FFF2-40B4-BE49-F238E27FC236}">
              <a16:creationId xmlns:a16="http://schemas.microsoft.com/office/drawing/2014/main" id="{00000000-0008-0000-0700-0000AD020000}"/>
            </a:ext>
          </a:extLst>
        </xdr:cNvPr>
        <xdr:cNvSpPr txBox="1"/>
      </xdr:nvSpPr>
      <xdr:spPr>
        <a:xfrm>
          <a:off x="16370300" y="169529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147016</xdr:rowOff>
    </xdr:from>
    <xdr:to>
      <xdr:col>86</xdr:col>
      <xdr:colOff>25400</xdr:colOff>
      <xdr:row>98</xdr:row>
      <xdr:rowOff>147016</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6230600" y="169491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12044</xdr:rowOff>
    </xdr:from>
    <xdr:ext cx="599010" cy="259045"/>
    <xdr:sp macro="" textlink="">
      <xdr:nvSpPr>
        <xdr:cNvPr id="687" name="公債費最大値テキスト">
          <a:extLst>
            <a:ext uri="{FF2B5EF4-FFF2-40B4-BE49-F238E27FC236}">
              <a16:creationId xmlns:a16="http://schemas.microsoft.com/office/drawing/2014/main" id="{00000000-0008-0000-0700-0000AF020000}"/>
            </a:ext>
          </a:extLst>
        </xdr:cNvPr>
        <xdr:cNvSpPr txBox="1"/>
      </xdr:nvSpPr>
      <xdr:spPr>
        <a:xfrm>
          <a:off x="16370300" y="154425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106,353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91</xdr:row>
      <xdr:rowOff>65367</xdr:rowOff>
    </xdr:from>
    <xdr:to>
      <xdr:col>86</xdr:col>
      <xdr:colOff>25400</xdr:colOff>
      <xdr:row>91</xdr:row>
      <xdr:rowOff>65367</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6230600" y="15667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133565</xdr:rowOff>
    </xdr:from>
    <xdr:to>
      <xdr:col>85</xdr:col>
      <xdr:colOff>127000</xdr:colOff>
      <xdr:row>96</xdr:row>
      <xdr:rowOff>149910</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flipV="1">
          <a:off x="15481300" y="16592765"/>
          <a:ext cx="838200" cy="163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98238</xdr:rowOff>
    </xdr:from>
    <xdr:ext cx="534377" cy="259045"/>
    <xdr:sp macro="" textlink="">
      <xdr:nvSpPr>
        <xdr:cNvPr id="690" name="公債費平均値テキスト">
          <a:extLst>
            <a:ext uri="{FF2B5EF4-FFF2-40B4-BE49-F238E27FC236}">
              <a16:creationId xmlns:a16="http://schemas.microsoft.com/office/drawing/2014/main" id="{00000000-0008-0000-0700-0000B2020000}"/>
            </a:ext>
          </a:extLst>
        </xdr:cNvPr>
        <xdr:cNvSpPr txBox="1"/>
      </xdr:nvSpPr>
      <xdr:spPr>
        <a:xfrm>
          <a:off x="16370300" y="163859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75361</xdr:rowOff>
    </xdr:from>
    <xdr:to>
      <xdr:col>85</xdr:col>
      <xdr:colOff>177800</xdr:colOff>
      <xdr:row>97</xdr:row>
      <xdr:rowOff>5511</xdr:rowOff>
    </xdr:to>
    <xdr:sp macro="" textlink="">
      <xdr:nvSpPr>
        <xdr:cNvPr id="691" name="フローチャート: 判断 690">
          <a:extLst>
            <a:ext uri="{FF2B5EF4-FFF2-40B4-BE49-F238E27FC236}">
              <a16:creationId xmlns:a16="http://schemas.microsoft.com/office/drawing/2014/main" id="{00000000-0008-0000-0700-0000B3020000}"/>
            </a:ext>
          </a:extLst>
        </xdr:cNvPr>
        <xdr:cNvSpPr/>
      </xdr:nvSpPr>
      <xdr:spPr>
        <a:xfrm>
          <a:off x="16268700" y="16534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149910</xdr:rowOff>
    </xdr:from>
    <xdr:to>
      <xdr:col>81</xdr:col>
      <xdr:colOff>50800</xdr:colOff>
      <xdr:row>96</xdr:row>
      <xdr:rowOff>156642</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flipV="1">
          <a:off x="14592300" y="16609110"/>
          <a:ext cx="889000" cy="67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74727</xdr:rowOff>
    </xdr:from>
    <xdr:to>
      <xdr:col>81</xdr:col>
      <xdr:colOff>101600</xdr:colOff>
      <xdr:row>97</xdr:row>
      <xdr:rowOff>4877</xdr:rowOff>
    </xdr:to>
    <xdr:sp macro="" textlink="">
      <xdr:nvSpPr>
        <xdr:cNvPr id="693" name="フローチャート: 判断 692">
          <a:extLst>
            <a:ext uri="{FF2B5EF4-FFF2-40B4-BE49-F238E27FC236}">
              <a16:creationId xmlns:a16="http://schemas.microsoft.com/office/drawing/2014/main" id="{00000000-0008-0000-0700-0000B5020000}"/>
            </a:ext>
          </a:extLst>
        </xdr:cNvPr>
        <xdr:cNvSpPr/>
      </xdr:nvSpPr>
      <xdr:spPr>
        <a:xfrm>
          <a:off x="15430500" y="165339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21404</xdr:rowOff>
    </xdr:from>
    <xdr:ext cx="534377" cy="259045"/>
    <xdr:sp macro=""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5214111" y="163091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156642</xdr:rowOff>
    </xdr:from>
    <xdr:to>
      <xdr:col>76</xdr:col>
      <xdr:colOff>114300</xdr:colOff>
      <xdr:row>97</xdr:row>
      <xdr:rowOff>15227</xdr:rowOff>
    </xdr:to>
    <xdr:cxnSp macro="">
      <xdr:nvCxnSpPr>
        <xdr:cNvPr id="695" name="直線コネクタ 694">
          <a:extLst>
            <a:ext uri="{FF2B5EF4-FFF2-40B4-BE49-F238E27FC236}">
              <a16:creationId xmlns:a16="http://schemas.microsoft.com/office/drawing/2014/main" id="{00000000-0008-0000-0700-0000B7020000}"/>
            </a:ext>
          </a:extLst>
        </xdr:cNvPr>
        <xdr:cNvCxnSpPr/>
      </xdr:nvCxnSpPr>
      <xdr:spPr>
        <a:xfrm flipV="1">
          <a:off x="13703300" y="16615842"/>
          <a:ext cx="889000" cy="300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82322</xdr:rowOff>
    </xdr:from>
    <xdr:to>
      <xdr:col>76</xdr:col>
      <xdr:colOff>165100</xdr:colOff>
      <xdr:row>97</xdr:row>
      <xdr:rowOff>12472</xdr:rowOff>
    </xdr:to>
    <xdr:sp macro="" textlink="">
      <xdr:nvSpPr>
        <xdr:cNvPr id="696" name="フローチャート: 判断 695">
          <a:extLst>
            <a:ext uri="{FF2B5EF4-FFF2-40B4-BE49-F238E27FC236}">
              <a16:creationId xmlns:a16="http://schemas.microsoft.com/office/drawing/2014/main" id="{00000000-0008-0000-0700-0000B8020000}"/>
            </a:ext>
          </a:extLst>
        </xdr:cNvPr>
        <xdr:cNvSpPr/>
      </xdr:nvSpPr>
      <xdr:spPr>
        <a:xfrm>
          <a:off x="14541500" y="165415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28999</xdr:rowOff>
    </xdr:from>
    <xdr:ext cx="534377"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4325111" y="163167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15227</xdr:rowOff>
    </xdr:from>
    <xdr:to>
      <xdr:col>71</xdr:col>
      <xdr:colOff>177800</xdr:colOff>
      <xdr:row>97</xdr:row>
      <xdr:rowOff>30531</xdr:rowOff>
    </xdr:to>
    <xdr:cxnSp macro="">
      <xdr:nvCxnSpPr>
        <xdr:cNvPr id="698" name="直線コネクタ 697">
          <a:extLst>
            <a:ext uri="{FF2B5EF4-FFF2-40B4-BE49-F238E27FC236}">
              <a16:creationId xmlns:a16="http://schemas.microsoft.com/office/drawing/2014/main" id="{00000000-0008-0000-0700-0000BA020000}"/>
            </a:ext>
          </a:extLst>
        </xdr:cNvPr>
        <xdr:cNvCxnSpPr/>
      </xdr:nvCxnSpPr>
      <xdr:spPr>
        <a:xfrm flipV="1">
          <a:off x="12814300" y="16645877"/>
          <a:ext cx="889000" cy="15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94959</xdr:rowOff>
    </xdr:from>
    <xdr:to>
      <xdr:col>72</xdr:col>
      <xdr:colOff>38100</xdr:colOff>
      <xdr:row>97</xdr:row>
      <xdr:rowOff>25109</xdr:rowOff>
    </xdr:to>
    <xdr:sp macro="" textlink="">
      <xdr:nvSpPr>
        <xdr:cNvPr id="699" name="フローチャート: 判断 698">
          <a:extLst>
            <a:ext uri="{FF2B5EF4-FFF2-40B4-BE49-F238E27FC236}">
              <a16:creationId xmlns:a16="http://schemas.microsoft.com/office/drawing/2014/main" id="{00000000-0008-0000-0700-0000BB020000}"/>
            </a:ext>
          </a:extLst>
        </xdr:cNvPr>
        <xdr:cNvSpPr/>
      </xdr:nvSpPr>
      <xdr:spPr>
        <a:xfrm>
          <a:off x="13652500" y="165541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41636</xdr:rowOff>
    </xdr:from>
    <xdr:ext cx="534377"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3436111" y="163293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111544</xdr:rowOff>
    </xdr:from>
    <xdr:to>
      <xdr:col>67</xdr:col>
      <xdr:colOff>101600</xdr:colOff>
      <xdr:row>97</xdr:row>
      <xdr:rowOff>41694</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2763500" y="16570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58221</xdr:rowOff>
    </xdr:from>
    <xdr:ext cx="534377"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2547111" y="163459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82765</xdr:rowOff>
    </xdr:from>
    <xdr:to>
      <xdr:col>85</xdr:col>
      <xdr:colOff>177800</xdr:colOff>
      <xdr:row>97</xdr:row>
      <xdr:rowOff>12915</xdr:rowOff>
    </xdr:to>
    <xdr:sp macro="" textlink="">
      <xdr:nvSpPr>
        <xdr:cNvPr id="708" name="楕円 707">
          <a:extLst>
            <a:ext uri="{FF2B5EF4-FFF2-40B4-BE49-F238E27FC236}">
              <a16:creationId xmlns:a16="http://schemas.microsoft.com/office/drawing/2014/main" id="{00000000-0008-0000-0700-0000C4020000}"/>
            </a:ext>
          </a:extLst>
        </xdr:cNvPr>
        <xdr:cNvSpPr/>
      </xdr:nvSpPr>
      <xdr:spPr>
        <a:xfrm>
          <a:off x="16268700" y="16541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61192</xdr:rowOff>
    </xdr:from>
    <xdr:ext cx="534377" cy="259045"/>
    <xdr:sp macro="" textlink="">
      <xdr:nvSpPr>
        <xdr:cNvPr id="709" name="公債費該当値テキスト">
          <a:extLst>
            <a:ext uri="{FF2B5EF4-FFF2-40B4-BE49-F238E27FC236}">
              <a16:creationId xmlns:a16="http://schemas.microsoft.com/office/drawing/2014/main" id="{00000000-0008-0000-0700-0000C5020000}"/>
            </a:ext>
          </a:extLst>
        </xdr:cNvPr>
        <xdr:cNvSpPr txBox="1"/>
      </xdr:nvSpPr>
      <xdr:spPr>
        <a:xfrm>
          <a:off x="16370300" y="165203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99110</xdr:rowOff>
    </xdr:from>
    <xdr:to>
      <xdr:col>81</xdr:col>
      <xdr:colOff>101600</xdr:colOff>
      <xdr:row>97</xdr:row>
      <xdr:rowOff>29260</xdr:rowOff>
    </xdr:to>
    <xdr:sp macro="" textlink="">
      <xdr:nvSpPr>
        <xdr:cNvPr id="710" name="楕円 709">
          <a:extLst>
            <a:ext uri="{FF2B5EF4-FFF2-40B4-BE49-F238E27FC236}">
              <a16:creationId xmlns:a16="http://schemas.microsoft.com/office/drawing/2014/main" id="{00000000-0008-0000-0700-0000C6020000}"/>
            </a:ext>
          </a:extLst>
        </xdr:cNvPr>
        <xdr:cNvSpPr/>
      </xdr:nvSpPr>
      <xdr:spPr>
        <a:xfrm>
          <a:off x="15430500" y="16558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20387</xdr:rowOff>
    </xdr:from>
    <xdr:ext cx="534377"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5214111" y="166510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105842</xdr:rowOff>
    </xdr:from>
    <xdr:to>
      <xdr:col>76</xdr:col>
      <xdr:colOff>165100</xdr:colOff>
      <xdr:row>97</xdr:row>
      <xdr:rowOff>35992</xdr:rowOff>
    </xdr:to>
    <xdr:sp macro="" textlink="">
      <xdr:nvSpPr>
        <xdr:cNvPr id="712" name="楕円 711">
          <a:extLst>
            <a:ext uri="{FF2B5EF4-FFF2-40B4-BE49-F238E27FC236}">
              <a16:creationId xmlns:a16="http://schemas.microsoft.com/office/drawing/2014/main" id="{00000000-0008-0000-0700-0000C8020000}"/>
            </a:ext>
          </a:extLst>
        </xdr:cNvPr>
        <xdr:cNvSpPr/>
      </xdr:nvSpPr>
      <xdr:spPr>
        <a:xfrm>
          <a:off x="14541500" y="165650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27119</xdr:rowOff>
    </xdr:from>
    <xdr:ext cx="534377"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4325111" y="166577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135877</xdr:rowOff>
    </xdr:from>
    <xdr:to>
      <xdr:col>72</xdr:col>
      <xdr:colOff>38100</xdr:colOff>
      <xdr:row>97</xdr:row>
      <xdr:rowOff>66027</xdr:rowOff>
    </xdr:to>
    <xdr:sp macro="" textlink="">
      <xdr:nvSpPr>
        <xdr:cNvPr id="714" name="楕円 713">
          <a:extLst>
            <a:ext uri="{FF2B5EF4-FFF2-40B4-BE49-F238E27FC236}">
              <a16:creationId xmlns:a16="http://schemas.microsoft.com/office/drawing/2014/main" id="{00000000-0008-0000-0700-0000CA020000}"/>
            </a:ext>
          </a:extLst>
        </xdr:cNvPr>
        <xdr:cNvSpPr/>
      </xdr:nvSpPr>
      <xdr:spPr>
        <a:xfrm>
          <a:off x="13652500" y="165950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57154</xdr:rowOff>
    </xdr:from>
    <xdr:ext cx="534377"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3436111" y="166878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29,301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151181</xdr:rowOff>
    </xdr:from>
    <xdr:to>
      <xdr:col>67</xdr:col>
      <xdr:colOff>101600</xdr:colOff>
      <xdr:row>97</xdr:row>
      <xdr:rowOff>81331</xdr:rowOff>
    </xdr:to>
    <xdr:sp macro="" textlink="">
      <xdr:nvSpPr>
        <xdr:cNvPr id="716" name="楕円 715">
          <a:extLst>
            <a:ext uri="{FF2B5EF4-FFF2-40B4-BE49-F238E27FC236}">
              <a16:creationId xmlns:a16="http://schemas.microsoft.com/office/drawing/2014/main" id="{00000000-0008-0000-0700-0000CC020000}"/>
            </a:ext>
          </a:extLst>
        </xdr:cNvPr>
        <xdr:cNvSpPr/>
      </xdr:nvSpPr>
      <xdr:spPr>
        <a:xfrm>
          <a:off x="12763500" y="166103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72458</xdr:rowOff>
    </xdr:from>
    <xdr:ext cx="534377"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2547111" y="167031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6" name="テキスト ボックス 725">
          <a:extLst>
            <a:ext uri="{FF2B5EF4-FFF2-40B4-BE49-F238E27FC236}">
              <a16:creationId xmlns:a16="http://schemas.microsoft.com/office/drawing/2014/main" id="{00000000-0008-0000-0700-0000D6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7" name="直線コネクタ 726">
          <a:extLst>
            <a:ext uri="{FF2B5EF4-FFF2-40B4-BE49-F238E27FC236}">
              <a16:creationId xmlns:a16="http://schemas.microsoft.com/office/drawing/2014/main" id="{00000000-0008-0000-0700-0000D7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8" name="直線コネクタ 727">
          <a:extLst>
            <a:ext uri="{FF2B5EF4-FFF2-40B4-BE49-F238E27FC236}">
              <a16:creationId xmlns:a16="http://schemas.microsoft.com/office/drawing/2014/main" id="{00000000-0008-0000-0700-0000D8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54627</xdr:rowOff>
    </xdr:from>
    <xdr:ext cx="467179" cy="259045"/>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7820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8" name="諸支出金グラフ枠">
          <a:extLst>
            <a:ext uri="{FF2B5EF4-FFF2-40B4-BE49-F238E27FC236}">
              <a16:creationId xmlns:a16="http://schemas.microsoft.com/office/drawing/2014/main" id="{00000000-0008-0000-0700-0000E2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50089</xdr:rowOff>
    </xdr:from>
    <xdr:to>
      <xdr:col>116</xdr:col>
      <xdr:colOff>62864</xdr:colOff>
      <xdr:row>38</xdr:row>
      <xdr:rowOff>139700</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flipV="1">
          <a:off x="22159595" y="5536489"/>
          <a:ext cx="1269" cy="11183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171010</xdr:rowOff>
    </xdr:from>
    <xdr:ext cx="249299" cy="259045"/>
    <xdr:sp macro="" textlink="">
      <xdr:nvSpPr>
        <xdr:cNvPr id="740" name="諸支出金最小値テキスト">
          <a:extLst>
            <a:ext uri="{FF2B5EF4-FFF2-40B4-BE49-F238E27FC236}">
              <a16:creationId xmlns:a16="http://schemas.microsoft.com/office/drawing/2014/main" id="{00000000-0008-0000-0700-0000E4020000}"/>
            </a:ext>
          </a:extLst>
        </xdr:cNvPr>
        <xdr:cNvSpPr txBox="1"/>
      </xdr:nvSpPr>
      <xdr:spPr>
        <a:xfrm>
          <a:off x="22212300" y="668611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168216</xdr:rowOff>
    </xdr:from>
    <xdr:ext cx="469744" cy="259045"/>
    <xdr:sp macro="" textlink="">
      <xdr:nvSpPr>
        <xdr:cNvPr id="742" name="諸支出金最大値テキスト">
          <a:extLst>
            <a:ext uri="{FF2B5EF4-FFF2-40B4-BE49-F238E27FC236}">
              <a16:creationId xmlns:a16="http://schemas.microsoft.com/office/drawing/2014/main" id="{00000000-0008-0000-0700-0000E6020000}"/>
            </a:ext>
          </a:extLst>
        </xdr:cNvPr>
        <xdr:cNvSpPr txBox="1"/>
      </xdr:nvSpPr>
      <xdr:spPr>
        <a:xfrm>
          <a:off x="22212300" y="5311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2,446</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32</xdr:row>
      <xdr:rowOff>50089</xdr:rowOff>
    </xdr:from>
    <xdr:to>
      <xdr:col>116</xdr:col>
      <xdr:colOff>152400</xdr:colOff>
      <xdr:row>32</xdr:row>
      <xdr:rowOff>50089</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22072600" y="55364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35</xdr:row>
      <xdr:rowOff>109525</xdr:rowOff>
    </xdr:from>
    <xdr:to>
      <xdr:col>116</xdr:col>
      <xdr:colOff>63500</xdr:colOff>
      <xdr:row>37</xdr:row>
      <xdr:rowOff>22199</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flipV="1">
          <a:off x="21323300" y="6110275"/>
          <a:ext cx="838200" cy="255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44010</xdr:rowOff>
    </xdr:from>
    <xdr:ext cx="313932" cy="259045"/>
    <xdr:sp macro="" textlink="">
      <xdr:nvSpPr>
        <xdr:cNvPr id="745" name="諸支出金平均値テキスト">
          <a:extLst>
            <a:ext uri="{FF2B5EF4-FFF2-40B4-BE49-F238E27FC236}">
              <a16:creationId xmlns:a16="http://schemas.microsoft.com/office/drawing/2014/main" id="{00000000-0008-0000-0700-0000E9020000}"/>
            </a:ext>
          </a:extLst>
        </xdr:cNvPr>
        <xdr:cNvSpPr txBox="1"/>
      </xdr:nvSpPr>
      <xdr:spPr>
        <a:xfrm>
          <a:off x="22212300" y="6559110"/>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65583</xdr:rowOff>
    </xdr:from>
    <xdr:to>
      <xdr:col>116</xdr:col>
      <xdr:colOff>114300</xdr:colOff>
      <xdr:row>38</xdr:row>
      <xdr:rowOff>167183</xdr:rowOff>
    </xdr:to>
    <xdr:sp macro="" textlink="">
      <xdr:nvSpPr>
        <xdr:cNvPr id="746" name="フローチャート: 判断 745">
          <a:extLst>
            <a:ext uri="{FF2B5EF4-FFF2-40B4-BE49-F238E27FC236}">
              <a16:creationId xmlns:a16="http://schemas.microsoft.com/office/drawing/2014/main" id="{00000000-0008-0000-0700-0000EA020000}"/>
            </a:ext>
          </a:extLst>
        </xdr:cNvPr>
        <xdr:cNvSpPr/>
      </xdr:nvSpPr>
      <xdr:spPr>
        <a:xfrm>
          <a:off x="22110700" y="65806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35</xdr:row>
      <xdr:rowOff>113640</xdr:rowOff>
    </xdr:from>
    <xdr:to>
      <xdr:col>111</xdr:col>
      <xdr:colOff>177800</xdr:colOff>
      <xdr:row>37</xdr:row>
      <xdr:rowOff>22199</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20434300" y="6114390"/>
          <a:ext cx="889000" cy="2514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78842</xdr:rowOff>
    </xdr:from>
    <xdr:to>
      <xdr:col>112</xdr:col>
      <xdr:colOff>38100</xdr:colOff>
      <xdr:row>39</xdr:row>
      <xdr:rowOff>8992</xdr:rowOff>
    </xdr:to>
    <xdr:sp macro="" textlink="">
      <xdr:nvSpPr>
        <xdr:cNvPr id="748" name="フローチャート: 判断 747">
          <a:extLst>
            <a:ext uri="{FF2B5EF4-FFF2-40B4-BE49-F238E27FC236}">
              <a16:creationId xmlns:a16="http://schemas.microsoft.com/office/drawing/2014/main" id="{00000000-0008-0000-0700-0000EC020000}"/>
            </a:ext>
          </a:extLst>
        </xdr:cNvPr>
        <xdr:cNvSpPr/>
      </xdr:nvSpPr>
      <xdr:spPr>
        <a:xfrm>
          <a:off x="21272500" y="65939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39</xdr:row>
      <xdr:rowOff>119</xdr:rowOff>
    </xdr:from>
    <xdr:ext cx="313932" cy="2590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21166333" y="668666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34</xdr:row>
      <xdr:rowOff>72492</xdr:rowOff>
    </xdr:from>
    <xdr:to>
      <xdr:col>107</xdr:col>
      <xdr:colOff>50800</xdr:colOff>
      <xdr:row>35</xdr:row>
      <xdr:rowOff>113640</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a:off x="19545300" y="5901792"/>
          <a:ext cx="889000" cy="2125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38608</xdr:rowOff>
    </xdr:from>
    <xdr:to>
      <xdr:col>107</xdr:col>
      <xdr:colOff>101600</xdr:colOff>
      <xdr:row>38</xdr:row>
      <xdr:rowOff>140208</xdr:rowOff>
    </xdr:to>
    <xdr:sp macro="" textlink="">
      <xdr:nvSpPr>
        <xdr:cNvPr id="751" name="フローチャート: 判断 750">
          <a:extLst>
            <a:ext uri="{FF2B5EF4-FFF2-40B4-BE49-F238E27FC236}">
              <a16:creationId xmlns:a16="http://schemas.microsoft.com/office/drawing/2014/main" id="{00000000-0008-0000-0700-0000EF020000}"/>
            </a:ext>
          </a:extLst>
        </xdr:cNvPr>
        <xdr:cNvSpPr/>
      </xdr:nvSpPr>
      <xdr:spPr>
        <a:xfrm>
          <a:off x="20383500" y="6553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38</xdr:row>
      <xdr:rowOff>131335</xdr:rowOff>
    </xdr:from>
    <xdr:ext cx="378565" cy="259045"/>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20245017" y="664643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34</xdr:row>
      <xdr:rowOff>72492</xdr:rowOff>
    </xdr:from>
    <xdr:to>
      <xdr:col>102</xdr:col>
      <xdr:colOff>114300</xdr:colOff>
      <xdr:row>35</xdr:row>
      <xdr:rowOff>69291</xdr:rowOff>
    </xdr:to>
    <xdr:cxnSp macro="">
      <xdr:nvCxnSpPr>
        <xdr:cNvPr id="753" name="直線コネクタ 752">
          <a:extLst>
            <a:ext uri="{FF2B5EF4-FFF2-40B4-BE49-F238E27FC236}">
              <a16:creationId xmlns:a16="http://schemas.microsoft.com/office/drawing/2014/main" id="{00000000-0008-0000-0700-0000F1020000}"/>
            </a:ext>
          </a:extLst>
        </xdr:cNvPr>
        <xdr:cNvCxnSpPr/>
      </xdr:nvCxnSpPr>
      <xdr:spPr>
        <a:xfrm flipV="1">
          <a:off x="18656300" y="5901792"/>
          <a:ext cx="889000" cy="1682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62382</xdr:rowOff>
    </xdr:from>
    <xdr:to>
      <xdr:col>102</xdr:col>
      <xdr:colOff>165100</xdr:colOff>
      <xdr:row>38</xdr:row>
      <xdr:rowOff>163982</xdr:rowOff>
    </xdr:to>
    <xdr:sp macro="" textlink="">
      <xdr:nvSpPr>
        <xdr:cNvPr id="754" name="フローチャート: 判断 753">
          <a:extLst>
            <a:ext uri="{FF2B5EF4-FFF2-40B4-BE49-F238E27FC236}">
              <a16:creationId xmlns:a16="http://schemas.microsoft.com/office/drawing/2014/main" id="{00000000-0008-0000-0700-0000F2020000}"/>
            </a:ext>
          </a:extLst>
        </xdr:cNvPr>
        <xdr:cNvSpPr/>
      </xdr:nvSpPr>
      <xdr:spPr>
        <a:xfrm>
          <a:off x="19494500" y="6577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38</xdr:row>
      <xdr:rowOff>155109</xdr:rowOff>
    </xdr:from>
    <xdr:ext cx="313932" cy="259045"/>
    <xdr:sp macro="" textlink="">
      <xdr:nvSpPr>
        <xdr:cNvPr id="755" name="テキスト ボックス 754">
          <a:extLst>
            <a:ext uri="{FF2B5EF4-FFF2-40B4-BE49-F238E27FC236}">
              <a16:creationId xmlns:a16="http://schemas.microsoft.com/office/drawing/2014/main" id="{00000000-0008-0000-0700-0000F3020000}"/>
            </a:ext>
          </a:extLst>
        </xdr:cNvPr>
        <xdr:cNvSpPr txBox="1"/>
      </xdr:nvSpPr>
      <xdr:spPr>
        <a:xfrm>
          <a:off x="19388333" y="667020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71984</xdr:rowOff>
    </xdr:from>
    <xdr:to>
      <xdr:col>98</xdr:col>
      <xdr:colOff>38100</xdr:colOff>
      <xdr:row>39</xdr:row>
      <xdr:rowOff>2134</xdr:rowOff>
    </xdr:to>
    <xdr:sp macro="" textlink="">
      <xdr:nvSpPr>
        <xdr:cNvPr id="756" name="フローチャート: 判断 755">
          <a:extLst>
            <a:ext uri="{FF2B5EF4-FFF2-40B4-BE49-F238E27FC236}">
              <a16:creationId xmlns:a16="http://schemas.microsoft.com/office/drawing/2014/main" id="{00000000-0008-0000-0700-0000F4020000}"/>
            </a:ext>
          </a:extLst>
        </xdr:cNvPr>
        <xdr:cNvSpPr/>
      </xdr:nvSpPr>
      <xdr:spPr>
        <a:xfrm>
          <a:off x="18605500" y="6587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38</xdr:row>
      <xdr:rowOff>164711</xdr:rowOff>
    </xdr:from>
    <xdr:ext cx="313932"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18499333" y="667981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35</xdr:row>
      <xdr:rowOff>58725</xdr:rowOff>
    </xdr:from>
    <xdr:to>
      <xdr:col>116</xdr:col>
      <xdr:colOff>114300</xdr:colOff>
      <xdr:row>35</xdr:row>
      <xdr:rowOff>160325</xdr:rowOff>
    </xdr:to>
    <xdr:sp macro="" textlink="">
      <xdr:nvSpPr>
        <xdr:cNvPr id="763" name="楕円 762">
          <a:extLst>
            <a:ext uri="{FF2B5EF4-FFF2-40B4-BE49-F238E27FC236}">
              <a16:creationId xmlns:a16="http://schemas.microsoft.com/office/drawing/2014/main" id="{00000000-0008-0000-0700-0000FB020000}"/>
            </a:ext>
          </a:extLst>
        </xdr:cNvPr>
        <xdr:cNvSpPr/>
      </xdr:nvSpPr>
      <xdr:spPr>
        <a:xfrm>
          <a:off x="22110700" y="6059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34</xdr:row>
      <xdr:rowOff>81602</xdr:rowOff>
    </xdr:from>
    <xdr:ext cx="469744" cy="259045"/>
    <xdr:sp macro="" textlink="">
      <xdr:nvSpPr>
        <xdr:cNvPr id="764" name="諸支出金該当値テキスト">
          <a:extLst>
            <a:ext uri="{FF2B5EF4-FFF2-40B4-BE49-F238E27FC236}">
              <a16:creationId xmlns:a16="http://schemas.microsoft.com/office/drawing/2014/main" id="{00000000-0008-0000-0700-0000FC020000}"/>
            </a:ext>
          </a:extLst>
        </xdr:cNvPr>
        <xdr:cNvSpPr txBox="1"/>
      </xdr:nvSpPr>
      <xdr:spPr>
        <a:xfrm>
          <a:off x="22212300" y="59109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36</xdr:row>
      <xdr:rowOff>142849</xdr:rowOff>
    </xdr:from>
    <xdr:to>
      <xdr:col>112</xdr:col>
      <xdr:colOff>38100</xdr:colOff>
      <xdr:row>37</xdr:row>
      <xdr:rowOff>72999</xdr:rowOff>
    </xdr:to>
    <xdr:sp macro="" textlink="">
      <xdr:nvSpPr>
        <xdr:cNvPr id="765" name="楕円 764">
          <a:extLst>
            <a:ext uri="{FF2B5EF4-FFF2-40B4-BE49-F238E27FC236}">
              <a16:creationId xmlns:a16="http://schemas.microsoft.com/office/drawing/2014/main" id="{00000000-0008-0000-0700-0000FD020000}"/>
            </a:ext>
          </a:extLst>
        </xdr:cNvPr>
        <xdr:cNvSpPr/>
      </xdr:nvSpPr>
      <xdr:spPr>
        <a:xfrm>
          <a:off x="21272500" y="63150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35</xdr:row>
      <xdr:rowOff>89526</xdr:rowOff>
    </xdr:from>
    <xdr:ext cx="378565"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21134017" y="609027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35</xdr:row>
      <xdr:rowOff>62840</xdr:rowOff>
    </xdr:from>
    <xdr:to>
      <xdr:col>107</xdr:col>
      <xdr:colOff>101600</xdr:colOff>
      <xdr:row>35</xdr:row>
      <xdr:rowOff>164440</xdr:rowOff>
    </xdr:to>
    <xdr:sp macro="" textlink="">
      <xdr:nvSpPr>
        <xdr:cNvPr id="767" name="楕円 766">
          <a:extLst>
            <a:ext uri="{FF2B5EF4-FFF2-40B4-BE49-F238E27FC236}">
              <a16:creationId xmlns:a16="http://schemas.microsoft.com/office/drawing/2014/main" id="{00000000-0008-0000-0700-0000FF020000}"/>
            </a:ext>
          </a:extLst>
        </xdr:cNvPr>
        <xdr:cNvSpPr/>
      </xdr:nvSpPr>
      <xdr:spPr>
        <a:xfrm>
          <a:off x="20383500" y="6063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34</xdr:row>
      <xdr:rowOff>9517</xdr:rowOff>
    </xdr:from>
    <xdr:ext cx="469744"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20199428" y="5838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34</xdr:row>
      <xdr:rowOff>21692</xdr:rowOff>
    </xdr:from>
    <xdr:to>
      <xdr:col>102</xdr:col>
      <xdr:colOff>165100</xdr:colOff>
      <xdr:row>34</xdr:row>
      <xdr:rowOff>123292</xdr:rowOff>
    </xdr:to>
    <xdr:sp macro="" textlink="">
      <xdr:nvSpPr>
        <xdr:cNvPr id="769" name="楕円 768">
          <a:extLst>
            <a:ext uri="{FF2B5EF4-FFF2-40B4-BE49-F238E27FC236}">
              <a16:creationId xmlns:a16="http://schemas.microsoft.com/office/drawing/2014/main" id="{00000000-0008-0000-0700-000001030000}"/>
            </a:ext>
          </a:extLst>
        </xdr:cNvPr>
        <xdr:cNvSpPr/>
      </xdr:nvSpPr>
      <xdr:spPr>
        <a:xfrm>
          <a:off x="19494500" y="5850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32</xdr:row>
      <xdr:rowOff>139819</xdr:rowOff>
    </xdr:from>
    <xdr:ext cx="469744"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19310428" y="56262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35</xdr:row>
      <xdr:rowOff>18491</xdr:rowOff>
    </xdr:from>
    <xdr:to>
      <xdr:col>98</xdr:col>
      <xdr:colOff>38100</xdr:colOff>
      <xdr:row>35</xdr:row>
      <xdr:rowOff>120091</xdr:rowOff>
    </xdr:to>
    <xdr:sp macro="" textlink="">
      <xdr:nvSpPr>
        <xdr:cNvPr id="771" name="楕円 770">
          <a:extLst>
            <a:ext uri="{FF2B5EF4-FFF2-40B4-BE49-F238E27FC236}">
              <a16:creationId xmlns:a16="http://schemas.microsoft.com/office/drawing/2014/main" id="{00000000-0008-0000-0700-000003030000}"/>
            </a:ext>
          </a:extLst>
        </xdr:cNvPr>
        <xdr:cNvSpPr/>
      </xdr:nvSpPr>
      <xdr:spPr>
        <a:xfrm>
          <a:off x="18605500" y="60192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33</xdr:row>
      <xdr:rowOff>136618</xdr:rowOff>
    </xdr:from>
    <xdr:ext cx="469744"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8421428" y="57944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3" name="正方形/長方形 772">
          <a:extLst>
            <a:ext uri="{FF2B5EF4-FFF2-40B4-BE49-F238E27FC236}">
              <a16:creationId xmlns:a16="http://schemas.microsoft.com/office/drawing/2014/main" id="{00000000-0008-0000-0700-000005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4" name="正方形/長方形 773">
          <a:extLst>
            <a:ext uri="{FF2B5EF4-FFF2-40B4-BE49-F238E27FC236}">
              <a16:creationId xmlns:a16="http://schemas.microsoft.com/office/drawing/2014/main" id="{00000000-0008-0000-0700-000006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1" name="テキスト ボックス 780">
          <a:extLst>
            <a:ext uri="{FF2B5EF4-FFF2-40B4-BE49-F238E27FC236}">
              <a16:creationId xmlns:a16="http://schemas.microsoft.com/office/drawing/2014/main" id="{00000000-0008-0000-0700-00000D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2" name="直線コネクタ 781">
          <a:extLst>
            <a:ext uri="{FF2B5EF4-FFF2-40B4-BE49-F238E27FC236}">
              <a16:creationId xmlns:a16="http://schemas.microsoft.com/office/drawing/2014/main" id="{00000000-0008-0000-0700-00000E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3" name="直線コネクタ 782">
          <a:extLst>
            <a:ext uri="{FF2B5EF4-FFF2-40B4-BE49-F238E27FC236}">
              <a16:creationId xmlns:a16="http://schemas.microsoft.com/office/drawing/2014/main" id="{00000000-0008-0000-0700-00000F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4" name="テキスト ボックス 783">
          <a:extLst>
            <a:ext uri="{FF2B5EF4-FFF2-40B4-BE49-F238E27FC236}">
              <a16:creationId xmlns:a16="http://schemas.microsoft.com/office/drawing/2014/main" id="{00000000-0008-0000-0700-000010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5" name="直線コネクタ 784">
          <a:extLst>
            <a:ext uri="{FF2B5EF4-FFF2-40B4-BE49-F238E27FC236}">
              <a16:creationId xmlns:a16="http://schemas.microsoft.com/office/drawing/2014/main" id="{00000000-0008-0000-0700-000011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6" name="テキスト ボックス 785">
          <a:extLst>
            <a:ext uri="{FF2B5EF4-FFF2-40B4-BE49-F238E27FC236}">
              <a16:creationId xmlns:a16="http://schemas.microsoft.com/office/drawing/2014/main" id="{00000000-0008-0000-0700-000012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7" name="前年度繰上充用金グラフ枠">
          <a:extLst>
            <a:ext uri="{FF2B5EF4-FFF2-40B4-BE49-F238E27FC236}">
              <a16:creationId xmlns:a16="http://schemas.microsoft.com/office/drawing/2014/main" id="{00000000-0008-0000-0700-000013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8" name="直線コネクタ 787">
          <a:extLst>
            <a:ext uri="{FF2B5EF4-FFF2-40B4-BE49-F238E27FC236}">
              <a16:creationId xmlns:a16="http://schemas.microsoft.com/office/drawing/2014/main" id="{00000000-0008-0000-0700-000014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9" name="前年度繰上充用金最小値テキスト">
          <a:extLst>
            <a:ext uri="{FF2B5EF4-FFF2-40B4-BE49-F238E27FC236}">
              <a16:creationId xmlns:a16="http://schemas.microsoft.com/office/drawing/2014/main" id="{00000000-0008-0000-0700-000015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1" name="前年度繰上充用金最大値テキスト">
          <a:extLst>
            <a:ext uri="{FF2B5EF4-FFF2-40B4-BE49-F238E27FC236}">
              <a16:creationId xmlns:a16="http://schemas.microsoft.com/office/drawing/2014/main" id="{00000000-0008-0000-0700-000017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4" name="前年度繰上充用金平均値テキスト">
          <a:extLst>
            <a:ext uri="{FF2B5EF4-FFF2-40B4-BE49-F238E27FC236}">
              <a16:creationId xmlns:a16="http://schemas.microsoft.com/office/drawing/2014/main" id="{00000000-0008-0000-0700-00001A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5" name="フローチャート: 判断 794">
          <a:extLst>
            <a:ext uri="{FF2B5EF4-FFF2-40B4-BE49-F238E27FC236}">
              <a16:creationId xmlns:a16="http://schemas.microsoft.com/office/drawing/2014/main" id="{00000000-0008-0000-0700-00001B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7" name="フローチャート: 判断 796">
          <a:extLst>
            <a:ext uri="{FF2B5EF4-FFF2-40B4-BE49-F238E27FC236}">
              <a16:creationId xmlns:a16="http://schemas.microsoft.com/office/drawing/2014/main" id="{00000000-0008-0000-0700-00001D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0" name="フローチャート: 判断 799">
          <a:extLst>
            <a:ext uri="{FF2B5EF4-FFF2-40B4-BE49-F238E27FC236}">
              <a16:creationId xmlns:a16="http://schemas.microsoft.com/office/drawing/2014/main" id="{00000000-0008-0000-0700-000020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2" name="直線コネクタ 801">
          <a:extLst>
            <a:ext uri="{FF2B5EF4-FFF2-40B4-BE49-F238E27FC236}">
              <a16:creationId xmlns:a16="http://schemas.microsoft.com/office/drawing/2014/main" id="{00000000-0008-0000-0700-000022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3" name="フローチャート: 判断 802">
          <a:extLst>
            <a:ext uri="{FF2B5EF4-FFF2-40B4-BE49-F238E27FC236}">
              <a16:creationId xmlns:a16="http://schemas.microsoft.com/office/drawing/2014/main" id="{00000000-0008-0000-0700-000023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5" name="フローチャート: 判断 804">
          <a:extLst>
            <a:ext uri="{FF2B5EF4-FFF2-40B4-BE49-F238E27FC236}">
              <a16:creationId xmlns:a16="http://schemas.microsoft.com/office/drawing/2014/main" id="{00000000-0008-0000-0700-000025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2" name="楕円 811">
          <a:extLst>
            <a:ext uri="{FF2B5EF4-FFF2-40B4-BE49-F238E27FC236}">
              <a16:creationId xmlns:a16="http://schemas.microsoft.com/office/drawing/2014/main" id="{00000000-0008-0000-0700-00002C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3" name="前年度繰上充用金該当値テキスト">
          <a:extLst>
            <a:ext uri="{FF2B5EF4-FFF2-40B4-BE49-F238E27FC236}">
              <a16:creationId xmlns:a16="http://schemas.microsoft.com/office/drawing/2014/main" id="{00000000-0008-0000-0700-00002D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4" name="楕円 813">
          <a:extLst>
            <a:ext uri="{FF2B5EF4-FFF2-40B4-BE49-F238E27FC236}">
              <a16:creationId xmlns:a16="http://schemas.microsoft.com/office/drawing/2014/main" id="{00000000-0008-0000-0700-00002E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6" name="楕円 815">
          <a:extLst>
            <a:ext uri="{FF2B5EF4-FFF2-40B4-BE49-F238E27FC236}">
              <a16:creationId xmlns:a16="http://schemas.microsoft.com/office/drawing/2014/main" id="{00000000-0008-0000-0700-000030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8" name="楕円 817">
          <a:extLst>
            <a:ext uri="{FF2B5EF4-FFF2-40B4-BE49-F238E27FC236}">
              <a16:creationId xmlns:a16="http://schemas.microsoft.com/office/drawing/2014/main" id="{00000000-0008-0000-0700-000032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0" name="楕円 819">
          <a:extLst>
            <a:ext uri="{FF2B5EF4-FFF2-40B4-BE49-F238E27FC236}">
              <a16:creationId xmlns:a16="http://schemas.microsoft.com/office/drawing/2014/main" id="{00000000-0008-0000-0700-000034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2" name="正方形/長方形 821">
          <a:extLst>
            <a:ext uri="{FF2B5EF4-FFF2-40B4-BE49-F238E27FC236}">
              <a16:creationId xmlns:a16="http://schemas.microsoft.com/office/drawing/2014/main" id="{00000000-0008-0000-0700-000036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3" name="正方形/長方形 822">
          <a:extLst>
            <a:ext uri="{FF2B5EF4-FFF2-40B4-BE49-F238E27FC236}">
              <a16:creationId xmlns:a16="http://schemas.microsoft.com/office/drawing/2014/main" id="{00000000-0008-0000-0700-000037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総務費の一人当たりのコストは</a:t>
          </a:r>
          <a:r>
            <a:rPr kumimoji="1" lang="en-US" altLang="ja-JP" sz="1300">
              <a:latin typeface="ＭＳ Ｐゴシック" panose="020B0600070205080204" pitchFamily="50" charset="-128"/>
              <a:ea typeface="ＭＳ Ｐゴシック" panose="020B0600070205080204" pitchFamily="50" charset="-128"/>
            </a:rPr>
            <a:t>168,683</a:t>
          </a:r>
          <a:r>
            <a:rPr kumimoji="1" lang="ja-JP" altLang="en-US" sz="1300">
              <a:latin typeface="ＭＳ Ｐゴシック" panose="020B0600070205080204" pitchFamily="50" charset="-128"/>
              <a:ea typeface="ＭＳ Ｐゴシック" panose="020B0600070205080204" pitchFamily="50" charset="-128"/>
            </a:rPr>
            <a:t>円となっており、ふるさと納税事業費の減により、令和５年度と比べ減少したものの、類似団体平均、全国平均及び福岡県平均を上回っている。また、教育費の一人当たりのコストは、</a:t>
          </a:r>
          <a:r>
            <a:rPr kumimoji="1" lang="en-US" altLang="ja-JP" sz="1300">
              <a:latin typeface="ＭＳ Ｐゴシック" panose="020B0600070205080204" pitchFamily="50" charset="-128"/>
              <a:ea typeface="ＭＳ Ｐゴシック" panose="020B0600070205080204" pitchFamily="50" charset="-128"/>
            </a:rPr>
            <a:t>71,925</a:t>
          </a:r>
          <a:r>
            <a:rPr kumimoji="1" lang="ja-JP" altLang="en-US" sz="1300">
              <a:latin typeface="ＭＳ Ｐゴシック" panose="020B0600070205080204" pitchFamily="50" charset="-128"/>
              <a:ea typeface="ＭＳ Ｐゴシック" panose="020B0600070205080204" pitchFamily="50" charset="-128"/>
            </a:rPr>
            <a:t>円となっており、年々増加傾向にある。これは学校施設整備工事費の増や幼稚園施設型給付費の増によるものである。民生費の一人当たりのコストは、類似団体平均を下回っているものの、自立支援給付費や児童手当など扶助費の増により、年々増加傾向にある。今後は公共施設の更新整備等が行われることや、物価高騰の影響で各事業費の増が見込まれるため、業務の効率化や経費の節減に努めていく必要があ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福岡県新宮町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ゴシック" pitchFamily="49" charset="-128"/>
              <a:ea typeface="ＭＳ ゴシック" pitchFamily="49" charset="-128"/>
            </a:rPr>
            <a:t>令和６年度はふるさと寄附金の活用により、財政調整基金の取崩しを回避できたため、基金残高は前年度より増加している。また積立の割合が多かったため、基金残高の標準財政規模比も増加している。実質単年度収支については、財政調整基金の積立額が増加したため、</a:t>
          </a:r>
          <a:r>
            <a:rPr kumimoji="1" lang="en-US" altLang="ja-JP" sz="1200">
              <a:latin typeface="ＭＳ ゴシック" pitchFamily="49" charset="-128"/>
              <a:ea typeface="ＭＳ ゴシック" pitchFamily="49" charset="-128"/>
            </a:rPr>
            <a:t>0.73</a:t>
          </a:r>
          <a:r>
            <a:rPr kumimoji="1" lang="ja-JP" altLang="en-US" sz="1200">
              <a:latin typeface="ＭＳ ゴシック" pitchFamily="49" charset="-128"/>
              <a:ea typeface="ＭＳ ゴシック" pitchFamily="49" charset="-128"/>
            </a:rPr>
            <a:t>％増加した。今後は経常経費の増加や新規事業の実施、施設の更新などが予定されており、財政調整基金の取崩しが予想されるため、計画的かつ効率的な財政運営が必要である。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福岡県新宮町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baseline="0">
              <a:latin typeface="ＭＳ ゴシック" pitchFamily="49" charset="-128"/>
              <a:ea typeface="ＭＳ ゴシック" pitchFamily="49" charset="-128"/>
            </a:rPr>
            <a:t>  </a:t>
          </a:r>
          <a:r>
            <a:rPr kumimoji="1" lang="ja-JP" altLang="en-US" sz="1400">
              <a:latin typeface="ＭＳ ゴシック" pitchFamily="49" charset="-128"/>
              <a:ea typeface="ＭＳ ゴシック" pitchFamily="49" charset="-128"/>
            </a:rPr>
            <a:t>水道事業会計は、加入金等の収入増のため、黒字となっている。公共下水道事業会計も、公共下水道の面整備に伴う下水道使用料の収入増のため、黒字となっている。簡易水道事業会計と相島漁業集落環境整備事業会計は、令和６年度から公営企業会計へと移行しており、一般会計からの繰入金収入により、収支を調整しており、今後も黒字額が大きく変動することはないと見込まれる。　</a:t>
          </a:r>
        </a:p>
        <a:p>
          <a:r>
            <a:rPr kumimoji="1" lang="ja-JP" altLang="en-US" sz="1400">
              <a:latin typeface="ＭＳ ゴシック" pitchFamily="49" charset="-128"/>
              <a:ea typeface="ＭＳ ゴシック" pitchFamily="49" charset="-128"/>
            </a:rPr>
            <a:t>　今後、水道事業会計では、土地区画整理事業などでの人口増加により水道料金収入が一時的に増加するが、その後横ばいになると見込まれる。公共下水道事業会計においても、下水道使用料の収入が一時的に増加するが、その後横ばいになると見込まれる。併せて、新宮中央浄化センター増設工事及び管渠や施設更新の実施に伴う企業債元利償還金の増加により、黒字額も減少していくと考えられる。　</a:t>
          </a:r>
          <a:endParaRPr kumimoji="1" lang="en-US" altLang="ja-JP" sz="1400">
            <a:latin typeface="ＭＳ ゴシック" pitchFamily="49" charset="-128"/>
            <a:ea typeface="ＭＳ ゴシック" pitchFamily="49" charset="-128"/>
          </a:endParaRPr>
        </a:p>
        <a:p>
          <a:r>
            <a:rPr kumimoji="1" lang="en-US" altLang="ja-JP" sz="1400">
              <a:latin typeface="ＭＳ ゴシック" pitchFamily="49" charset="-128"/>
              <a:ea typeface="ＭＳ ゴシック" pitchFamily="49" charset="-128"/>
            </a:rPr>
            <a:t> </a:t>
          </a:r>
          <a:r>
            <a:rPr kumimoji="1" lang="en-US" altLang="ja-JP" sz="1400" baseline="0">
              <a:latin typeface="ＭＳ ゴシック" pitchFamily="49" charset="-128"/>
              <a:ea typeface="ＭＳ ゴシック" pitchFamily="49" charset="-128"/>
            </a:rPr>
            <a:t> </a:t>
          </a:r>
          <a:r>
            <a:rPr kumimoji="1" lang="ja-JP" altLang="en-US" sz="1400" baseline="0">
              <a:latin typeface="ＭＳ ゴシック" pitchFamily="49" charset="-128"/>
              <a:ea typeface="ＭＳ ゴシック" pitchFamily="49" charset="-128"/>
            </a:rPr>
            <a:t>一般会計は、経常経費の増加や新規整備事業の実施、施設の更新等による財源不足を財政調整基金繰入金により調整するため、計画的かつ効率的な財政運営が必要である。</a:t>
          </a:r>
        </a:p>
        <a:p>
          <a:endParaRPr kumimoji="1" lang="en-US" altLang="ja-JP" sz="1400">
            <a:latin typeface="ＭＳ ゴシック" pitchFamily="49" charset="-128"/>
            <a:ea typeface="ＭＳ ゴシック" pitchFamily="49" charset="-128"/>
          </a:endParaRPr>
        </a:p>
        <a:p>
          <a:r>
            <a:rPr kumimoji="1" lang="en-US" altLang="ja-JP" sz="1400">
              <a:latin typeface="ＭＳ ゴシック" pitchFamily="49" charset="-128"/>
              <a:ea typeface="ＭＳ ゴシック" pitchFamily="49" charset="-128"/>
            </a:rPr>
            <a:t>  </a:t>
          </a:r>
          <a:endParaRPr kumimoji="1" lang="ja-JP" altLang="en-US" sz="1400">
            <a:latin typeface="ＭＳ ゴシック" pitchFamily="49" charset="-128"/>
            <a:ea typeface="ＭＳ ゴシック" pitchFamily="49" charset="-128"/>
          </a:endParaRP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福岡県新宮町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元利償還金は、災害復旧事業債や減収補填債の元金償還開始により増加となった。また、現在も地方債を財源とした新規事業を実施しているため、引き続き数値の上昇が見込まれている。今後、行うべき事業を精査し、計画的な財政運営により、公債費の抑制に努める必要がある。</a:t>
          </a: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該当なし</a:t>
          </a:r>
        </a:p>
        <a:p>
          <a:endParaRPr kumimoji="1" lang="ja-JP" altLang="en-US" sz="1000">
            <a:latin typeface="ＭＳ ゴシック" pitchFamily="49" charset="-128"/>
            <a:ea typeface="ＭＳ ゴシック"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福岡県新宮町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地方債の現在高は、学校施設の空調機設置や、公共施設の長寿命化、無電柱化推進事業、社会資本整備事業等に係る地方債を新たに発行したが、令和６年度の地方債償還額が借入額を上回ったため減少している。</a:t>
          </a:r>
        </a:p>
        <a:p>
          <a:r>
            <a:rPr kumimoji="1" lang="ja-JP" altLang="en-US" sz="1400">
              <a:latin typeface="ＭＳ ゴシック" pitchFamily="49" charset="-128"/>
              <a:ea typeface="ＭＳ ゴシック" pitchFamily="49" charset="-128"/>
            </a:rPr>
            <a:t>　また、令和６年度はふるさと寄附金を財源とした基金への積立などにより充当可能基金が増加したため、将来負担比率の分子は減少している。</a:t>
          </a:r>
        </a:p>
        <a:p>
          <a:r>
            <a:rPr kumimoji="1" lang="ja-JP" altLang="en-US" sz="1400">
              <a:latin typeface="ＭＳ ゴシック" pitchFamily="49" charset="-128"/>
              <a:ea typeface="ＭＳ ゴシック" pitchFamily="49" charset="-128"/>
            </a:rPr>
            <a:t>　今後も公共施設の新規事業や更新事業が行われる見込みである。そのため、今後も交付税算入がない地方債の発行抑制等を行い、地方債の現在高の削減及び充当可能財源の確保に努める。</a:t>
          </a:r>
        </a:p>
        <a:p>
          <a:endParaRPr kumimoji="1" lang="ja-JP" altLang="en-US" sz="1400">
            <a:latin typeface="ＭＳ ゴシック" pitchFamily="49" charset="-128"/>
            <a:ea typeface="ＭＳ ゴシック"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福岡県新宮町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ふるさと応援基金は、小中学校施設整備事業や区画整理事業に活用したため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百万円取り崩したが、財政調整基金の取り崩しは行っていない。減債基金は学校施設整備事業債及び臨時財政対策債償還のために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百万円を取り崩している。また、財政調整基金を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603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百万円、ふるさと応援基金を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1,879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百万円、減債基金を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百万円、森林環境譲与税基金を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百万円、宿泊税交付金基金を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百万円積み立てたため、基金全体としては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1,750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百万円の増となった。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ふるさと応援基金の積み立てにより基金残高は増加傾向にあるが、今後の新規整備事業や施設更新事業などにより減少していく見込みである。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地方債の現在高、償還額などを考慮しながら、交付税算入率の高い地方債を活用していくとともに、基金の残高等を勘案しながら財政運営していく。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・ふるさと応援基金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新宮町を応援するために寄せられた寄附金を適正に管理し、運用する。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・森林環境譲与税基金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森林環境税及び森林環境譲与税に関する法律に掲げる施策に使用する。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・宿泊税交付金基金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新宮町の観光資源の魅力向上、旅行者の受入環境の充実その他の観光の振興を図る施策に使用する。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・災害対策基金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地震、風水害その他の災害から新宮町民の生命と財産を守り、その予防対策、復旧対策及び復興対策等を講ずる。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ふるさと応援基金は、小中学校施設整備事業や区画整理事業などに活用したため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百万円取り崩したが、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1,879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百万円積み立てたため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1,179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百万円増加した。また、森林環境譲与税基金及び宿泊税交付金基金は１百万円増加した。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応援基金については、ふるさと寄附金から経費等を除いた額を積み立て、次年度以降のふるさと応援基金条例及び同条例施行規則に定めた事業に充当する。森林環境譲与税基金については、森林環境譲与税を積み立て、森林環境税及び森林環境譲与税に関する法律に掲げられている事業を実施する際に充当す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令和６年度は、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百万円及び運用益を３百万円積み立てたため増加となった。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も経常経費の増加や新規整備事業、施設更新事業の実施が見込まれているため、地方債の活用と併せて、基金の残高等を勘案しながら財政運営していく。令和元年度以降は財政調整基金の取り崩しを免れているが、今後の事業実施により基金残高は減少していく見込みである。</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７</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令和６年度は、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百万円を取り崩し、</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百万円及び運用益を１百万円を積み立てたため増加となった。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新設中学校整備事業の元金償還に合わせて基金残高は減少していく見込みである。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5553A923-B8B8-45F3-BD6F-E6FC1A3D5D1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B17A3D23-EEB2-45BC-B20B-A21606C922B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83</xdr:col>
      <xdr:colOff>0</xdr:colOff>
      <xdr:row>50</xdr:row>
      <xdr:rowOff>0</xdr:rowOff>
    </xdr:from>
    <xdr:to>
      <xdr:col>91</xdr:col>
      <xdr:colOff>0</xdr:colOff>
      <xdr:row>52</xdr:row>
      <xdr:rowOff>0</xdr:rowOff>
    </xdr:to>
    <xdr:sp macro="" textlink="">
      <xdr:nvSpPr>
        <xdr:cNvPr id="4" name="正方形/長方形 3">
          <a:extLst>
            <a:ext uri="{FF2B5EF4-FFF2-40B4-BE49-F238E27FC236}">
              <a16:creationId xmlns:a16="http://schemas.microsoft.com/office/drawing/2014/main" id="{D3969630-3D3F-4323-9EFD-5833654C07C5}"/>
            </a:ext>
          </a:extLst>
        </xdr:cNvPr>
        <xdr:cNvSpPr/>
      </xdr:nvSpPr>
      <xdr:spPr>
        <a:xfrm>
          <a:off x="16106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5" name="正方形/長方形 4">
          <a:extLst>
            <a:ext uri="{FF2B5EF4-FFF2-40B4-BE49-F238E27FC236}">
              <a16:creationId xmlns:a16="http://schemas.microsoft.com/office/drawing/2014/main" id="{53767D72-6C5E-47CD-A7B4-6AFC215C0451}"/>
            </a:ext>
          </a:extLst>
        </xdr:cNvPr>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6" name="正方形/長方形 5">
          <a:extLst>
            <a:ext uri="{FF2B5EF4-FFF2-40B4-BE49-F238E27FC236}">
              <a16:creationId xmlns:a16="http://schemas.microsoft.com/office/drawing/2014/main" id="{78F08636-B1A1-4361-B3AE-34AF5FFA7219}"/>
            </a:ext>
          </a:extLst>
        </xdr:cNvPr>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7" name="正方形/長方形 6">
          <a:extLst>
            <a:ext uri="{FF2B5EF4-FFF2-40B4-BE49-F238E27FC236}">
              <a16:creationId xmlns:a16="http://schemas.microsoft.com/office/drawing/2014/main" id="{DE5369C8-E337-4F91-8D1B-466009568193}"/>
            </a:ext>
          </a:extLst>
        </xdr:cNvPr>
        <xdr:cNvSpPr/>
      </xdr:nvSpPr>
      <xdr:spPr>
        <a:xfrm>
          <a:off x="16106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8" name="正方形/長方形 7">
          <a:extLst>
            <a:ext uri="{FF2B5EF4-FFF2-40B4-BE49-F238E27FC236}">
              <a16:creationId xmlns:a16="http://schemas.microsoft.com/office/drawing/2014/main" id="{7662E72D-3E8C-4A52-9972-00671C2BB5F9}"/>
            </a:ext>
          </a:extLst>
        </xdr:cNvPr>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9" name="正方形/長方形 8">
          <a:extLst>
            <a:ext uri="{FF2B5EF4-FFF2-40B4-BE49-F238E27FC236}">
              <a16:creationId xmlns:a16="http://schemas.microsoft.com/office/drawing/2014/main" id="{B41DF962-ADDE-49B3-9DCB-D831FAB1B6EF}"/>
            </a:ext>
          </a:extLst>
        </xdr:cNvPr>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0" name="正方形/長方形 9">
          <a:extLst>
            <a:ext uri="{FF2B5EF4-FFF2-40B4-BE49-F238E27FC236}">
              <a16:creationId xmlns:a16="http://schemas.microsoft.com/office/drawing/2014/main" id="{6CC3E6E5-47FD-4947-9346-C3808E35519C}"/>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1" name="正方形/長方形 10">
          <a:extLst>
            <a:ext uri="{FF2B5EF4-FFF2-40B4-BE49-F238E27FC236}">
              <a16:creationId xmlns:a16="http://schemas.microsoft.com/office/drawing/2014/main" id="{D63BF10F-DFA4-4F30-B44E-C75AA95C0575}"/>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2" name="正方形/長方形 11">
          <a:extLst>
            <a:ext uri="{FF2B5EF4-FFF2-40B4-BE49-F238E27FC236}">
              <a16:creationId xmlns:a16="http://schemas.microsoft.com/office/drawing/2014/main" id="{649C9491-42F3-4E06-8567-05BD2DC28691}"/>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3" name="正方形/長方形 12">
          <a:extLst>
            <a:ext uri="{FF2B5EF4-FFF2-40B4-BE49-F238E27FC236}">
              <a16:creationId xmlns:a16="http://schemas.microsoft.com/office/drawing/2014/main" id="{DB4EECB8-4B7B-4476-A961-81DE8148AEF9}"/>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福岡県新宮町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4" name="正方形/長方形 13">
          <a:extLst>
            <a:ext uri="{FF2B5EF4-FFF2-40B4-BE49-F238E27FC236}">
              <a16:creationId xmlns:a16="http://schemas.microsoft.com/office/drawing/2014/main" id="{E7F046C2-2DF0-492F-B638-00063C83EFE2}"/>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5" name="正方形/長方形 14">
          <a:extLst>
            <a:ext uri="{FF2B5EF4-FFF2-40B4-BE49-F238E27FC236}">
              <a16:creationId xmlns:a16="http://schemas.microsoft.com/office/drawing/2014/main" id="{51A279EB-C073-4D61-825E-D2ECFC97AE31}"/>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6" name="正方形/長方形 15">
          <a:extLst>
            <a:ext uri="{FF2B5EF4-FFF2-40B4-BE49-F238E27FC236}">
              <a16:creationId xmlns:a16="http://schemas.microsoft.com/office/drawing/2014/main" id="{323E9E79-0FA7-4060-90CB-11F65D4DC8BD}"/>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7" name="正方形/長方形 16">
          <a:extLst>
            <a:ext uri="{FF2B5EF4-FFF2-40B4-BE49-F238E27FC236}">
              <a16:creationId xmlns:a16="http://schemas.microsoft.com/office/drawing/2014/main" id="{0287412B-128B-47CE-873D-3F21A03C3BAC}"/>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8" name="正方形/長方形 17">
          <a:extLst>
            <a:ext uri="{FF2B5EF4-FFF2-40B4-BE49-F238E27FC236}">
              <a16:creationId xmlns:a16="http://schemas.microsoft.com/office/drawing/2014/main" id="{2CACDC16-870A-4B14-9914-20938BA39510}"/>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9" name="正方形/長方形 18">
          <a:extLst>
            <a:ext uri="{FF2B5EF4-FFF2-40B4-BE49-F238E27FC236}">
              <a16:creationId xmlns:a16="http://schemas.microsoft.com/office/drawing/2014/main" id="{9F787A48-FEE0-45D9-9693-B48DE960440F}"/>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32,979
32,394
18.93
17,724,325
17,244,912
318,585
7,741,058
12,345,201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0" name="正方形/長方形 19">
          <a:extLst>
            <a:ext uri="{FF2B5EF4-FFF2-40B4-BE49-F238E27FC236}">
              <a16:creationId xmlns:a16="http://schemas.microsoft.com/office/drawing/2014/main" id="{058881DA-7130-422A-B4B9-2D7DC5D7BD40}"/>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1" name="正方形/長方形 20">
          <a:extLst>
            <a:ext uri="{FF2B5EF4-FFF2-40B4-BE49-F238E27FC236}">
              <a16:creationId xmlns:a16="http://schemas.microsoft.com/office/drawing/2014/main" id="{5DB4D09D-C656-4EF7-BF45-DE033A4C19AA}"/>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2" name="正方形/長方形 21">
          <a:extLst>
            <a:ext uri="{FF2B5EF4-FFF2-40B4-BE49-F238E27FC236}">
              <a16:creationId xmlns:a16="http://schemas.microsoft.com/office/drawing/2014/main" id="{77806701-2744-492B-A5E7-E045B5AE0D6B}"/>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3" name="正方形/長方形 22">
          <a:extLst>
            <a:ext uri="{FF2B5EF4-FFF2-40B4-BE49-F238E27FC236}">
              <a16:creationId xmlns:a16="http://schemas.microsoft.com/office/drawing/2014/main" id="{D5747BA8-330F-4ED4-8103-56BB24DF9BFA}"/>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4" name="正方形/長方形 23">
          <a:extLst>
            <a:ext uri="{FF2B5EF4-FFF2-40B4-BE49-F238E27FC236}">
              <a16:creationId xmlns:a16="http://schemas.microsoft.com/office/drawing/2014/main" id="{15A162CD-C21B-4F5F-87FF-275940CD374C}"/>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5" name="正方形/長方形 24">
          <a:extLst>
            <a:ext uri="{FF2B5EF4-FFF2-40B4-BE49-F238E27FC236}">
              <a16:creationId xmlns:a16="http://schemas.microsoft.com/office/drawing/2014/main" id="{95C6D2A1-0350-4332-B334-DB75CFE52C86}"/>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6" name="角丸四角形 25">
          <a:extLst>
            <a:ext uri="{FF2B5EF4-FFF2-40B4-BE49-F238E27FC236}">
              <a16:creationId xmlns:a16="http://schemas.microsoft.com/office/drawing/2014/main" id="{FC87A496-29D8-4CC7-A97A-560AE9B3FAF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7" name="正方形/長方形 26">
          <a:extLst>
            <a:ext uri="{FF2B5EF4-FFF2-40B4-BE49-F238E27FC236}">
              <a16:creationId xmlns:a16="http://schemas.microsoft.com/office/drawing/2014/main" id="{A38B75FE-1BC9-4DB7-A8F9-1492AE3B795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8" name="正方形/長方形 27">
          <a:extLst>
            <a:ext uri="{FF2B5EF4-FFF2-40B4-BE49-F238E27FC236}">
              <a16:creationId xmlns:a16="http://schemas.microsoft.com/office/drawing/2014/main" id="{BE2B6816-8790-480E-87EC-F866A5B9DD84}"/>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9" name="正方形/長方形 28">
          <a:extLst>
            <a:ext uri="{FF2B5EF4-FFF2-40B4-BE49-F238E27FC236}">
              <a16:creationId xmlns:a16="http://schemas.microsoft.com/office/drawing/2014/main" id="{5BCF0D03-C814-4BD4-9B24-31657F5E91FF}"/>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0" name="直線コネクタ 29">
          <a:extLst>
            <a:ext uri="{FF2B5EF4-FFF2-40B4-BE49-F238E27FC236}">
              <a16:creationId xmlns:a16="http://schemas.microsoft.com/office/drawing/2014/main" id="{426EBD6E-4699-4115-953F-D6BCBA677412}"/>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1" name="楕円 30">
          <a:extLst>
            <a:ext uri="{FF2B5EF4-FFF2-40B4-BE49-F238E27FC236}">
              <a16:creationId xmlns:a16="http://schemas.microsoft.com/office/drawing/2014/main" id="{AA791F91-51E8-41DC-A417-60EBF702D851}"/>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2" name="フローチャート: 判断 31">
          <a:extLst>
            <a:ext uri="{FF2B5EF4-FFF2-40B4-BE49-F238E27FC236}">
              <a16:creationId xmlns:a16="http://schemas.microsoft.com/office/drawing/2014/main" id="{ED32A5F3-C48A-497B-AD42-3EF3F4297E35}"/>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3" name="直線コネクタ 32">
          <a:extLst>
            <a:ext uri="{FF2B5EF4-FFF2-40B4-BE49-F238E27FC236}">
              <a16:creationId xmlns:a16="http://schemas.microsoft.com/office/drawing/2014/main" id="{4AAB3927-986C-49AE-92E7-62A580F92DE8}"/>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4" name="直線コネクタ 33">
          <a:extLst>
            <a:ext uri="{FF2B5EF4-FFF2-40B4-BE49-F238E27FC236}">
              <a16:creationId xmlns:a16="http://schemas.microsoft.com/office/drawing/2014/main" id="{60D57699-E55D-4E79-9C88-2A9D50B35BF5}"/>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5" name="直線コネクタ 34">
          <a:extLst>
            <a:ext uri="{FF2B5EF4-FFF2-40B4-BE49-F238E27FC236}">
              <a16:creationId xmlns:a16="http://schemas.microsoft.com/office/drawing/2014/main" id="{BED06AD1-496E-4C27-A4C7-A4F4F4F8C7AE}"/>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6" name="直線コネクタ 35">
          <a:extLst>
            <a:ext uri="{FF2B5EF4-FFF2-40B4-BE49-F238E27FC236}">
              <a16:creationId xmlns:a16="http://schemas.microsoft.com/office/drawing/2014/main" id="{EDC922E2-D6F7-44FC-AD8B-868378D672E8}"/>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7" name="テキスト ボックス 36">
          <a:extLst>
            <a:ext uri="{FF2B5EF4-FFF2-40B4-BE49-F238E27FC236}">
              <a16:creationId xmlns:a16="http://schemas.microsoft.com/office/drawing/2014/main" id="{BCE55E72-2DB5-4575-A052-F5AAC4309C6F}"/>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8" name="テキスト ボックス 37">
          <a:extLst>
            <a:ext uri="{FF2B5EF4-FFF2-40B4-BE49-F238E27FC236}">
              <a16:creationId xmlns:a16="http://schemas.microsoft.com/office/drawing/2014/main" id="{26B4E2ED-3FF2-4641-9039-ABEA75DA674C}"/>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9" name="テキスト ボックス 38">
          <a:extLst>
            <a:ext uri="{FF2B5EF4-FFF2-40B4-BE49-F238E27FC236}">
              <a16:creationId xmlns:a16="http://schemas.microsoft.com/office/drawing/2014/main" id="{255D13D9-97E4-4F6F-A785-BADD26EB80FF}"/>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0" name="テキスト ボックス 39">
          <a:extLst>
            <a:ext uri="{FF2B5EF4-FFF2-40B4-BE49-F238E27FC236}">
              <a16:creationId xmlns:a16="http://schemas.microsoft.com/office/drawing/2014/main" id="{9F7A9EAA-E116-4CDB-BA1C-A4E2C47D7BD9}"/>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1" name="テキスト ボックス 40">
          <a:extLst>
            <a:ext uri="{FF2B5EF4-FFF2-40B4-BE49-F238E27FC236}">
              <a16:creationId xmlns:a16="http://schemas.microsoft.com/office/drawing/2014/main" id="{84C8D287-F80E-455F-ADE7-DE44B59DDD7A}"/>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2" name="正方形/長方形 41">
          <a:extLst>
            <a:ext uri="{FF2B5EF4-FFF2-40B4-BE49-F238E27FC236}">
              <a16:creationId xmlns:a16="http://schemas.microsoft.com/office/drawing/2014/main" id="{45989935-723D-4874-AAF3-C39AD85F9A0D}"/>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3" name="正方形/長方形 42">
          <a:extLst>
            <a:ext uri="{FF2B5EF4-FFF2-40B4-BE49-F238E27FC236}">
              <a16:creationId xmlns:a16="http://schemas.microsoft.com/office/drawing/2014/main" id="{A7632D4D-992D-4824-BAF5-62B54652C29E}"/>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4" name="正方形/長方形 43">
          <a:extLst>
            <a:ext uri="{FF2B5EF4-FFF2-40B4-BE49-F238E27FC236}">
              <a16:creationId xmlns:a16="http://schemas.microsoft.com/office/drawing/2014/main" id="{881AFDA0-725A-4DFA-8C6D-3E4E0E069E82}"/>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[ 53.4</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5" name="正方形/長方形 44">
          <a:extLst>
            <a:ext uri="{FF2B5EF4-FFF2-40B4-BE49-F238E27FC236}">
              <a16:creationId xmlns:a16="http://schemas.microsoft.com/office/drawing/2014/main" id="{3CEF14A8-2C2A-413C-AE6A-C2B0DFF51D1A}"/>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6" name="正方形/長方形 45">
          <a:extLst>
            <a:ext uri="{FF2B5EF4-FFF2-40B4-BE49-F238E27FC236}">
              <a16:creationId xmlns:a16="http://schemas.microsoft.com/office/drawing/2014/main" id="{C778EE59-8363-4701-9C23-3B47AE90C52A}"/>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7" name="正方形/長方形 46">
          <a:extLst>
            <a:ext uri="{FF2B5EF4-FFF2-40B4-BE49-F238E27FC236}">
              <a16:creationId xmlns:a16="http://schemas.microsoft.com/office/drawing/2014/main" id="{B724B289-CFAF-4BD5-A6C0-E0945CE30F79}"/>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8" name="正方形/長方形 47">
          <a:extLst>
            <a:ext uri="{FF2B5EF4-FFF2-40B4-BE49-F238E27FC236}">
              <a16:creationId xmlns:a16="http://schemas.microsoft.com/office/drawing/2014/main" id="{B02B9008-1B12-4043-B023-A28F7E0ED8C9}"/>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9" name="正方形/長方形 48">
          <a:extLst>
            <a:ext uri="{FF2B5EF4-FFF2-40B4-BE49-F238E27FC236}">
              <a16:creationId xmlns:a16="http://schemas.microsoft.com/office/drawing/2014/main" id="{489AD71F-0D4B-4468-B13A-F04103CF7CF8}"/>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0" name="正方形/長方形 49">
          <a:extLst>
            <a:ext uri="{FF2B5EF4-FFF2-40B4-BE49-F238E27FC236}">
              <a16:creationId xmlns:a16="http://schemas.microsoft.com/office/drawing/2014/main" id="{0ACCC842-CCEE-4463-99D9-101F01392EA2}"/>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1" name="正方形/長方形 50">
          <a:extLst>
            <a:ext uri="{FF2B5EF4-FFF2-40B4-BE49-F238E27FC236}">
              <a16:creationId xmlns:a16="http://schemas.microsoft.com/office/drawing/2014/main" id="{7FE8868B-675C-40C4-A277-9D9DEAA33011}"/>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2" name="正方形/長方形 51">
          <a:extLst>
            <a:ext uri="{FF2B5EF4-FFF2-40B4-BE49-F238E27FC236}">
              <a16:creationId xmlns:a16="http://schemas.microsoft.com/office/drawing/2014/main" id="{D5B358CC-AC20-47A5-A0F1-822F4DF92D63}"/>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3" name="正方形/長方形 52">
          <a:extLst>
            <a:ext uri="{FF2B5EF4-FFF2-40B4-BE49-F238E27FC236}">
              <a16:creationId xmlns:a16="http://schemas.microsoft.com/office/drawing/2014/main" id="{FA5A4B3D-21B8-4F20-9694-F97A707E8E79}"/>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4" name="テキスト ボックス 53">
          <a:extLst>
            <a:ext uri="{FF2B5EF4-FFF2-40B4-BE49-F238E27FC236}">
              <a16:creationId xmlns:a16="http://schemas.microsoft.com/office/drawing/2014/main" id="{2125880A-CF29-4C09-879A-87155F3CE828}"/>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有形固定資産減価償却率は、類似団体よりも低い水準となっている。これは、新設小学校整備時に歩道橋を新設したことなどにより橋りょうの償却率が他団体と比較して低いほか、新設小中学校や文化施設のそぴあしんぐうの償却率が低いこと、また、令和２年度に新しく緑ケ浜町営住宅が完成したことが影響していると考えられる。しかし、有形固定資産減価償却率は上昇傾向にあるため、個別施設計画等を踏まえながら、適正な施設管理を行い、施設の延命化に取り組んでいく必要がある。</a:t>
          </a: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55" name="テキスト ボックス 54">
          <a:extLst>
            <a:ext uri="{FF2B5EF4-FFF2-40B4-BE49-F238E27FC236}">
              <a16:creationId xmlns:a16="http://schemas.microsoft.com/office/drawing/2014/main" id="{B2032061-7541-4F24-83F2-D310CF688040}"/>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6" name="直線コネクタ 55">
          <a:extLst>
            <a:ext uri="{FF2B5EF4-FFF2-40B4-BE49-F238E27FC236}">
              <a16:creationId xmlns:a16="http://schemas.microsoft.com/office/drawing/2014/main" id="{3F87D856-8F82-4E8D-A1B8-8EB38D23B9D1}"/>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7" name="テキスト ボックス 56">
          <a:extLst>
            <a:ext uri="{FF2B5EF4-FFF2-40B4-BE49-F238E27FC236}">
              <a16:creationId xmlns:a16="http://schemas.microsoft.com/office/drawing/2014/main" id="{C910F62D-A689-45AB-A19E-53A6568FB665}"/>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58" name="直線コネクタ 57">
          <a:extLst>
            <a:ext uri="{FF2B5EF4-FFF2-40B4-BE49-F238E27FC236}">
              <a16:creationId xmlns:a16="http://schemas.microsoft.com/office/drawing/2014/main" id="{82FD0EDF-02A4-4E7A-B104-87B599A7C0A8}"/>
            </a:ext>
          </a:extLst>
        </xdr:cNvPr>
        <xdr:cNvCxnSpPr/>
      </xdr:nvCxnSpPr>
      <xdr:spPr>
        <a:xfrm>
          <a:off x="1270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59" name="テキスト ボックス 58">
          <a:extLst>
            <a:ext uri="{FF2B5EF4-FFF2-40B4-BE49-F238E27FC236}">
              <a16:creationId xmlns:a16="http://schemas.microsoft.com/office/drawing/2014/main" id="{5B9B7898-24E7-48BD-B75B-FEA3D8B1A4AC}"/>
            </a:ext>
          </a:extLst>
        </xdr:cNvPr>
        <xdr:cNvSpPr txBox="1"/>
      </xdr:nvSpPr>
      <xdr:spPr>
        <a:xfrm>
          <a:off x="847106" y="670977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60" name="直線コネクタ 59">
          <a:extLst>
            <a:ext uri="{FF2B5EF4-FFF2-40B4-BE49-F238E27FC236}">
              <a16:creationId xmlns:a16="http://schemas.microsoft.com/office/drawing/2014/main" id="{1D9C4703-0A5F-463F-96C8-EB8FB907C3A0}"/>
            </a:ext>
          </a:extLst>
        </xdr:cNvPr>
        <xdr:cNvCxnSpPr/>
      </xdr:nvCxnSpPr>
      <xdr:spPr>
        <a:xfrm>
          <a:off x="1270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61" name="テキスト ボックス 60">
          <a:extLst>
            <a:ext uri="{FF2B5EF4-FFF2-40B4-BE49-F238E27FC236}">
              <a16:creationId xmlns:a16="http://schemas.microsoft.com/office/drawing/2014/main" id="{25C5CEA5-6183-48EC-8725-DC83E59C0C0F}"/>
            </a:ext>
          </a:extLst>
        </xdr:cNvPr>
        <xdr:cNvSpPr txBox="1"/>
      </xdr:nvSpPr>
      <xdr:spPr>
        <a:xfrm>
          <a:off x="847106" y="640134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62" name="直線コネクタ 61">
          <a:extLst>
            <a:ext uri="{FF2B5EF4-FFF2-40B4-BE49-F238E27FC236}">
              <a16:creationId xmlns:a16="http://schemas.microsoft.com/office/drawing/2014/main" id="{DACAFA77-CE7E-4B13-962F-E55831158C77}"/>
            </a:ext>
          </a:extLst>
        </xdr:cNvPr>
        <xdr:cNvCxnSpPr/>
      </xdr:nvCxnSpPr>
      <xdr:spPr>
        <a:xfrm>
          <a:off x="1270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63" name="テキスト ボックス 62">
          <a:extLst>
            <a:ext uri="{FF2B5EF4-FFF2-40B4-BE49-F238E27FC236}">
              <a16:creationId xmlns:a16="http://schemas.microsoft.com/office/drawing/2014/main" id="{054B1DF5-CE05-4B8A-A0D1-387CA65A036A}"/>
            </a:ext>
          </a:extLst>
        </xdr:cNvPr>
        <xdr:cNvSpPr txBox="1"/>
      </xdr:nvSpPr>
      <xdr:spPr>
        <a:xfrm>
          <a:off x="847106" y="6092913"/>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64" name="直線コネクタ 63">
          <a:extLst>
            <a:ext uri="{FF2B5EF4-FFF2-40B4-BE49-F238E27FC236}">
              <a16:creationId xmlns:a16="http://schemas.microsoft.com/office/drawing/2014/main" id="{6DA8EE5D-33C4-4CF3-B810-836BDAED5C3C}"/>
            </a:ext>
          </a:extLst>
        </xdr:cNvPr>
        <xdr:cNvCxnSpPr/>
      </xdr:nvCxnSpPr>
      <xdr:spPr>
        <a:xfrm>
          <a:off x="1270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65" name="テキスト ボックス 64">
          <a:extLst>
            <a:ext uri="{FF2B5EF4-FFF2-40B4-BE49-F238E27FC236}">
              <a16:creationId xmlns:a16="http://schemas.microsoft.com/office/drawing/2014/main" id="{E5DC1C9A-518F-449E-9E12-925C1B0507CD}"/>
            </a:ext>
          </a:extLst>
        </xdr:cNvPr>
        <xdr:cNvSpPr txBox="1"/>
      </xdr:nvSpPr>
      <xdr:spPr>
        <a:xfrm>
          <a:off x="847106" y="5784485"/>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66" name="直線コネクタ 65">
          <a:extLst>
            <a:ext uri="{FF2B5EF4-FFF2-40B4-BE49-F238E27FC236}">
              <a16:creationId xmlns:a16="http://schemas.microsoft.com/office/drawing/2014/main" id="{270F52D0-3190-463B-A47C-FF667C6A0D29}"/>
            </a:ext>
          </a:extLst>
        </xdr:cNvPr>
        <xdr:cNvCxnSpPr/>
      </xdr:nvCxnSpPr>
      <xdr:spPr>
        <a:xfrm>
          <a:off x="1270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67" name="テキスト ボックス 66">
          <a:extLst>
            <a:ext uri="{FF2B5EF4-FFF2-40B4-BE49-F238E27FC236}">
              <a16:creationId xmlns:a16="http://schemas.microsoft.com/office/drawing/2014/main" id="{ADDE97AD-809E-46C7-AC41-D14524D64598}"/>
            </a:ext>
          </a:extLst>
        </xdr:cNvPr>
        <xdr:cNvSpPr txBox="1"/>
      </xdr:nvSpPr>
      <xdr:spPr>
        <a:xfrm>
          <a:off x="847106" y="547605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68" name="直線コネクタ 67">
          <a:extLst>
            <a:ext uri="{FF2B5EF4-FFF2-40B4-BE49-F238E27FC236}">
              <a16:creationId xmlns:a16="http://schemas.microsoft.com/office/drawing/2014/main" id="{BEB03DA6-59E6-46DF-AF8D-6BCD12F87919}"/>
            </a:ext>
          </a:extLst>
        </xdr:cNvPr>
        <xdr:cNvCxnSpPr/>
      </xdr:nvCxnSpPr>
      <xdr:spPr>
        <a:xfrm>
          <a:off x="1270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69" name="テキスト ボックス 68">
          <a:extLst>
            <a:ext uri="{FF2B5EF4-FFF2-40B4-BE49-F238E27FC236}">
              <a16:creationId xmlns:a16="http://schemas.microsoft.com/office/drawing/2014/main" id="{4EAF33DD-2C96-4946-886B-B5F5F069D288}"/>
            </a:ext>
          </a:extLst>
        </xdr:cNvPr>
        <xdr:cNvSpPr txBox="1"/>
      </xdr:nvSpPr>
      <xdr:spPr>
        <a:xfrm>
          <a:off x="847106" y="516762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0" name="直線コネクタ 69">
          <a:extLst>
            <a:ext uri="{FF2B5EF4-FFF2-40B4-BE49-F238E27FC236}">
              <a16:creationId xmlns:a16="http://schemas.microsoft.com/office/drawing/2014/main" id="{BF5BD30C-9519-4B66-919A-7E4E3972F816}"/>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1" name="テキスト ボックス 70">
          <a:extLst>
            <a:ext uri="{FF2B5EF4-FFF2-40B4-BE49-F238E27FC236}">
              <a16:creationId xmlns:a16="http://schemas.microsoft.com/office/drawing/2014/main" id="{E33F81D9-FD6E-4919-BC3D-EF6584D4634B}"/>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2" name="有形固定資産減価償却率グラフ枠">
          <a:extLst>
            <a:ext uri="{FF2B5EF4-FFF2-40B4-BE49-F238E27FC236}">
              <a16:creationId xmlns:a16="http://schemas.microsoft.com/office/drawing/2014/main" id="{472E5175-092F-47E9-AC67-6256C99C8818}"/>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50709</xdr:rowOff>
    </xdr:from>
    <xdr:to>
      <xdr:col>23</xdr:col>
      <xdr:colOff>85090</xdr:colOff>
      <xdr:row>33</xdr:row>
      <xdr:rowOff>145959</xdr:rowOff>
    </xdr:to>
    <xdr:cxnSp macro="">
      <xdr:nvCxnSpPr>
        <xdr:cNvPr id="73" name="直線コネクタ 72">
          <a:extLst>
            <a:ext uri="{FF2B5EF4-FFF2-40B4-BE49-F238E27FC236}">
              <a16:creationId xmlns:a16="http://schemas.microsoft.com/office/drawing/2014/main" id="{FD7C121F-8D0F-45DF-81F7-445DD17A5A38}"/>
            </a:ext>
          </a:extLst>
        </xdr:cNvPr>
        <xdr:cNvCxnSpPr/>
      </xdr:nvCxnSpPr>
      <xdr:spPr>
        <a:xfrm flipV="1">
          <a:off x="4760595" y="5279934"/>
          <a:ext cx="1270" cy="1295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149786</xdr:rowOff>
    </xdr:from>
    <xdr:ext cx="405111" cy="259045"/>
    <xdr:sp macro="" textlink="">
      <xdr:nvSpPr>
        <xdr:cNvPr id="74" name="有形固定資産減価償却率最小値テキスト">
          <a:extLst>
            <a:ext uri="{FF2B5EF4-FFF2-40B4-BE49-F238E27FC236}">
              <a16:creationId xmlns:a16="http://schemas.microsoft.com/office/drawing/2014/main" id="{A4870B32-DCF8-48CD-BA31-D846ECE727A1}"/>
            </a:ext>
          </a:extLst>
        </xdr:cNvPr>
        <xdr:cNvSpPr txBox="1"/>
      </xdr:nvSpPr>
      <xdr:spPr>
        <a:xfrm>
          <a:off x="4813300" y="65791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145959</xdr:rowOff>
    </xdr:from>
    <xdr:to>
      <xdr:col>23</xdr:col>
      <xdr:colOff>174625</xdr:colOff>
      <xdr:row>33</xdr:row>
      <xdr:rowOff>145959</xdr:rowOff>
    </xdr:to>
    <xdr:cxnSp macro="">
      <xdr:nvCxnSpPr>
        <xdr:cNvPr id="75" name="直線コネクタ 74">
          <a:extLst>
            <a:ext uri="{FF2B5EF4-FFF2-40B4-BE49-F238E27FC236}">
              <a16:creationId xmlns:a16="http://schemas.microsoft.com/office/drawing/2014/main" id="{94CC7656-E0CD-456D-A653-CC4782B7BD01}"/>
            </a:ext>
          </a:extLst>
        </xdr:cNvPr>
        <xdr:cNvCxnSpPr/>
      </xdr:nvCxnSpPr>
      <xdr:spPr>
        <a:xfrm>
          <a:off x="4673600" y="65753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24</xdr:row>
      <xdr:rowOff>168836</xdr:rowOff>
    </xdr:from>
    <xdr:ext cx="405111" cy="259045"/>
    <xdr:sp macro="" textlink="">
      <xdr:nvSpPr>
        <xdr:cNvPr id="76" name="有形固定資産減価償却率最大値テキスト">
          <a:extLst>
            <a:ext uri="{FF2B5EF4-FFF2-40B4-BE49-F238E27FC236}">
              <a16:creationId xmlns:a16="http://schemas.microsoft.com/office/drawing/2014/main" id="{F82CF4C2-70A8-41BF-B2C0-2C896DFD0A4E}"/>
            </a:ext>
          </a:extLst>
        </xdr:cNvPr>
        <xdr:cNvSpPr txBox="1"/>
      </xdr:nvSpPr>
      <xdr:spPr>
        <a:xfrm>
          <a:off x="4813300" y="50551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50709</xdr:rowOff>
    </xdr:from>
    <xdr:to>
      <xdr:col>23</xdr:col>
      <xdr:colOff>174625</xdr:colOff>
      <xdr:row>26</xdr:row>
      <xdr:rowOff>50709</xdr:rowOff>
    </xdr:to>
    <xdr:cxnSp macro="">
      <xdr:nvCxnSpPr>
        <xdr:cNvPr id="77" name="直線コネクタ 76">
          <a:extLst>
            <a:ext uri="{FF2B5EF4-FFF2-40B4-BE49-F238E27FC236}">
              <a16:creationId xmlns:a16="http://schemas.microsoft.com/office/drawing/2014/main" id="{4DEF247D-3124-4BEB-B024-1771B646CAC2}"/>
            </a:ext>
          </a:extLst>
        </xdr:cNvPr>
        <xdr:cNvCxnSpPr/>
      </xdr:nvCxnSpPr>
      <xdr:spPr>
        <a:xfrm>
          <a:off x="4673600" y="52799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17344</xdr:rowOff>
    </xdr:from>
    <xdr:ext cx="405111" cy="259045"/>
    <xdr:sp macro="" textlink="">
      <xdr:nvSpPr>
        <xdr:cNvPr id="78" name="有形固定資産減価償却率平均値テキスト">
          <a:extLst>
            <a:ext uri="{FF2B5EF4-FFF2-40B4-BE49-F238E27FC236}">
              <a16:creationId xmlns:a16="http://schemas.microsoft.com/office/drawing/2014/main" id="{48DC51DA-4EB3-4F6C-96E9-95B4079B57BD}"/>
            </a:ext>
          </a:extLst>
        </xdr:cNvPr>
        <xdr:cNvSpPr txBox="1"/>
      </xdr:nvSpPr>
      <xdr:spPr>
        <a:xfrm>
          <a:off x="4813300" y="593236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38917</xdr:rowOff>
    </xdr:from>
    <xdr:to>
      <xdr:col>23</xdr:col>
      <xdr:colOff>136525</xdr:colOff>
      <xdr:row>30</xdr:row>
      <xdr:rowOff>140517</xdr:rowOff>
    </xdr:to>
    <xdr:sp macro="" textlink="">
      <xdr:nvSpPr>
        <xdr:cNvPr id="79" name="フローチャート: 判断 78">
          <a:extLst>
            <a:ext uri="{FF2B5EF4-FFF2-40B4-BE49-F238E27FC236}">
              <a16:creationId xmlns:a16="http://schemas.microsoft.com/office/drawing/2014/main" id="{29E5E40B-2788-4D3C-B23F-5C686CEA1EEF}"/>
            </a:ext>
          </a:extLst>
        </xdr:cNvPr>
        <xdr:cNvSpPr/>
      </xdr:nvSpPr>
      <xdr:spPr>
        <a:xfrm>
          <a:off x="4711700" y="59539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23495</xdr:rowOff>
    </xdr:from>
    <xdr:to>
      <xdr:col>19</xdr:col>
      <xdr:colOff>187325</xdr:colOff>
      <xdr:row>30</xdr:row>
      <xdr:rowOff>125095</xdr:rowOff>
    </xdr:to>
    <xdr:sp macro="" textlink="">
      <xdr:nvSpPr>
        <xdr:cNvPr id="80" name="フローチャート: 判断 79">
          <a:extLst>
            <a:ext uri="{FF2B5EF4-FFF2-40B4-BE49-F238E27FC236}">
              <a16:creationId xmlns:a16="http://schemas.microsoft.com/office/drawing/2014/main" id="{800BDF46-CC45-401B-95B1-3AA7B08578BF}"/>
            </a:ext>
          </a:extLst>
        </xdr:cNvPr>
        <xdr:cNvSpPr/>
      </xdr:nvSpPr>
      <xdr:spPr>
        <a:xfrm>
          <a:off x="4000500" y="5938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164102</xdr:rowOff>
    </xdr:from>
    <xdr:to>
      <xdr:col>15</xdr:col>
      <xdr:colOff>187325</xdr:colOff>
      <xdr:row>30</xdr:row>
      <xdr:rowOff>94252</xdr:rowOff>
    </xdr:to>
    <xdr:sp macro="" textlink="">
      <xdr:nvSpPr>
        <xdr:cNvPr id="81" name="フローチャート: 判断 80">
          <a:extLst>
            <a:ext uri="{FF2B5EF4-FFF2-40B4-BE49-F238E27FC236}">
              <a16:creationId xmlns:a16="http://schemas.microsoft.com/office/drawing/2014/main" id="{152068E5-AC48-4F43-B450-51D1963F5B0C}"/>
            </a:ext>
          </a:extLst>
        </xdr:cNvPr>
        <xdr:cNvSpPr/>
      </xdr:nvSpPr>
      <xdr:spPr>
        <a:xfrm>
          <a:off x="3238500" y="5907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127091</xdr:rowOff>
    </xdr:from>
    <xdr:to>
      <xdr:col>11</xdr:col>
      <xdr:colOff>187325</xdr:colOff>
      <xdr:row>30</xdr:row>
      <xdr:rowOff>57241</xdr:rowOff>
    </xdr:to>
    <xdr:sp macro="" textlink="">
      <xdr:nvSpPr>
        <xdr:cNvPr id="82" name="フローチャート: 判断 81">
          <a:extLst>
            <a:ext uri="{FF2B5EF4-FFF2-40B4-BE49-F238E27FC236}">
              <a16:creationId xmlns:a16="http://schemas.microsoft.com/office/drawing/2014/main" id="{BF1F3BA6-E4C2-4E90-B5A9-46C4DF83F815}"/>
            </a:ext>
          </a:extLst>
        </xdr:cNvPr>
        <xdr:cNvSpPr/>
      </xdr:nvSpPr>
      <xdr:spPr>
        <a:xfrm>
          <a:off x="2476500" y="5870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136344</xdr:rowOff>
    </xdr:from>
    <xdr:to>
      <xdr:col>7</xdr:col>
      <xdr:colOff>187325</xdr:colOff>
      <xdr:row>30</xdr:row>
      <xdr:rowOff>66494</xdr:rowOff>
    </xdr:to>
    <xdr:sp macro="" textlink="">
      <xdr:nvSpPr>
        <xdr:cNvPr id="83" name="フローチャート: 判断 82">
          <a:extLst>
            <a:ext uri="{FF2B5EF4-FFF2-40B4-BE49-F238E27FC236}">
              <a16:creationId xmlns:a16="http://schemas.microsoft.com/office/drawing/2014/main" id="{91FBB8C1-918C-43B2-8EA1-CEDAF7E54B8A}"/>
            </a:ext>
          </a:extLst>
        </xdr:cNvPr>
        <xdr:cNvSpPr/>
      </xdr:nvSpPr>
      <xdr:spPr>
        <a:xfrm>
          <a:off x="1714500" y="5879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4" name="テキスト ボックス 83">
          <a:extLst>
            <a:ext uri="{FF2B5EF4-FFF2-40B4-BE49-F238E27FC236}">
              <a16:creationId xmlns:a16="http://schemas.microsoft.com/office/drawing/2014/main" id="{D29463DF-D60C-49F4-9561-0F72BA370FE4}"/>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5" name="テキスト ボックス 84">
          <a:extLst>
            <a:ext uri="{FF2B5EF4-FFF2-40B4-BE49-F238E27FC236}">
              <a16:creationId xmlns:a16="http://schemas.microsoft.com/office/drawing/2014/main" id="{E3AC86E6-5C40-43A6-BBEC-1AF39116B5AC}"/>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0DFFC4C7-461D-4C7D-8810-18A201F05E11}"/>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7" name="テキスト ボックス 86">
          <a:extLst>
            <a:ext uri="{FF2B5EF4-FFF2-40B4-BE49-F238E27FC236}">
              <a16:creationId xmlns:a16="http://schemas.microsoft.com/office/drawing/2014/main" id="{1AD7C63D-C424-42DE-8B6F-A4E8B70A9D8F}"/>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8D85F761-EDD7-4803-AF85-D9118C413B91}"/>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28</xdr:row>
      <xdr:rowOff>51798</xdr:rowOff>
    </xdr:from>
    <xdr:to>
      <xdr:col>23</xdr:col>
      <xdr:colOff>136525</xdr:colOff>
      <xdr:row>28</xdr:row>
      <xdr:rowOff>153398</xdr:rowOff>
    </xdr:to>
    <xdr:sp macro="" textlink="">
      <xdr:nvSpPr>
        <xdr:cNvPr id="89" name="楕円 88">
          <a:extLst>
            <a:ext uri="{FF2B5EF4-FFF2-40B4-BE49-F238E27FC236}">
              <a16:creationId xmlns:a16="http://schemas.microsoft.com/office/drawing/2014/main" id="{B9BC2812-510E-4DE9-AAB0-CE74DD48AFF6}"/>
            </a:ext>
          </a:extLst>
        </xdr:cNvPr>
        <xdr:cNvSpPr/>
      </xdr:nvSpPr>
      <xdr:spPr>
        <a:xfrm>
          <a:off x="4711700" y="56239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27</xdr:row>
      <xdr:rowOff>74675</xdr:rowOff>
    </xdr:from>
    <xdr:ext cx="405111" cy="259045"/>
    <xdr:sp macro="" textlink="">
      <xdr:nvSpPr>
        <xdr:cNvPr id="90" name="有形固定資産減価償却率該当値テキスト">
          <a:extLst>
            <a:ext uri="{FF2B5EF4-FFF2-40B4-BE49-F238E27FC236}">
              <a16:creationId xmlns:a16="http://schemas.microsoft.com/office/drawing/2014/main" id="{A2B4DC0E-2F24-4A9E-BE55-8BE5D5F3ADEC}"/>
            </a:ext>
          </a:extLst>
        </xdr:cNvPr>
        <xdr:cNvSpPr txBox="1"/>
      </xdr:nvSpPr>
      <xdr:spPr>
        <a:xfrm>
          <a:off x="4813300" y="54753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28</xdr:row>
      <xdr:rowOff>8618</xdr:rowOff>
    </xdr:from>
    <xdr:to>
      <xdr:col>19</xdr:col>
      <xdr:colOff>187325</xdr:colOff>
      <xdr:row>28</xdr:row>
      <xdr:rowOff>110218</xdr:rowOff>
    </xdr:to>
    <xdr:sp macro="" textlink="">
      <xdr:nvSpPr>
        <xdr:cNvPr id="91" name="楕円 90">
          <a:extLst>
            <a:ext uri="{FF2B5EF4-FFF2-40B4-BE49-F238E27FC236}">
              <a16:creationId xmlns:a16="http://schemas.microsoft.com/office/drawing/2014/main" id="{3057E20F-9B9D-4C52-A463-738B461D2392}"/>
            </a:ext>
          </a:extLst>
        </xdr:cNvPr>
        <xdr:cNvSpPr/>
      </xdr:nvSpPr>
      <xdr:spPr>
        <a:xfrm>
          <a:off x="4000500" y="5580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28</xdr:row>
      <xdr:rowOff>59418</xdr:rowOff>
    </xdr:from>
    <xdr:to>
      <xdr:col>23</xdr:col>
      <xdr:colOff>85725</xdr:colOff>
      <xdr:row>28</xdr:row>
      <xdr:rowOff>102598</xdr:rowOff>
    </xdr:to>
    <xdr:cxnSp macro="">
      <xdr:nvCxnSpPr>
        <xdr:cNvPr id="92" name="直線コネクタ 91">
          <a:extLst>
            <a:ext uri="{FF2B5EF4-FFF2-40B4-BE49-F238E27FC236}">
              <a16:creationId xmlns:a16="http://schemas.microsoft.com/office/drawing/2014/main" id="{0EB6C3E6-477D-47DE-A7FC-4AA9E283E0FE}"/>
            </a:ext>
          </a:extLst>
        </xdr:cNvPr>
        <xdr:cNvCxnSpPr/>
      </xdr:nvCxnSpPr>
      <xdr:spPr>
        <a:xfrm>
          <a:off x="4051300" y="5631543"/>
          <a:ext cx="711200" cy="43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27</xdr:row>
      <xdr:rowOff>112214</xdr:rowOff>
    </xdr:from>
    <xdr:to>
      <xdr:col>15</xdr:col>
      <xdr:colOff>187325</xdr:colOff>
      <xdr:row>28</xdr:row>
      <xdr:rowOff>42364</xdr:rowOff>
    </xdr:to>
    <xdr:sp macro="" textlink="">
      <xdr:nvSpPr>
        <xdr:cNvPr id="93" name="楕円 92">
          <a:extLst>
            <a:ext uri="{FF2B5EF4-FFF2-40B4-BE49-F238E27FC236}">
              <a16:creationId xmlns:a16="http://schemas.microsoft.com/office/drawing/2014/main" id="{B1EE2874-4856-41C0-B0C5-A7D201513934}"/>
            </a:ext>
          </a:extLst>
        </xdr:cNvPr>
        <xdr:cNvSpPr/>
      </xdr:nvSpPr>
      <xdr:spPr>
        <a:xfrm>
          <a:off x="3238500" y="5512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27</xdr:row>
      <xdr:rowOff>163014</xdr:rowOff>
    </xdr:from>
    <xdr:to>
      <xdr:col>19</xdr:col>
      <xdr:colOff>136525</xdr:colOff>
      <xdr:row>28</xdr:row>
      <xdr:rowOff>59418</xdr:rowOff>
    </xdr:to>
    <xdr:cxnSp macro="">
      <xdr:nvCxnSpPr>
        <xdr:cNvPr id="94" name="直線コネクタ 93">
          <a:extLst>
            <a:ext uri="{FF2B5EF4-FFF2-40B4-BE49-F238E27FC236}">
              <a16:creationId xmlns:a16="http://schemas.microsoft.com/office/drawing/2014/main" id="{381B7EEC-F2BC-4785-90A5-D0285BDEDC19}"/>
            </a:ext>
          </a:extLst>
        </xdr:cNvPr>
        <xdr:cNvCxnSpPr/>
      </xdr:nvCxnSpPr>
      <xdr:spPr>
        <a:xfrm>
          <a:off x="3289300" y="5563689"/>
          <a:ext cx="762000" cy="678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27</xdr:row>
      <xdr:rowOff>84455</xdr:rowOff>
    </xdr:from>
    <xdr:to>
      <xdr:col>11</xdr:col>
      <xdr:colOff>187325</xdr:colOff>
      <xdr:row>28</xdr:row>
      <xdr:rowOff>14605</xdr:rowOff>
    </xdr:to>
    <xdr:sp macro="" textlink="">
      <xdr:nvSpPr>
        <xdr:cNvPr id="95" name="楕円 94">
          <a:extLst>
            <a:ext uri="{FF2B5EF4-FFF2-40B4-BE49-F238E27FC236}">
              <a16:creationId xmlns:a16="http://schemas.microsoft.com/office/drawing/2014/main" id="{F36E5D16-1258-4BE4-8FBE-F5F3356E1546}"/>
            </a:ext>
          </a:extLst>
        </xdr:cNvPr>
        <xdr:cNvSpPr/>
      </xdr:nvSpPr>
      <xdr:spPr>
        <a:xfrm>
          <a:off x="2476500" y="5485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27</xdr:row>
      <xdr:rowOff>135255</xdr:rowOff>
    </xdr:from>
    <xdr:to>
      <xdr:col>15</xdr:col>
      <xdr:colOff>136525</xdr:colOff>
      <xdr:row>27</xdr:row>
      <xdr:rowOff>163014</xdr:rowOff>
    </xdr:to>
    <xdr:cxnSp macro="">
      <xdr:nvCxnSpPr>
        <xdr:cNvPr id="96" name="直線コネクタ 95">
          <a:extLst>
            <a:ext uri="{FF2B5EF4-FFF2-40B4-BE49-F238E27FC236}">
              <a16:creationId xmlns:a16="http://schemas.microsoft.com/office/drawing/2014/main" id="{58DE4F62-430B-437C-BD86-2D0A5DA10379}"/>
            </a:ext>
          </a:extLst>
        </xdr:cNvPr>
        <xdr:cNvCxnSpPr/>
      </xdr:nvCxnSpPr>
      <xdr:spPr>
        <a:xfrm>
          <a:off x="2527300" y="5535930"/>
          <a:ext cx="76200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27</xdr:row>
      <xdr:rowOff>38191</xdr:rowOff>
    </xdr:from>
    <xdr:to>
      <xdr:col>7</xdr:col>
      <xdr:colOff>187325</xdr:colOff>
      <xdr:row>27</xdr:row>
      <xdr:rowOff>139791</xdr:rowOff>
    </xdr:to>
    <xdr:sp macro="" textlink="">
      <xdr:nvSpPr>
        <xdr:cNvPr id="97" name="楕円 96">
          <a:extLst>
            <a:ext uri="{FF2B5EF4-FFF2-40B4-BE49-F238E27FC236}">
              <a16:creationId xmlns:a16="http://schemas.microsoft.com/office/drawing/2014/main" id="{DB58003C-441F-452F-A1C9-7838A3815E00}"/>
            </a:ext>
          </a:extLst>
        </xdr:cNvPr>
        <xdr:cNvSpPr/>
      </xdr:nvSpPr>
      <xdr:spPr>
        <a:xfrm>
          <a:off x="1714500" y="54388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27</xdr:row>
      <xdr:rowOff>88991</xdr:rowOff>
    </xdr:from>
    <xdr:to>
      <xdr:col>11</xdr:col>
      <xdr:colOff>136525</xdr:colOff>
      <xdr:row>27</xdr:row>
      <xdr:rowOff>135255</xdr:rowOff>
    </xdr:to>
    <xdr:cxnSp macro="">
      <xdr:nvCxnSpPr>
        <xdr:cNvPr id="98" name="直線コネクタ 97">
          <a:extLst>
            <a:ext uri="{FF2B5EF4-FFF2-40B4-BE49-F238E27FC236}">
              <a16:creationId xmlns:a16="http://schemas.microsoft.com/office/drawing/2014/main" id="{E0BD1EDD-3BF5-47B5-9452-F98F94046EBF}"/>
            </a:ext>
          </a:extLst>
        </xdr:cNvPr>
        <xdr:cNvCxnSpPr/>
      </xdr:nvCxnSpPr>
      <xdr:spPr>
        <a:xfrm>
          <a:off x="1765300" y="5489666"/>
          <a:ext cx="762000" cy="462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30</xdr:row>
      <xdr:rowOff>116222</xdr:rowOff>
    </xdr:from>
    <xdr:ext cx="405111" cy="259045"/>
    <xdr:sp macro="" textlink="">
      <xdr:nvSpPr>
        <xdr:cNvPr id="99" name="n_1aveValue有形固定資産減価償却率">
          <a:extLst>
            <a:ext uri="{FF2B5EF4-FFF2-40B4-BE49-F238E27FC236}">
              <a16:creationId xmlns:a16="http://schemas.microsoft.com/office/drawing/2014/main" id="{B22E2D33-8F86-448E-9BF6-055B12EB97EA}"/>
            </a:ext>
          </a:extLst>
        </xdr:cNvPr>
        <xdr:cNvSpPr txBox="1"/>
      </xdr:nvSpPr>
      <xdr:spPr>
        <a:xfrm>
          <a:off x="3836044" y="6031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85379</xdr:rowOff>
    </xdr:from>
    <xdr:ext cx="405111" cy="259045"/>
    <xdr:sp macro="" textlink="">
      <xdr:nvSpPr>
        <xdr:cNvPr id="100" name="n_2aveValue有形固定資産減価償却率">
          <a:extLst>
            <a:ext uri="{FF2B5EF4-FFF2-40B4-BE49-F238E27FC236}">
              <a16:creationId xmlns:a16="http://schemas.microsoft.com/office/drawing/2014/main" id="{41925D73-32AA-44FB-8F12-A19B1EE8FE26}"/>
            </a:ext>
          </a:extLst>
        </xdr:cNvPr>
        <xdr:cNvSpPr txBox="1"/>
      </xdr:nvSpPr>
      <xdr:spPr>
        <a:xfrm>
          <a:off x="3086744" y="60004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48368</xdr:rowOff>
    </xdr:from>
    <xdr:ext cx="405111" cy="259045"/>
    <xdr:sp macro="" textlink="">
      <xdr:nvSpPr>
        <xdr:cNvPr id="101" name="n_3aveValue有形固定資産減価償却率">
          <a:extLst>
            <a:ext uri="{FF2B5EF4-FFF2-40B4-BE49-F238E27FC236}">
              <a16:creationId xmlns:a16="http://schemas.microsoft.com/office/drawing/2014/main" id="{5D7F60FB-AD51-449A-AE49-199B4B40E7A9}"/>
            </a:ext>
          </a:extLst>
        </xdr:cNvPr>
        <xdr:cNvSpPr txBox="1"/>
      </xdr:nvSpPr>
      <xdr:spPr>
        <a:xfrm>
          <a:off x="2324744" y="59633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57621</xdr:rowOff>
    </xdr:from>
    <xdr:ext cx="405111" cy="259045"/>
    <xdr:sp macro="" textlink="">
      <xdr:nvSpPr>
        <xdr:cNvPr id="102" name="n_4aveValue有形固定資産減価償却率">
          <a:extLst>
            <a:ext uri="{FF2B5EF4-FFF2-40B4-BE49-F238E27FC236}">
              <a16:creationId xmlns:a16="http://schemas.microsoft.com/office/drawing/2014/main" id="{D9B551C2-3B2D-4282-A7E6-38645D5EDE3A}"/>
            </a:ext>
          </a:extLst>
        </xdr:cNvPr>
        <xdr:cNvSpPr txBox="1"/>
      </xdr:nvSpPr>
      <xdr:spPr>
        <a:xfrm>
          <a:off x="1562744" y="59726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26</xdr:row>
      <xdr:rowOff>126745</xdr:rowOff>
    </xdr:from>
    <xdr:ext cx="405111" cy="259045"/>
    <xdr:sp macro="" textlink="">
      <xdr:nvSpPr>
        <xdr:cNvPr id="103" name="n_1mainValue有形固定資産減価償却率">
          <a:extLst>
            <a:ext uri="{FF2B5EF4-FFF2-40B4-BE49-F238E27FC236}">
              <a16:creationId xmlns:a16="http://schemas.microsoft.com/office/drawing/2014/main" id="{FC067905-AB68-4997-BDAF-AECEF915331F}"/>
            </a:ext>
          </a:extLst>
        </xdr:cNvPr>
        <xdr:cNvSpPr txBox="1"/>
      </xdr:nvSpPr>
      <xdr:spPr>
        <a:xfrm>
          <a:off x="3836044" y="53559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26</xdr:row>
      <xdr:rowOff>58891</xdr:rowOff>
    </xdr:from>
    <xdr:ext cx="405111" cy="259045"/>
    <xdr:sp macro="" textlink="">
      <xdr:nvSpPr>
        <xdr:cNvPr id="104" name="n_2mainValue有形固定資産減価償却率">
          <a:extLst>
            <a:ext uri="{FF2B5EF4-FFF2-40B4-BE49-F238E27FC236}">
              <a16:creationId xmlns:a16="http://schemas.microsoft.com/office/drawing/2014/main" id="{C903DFDC-8F5E-4945-B4A5-01843E7EC840}"/>
            </a:ext>
          </a:extLst>
        </xdr:cNvPr>
        <xdr:cNvSpPr txBox="1"/>
      </xdr:nvSpPr>
      <xdr:spPr>
        <a:xfrm>
          <a:off x="3086744" y="52881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26</xdr:row>
      <xdr:rowOff>31132</xdr:rowOff>
    </xdr:from>
    <xdr:ext cx="405111" cy="259045"/>
    <xdr:sp macro="" textlink="">
      <xdr:nvSpPr>
        <xdr:cNvPr id="105" name="n_3mainValue有形固定資産減価償却率">
          <a:extLst>
            <a:ext uri="{FF2B5EF4-FFF2-40B4-BE49-F238E27FC236}">
              <a16:creationId xmlns:a16="http://schemas.microsoft.com/office/drawing/2014/main" id="{F7502039-C56A-4DC1-83E8-434980E77AFD}"/>
            </a:ext>
          </a:extLst>
        </xdr:cNvPr>
        <xdr:cNvSpPr txBox="1"/>
      </xdr:nvSpPr>
      <xdr:spPr>
        <a:xfrm>
          <a:off x="2324744" y="5260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25</xdr:row>
      <xdr:rowOff>156318</xdr:rowOff>
    </xdr:from>
    <xdr:ext cx="405111" cy="259045"/>
    <xdr:sp macro="" textlink="">
      <xdr:nvSpPr>
        <xdr:cNvPr id="106" name="n_4mainValue有形固定資産減価償却率">
          <a:extLst>
            <a:ext uri="{FF2B5EF4-FFF2-40B4-BE49-F238E27FC236}">
              <a16:creationId xmlns:a16="http://schemas.microsoft.com/office/drawing/2014/main" id="{EA2E57F1-6112-45E7-B93C-E41CC57A9B37}"/>
            </a:ext>
          </a:extLst>
        </xdr:cNvPr>
        <xdr:cNvSpPr txBox="1"/>
      </xdr:nvSpPr>
      <xdr:spPr>
        <a:xfrm>
          <a:off x="1562744" y="52140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7" name="正方形/長方形 106">
          <a:extLst>
            <a:ext uri="{FF2B5EF4-FFF2-40B4-BE49-F238E27FC236}">
              <a16:creationId xmlns:a16="http://schemas.microsoft.com/office/drawing/2014/main" id="{2498571B-E473-4746-BE40-951A8B83F4C5}"/>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8" name="正方形/長方形 107">
          <a:extLst>
            <a:ext uri="{FF2B5EF4-FFF2-40B4-BE49-F238E27FC236}">
              <a16:creationId xmlns:a16="http://schemas.microsoft.com/office/drawing/2014/main" id="{1C0FF253-6691-423F-B061-4721F8E90218}"/>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9" name="正方形/長方形 108">
          <a:extLst>
            <a:ext uri="{FF2B5EF4-FFF2-40B4-BE49-F238E27FC236}">
              <a16:creationId xmlns:a16="http://schemas.microsoft.com/office/drawing/2014/main" id="{84572379-D026-4588-9C8D-F759A763A702}"/>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[ 192.9</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0" name="正方形/長方形 109">
          <a:extLst>
            <a:ext uri="{FF2B5EF4-FFF2-40B4-BE49-F238E27FC236}">
              <a16:creationId xmlns:a16="http://schemas.microsoft.com/office/drawing/2014/main" id="{C94F1DD9-2A7B-48D9-9A36-548ABBC7B872}"/>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1" name="正方形/長方形 110">
          <a:extLst>
            <a:ext uri="{FF2B5EF4-FFF2-40B4-BE49-F238E27FC236}">
              <a16:creationId xmlns:a16="http://schemas.microsoft.com/office/drawing/2014/main" id="{2232DBA1-170B-4D0E-8B41-971D30F6B62C}"/>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2" name="正方形/長方形 111">
          <a:extLst>
            <a:ext uri="{FF2B5EF4-FFF2-40B4-BE49-F238E27FC236}">
              <a16:creationId xmlns:a16="http://schemas.microsoft.com/office/drawing/2014/main" id="{48A3C429-E083-4C88-98B8-E4210450B419}"/>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3" name="正方形/長方形 112">
          <a:extLst>
            <a:ext uri="{FF2B5EF4-FFF2-40B4-BE49-F238E27FC236}">
              <a16:creationId xmlns:a16="http://schemas.microsoft.com/office/drawing/2014/main" id="{34BF0923-7A67-4A7B-B6E1-7E651E412A3E}"/>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4" name="正方形/長方形 113">
          <a:extLst>
            <a:ext uri="{FF2B5EF4-FFF2-40B4-BE49-F238E27FC236}">
              <a16:creationId xmlns:a16="http://schemas.microsoft.com/office/drawing/2014/main" id="{846BEF15-DC5B-4D0A-B88D-5733610DFE11}"/>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5" name="正方形/長方形 114">
          <a:extLst>
            <a:ext uri="{FF2B5EF4-FFF2-40B4-BE49-F238E27FC236}">
              <a16:creationId xmlns:a16="http://schemas.microsoft.com/office/drawing/2014/main" id="{FAFFD2FE-0697-40CB-B9EB-75362D60FFAF}"/>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6" name="正方形/長方形 115">
          <a:extLst>
            <a:ext uri="{FF2B5EF4-FFF2-40B4-BE49-F238E27FC236}">
              <a16:creationId xmlns:a16="http://schemas.microsoft.com/office/drawing/2014/main" id="{C2511CE2-C82C-45A4-A649-BE6AA7B7460C}"/>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7" name="正方形/長方形 116">
          <a:extLst>
            <a:ext uri="{FF2B5EF4-FFF2-40B4-BE49-F238E27FC236}">
              <a16:creationId xmlns:a16="http://schemas.microsoft.com/office/drawing/2014/main" id="{91CC0BF9-4237-4A25-BA5F-653BFD618EE6}"/>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8" name="正方形/長方形 117">
          <a:extLst>
            <a:ext uri="{FF2B5EF4-FFF2-40B4-BE49-F238E27FC236}">
              <a16:creationId xmlns:a16="http://schemas.microsoft.com/office/drawing/2014/main" id="{A694C64F-BCC1-43FD-9A65-8C255FFE74AA}"/>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9" name="テキスト ボックス 118">
          <a:extLst>
            <a:ext uri="{FF2B5EF4-FFF2-40B4-BE49-F238E27FC236}">
              <a16:creationId xmlns:a16="http://schemas.microsoft.com/office/drawing/2014/main" id="{BDA87E79-2A81-48BA-A1B4-8CF848269C85}"/>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債務償還比率については、平成</a:t>
          </a:r>
          <a:r>
            <a:rPr kumimoji="1" lang="en-US" altLang="ja-JP" sz="1100">
              <a:latin typeface="ＭＳ Ｐゴシック" panose="020B0600070205080204" pitchFamily="50" charset="-128"/>
              <a:ea typeface="ＭＳ Ｐゴシック" panose="020B0600070205080204" pitchFamily="50" charset="-128"/>
            </a:rPr>
            <a:t>26</a:t>
          </a:r>
          <a:r>
            <a:rPr kumimoji="1" lang="ja-JP" altLang="en-US" sz="1100">
              <a:latin typeface="ＭＳ Ｐゴシック" panose="020B0600070205080204" pitchFamily="50" charset="-128"/>
              <a:ea typeface="ＭＳ Ｐゴシック" panose="020B0600070205080204" pitchFamily="50" charset="-128"/>
            </a:rPr>
            <a:t>年度から平成</a:t>
          </a:r>
          <a:r>
            <a:rPr kumimoji="1" lang="en-US" altLang="ja-JP" sz="1100">
              <a:latin typeface="ＭＳ Ｐゴシック" panose="020B0600070205080204" pitchFamily="50" charset="-128"/>
              <a:ea typeface="ＭＳ Ｐゴシック" panose="020B0600070205080204" pitchFamily="50" charset="-128"/>
            </a:rPr>
            <a:t>27</a:t>
          </a:r>
          <a:r>
            <a:rPr kumimoji="1" lang="ja-JP" altLang="en-US" sz="1100">
              <a:latin typeface="ＭＳ Ｐゴシック" panose="020B0600070205080204" pitchFamily="50" charset="-128"/>
              <a:ea typeface="ＭＳ Ｐゴシック" panose="020B0600070205080204" pitchFamily="50" charset="-128"/>
            </a:rPr>
            <a:t>年度にかけて実施した新設小学校建設や平成</a:t>
          </a:r>
          <a:r>
            <a:rPr kumimoji="1" lang="en-US" altLang="ja-JP" sz="1100">
              <a:latin typeface="ＭＳ Ｐゴシック" panose="020B0600070205080204" pitchFamily="50" charset="-128"/>
              <a:ea typeface="ＭＳ Ｐゴシック" panose="020B0600070205080204" pitchFamily="50" charset="-128"/>
            </a:rPr>
            <a:t>28</a:t>
          </a:r>
          <a:r>
            <a:rPr kumimoji="1" lang="ja-JP" altLang="en-US" sz="1100">
              <a:latin typeface="ＭＳ Ｐゴシック" panose="020B0600070205080204" pitchFamily="50" charset="-128"/>
              <a:ea typeface="ＭＳ Ｐゴシック" panose="020B0600070205080204" pitchFamily="50" charset="-128"/>
            </a:rPr>
            <a:t>年度から平成</a:t>
          </a:r>
          <a:r>
            <a:rPr kumimoji="1" lang="en-US" altLang="ja-JP" sz="1100">
              <a:latin typeface="ＭＳ Ｐゴシック" panose="020B0600070205080204" pitchFamily="50" charset="-128"/>
              <a:ea typeface="ＭＳ Ｐゴシック" panose="020B0600070205080204" pitchFamily="50" charset="-128"/>
            </a:rPr>
            <a:t>30</a:t>
          </a:r>
          <a:r>
            <a:rPr kumimoji="1" lang="ja-JP" altLang="en-US" sz="1100">
              <a:latin typeface="ＭＳ Ｐゴシック" panose="020B0600070205080204" pitchFamily="50" charset="-128"/>
              <a:ea typeface="ＭＳ Ｐゴシック" panose="020B0600070205080204" pitchFamily="50" charset="-128"/>
            </a:rPr>
            <a:t>年度にかけて実施した新設中学校建設及びその周辺環境整備事業等の財源として発行した町債により、類似団体平均を上回っている状況が続いていたが、令和４年度以降は下回るようになった。令和６年度も前年度値を下回っており、これは、ふるさと寄附金の増収による充当可能基金の増に伴う充当可能財源の増が影響していると考えられる。将来負担額は減少傾向にあるものの、地方債の新規発行の際には事業の見極めを行いながら、引き続き経費の削減に努めていく。</a:t>
          </a: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20" name="テキスト ボックス 119">
          <a:extLst>
            <a:ext uri="{FF2B5EF4-FFF2-40B4-BE49-F238E27FC236}">
              <a16:creationId xmlns:a16="http://schemas.microsoft.com/office/drawing/2014/main" id="{5E44CCCA-D7A1-42C7-8D7F-4D868904FBC4}"/>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1" name="直線コネクタ 120">
          <a:extLst>
            <a:ext uri="{FF2B5EF4-FFF2-40B4-BE49-F238E27FC236}">
              <a16:creationId xmlns:a16="http://schemas.microsoft.com/office/drawing/2014/main" id="{33800D3E-67F0-49ED-B300-430D7F091D82}"/>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2" name="テキスト ボックス 121">
          <a:extLst>
            <a:ext uri="{FF2B5EF4-FFF2-40B4-BE49-F238E27FC236}">
              <a16:creationId xmlns:a16="http://schemas.microsoft.com/office/drawing/2014/main" id="{9D77F6DC-87A2-4FDD-81D0-24F9218981EC}"/>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23" name="直線コネクタ 122">
          <a:extLst>
            <a:ext uri="{FF2B5EF4-FFF2-40B4-BE49-F238E27FC236}">
              <a16:creationId xmlns:a16="http://schemas.microsoft.com/office/drawing/2014/main" id="{CBE4B0E5-AC56-479E-B02B-506A5B22EE7B}"/>
            </a:ext>
          </a:extLst>
        </xdr:cNvPr>
        <xdr:cNvCxnSpPr/>
      </xdr:nvCxnSpPr>
      <xdr:spPr>
        <a:xfrm>
          <a:off x="11303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24" name="テキスト ボックス 123">
          <a:extLst>
            <a:ext uri="{FF2B5EF4-FFF2-40B4-BE49-F238E27FC236}">
              <a16:creationId xmlns:a16="http://schemas.microsoft.com/office/drawing/2014/main" id="{CE184AA0-25F0-48A0-BBC9-FEBE13ABFF79}"/>
            </a:ext>
          </a:extLst>
        </xdr:cNvPr>
        <xdr:cNvSpPr txBox="1"/>
      </xdr:nvSpPr>
      <xdr:spPr>
        <a:xfrm>
          <a:off x="10756676" y="670977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25" name="直線コネクタ 124">
          <a:extLst>
            <a:ext uri="{FF2B5EF4-FFF2-40B4-BE49-F238E27FC236}">
              <a16:creationId xmlns:a16="http://schemas.microsoft.com/office/drawing/2014/main" id="{52037893-8410-4BC2-BC59-475285AA44B2}"/>
            </a:ext>
          </a:extLst>
        </xdr:cNvPr>
        <xdr:cNvCxnSpPr/>
      </xdr:nvCxnSpPr>
      <xdr:spPr>
        <a:xfrm>
          <a:off x="11303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32</xdr:row>
      <xdr:rowOff>143417</xdr:rowOff>
    </xdr:from>
    <xdr:ext cx="482824" cy="225703"/>
    <xdr:sp macro="" textlink="">
      <xdr:nvSpPr>
        <xdr:cNvPr id="126" name="テキスト ボックス 125">
          <a:extLst>
            <a:ext uri="{FF2B5EF4-FFF2-40B4-BE49-F238E27FC236}">
              <a16:creationId xmlns:a16="http://schemas.microsoft.com/office/drawing/2014/main" id="{F5C9F2DC-8E88-4925-B2C3-0B2C80BD51FC}"/>
            </a:ext>
          </a:extLst>
        </xdr:cNvPr>
        <xdr:cNvSpPr txBox="1"/>
      </xdr:nvSpPr>
      <xdr:spPr>
        <a:xfrm>
          <a:off x="10756676" y="6401342"/>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27" name="直線コネクタ 126">
          <a:extLst>
            <a:ext uri="{FF2B5EF4-FFF2-40B4-BE49-F238E27FC236}">
              <a16:creationId xmlns:a16="http://schemas.microsoft.com/office/drawing/2014/main" id="{CAA65AA9-737D-4F54-872A-B65140470A19}"/>
            </a:ext>
          </a:extLst>
        </xdr:cNvPr>
        <xdr:cNvCxnSpPr/>
      </xdr:nvCxnSpPr>
      <xdr:spPr>
        <a:xfrm>
          <a:off x="11303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28" name="テキスト ボックス 127">
          <a:extLst>
            <a:ext uri="{FF2B5EF4-FFF2-40B4-BE49-F238E27FC236}">
              <a16:creationId xmlns:a16="http://schemas.microsoft.com/office/drawing/2014/main" id="{37F34BDE-3818-42B3-8572-E341C3C72DE5}"/>
            </a:ext>
          </a:extLst>
        </xdr:cNvPr>
        <xdr:cNvSpPr txBox="1"/>
      </xdr:nvSpPr>
      <xdr:spPr>
        <a:xfrm>
          <a:off x="10828811" y="6092913"/>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29" name="直線コネクタ 128">
          <a:extLst>
            <a:ext uri="{FF2B5EF4-FFF2-40B4-BE49-F238E27FC236}">
              <a16:creationId xmlns:a16="http://schemas.microsoft.com/office/drawing/2014/main" id="{726312A8-23B1-4BF3-861C-6ADB1A0A27FF}"/>
            </a:ext>
          </a:extLst>
        </xdr:cNvPr>
        <xdr:cNvCxnSpPr/>
      </xdr:nvCxnSpPr>
      <xdr:spPr>
        <a:xfrm>
          <a:off x="11303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30" name="テキスト ボックス 129">
          <a:extLst>
            <a:ext uri="{FF2B5EF4-FFF2-40B4-BE49-F238E27FC236}">
              <a16:creationId xmlns:a16="http://schemas.microsoft.com/office/drawing/2014/main" id="{860CE4B7-0A67-4CBE-ABB1-924F59C0C6DC}"/>
            </a:ext>
          </a:extLst>
        </xdr:cNvPr>
        <xdr:cNvSpPr txBox="1"/>
      </xdr:nvSpPr>
      <xdr:spPr>
        <a:xfrm>
          <a:off x="10828811" y="578448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31" name="直線コネクタ 130">
          <a:extLst>
            <a:ext uri="{FF2B5EF4-FFF2-40B4-BE49-F238E27FC236}">
              <a16:creationId xmlns:a16="http://schemas.microsoft.com/office/drawing/2014/main" id="{5ECF10E4-1C3D-4060-ADA3-49FD51A93453}"/>
            </a:ext>
          </a:extLst>
        </xdr:cNvPr>
        <xdr:cNvCxnSpPr/>
      </xdr:nvCxnSpPr>
      <xdr:spPr>
        <a:xfrm>
          <a:off x="11303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32" name="テキスト ボックス 131">
          <a:extLst>
            <a:ext uri="{FF2B5EF4-FFF2-40B4-BE49-F238E27FC236}">
              <a16:creationId xmlns:a16="http://schemas.microsoft.com/office/drawing/2014/main" id="{CDEF663B-5F18-40DE-A115-DEF490E1AE3C}"/>
            </a:ext>
          </a:extLst>
        </xdr:cNvPr>
        <xdr:cNvSpPr txBox="1"/>
      </xdr:nvSpPr>
      <xdr:spPr>
        <a:xfrm>
          <a:off x="10828811" y="547605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33" name="直線コネクタ 132">
          <a:extLst>
            <a:ext uri="{FF2B5EF4-FFF2-40B4-BE49-F238E27FC236}">
              <a16:creationId xmlns:a16="http://schemas.microsoft.com/office/drawing/2014/main" id="{DEC802C4-2BF5-4308-851F-FB6E8A0E00F7}"/>
            </a:ext>
          </a:extLst>
        </xdr:cNvPr>
        <xdr:cNvCxnSpPr/>
      </xdr:nvCxnSpPr>
      <xdr:spPr>
        <a:xfrm>
          <a:off x="11303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34" name="テキスト ボックス 133">
          <a:extLst>
            <a:ext uri="{FF2B5EF4-FFF2-40B4-BE49-F238E27FC236}">
              <a16:creationId xmlns:a16="http://schemas.microsoft.com/office/drawing/2014/main" id="{090513DD-8B31-4885-9CDF-778CBB8B30E2}"/>
            </a:ext>
          </a:extLst>
        </xdr:cNvPr>
        <xdr:cNvSpPr txBox="1"/>
      </xdr:nvSpPr>
      <xdr:spPr>
        <a:xfrm>
          <a:off x="10931403" y="516762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5" name="直線コネクタ 134">
          <a:extLst>
            <a:ext uri="{FF2B5EF4-FFF2-40B4-BE49-F238E27FC236}">
              <a16:creationId xmlns:a16="http://schemas.microsoft.com/office/drawing/2014/main" id="{A0F057A6-9ACB-4865-BD07-6C3DC1077DEA}"/>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6" name="債務償還比率グラフ枠">
          <a:extLst>
            <a:ext uri="{FF2B5EF4-FFF2-40B4-BE49-F238E27FC236}">
              <a16:creationId xmlns:a16="http://schemas.microsoft.com/office/drawing/2014/main" id="{84EEF33B-85C3-4F51-A1BE-7BDA80AEC3A1}"/>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113405</xdr:rowOff>
    </xdr:to>
    <xdr:cxnSp macro="">
      <xdr:nvCxnSpPr>
        <xdr:cNvPr id="137" name="直線コネクタ 136">
          <a:extLst>
            <a:ext uri="{FF2B5EF4-FFF2-40B4-BE49-F238E27FC236}">
              <a16:creationId xmlns:a16="http://schemas.microsoft.com/office/drawing/2014/main" id="{87ABF76B-F09F-40F6-91F2-F8675196C577}"/>
            </a:ext>
          </a:extLst>
        </xdr:cNvPr>
        <xdr:cNvCxnSpPr/>
      </xdr:nvCxnSpPr>
      <xdr:spPr>
        <a:xfrm flipV="1">
          <a:off x="14793595" y="5261428"/>
          <a:ext cx="1269" cy="14528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117232</xdr:rowOff>
    </xdr:from>
    <xdr:ext cx="560923" cy="259045"/>
    <xdr:sp macro="" textlink="">
      <xdr:nvSpPr>
        <xdr:cNvPr id="138" name="債務償還比率最小値テキスト">
          <a:extLst>
            <a:ext uri="{FF2B5EF4-FFF2-40B4-BE49-F238E27FC236}">
              <a16:creationId xmlns:a16="http://schemas.microsoft.com/office/drawing/2014/main" id="{FCB6389B-7AD2-4C05-8D59-791D6F741C02}"/>
            </a:ext>
          </a:extLst>
        </xdr:cNvPr>
        <xdr:cNvSpPr txBox="1"/>
      </xdr:nvSpPr>
      <xdr:spPr>
        <a:xfrm>
          <a:off x="14846300" y="6718057"/>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113405</xdr:rowOff>
    </xdr:from>
    <xdr:to>
      <xdr:col>76</xdr:col>
      <xdr:colOff>111125</xdr:colOff>
      <xdr:row>34</xdr:row>
      <xdr:rowOff>113405</xdr:rowOff>
    </xdr:to>
    <xdr:cxnSp macro="">
      <xdr:nvCxnSpPr>
        <xdr:cNvPr id="139" name="直線コネクタ 138">
          <a:extLst>
            <a:ext uri="{FF2B5EF4-FFF2-40B4-BE49-F238E27FC236}">
              <a16:creationId xmlns:a16="http://schemas.microsoft.com/office/drawing/2014/main" id="{9E9B80BF-736F-4E15-9BCD-1C3A04E75630}"/>
            </a:ext>
          </a:extLst>
        </xdr:cNvPr>
        <xdr:cNvCxnSpPr/>
      </xdr:nvCxnSpPr>
      <xdr:spPr>
        <a:xfrm>
          <a:off x="14706600" y="67142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40" name="債務償還比率最大値テキスト">
          <a:extLst>
            <a:ext uri="{FF2B5EF4-FFF2-40B4-BE49-F238E27FC236}">
              <a16:creationId xmlns:a16="http://schemas.microsoft.com/office/drawing/2014/main" id="{F0E81F8D-BE36-4D2D-8672-2F2551EC120C}"/>
            </a:ext>
          </a:extLst>
        </xdr:cNvPr>
        <xdr:cNvSpPr txBox="1"/>
      </xdr:nvSpPr>
      <xdr:spPr>
        <a:xfrm>
          <a:off x="14846300" y="503665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41" name="直線コネクタ 140">
          <a:extLst>
            <a:ext uri="{FF2B5EF4-FFF2-40B4-BE49-F238E27FC236}">
              <a16:creationId xmlns:a16="http://schemas.microsoft.com/office/drawing/2014/main" id="{34C7DDC1-2860-41B7-B2AA-BD560B13A598}"/>
            </a:ext>
          </a:extLst>
        </xdr:cNvPr>
        <xdr:cNvCxnSpPr/>
      </xdr:nvCxnSpPr>
      <xdr:spPr>
        <a:xfrm>
          <a:off x="14706600" y="5261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71246</xdr:rowOff>
    </xdr:from>
    <xdr:ext cx="469744" cy="259045"/>
    <xdr:sp macro="" textlink="">
      <xdr:nvSpPr>
        <xdr:cNvPr id="142" name="債務償還比率平均値テキスト">
          <a:extLst>
            <a:ext uri="{FF2B5EF4-FFF2-40B4-BE49-F238E27FC236}">
              <a16:creationId xmlns:a16="http://schemas.microsoft.com/office/drawing/2014/main" id="{E72F39F4-F09A-4A11-9829-D6ED1275FCE5}"/>
            </a:ext>
          </a:extLst>
        </xdr:cNvPr>
        <xdr:cNvSpPr txBox="1"/>
      </xdr:nvSpPr>
      <xdr:spPr>
        <a:xfrm>
          <a:off x="14846300" y="56433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92819</xdr:rowOff>
    </xdr:from>
    <xdr:to>
      <xdr:col>76</xdr:col>
      <xdr:colOff>73025</xdr:colOff>
      <xdr:row>29</xdr:row>
      <xdr:rowOff>22969</xdr:rowOff>
    </xdr:to>
    <xdr:sp macro="" textlink="">
      <xdr:nvSpPr>
        <xdr:cNvPr id="143" name="フローチャート: 判断 142">
          <a:extLst>
            <a:ext uri="{FF2B5EF4-FFF2-40B4-BE49-F238E27FC236}">
              <a16:creationId xmlns:a16="http://schemas.microsoft.com/office/drawing/2014/main" id="{6A5F3FDB-0DD7-4C76-BECD-8F29449F5E75}"/>
            </a:ext>
          </a:extLst>
        </xdr:cNvPr>
        <xdr:cNvSpPr/>
      </xdr:nvSpPr>
      <xdr:spPr>
        <a:xfrm>
          <a:off x="14744700" y="5664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28</xdr:row>
      <xdr:rowOff>96212</xdr:rowOff>
    </xdr:from>
    <xdr:to>
      <xdr:col>72</xdr:col>
      <xdr:colOff>123825</xdr:colOff>
      <xdr:row>29</xdr:row>
      <xdr:rowOff>26362</xdr:rowOff>
    </xdr:to>
    <xdr:sp macro="" textlink="">
      <xdr:nvSpPr>
        <xdr:cNvPr id="144" name="フローチャート: 判断 143">
          <a:extLst>
            <a:ext uri="{FF2B5EF4-FFF2-40B4-BE49-F238E27FC236}">
              <a16:creationId xmlns:a16="http://schemas.microsoft.com/office/drawing/2014/main" id="{1903ED0A-B2E0-42DB-A175-EA5D4A86997B}"/>
            </a:ext>
          </a:extLst>
        </xdr:cNvPr>
        <xdr:cNvSpPr/>
      </xdr:nvSpPr>
      <xdr:spPr>
        <a:xfrm>
          <a:off x="14033500" y="5668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28</xdr:row>
      <xdr:rowOff>100427</xdr:rowOff>
    </xdr:from>
    <xdr:to>
      <xdr:col>68</xdr:col>
      <xdr:colOff>123825</xdr:colOff>
      <xdr:row>29</xdr:row>
      <xdr:rowOff>30577</xdr:rowOff>
    </xdr:to>
    <xdr:sp macro="" textlink="">
      <xdr:nvSpPr>
        <xdr:cNvPr id="145" name="フローチャート: 判断 144">
          <a:extLst>
            <a:ext uri="{FF2B5EF4-FFF2-40B4-BE49-F238E27FC236}">
              <a16:creationId xmlns:a16="http://schemas.microsoft.com/office/drawing/2014/main" id="{FFB3E51D-7C56-4E4E-954F-F04304BCC0AD}"/>
            </a:ext>
          </a:extLst>
        </xdr:cNvPr>
        <xdr:cNvSpPr/>
      </xdr:nvSpPr>
      <xdr:spPr>
        <a:xfrm>
          <a:off x="13271500" y="5672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28</xdr:row>
      <xdr:rowOff>57658</xdr:rowOff>
    </xdr:from>
    <xdr:to>
      <xdr:col>64</xdr:col>
      <xdr:colOff>123825</xdr:colOff>
      <xdr:row>28</xdr:row>
      <xdr:rowOff>159258</xdr:rowOff>
    </xdr:to>
    <xdr:sp macro="" textlink="">
      <xdr:nvSpPr>
        <xdr:cNvPr id="146" name="フローチャート: 判断 145">
          <a:extLst>
            <a:ext uri="{FF2B5EF4-FFF2-40B4-BE49-F238E27FC236}">
              <a16:creationId xmlns:a16="http://schemas.microsoft.com/office/drawing/2014/main" id="{51A027A2-45D2-42B9-AF27-86585A1F76B7}"/>
            </a:ext>
          </a:extLst>
        </xdr:cNvPr>
        <xdr:cNvSpPr/>
      </xdr:nvSpPr>
      <xdr:spPr>
        <a:xfrm>
          <a:off x="12509500" y="56297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38366</xdr:rowOff>
    </xdr:from>
    <xdr:to>
      <xdr:col>60</xdr:col>
      <xdr:colOff>123825</xdr:colOff>
      <xdr:row>29</xdr:row>
      <xdr:rowOff>139966</xdr:rowOff>
    </xdr:to>
    <xdr:sp macro="" textlink="">
      <xdr:nvSpPr>
        <xdr:cNvPr id="147" name="フローチャート: 判断 146">
          <a:extLst>
            <a:ext uri="{FF2B5EF4-FFF2-40B4-BE49-F238E27FC236}">
              <a16:creationId xmlns:a16="http://schemas.microsoft.com/office/drawing/2014/main" id="{6450E370-0159-4761-B33E-92F12CD056F4}"/>
            </a:ext>
          </a:extLst>
        </xdr:cNvPr>
        <xdr:cNvSpPr/>
      </xdr:nvSpPr>
      <xdr:spPr>
        <a:xfrm>
          <a:off x="11747500" y="5781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CA9BD8D7-BEDE-4297-901E-1F55D2BEEFE3}"/>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9" name="テキスト ボックス 148">
          <a:extLst>
            <a:ext uri="{FF2B5EF4-FFF2-40B4-BE49-F238E27FC236}">
              <a16:creationId xmlns:a16="http://schemas.microsoft.com/office/drawing/2014/main" id="{082DA742-5822-4CFF-ACB5-CE146731DA16}"/>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075AC8DF-CCB6-4B89-A7A1-DA3F1C2B1CBC}"/>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1" name="テキスト ボックス 150">
          <a:extLst>
            <a:ext uri="{FF2B5EF4-FFF2-40B4-BE49-F238E27FC236}">
              <a16:creationId xmlns:a16="http://schemas.microsoft.com/office/drawing/2014/main" id="{0B280E9E-0808-4699-8EBF-479A7E58E0F3}"/>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A397C0F8-EBB7-4EA5-881D-0967B36F1781}"/>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27</xdr:row>
      <xdr:rowOff>8273</xdr:rowOff>
    </xdr:from>
    <xdr:to>
      <xdr:col>76</xdr:col>
      <xdr:colOff>73025</xdr:colOff>
      <xdr:row>27</xdr:row>
      <xdr:rowOff>109873</xdr:rowOff>
    </xdr:to>
    <xdr:sp macro="" textlink="">
      <xdr:nvSpPr>
        <xdr:cNvPr id="153" name="楕円 152">
          <a:extLst>
            <a:ext uri="{FF2B5EF4-FFF2-40B4-BE49-F238E27FC236}">
              <a16:creationId xmlns:a16="http://schemas.microsoft.com/office/drawing/2014/main" id="{FDEBD110-4391-4267-9B27-4B6E55DE9C6E}"/>
            </a:ext>
          </a:extLst>
        </xdr:cNvPr>
        <xdr:cNvSpPr/>
      </xdr:nvSpPr>
      <xdr:spPr>
        <a:xfrm>
          <a:off x="14744700" y="5408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26</xdr:row>
      <xdr:rowOff>31150</xdr:rowOff>
    </xdr:from>
    <xdr:ext cx="469744" cy="259045"/>
    <xdr:sp macro="" textlink="">
      <xdr:nvSpPr>
        <xdr:cNvPr id="154" name="債務償還比率該当値テキスト">
          <a:extLst>
            <a:ext uri="{FF2B5EF4-FFF2-40B4-BE49-F238E27FC236}">
              <a16:creationId xmlns:a16="http://schemas.microsoft.com/office/drawing/2014/main" id="{D45CD178-E67C-4152-89D8-A5ECE1E7932D}"/>
            </a:ext>
          </a:extLst>
        </xdr:cNvPr>
        <xdr:cNvSpPr txBox="1"/>
      </xdr:nvSpPr>
      <xdr:spPr>
        <a:xfrm>
          <a:off x="14846300" y="52603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27</xdr:row>
      <xdr:rowOff>107998</xdr:rowOff>
    </xdr:from>
    <xdr:to>
      <xdr:col>72</xdr:col>
      <xdr:colOff>123825</xdr:colOff>
      <xdr:row>28</xdr:row>
      <xdr:rowOff>38148</xdr:rowOff>
    </xdr:to>
    <xdr:sp macro="" textlink="">
      <xdr:nvSpPr>
        <xdr:cNvPr id="155" name="楕円 154">
          <a:extLst>
            <a:ext uri="{FF2B5EF4-FFF2-40B4-BE49-F238E27FC236}">
              <a16:creationId xmlns:a16="http://schemas.microsoft.com/office/drawing/2014/main" id="{1023D570-AA83-4153-A1F2-B6E9591A77D7}"/>
            </a:ext>
          </a:extLst>
        </xdr:cNvPr>
        <xdr:cNvSpPr/>
      </xdr:nvSpPr>
      <xdr:spPr>
        <a:xfrm>
          <a:off x="14033500" y="55086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27</xdr:row>
      <xdr:rowOff>59073</xdr:rowOff>
    </xdr:from>
    <xdr:to>
      <xdr:col>76</xdr:col>
      <xdr:colOff>22225</xdr:colOff>
      <xdr:row>27</xdr:row>
      <xdr:rowOff>158798</xdr:rowOff>
    </xdr:to>
    <xdr:cxnSp macro="">
      <xdr:nvCxnSpPr>
        <xdr:cNvPr id="156" name="直線コネクタ 155">
          <a:extLst>
            <a:ext uri="{FF2B5EF4-FFF2-40B4-BE49-F238E27FC236}">
              <a16:creationId xmlns:a16="http://schemas.microsoft.com/office/drawing/2014/main" id="{0A4B6072-CC1A-40C2-AECA-961025854DB7}"/>
            </a:ext>
          </a:extLst>
        </xdr:cNvPr>
        <xdr:cNvCxnSpPr/>
      </xdr:nvCxnSpPr>
      <xdr:spPr>
        <a:xfrm flipV="1">
          <a:off x="14084300" y="5459748"/>
          <a:ext cx="711200" cy="99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28</xdr:row>
      <xdr:rowOff>72565</xdr:rowOff>
    </xdr:from>
    <xdr:to>
      <xdr:col>68</xdr:col>
      <xdr:colOff>123825</xdr:colOff>
      <xdr:row>29</xdr:row>
      <xdr:rowOff>2715</xdr:rowOff>
    </xdr:to>
    <xdr:sp macro="" textlink="">
      <xdr:nvSpPr>
        <xdr:cNvPr id="157" name="楕円 156">
          <a:extLst>
            <a:ext uri="{FF2B5EF4-FFF2-40B4-BE49-F238E27FC236}">
              <a16:creationId xmlns:a16="http://schemas.microsoft.com/office/drawing/2014/main" id="{D0163990-5094-4157-8463-F55FCC8F6974}"/>
            </a:ext>
          </a:extLst>
        </xdr:cNvPr>
        <xdr:cNvSpPr/>
      </xdr:nvSpPr>
      <xdr:spPr>
        <a:xfrm>
          <a:off x="13271500" y="5644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27</xdr:row>
      <xdr:rowOff>158798</xdr:rowOff>
    </xdr:from>
    <xdr:to>
      <xdr:col>72</xdr:col>
      <xdr:colOff>73025</xdr:colOff>
      <xdr:row>28</xdr:row>
      <xdr:rowOff>123365</xdr:rowOff>
    </xdr:to>
    <xdr:cxnSp macro="">
      <xdr:nvCxnSpPr>
        <xdr:cNvPr id="158" name="直線コネクタ 157">
          <a:extLst>
            <a:ext uri="{FF2B5EF4-FFF2-40B4-BE49-F238E27FC236}">
              <a16:creationId xmlns:a16="http://schemas.microsoft.com/office/drawing/2014/main" id="{0F4152E3-1D46-451E-8D68-A6B32DE9541E}"/>
            </a:ext>
          </a:extLst>
        </xdr:cNvPr>
        <xdr:cNvCxnSpPr/>
      </xdr:nvCxnSpPr>
      <xdr:spPr>
        <a:xfrm flipV="1">
          <a:off x="13322300" y="5559473"/>
          <a:ext cx="762000" cy="1360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28</xdr:row>
      <xdr:rowOff>116362</xdr:rowOff>
    </xdr:from>
    <xdr:to>
      <xdr:col>64</xdr:col>
      <xdr:colOff>123825</xdr:colOff>
      <xdr:row>29</xdr:row>
      <xdr:rowOff>46512</xdr:rowOff>
    </xdr:to>
    <xdr:sp macro="" textlink="">
      <xdr:nvSpPr>
        <xdr:cNvPr id="159" name="楕円 158">
          <a:extLst>
            <a:ext uri="{FF2B5EF4-FFF2-40B4-BE49-F238E27FC236}">
              <a16:creationId xmlns:a16="http://schemas.microsoft.com/office/drawing/2014/main" id="{30B16A7E-12A6-4367-8E54-AD2F5E1E6E0C}"/>
            </a:ext>
          </a:extLst>
        </xdr:cNvPr>
        <xdr:cNvSpPr/>
      </xdr:nvSpPr>
      <xdr:spPr>
        <a:xfrm>
          <a:off x="12509500" y="56884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28</xdr:row>
      <xdr:rowOff>123365</xdr:rowOff>
    </xdr:from>
    <xdr:to>
      <xdr:col>68</xdr:col>
      <xdr:colOff>73025</xdr:colOff>
      <xdr:row>28</xdr:row>
      <xdr:rowOff>167162</xdr:rowOff>
    </xdr:to>
    <xdr:cxnSp macro="">
      <xdr:nvCxnSpPr>
        <xdr:cNvPr id="160" name="直線コネクタ 159">
          <a:extLst>
            <a:ext uri="{FF2B5EF4-FFF2-40B4-BE49-F238E27FC236}">
              <a16:creationId xmlns:a16="http://schemas.microsoft.com/office/drawing/2014/main" id="{2399B121-0B6D-42C3-BE08-3066C8637C35}"/>
            </a:ext>
          </a:extLst>
        </xdr:cNvPr>
        <xdr:cNvCxnSpPr/>
      </xdr:nvCxnSpPr>
      <xdr:spPr>
        <a:xfrm flipV="1">
          <a:off x="12560300" y="5695490"/>
          <a:ext cx="762000" cy="43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31</xdr:row>
      <xdr:rowOff>79151</xdr:rowOff>
    </xdr:from>
    <xdr:to>
      <xdr:col>60</xdr:col>
      <xdr:colOff>123825</xdr:colOff>
      <xdr:row>32</xdr:row>
      <xdr:rowOff>9301</xdr:rowOff>
    </xdr:to>
    <xdr:sp macro="" textlink="">
      <xdr:nvSpPr>
        <xdr:cNvPr id="161" name="楕円 160">
          <a:extLst>
            <a:ext uri="{FF2B5EF4-FFF2-40B4-BE49-F238E27FC236}">
              <a16:creationId xmlns:a16="http://schemas.microsoft.com/office/drawing/2014/main" id="{7369BDF4-EB52-4600-AB4F-D33ACBEDA47E}"/>
            </a:ext>
          </a:extLst>
        </xdr:cNvPr>
        <xdr:cNvSpPr/>
      </xdr:nvSpPr>
      <xdr:spPr>
        <a:xfrm>
          <a:off x="11747500" y="61656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28</xdr:row>
      <xdr:rowOff>167162</xdr:rowOff>
    </xdr:from>
    <xdr:to>
      <xdr:col>64</xdr:col>
      <xdr:colOff>73025</xdr:colOff>
      <xdr:row>31</xdr:row>
      <xdr:rowOff>129951</xdr:rowOff>
    </xdr:to>
    <xdr:cxnSp macro="">
      <xdr:nvCxnSpPr>
        <xdr:cNvPr id="162" name="直線コネクタ 161">
          <a:extLst>
            <a:ext uri="{FF2B5EF4-FFF2-40B4-BE49-F238E27FC236}">
              <a16:creationId xmlns:a16="http://schemas.microsoft.com/office/drawing/2014/main" id="{ACD0B735-BA34-4D15-94B5-1E66F1646379}"/>
            </a:ext>
          </a:extLst>
        </xdr:cNvPr>
        <xdr:cNvCxnSpPr/>
      </xdr:nvCxnSpPr>
      <xdr:spPr>
        <a:xfrm flipV="1">
          <a:off x="11798300" y="5739287"/>
          <a:ext cx="762000" cy="4771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29</xdr:row>
      <xdr:rowOff>17489</xdr:rowOff>
    </xdr:from>
    <xdr:ext cx="469744" cy="259045"/>
    <xdr:sp macro="" textlink="">
      <xdr:nvSpPr>
        <xdr:cNvPr id="163" name="n_1aveValue債務償還比率">
          <a:extLst>
            <a:ext uri="{FF2B5EF4-FFF2-40B4-BE49-F238E27FC236}">
              <a16:creationId xmlns:a16="http://schemas.microsoft.com/office/drawing/2014/main" id="{6183D686-F366-4FC5-858B-5B898E9AFC19}"/>
            </a:ext>
          </a:extLst>
        </xdr:cNvPr>
        <xdr:cNvSpPr txBox="1"/>
      </xdr:nvSpPr>
      <xdr:spPr>
        <a:xfrm>
          <a:off x="13836727" y="57610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29</xdr:row>
      <xdr:rowOff>21704</xdr:rowOff>
    </xdr:from>
    <xdr:ext cx="469744" cy="259045"/>
    <xdr:sp macro="" textlink="">
      <xdr:nvSpPr>
        <xdr:cNvPr id="164" name="n_2aveValue債務償還比率">
          <a:extLst>
            <a:ext uri="{FF2B5EF4-FFF2-40B4-BE49-F238E27FC236}">
              <a16:creationId xmlns:a16="http://schemas.microsoft.com/office/drawing/2014/main" id="{F1672843-E0FF-410C-8C05-E195DE3C2CFB}"/>
            </a:ext>
          </a:extLst>
        </xdr:cNvPr>
        <xdr:cNvSpPr txBox="1"/>
      </xdr:nvSpPr>
      <xdr:spPr>
        <a:xfrm>
          <a:off x="13087427" y="57652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4335</xdr:rowOff>
    </xdr:from>
    <xdr:ext cx="469744" cy="259045"/>
    <xdr:sp macro="" textlink="">
      <xdr:nvSpPr>
        <xdr:cNvPr id="165" name="n_3aveValue債務償還比率">
          <a:extLst>
            <a:ext uri="{FF2B5EF4-FFF2-40B4-BE49-F238E27FC236}">
              <a16:creationId xmlns:a16="http://schemas.microsoft.com/office/drawing/2014/main" id="{D8B00DD1-02D9-4EC0-8931-36EE1439C3BC}"/>
            </a:ext>
          </a:extLst>
        </xdr:cNvPr>
        <xdr:cNvSpPr txBox="1"/>
      </xdr:nvSpPr>
      <xdr:spPr>
        <a:xfrm>
          <a:off x="12325427" y="54050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27</xdr:row>
      <xdr:rowOff>156493</xdr:rowOff>
    </xdr:from>
    <xdr:ext cx="469744" cy="259045"/>
    <xdr:sp macro="" textlink="">
      <xdr:nvSpPr>
        <xdr:cNvPr id="166" name="n_4aveValue債務償還比率">
          <a:extLst>
            <a:ext uri="{FF2B5EF4-FFF2-40B4-BE49-F238E27FC236}">
              <a16:creationId xmlns:a16="http://schemas.microsoft.com/office/drawing/2014/main" id="{4D932BC5-6C54-44A4-A14E-3F36C8B90A8D}"/>
            </a:ext>
          </a:extLst>
        </xdr:cNvPr>
        <xdr:cNvSpPr txBox="1"/>
      </xdr:nvSpPr>
      <xdr:spPr>
        <a:xfrm>
          <a:off x="11563427" y="55571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26</xdr:row>
      <xdr:rowOff>54675</xdr:rowOff>
    </xdr:from>
    <xdr:ext cx="469744" cy="259045"/>
    <xdr:sp macro="" textlink="">
      <xdr:nvSpPr>
        <xdr:cNvPr id="167" name="n_1mainValue債務償還比率">
          <a:extLst>
            <a:ext uri="{FF2B5EF4-FFF2-40B4-BE49-F238E27FC236}">
              <a16:creationId xmlns:a16="http://schemas.microsoft.com/office/drawing/2014/main" id="{DA82BE9F-16BB-415D-A350-412BF58D551E}"/>
            </a:ext>
          </a:extLst>
        </xdr:cNvPr>
        <xdr:cNvSpPr txBox="1"/>
      </xdr:nvSpPr>
      <xdr:spPr>
        <a:xfrm>
          <a:off x="13836727" y="52839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19242</xdr:rowOff>
    </xdr:from>
    <xdr:ext cx="469744" cy="259045"/>
    <xdr:sp macro="" textlink="">
      <xdr:nvSpPr>
        <xdr:cNvPr id="168" name="n_2mainValue債務償還比率">
          <a:extLst>
            <a:ext uri="{FF2B5EF4-FFF2-40B4-BE49-F238E27FC236}">
              <a16:creationId xmlns:a16="http://schemas.microsoft.com/office/drawing/2014/main" id="{DA688CCD-C452-47DA-A8C4-607C936D50C7}"/>
            </a:ext>
          </a:extLst>
        </xdr:cNvPr>
        <xdr:cNvSpPr txBox="1"/>
      </xdr:nvSpPr>
      <xdr:spPr>
        <a:xfrm>
          <a:off x="13087427" y="5419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37639</xdr:rowOff>
    </xdr:from>
    <xdr:ext cx="469744" cy="259045"/>
    <xdr:sp macro="" textlink="">
      <xdr:nvSpPr>
        <xdr:cNvPr id="169" name="n_3mainValue債務償還比率">
          <a:extLst>
            <a:ext uri="{FF2B5EF4-FFF2-40B4-BE49-F238E27FC236}">
              <a16:creationId xmlns:a16="http://schemas.microsoft.com/office/drawing/2014/main" id="{38DB465F-5E25-4690-B3B3-98CF4B5E42E9}"/>
            </a:ext>
          </a:extLst>
        </xdr:cNvPr>
        <xdr:cNvSpPr txBox="1"/>
      </xdr:nvSpPr>
      <xdr:spPr>
        <a:xfrm>
          <a:off x="12325427" y="57812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32</xdr:row>
      <xdr:rowOff>428</xdr:rowOff>
    </xdr:from>
    <xdr:ext cx="469744" cy="259045"/>
    <xdr:sp macro="" textlink="">
      <xdr:nvSpPr>
        <xdr:cNvPr id="170" name="n_4mainValue債務償還比率">
          <a:extLst>
            <a:ext uri="{FF2B5EF4-FFF2-40B4-BE49-F238E27FC236}">
              <a16:creationId xmlns:a16="http://schemas.microsoft.com/office/drawing/2014/main" id="{DAFFF80E-0215-45AD-A418-31F783BEFAB8}"/>
            </a:ext>
          </a:extLst>
        </xdr:cNvPr>
        <xdr:cNvSpPr txBox="1"/>
      </xdr:nvSpPr>
      <xdr:spPr>
        <a:xfrm>
          <a:off x="11563427" y="62583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1" name="正方形/長方形 170">
          <a:extLst>
            <a:ext uri="{FF2B5EF4-FFF2-40B4-BE49-F238E27FC236}">
              <a16:creationId xmlns:a16="http://schemas.microsoft.com/office/drawing/2014/main" id="{74B5018A-91FD-428E-B050-C498FC5B96B5}"/>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2" name="正方形/長方形 171">
          <a:extLst>
            <a:ext uri="{FF2B5EF4-FFF2-40B4-BE49-F238E27FC236}">
              <a16:creationId xmlns:a16="http://schemas.microsoft.com/office/drawing/2014/main" id="{1E9E2391-F346-4CE7-92E3-7F3E6491ADC1}"/>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3" name="テキスト ボックス 172">
          <a:extLst>
            <a:ext uri="{FF2B5EF4-FFF2-40B4-BE49-F238E27FC236}">
              <a16:creationId xmlns:a16="http://schemas.microsoft.com/office/drawing/2014/main" id="{7ED680B6-1444-4994-A256-45171C678F60}"/>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4" name="テキスト ボックス 173">
          <a:extLst>
            <a:ext uri="{FF2B5EF4-FFF2-40B4-BE49-F238E27FC236}">
              <a16:creationId xmlns:a16="http://schemas.microsoft.com/office/drawing/2014/main" id="{B65D2183-1843-4C58-8896-114A68BFD848}"/>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5" name="テキスト ボックス 174">
          <a:extLst>
            <a:ext uri="{FF2B5EF4-FFF2-40B4-BE49-F238E27FC236}">
              <a16:creationId xmlns:a16="http://schemas.microsoft.com/office/drawing/2014/main" id="{A3C4DA53-374D-4304-98F9-1D11EFD25D8D}"/>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6" name="テキスト ボックス 175">
          <a:extLst>
            <a:ext uri="{FF2B5EF4-FFF2-40B4-BE49-F238E27FC236}">
              <a16:creationId xmlns:a16="http://schemas.microsoft.com/office/drawing/2014/main" id="{28EF57B5-C302-4F27-910B-2E287C433239}"/>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C55C6D70-784F-4BE7-A28E-6C7BB171F741}"/>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A69A3528-14CA-4D77-891D-75313198741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6D4775C3-5F67-4917-8EFA-035D6E15EAFB}"/>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715DB30-AC3F-4D49-BE29-04E04AFBD235}"/>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福岡県新宮町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16D2ADCF-54F5-4D4D-BA58-257D887A46A3}"/>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BBB5E75C-26BB-4C4A-9544-371A482EF6D6}"/>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30A528DE-289B-4F6E-94AF-C8D50719D0DE}"/>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1EF5F926-2821-423D-9CCD-5EE35940CF4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7DF252FF-5A7E-4FEB-B449-59BED4125253}"/>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36A6D263-7F89-4634-88FF-9A37152DC035}"/>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32,979
32,394
18.93
17,724,325
17,244,912
318,585
7,741,058
12,345,201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6ECB46F-3924-45B0-A74D-DA662EB5EBA6}"/>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685E4742-F4B1-4143-BC7D-2F2F1F8B72D2}"/>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DA3DFAA9-ADBC-4813-899B-90807ABB528B}"/>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A957251E-306D-4A88-90B0-AE9ED5F3235D}"/>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BDC8D2D0-C69E-4502-99E6-EAD4416EC956}"/>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C9C2F192-089B-4B64-A834-C056E7FCEC79}"/>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ECF02590-FB57-4410-ABE8-2F5BC629A7F5}"/>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531648D8-B735-4F23-A256-33AA582CB477}"/>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69F8057C-2AF8-4587-B288-A0F4B032E8F8}"/>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D5B3C43B-B24E-476D-A698-662C3034992B}"/>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3844CD04-D29C-48DB-ADBB-302F0FD96592}"/>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9C4F2367-B6AB-4BF1-A754-64979102A3FC}"/>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F625643E-16D9-4884-9718-62BA3480A90F}"/>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2D7429DF-8F2F-4340-96AD-B855C5CFE1C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C0934EAC-2E9D-4D9B-8827-E3F27183E5C1}"/>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1E726825-423D-47A1-A0C1-E1BD46838BF4}"/>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4AFC33C1-9404-45FA-918E-AB96947E033C}"/>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67B7BFA5-661A-440A-A6B2-14FF46E6CDEA}"/>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BA091842-3C4D-4CA4-BAF0-E143012CC871}"/>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D6E44222-289D-473F-A954-613F7B10891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647972E6-3EC7-4F5E-9F83-388834B933ED}"/>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4C7E72DE-5728-4869-B55D-B8258FDC69AC}"/>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674CAF8A-06EF-426A-9B83-B79E7F9F1491}"/>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2D0FBACF-6401-46E4-91B7-AE95C55BA6E1}"/>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4DCB0EE7-95E2-4B08-98EA-B07F4B5AE121}"/>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5CA79F03-74E2-47C8-B5CA-238F9B0DBED7}"/>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72C8A038-40DF-413E-B3F1-F6D210565FED}"/>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95C027FE-7FFE-4B73-8654-0491311C5EDF}"/>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ED2CFD48-40B6-4F9B-B1D7-649582F3B6C5}"/>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23F0AE65-DD3C-478B-ACD3-B7B06B21E152}"/>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3D2869D4-B97C-4F1A-982A-C892B511E612}"/>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C6D46844-DBAF-412B-A29B-0367E74A72E6}"/>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D1690578-CCD7-4944-B2B6-AB2E9563C438}"/>
            </a:ext>
          </a:extLst>
        </xdr:cNvPr>
        <xdr:cNvCxnSpPr/>
      </xdr:nvCxnSpPr>
      <xdr:spPr>
        <a:xfrm>
          <a:off x="762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a:extLst>
            <a:ext uri="{FF2B5EF4-FFF2-40B4-BE49-F238E27FC236}">
              <a16:creationId xmlns:a16="http://schemas.microsoft.com/office/drawing/2014/main" id="{5395C2D1-E52E-42F8-A2F5-AD2D134BE2AC}"/>
            </a:ext>
          </a:extLst>
        </xdr:cNvPr>
        <xdr:cNvSpPr txBox="1"/>
      </xdr:nvSpPr>
      <xdr:spPr>
        <a:xfrm>
          <a:off x="294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7E25D8FF-848F-46E5-844B-4C76FFF195C4}"/>
            </a:ext>
          </a:extLst>
        </xdr:cNvPr>
        <xdr:cNvCxnSpPr/>
      </xdr:nvCxnSpPr>
      <xdr:spPr>
        <a:xfrm>
          <a:off x="762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77DE4CD5-9EB8-46A4-9A6D-030BF4A94D26}"/>
            </a:ext>
          </a:extLst>
        </xdr:cNvPr>
        <xdr:cNvSpPr txBox="1"/>
      </xdr:nvSpPr>
      <xdr:spPr>
        <a:xfrm>
          <a:off x="358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A109DB22-C63D-4316-B133-400E4376AD11}"/>
            </a:ext>
          </a:extLst>
        </xdr:cNvPr>
        <xdr:cNvCxnSpPr/>
      </xdr:nvCxnSpPr>
      <xdr:spPr>
        <a:xfrm>
          <a:off x="762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57ED996D-1DFD-45C2-91CB-AF456D608C2E}"/>
            </a:ext>
          </a:extLst>
        </xdr:cNvPr>
        <xdr:cNvSpPr txBox="1"/>
      </xdr:nvSpPr>
      <xdr:spPr>
        <a:xfrm>
          <a:off x="358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D8B2C90B-B0A6-4759-B78F-65C9A0FD923C}"/>
            </a:ext>
          </a:extLst>
        </xdr:cNvPr>
        <xdr:cNvCxnSpPr/>
      </xdr:nvCxnSpPr>
      <xdr:spPr>
        <a:xfrm>
          <a:off x="762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FF2AFE4C-C947-4FAF-82CC-5897B26ED4FD}"/>
            </a:ext>
          </a:extLst>
        </xdr:cNvPr>
        <xdr:cNvSpPr txBox="1"/>
      </xdr:nvSpPr>
      <xdr:spPr>
        <a:xfrm>
          <a:off x="358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6C14AEC2-26DF-4F23-AD7B-D204BCA562CF}"/>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9F9C137B-DAAF-45F4-A8AD-B16CBDC30CF5}"/>
            </a:ext>
          </a:extLst>
        </xdr:cNvPr>
        <xdr:cNvSpPr txBox="1"/>
      </xdr:nvSpPr>
      <xdr:spPr>
        <a:xfrm>
          <a:off x="358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57F767A6-C95C-46E0-93FC-7A74F9D0B505}"/>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60198</xdr:rowOff>
    </xdr:from>
    <xdr:to>
      <xdr:col>24</xdr:col>
      <xdr:colOff>62865</xdr:colOff>
      <xdr:row>41</xdr:row>
      <xdr:rowOff>46482</xdr:rowOff>
    </xdr:to>
    <xdr:cxnSp macro="">
      <xdr:nvCxnSpPr>
        <xdr:cNvPr id="55" name="直線コネクタ 54">
          <a:extLst>
            <a:ext uri="{FF2B5EF4-FFF2-40B4-BE49-F238E27FC236}">
              <a16:creationId xmlns:a16="http://schemas.microsoft.com/office/drawing/2014/main" id="{4501BE51-06FA-4DA4-B162-27828E00585A}"/>
            </a:ext>
          </a:extLst>
        </xdr:cNvPr>
        <xdr:cNvCxnSpPr/>
      </xdr:nvCxnSpPr>
      <xdr:spPr>
        <a:xfrm flipV="1">
          <a:off x="4634865" y="5718048"/>
          <a:ext cx="0" cy="13578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50309</xdr:rowOff>
    </xdr:from>
    <xdr:ext cx="405111" cy="259045"/>
    <xdr:sp macro="" textlink="">
      <xdr:nvSpPr>
        <xdr:cNvPr id="56" name="【道路】&#10;有形固定資産減価償却率最小値テキスト">
          <a:extLst>
            <a:ext uri="{FF2B5EF4-FFF2-40B4-BE49-F238E27FC236}">
              <a16:creationId xmlns:a16="http://schemas.microsoft.com/office/drawing/2014/main" id="{D008681E-D005-4FD1-9E38-2BA7F7F46E5B}"/>
            </a:ext>
          </a:extLst>
        </xdr:cNvPr>
        <xdr:cNvSpPr txBox="1"/>
      </xdr:nvSpPr>
      <xdr:spPr>
        <a:xfrm>
          <a:off x="4673600" y="70797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46482</xdr:rowOff>
    </xdr:from>
    <xdr:to>
      <xdr:col>24</xdr:col>
      <xdr:colOff>152400</xdr:colOff>
      <xdr:row>41</xdr:row>
      <xdr:rowOff>46482</xdr:rowOff>
    </xdr:to>
    <xdr:cxnSp macro="">
      <xdr:nvCxnSpPr>
        <xdr:cNvPr id="57" name="直線コネクタ 56">
          <a:extLst>
            <a:ext uri="{FF2B5EF4-FFF2-40B4-BE49-F238E27FC236}">
              <a16:creationId xmlns:a16="http://schemas.microsoft.com/office/drawing/2014/main" id="{48CAF823-038A-43C8-AA94-F79B6019F516}"/>
            </a:ext>
          </a:extLst>
        </xdr:cNvPr>
        <xdr:cNvCxnSpPr/>
      </xdr:nvCxnSpPr>
      <xdr:spPr>
        <a:xfrm>
          <a:off x="4546600" y="70759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6875</xdr:rowOff>
    </xdr:from>
    <xdr:ext cx="405111" cy="259045"/>
    <xdr:sp macro="" textlink="">
      <xdr:nvSpPr>
        <xdr:cNvPr id="58" name="【道路】&#10;有形固定資産減価償却率最大値テキスト">
          <a:extLst>
            <a:ext uri="{FF2B5EF4-FFF2-40B4-BE49-F238E27FC236}">
              <a16:creationId xmlns:a16="http://schemas.microsoft.com/office/drawing/2014/main" id="{4A3C4ACE-862A-4624-8514-F81BF3ACB377}"/>
            </a:ext>
          </a:extLst>
        </xdr:cNvPr>
        <xdr:cNvSpPr txBox="1"/>
      </xdr:nvSpPr>
      <xdr:spPr>
        <a:xfrm>
          <a:off x="4673600" y="54932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60198</xdr:rowOff>
    </xdr:from>
    <xdr:to>
      <xdr:col>24</xdr:col>
      <xdr:colOff>152400</xdr:colOff>
      <xdr:row>33</xdr:row>
      <xdr:rowOff>60198</xdr:rowOff>
    </xdr:to>
    <xdr:cxnSp macro="">
      <xdr:nvCxnSpPr>
        <xdr:cNvPr id="59" name="直線コネクタ 58">
          <a:extLst>
            <a:ext uri="{FF2B5EF4-FFF2-40B4-BE49-F238E27FC236}">
              <a16:creationId xmlns:a16="http://schemas.microsoft.com/office/drawing/2014/main" id="{95E650A7-F8B8-48E9-AED0-2530F6CB4D57}"/>
            </a:ext>
          </a:extLst>
        </xdr:cNvPr>
        <xdr:cNvCxnSpPr/>
      </xdr:nvCxnSpPr>
      <xdr:spPr>
        <a:xfrm>
          <a:off x="4546600" y="57180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24401</xdr:rowOff>
    </xdr:from>
    <xdr:ext cx="405111" cy="259045"/>
    <xdr:sp macro="" textlink="">
      <xdr:nvSpPr>
        <xdr:cNvPr id="60" name="【道路】&#10;有形固定資産減価償却率平均値テキスト">
          <a:extLst>
            <a:ext uri="{FF2B5EF4-FFF2-40B4-BE49-F238E27FC236}">
              <a16:creationId xmlns:a16="http://schemas.microsoft.com/office/drawing/2014/main" id="{A08EFD3E-734B-4C3E-9615-79ACDD7EFF16}"/>
            </a:ext>
          </a:extLst>
        </xdr:cNvPr>
        <xdr:cNvSpPr txBox="1"/>
      </xdr:nvSpPr>
      <xdr:spPr>
        <a:xfrm>
          <a:off x="4673600" y="636805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45974</xdr:rowOff>
    </xdr:from>
    <xdr:to>
      <xdr:col>24</xdr:col>
      <xdr:colOff>114300</xdr:colOff>
      <xdr:row>37</xdr:row>
      <xdr:rowOff>147574</xdr:rowOff>
    </xdr:to>
    <xdr:sp macro="" textlink="">
      <xdr:nvSpPr>
        <xdr:cNvPr id="61" name="フローチャート: 判断 60">
          <a:extLst>
            <a:ext uri="{FF2B5EF4-FFF2-40B4-BE49-F238E27FC236}">
              <a16:creationId xmlns:a16="http://schemas.microsoft.com/office/drawing/2014/main" id="{DA73EA67-5C37-43BC-86A2-E455227277C2}"/>
            </a:ext>
          </a:extLst>
        </xdr:cNvPr>
        <xdr:cNvSpPr/>
      </xdr:nvSpPr>
      <xdr:spPr>
        <a:xfrm>
          <a:off x="4584700" y="63896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25400</xdr:rowOff>
    </xdr:from>
    <xdr:to>
      <xdr:col>20</xdr:col>
      <xdr:colOff>38100</xdr:colOff>
      <xdr:row>37</xdr:row>
      <xdr:rowOff>127000</xdr:rowOff>
    </xdr:to>
    <xdr:sp macro="" textlink="">
      <xdr:nvSpPr>
        <xdr:cNvPr id="62" name="フローチャート: 判断 61">
          <a:extLst>
            <a:ext uri="{FF2B5EF4-FFF2-40B4-BE49-F238E27FC236}">
              <a16:creationId xmlns:a16="http://schemas.microsoft.com/office/drawing/2014/main" id="{A6C99250-2503-44A0-BA3E-0D46DD752DCA}"/>
            </a:ext>
          </a:extLst>
        </xdr:cNvPr>
        <xdr:cNvSpPr/>
      </xdr:nvSpPr>
      <xdr:spPr>
        <a:xfrm>
          <a:off x="3746500" y="6369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155702</xdr:rowOff>
    </xdr:from>
    <xdr:to>
      <xdr:col>15</xdr:col>
      <xdr:colOff>101600</xdr:colOff>
      <xdr:row>37</xdr:row>
      <xdr:rowOff>85852</xdr:rowOff>
    </xdr:to>
    <xdr:sp macro="" textlink="">
      <xdr:nvSpPr>
        <xdr:cNvPr id="63" name="フローチャート: 判断 62">
          <a:extLst>
            <a:ext uri="{FF2B5EF4-FFF2-40B4-BE49-F238E27FC236}">
              <a16:creationId xmlns:a16="http://schemas.microsoft.com/office/drawing/2014/main" id="{C4795290-D76C-413D-9089-533C4180B03C}"/>
            </a:ext>
          </a:extLst>
        </xdr:cNvPr>
        <xdr:cNvSpPr/>
      </xdr:nvSpPr>
      <xdr:spPr>
        <a:xfrm>
          <a:off x="2857500" y="63279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132842</xdr:rowOff>
    </xdr:from>
    <xdr:to>
      <xdr:col>10</xdr:col>
      <xdr:colOff>165100</xdr:colOff>
      <xdr:row>37</xdr:row>
      <xdr:rowOff>62992</xdr:rowOff>
    </xdr:to>
    <xdr:sp macro="" textlink="">
      <xdr:nvSpPr>
        <xdr:cNvPr id="64" name="フローチャート: 判断 63">
          <a:extLst>
            <a:ext uri="{FF2B5EF4-FFF2-40B4-BE49-F238E27FC236}">
              <a16:creationId xmlns:a16="http://schemas.microsoft.com/office/drawing/2014/main" id="{2BC53DA3-41DB-4F3C-ABF7-D9CD93D4A857}"/>
            </a:ext>
          </a:extLst>
        </xdr:cNvPr>
        <xdr:cNvSpPr/>
      </xdr:nvSpPr>
      <xdr:spPr>
        <a:xfrm>
          <a:off x="1968500" y="63050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139700</xdr:rowOff>
    </xdr:from>
    <xdr:to>
      <xdr:col>6</xdr:col>
      <xdr:colOff>38100</xdr:colOff>
      <xdr:row>37</xdr:row>
      <xdr:rowOff>69850</xdr:rowOff>
    </xdr:to>
    <xdr:sp macro="" textlink="">
      <xdr:nvSpPr>
        <xdr:cNvPr id="65" name="フローチャート: 判断 64">
          <a:extLst>
            <a:ext uri="{FF2B5EF4-FFF2-40B4-BE49-F238E27FC236}">
              <a16:creationId xmlns:a16="http://schemas.microsoft.com/office/drawing/2014/main" id="{FD476FE6-E9D8-4AA0-87E2-B265F6726FE0}"/>
            </a:ext>
          </a:extLst>
        </xdr:cNvPr>
        <xdr:cNvSpPr/>
      </xdr:nvSpPr>
      <xdr:spPr>
        <a:xfrm>
          <a:off x="1079500" y="6311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D20CE926-EFAE-421A-BF4C-3EED2C4AF156}"/>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C19B2999-BD40-4641-9FC9-83CA9C26897F}"/>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A9A66882-D820-45A4-BDBF-EBAF167FB3E9}"/>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9CEA2482-998F-4412-B576-B8DE64574954}"/>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43CC1162-BABE-43F8-B2F3-865C5FEB6182}"/>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2540</xdr:rowOff>
    </xdr:from>
    <xdr:to>
      <xdr:col>24</xdr:col>
      <xdr:colOff>114300</xdr:colOff>
      <xdr:row>37</xdr:row>
      <xdr:rowOff>104140</xdr:rowOff>
    </xdr:to>
    <xdr:sp macro="" textlink="">
      <xdr:nvSpPr>
        <xdr:cNvPr id="71" name="楕円 70">
          <a:extLst>
            <a:ext uri="{FF2B5EF4-FFF2-40B4-BE49-F238E27FC236}">
              <a16:creationId xmlns:a16="http://schemas.microsoft.com/office/drawing/2014/main" id="{8887D396-DB6C-4292-97FF-325A25104E5E}"/>
            </a:ext>
          </a:extLst>
        </xdr:cNvPr>
        <xdr:cNvSpPr/>
      </xdr:nvSpPr>
      <xdr:spPr>
        <a:xfrm>
          <a:off x="4584700" y="6346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25417</xdr:rowOff>
    </xdr:from>
    <xdr:ext cx="405111" cy="259045"/>
    <xdr:sp macro="" textlink="">
      <xdr:nvSpPr>
        <xdr:cNvPr id="72" name="【道路】&#10;有形固定資産減価償却率該当値テキスト">
          <a:extLst>
            <a:ext uri="{FF2B5EF4-FFF2-40B4-BE49-F238E27FC236}">
              <a16:creationId xmlns:a16="http://schemas.microsoft.com/office/drawing/2014/main" id="{C448AD37-937B-4D78-8D9D-69CB87ADEE54}"/>
            </a:ext>
          </a:extLst>
        </xdr:cNvPr>
        <xdr:cNvSpPr txBox="1"/>
      </xdr:nvSpPr>
      <xdr:spPr>
        <a:xfrm>
          <a:off x="4673600" y="6197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2540</xdr:rowOff>
    </xdr:from>
    <xdr:to>
      <xdr:col>20</xdr:col>
      <xdr:colOff>38100</xdr:colOff>
      <xdr:row>37</xdr:row>
      <xdr:rowOff>104140</xdr:rowOff>
    </xdr:to>
    <xdr:sp macro="" textlink="">
      <xdr:nvSpPr>
        <xdr:cNvPr id="73" name="楕円 72">
          <a:extLst>
            <a:ext uri="{FF2B5EF4-FFF2-40B4-BE49-F238E27FC236}">
              <a16:creationId xmlns:a16="http://schemas.microsoft.com/office/drawing/2014/main" id="{9AB3FD27-6A97-490A-A8DF-4C5E7E3E00EB}"/>
            </a:ext>
          </a:extLst>
        </xdr:cNvPr>
        <xdr:cNvSpPr/>
      </xdr:nvSpPr>
      <xdr:spPr>
        <a:xfrm>
          <a:off x="3746500" y="6346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53340</xdr:rowOff>
    </xdr:from>
    <xdr:to>
      <xdr:col>24</xdr:col>
      <xdr:colOff>63500</xdr:colOff>
      <xdr:row>37</xdr:row>
      <xdr:rowOff>53340</xdr:rowOff>
    </xdr:to>
    <xdr:cxnSp macro="">
      <xdr:nvCxnSpPr>
        <xdr:cNvPr id="74" name="直線コネクタ 73">
          <a:extLst>
            <a:ext uri="{FF2B5EF4-FFF2-40B4-BE49-F238E27FC236}">
              <a16:creationId xmlns:a16="http://schemas.microsoft.com/office/drawing/2014/main" id="{15E3C282-834B-43C2-84B6-669E7E0A3258}"/>
            </a:ext>
          </a:extLst>
        </xdr:cNvPr>
        <xdr:cNvCxnSpPr/>
      </xdr:nvCxnSpPr>
      <xdr:spPr>
        <a:xfrm>
          <a:off x="3797300" y="639699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160274</xdr:rowOff>
    </xdr:from>
    <xdr:to>
      <xdr:col>15</xdr:col>
      <xdr:colOff>101600</xdr:colOff>
      <xdr:row>37</xdr:row>
      <xdr:rowOff>90424</xdr:rowOff>
    </xdr:to>
    <xdr:sp macro="" textlink="">
      <xdr:nvSpPr>
        <xdr:cNvPr id="75" name="楕円 74">
          <a:extLst>
            <a:ext uri="{FF2B5EF4-FFF2-40B4-BE49-F238E27FC236}">
              <a16:creationId xmlns:a16="http://schemas.microsoft.com/office/drawing/2014/main" id="{63F19234-6B18-4DC6-9740-A5CC459F286D}"/>
            </a:ext>
          </a:extLst>
        </xdr:cNvPr>
        <xdr:cNvSpPr/>
      </xdr:nvSpPr>
      <xdr:spPr>
        <a:xfrm>
          <a:off x="2857500" y="63324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39624</xdr:rowOff>
    </xdr:from>
    <xdr:to>
      <xdr:col>19</xdr:col>
      <xdr:colOff>177800</xdr:colOff>
      <xdr:row>37</xdr:row>
      <xdr:rowOff>53340</xdr:rowOff>
    </xdr:to>
    <xdr:cxnSp macro="">
      <xdr:nvCxnSpPr>
        <xdr:cNvPr id="76" name="直線コネクタ 75">
          <a:extLst>
            <a:ext uri="{FF2B5EF4-FFF2-40B4-BE49-F238E27FC236}">
              <a16:creationId xmlns:a16="http://schemas.microsoft.com/office/drawing/2014/main" id="{3278AE64-1DA4-4026-B8FE-4F2782CE0CFC}"/>
            </a:ext>
          </a:extLst>
        </xdr:cNvPr>
        <xdr:cNvCxnSpPr/>
      </xdr:nvCxnSpPr>
      <xdr:spPr>
        <a:xfrm>
          <a:off x="2908300" y="6383274"/>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153416</xdr:rowOff>
    </xdr:from>
    <xdr:to>
      <xdr:col>10</xdr:col>
      <xdr:colOff>165100</xdr:colOff>
      <xdr:row>37</xdr:row>
      <xdr:rowOff>83566</xdr:rowOff>
    </xdr:to>
    <xdr:sp macro="" textlink="">
      <xdr:nvSpPr>
        <xdr:cNvPr id="77" name="楕円 76">
          <a:extLst>
            <a:ext uri="{FF2B5EF4-FFF2-40B4-BE49-F238E27FC236}">
              <a16:creationId xmlns:a16="http://schemas.microsoft.com/office/drawing/2014/main" id="{5F82C43C-29BE-4BE2-9970-7FF4206DCEDA}"/>
            </a:ext>
          </a:extLst>
        </xdr:cNvPr>
        <xdr:cNvSpPr/>
      </xdr:nvSpPr>
      <xdr:spPr>
        <a:xfrm>
          <a:off x="1968500" y="63256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32766</xdr:rowOff>
    </xdr:from>
    <xdr:to>
      <xdr:col>15</xdr:col>
      <xdr:colOff>50800</xdr:colOff>
      <xdr:row>37</xdr:row>
      <xdr:rowOff>39624</xdr:rowOff>
    </xdr:to>
    <xdr:cxnSp macro="">
      <xdr:nvCxnSpPr>
        <xdr:cNvPr id="78" name="直線コネクタ 77">
          <a:extLst>
            <a:ext uri="{FF2B5EF4-FFF2-40B4-BE49-F238E27FC236}">
              <a16:creationId xmlns:a16="http://schemas.microsoft.com/office/drawing/2014/main" id="{7A528D71-E015-420D-B03D-36F37384190E}"/>
            </a:ext>
          </a:extLst>
        </xdr:cNvPr>
        <xdr:cNvCxnSpPr/>
      </xdr:nvCxnSpPr>
      <xdr:spPr>
        <a:xfrm>
          <a:off x="2019300" y="6376416"/>
          <a:ext cx="8890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119126</xdr:rowOff>
    </xdr:from>
    <xdr:to>
      <xdr:col>6</xdr:col>
      <xdr:colOff>38100</xdr:colOff>
      <xdr:row>37</xdr:row>
      <xdr:rowOff>49276</xdr:rowOff>
    </xdr:to>
    <xdr:sp macro="" textlink="">
      <xdr:nvSpPr>
        <xdr:cNvPr id="79" name="楕円 78">
          <a:extLst>
            <a:ext uri="{FF2B5EF4-FFF2-40B4-BE49-F238E27FC236}">
              <a16:creationId xmlns:a16="http://schemas.microsoft.com/office/drawing/2014/main" id="{303AB72E-7555-4565-B689-BE458B18971B}"/>
            </a:ext>
          </a:extLst>
        </xdr:cNvPr>
        <xdr:cNvSpPr/>
      </xdr:nvSpPr>
      <xdr:spPr>
        <a:xfrm>
          <a:off x="1079500" y="62913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169926</xdr:rowOff>
    </xdr:from>
    <xdr:to>
      <xdr:col>10</xdr:col>
      <xdr:colOff>114300</xdr:colOff>
      <xdr:row>37</xdr:row>
      <xdr:rowOff>32766</xdr:rowOff>
    </xdr:to>
    <xdr:cxnSp macro="">
      <xdr:nvCxnSpPr>
        <xdr:cNvPr id="80" name="直線コネクタ 79">
          <a:extLst>
            <a:ext uri="{FF2B5EF4-FFF2-40B4-BE49-F238E27FC236}">
              <a16:creationId xmlns:a16="http://schemas.microsoft.com/office/drawing/2014/main" id="{5F75C43A-6F94-4E8D-9EA0-F3AB5F86E4E9}"/>
            </a:ext>
          </a:extLst>
        </xdr:cNvPr>
        <xdr:cNvCxnSpPr/>
      </xdr:nvCxnSpPr>
      <xdr:spPr>
        <a:xfrm>
          <a:off x="1130300" y="6342126"/>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118127</xdr:rowOff>
    </xdr:from>
    <xdr:ext cx="405111" cy="259045"/>
    <xdr:sp macro="" textlink="">
      <xdr:nvSpPr>
        <xdr:cNvPr id="81" name="n_1aveValue【道路】&#10;有形固定資産減価償却率">
          <a:extLst>
            <a:ext uri="{FF2B5EF4-FFF2-40B4-BE49-F238E27FC236}">
              <a16:creationId xmlns:a16="http://schemas.microsoft.com/office/drawing/2014/main" id="{FE7A20EC-A4B6-438E-B3B1-F7560A52529A}"/>
            </a:ext>
          </a:extLst>
        </xdr:cNvPr>
        <xdr:cNvSpPr txBox="1"/>
      </xdr:nvSpPr>
      <xdr:spPr>
        <a:xfrm>
          <a:off x="3582044" y="6461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102379</xdr:rowOff>
    </xdr:from>
    <xdr:ext cx="405111" cy="259045"/>
    <xdr:sp macro="" textlink="">
      <xdr:nvSpPr>
        <xdr:cNvPr id="82" name="n_2aveValue【道路】&#10;有形固定資産減価償却率">
          <a:extLst>
            <a:ext uri="{FF2B5EF4-FFF2-40B4-BE49-F238E27FC236}">
              <a16:creationId xmlns:a16="http://schemas.microsoft.com/office/drawing/2014/main" id="{CDE7DF51-6FB3-4F29-90FC-1DE1830A66CA}"/>
            </a:ext>
          </a:extLst>
        </xdr:cNvPr>
        <xdr:cNvSpPr txBox="1"/>
      </xdr:nvSpPr>
      <xdr:spPr>
        <a:xfrm>
          <a:off x="2705744" y="61031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79519</xdr:rowOff>
    </xdr:from>
    <xdr:ext cx="405111" cy="259045"/>
    <xdr:sp macro="" textlink="">
      <xdr:nvSpPr>
        <xdr:cNvPr id="83" name="n_3aveValue【道路】&#10;有形固定資産減価償却率">
          <a:extLst>
            <a:ext uri="{FF2B5EF4-FFF2-40B4-BE49-F238E27FC236}">
              <a16:creationId xmlns:a16="http://schemas.microsoft.com/office/drawing/2014/main" id="{FB37DA4A-F59C-4C34-B401-D814B2CB2EBE}"/>
            </a:ext>
          </a:extLst>
        </xdr:cNvPr>
        <xdr:cNvSpPr txBox="1"/>
      </xdr:nvSpPr>
      <xdr:spPr>
        <a:xfrm>
          <a:off x="1816744" y="60802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60977</xdr:rowOff>
    </xdr:from>
    <xdr:ext cx="405111" cy="259045"/>
    <xdr:sp macro="" textlink="">
      <xdr:nvSpPr>
        <xdr:cNvPr id="84" name="n_4aveValue【道路】&#10;有形固定資産減価償却率">
          <a:extLst>
            <a:ext uri="{FF2B5EF4-FFF2-40B4-BE49-F238E27FC236}">
              <a16:creationId xmlns:a16="http://schemas.microsoft.com/office/drawing/2014/main" id="{0F7C936E-C6A9-4521-832B-67938DD30B2D}"/>
            </a:ext>
          </a:extLst>
        </xdr:cNvPr>
        <xdr:cNvSpPr txBox="1"/>
      </xdr:nvSpPr>
      <xdr:spPr>
        <a:xfrm>
          <a:off x="927744" y="6404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35</xdr:row>
      <xdr:rowOff>120667</xdr:rowOff>
    </xdr:from>
    <xdr:ext cx="405111" cy="259045"/>
    <xdr:sp macro="" textlink="">
      <xdr:nvSpPr>
        <xdr:cNvPr id="85" name="n_1mainValue【道路】&#10;有形固定資産減価償却率">
          <a:extLst>
            <a:ext uri="{FF2B5EF4-FFF2-40B4-BE49-F238E27FC236}">
              <a16:creationId xmlns:a16="http://schemas.microsoft.com/office/drawing/2014/main" id="{1F0E60DD-1765-4176-9282-F626DD296DF4}"/>
            </a:ext>
          </a:extLst>
        </xdr:cNvPr>
        <xdr:cNvSpPr txBox="1"/>
      </xdr:nvSpPr>
      <xdr:spPr>
        <a:xfrm>
          <a:off x="3582044" y="6121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81551</xdr:rowOff>
    </xdr:from>
    <xdr:ext cx="405111" cy="259045"/>
    <xdr:sp macro="" textlink="">
      <xdr:nvSpPr>
        <xdr:cNvPr id="86" name="n_2mainValue【道路】&#10;有形固定資産減価償却率">
          <a:extLst>
            <a:ext uri="{FF2B5EF4-FFF2-40B4-BE49-F238E27FC236}">
              <a16:creationId xmlns:a16="http://schemas.microsoft.com/office/drawing/2014/main" id="{5B30A06A-6725-4A2A-879A-F3E175DCAF13}"/>
            </a:ext>
          </a:extLst>
        </xdr:cNvPr>
        <xdr:cNvSpPr txBox="1"/>
      </xdr:nvSpPr>
      <xdr:spPr>
        <a:xfrm>
          <a:off x="2705744" y="64252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74693</xdr:rowOff>
    </xdr:from>
    <xdr:ext cx="405111" cy="259045"/>
    <xdr:sp macro="" textlink="">
      <xdr:nvSpPr>
        <xdr:cNvPr id="87" name="n_3mainValue【道路】&#10;有形固定資産減価償却率">
          <a:extLst>
            <a:ext uri="{FF2B5EF4-FFF2-40B4-BE49-F238E27FC236}">
              <a16:creationId xmlns:a16="http://schemas.microsoft.com/office/drawing/2014/main" id="{0C2E71ED-AF06-477B-9CD0-BCC75DFD8F33}"/>
            </a:ext>
          </a:extLst>
        </xdr:cNvPr>
        <xdr:cNvSpPr txBox="1"/>
      </xdr:nvSpPr>
      <xdr:spPr>
        <a:xfrm>
          <a:off x="1816744" y="64183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65803</xdr:rowOff>
    </xdr:from>
    <xdr:ext cx="405111" cy="259045"/>
    <xdr:sp macro="" textlink="">
      <xdr:nvSpPr>
        <xdr:cNvPr id="88" name="n_4mainValue【道路】&#10;有形固定資産減価償却率">
          <a:extLst>
            <a:ext uri="{FF2B5EF4-FFF2-40B4-BE49-F238E27FC236}">
              <a16:creationId xmlns:a16="http://schemas.microsoft.com/office/drawing/2014/main" id="{3D6890DA-A1A6-49B2-9A37-01B6DAB13E20}"/>
            </a:ext>
          </a:extLst>
        </xdr:cNvPr>
        <xdr:cNvSpPr txBox="1"/>
      </xdr:nvSpPr>
      <xdr:spPr>
        <a:xfrm>
          <a:off x="927744" y="60665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EDDB54C1-08C4-44C6-A386-DB9F26E6B586}"/>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E5860612-016F-4280-B215-9094C4EFF39F}"/>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AA0C8524-3643-4F2D-97B9-313A7F9F0164}"/>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0ECA949C-880F-4686-9CEC-04422204592E}"/>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348F81A6-159B-4DD7-99A9-D311F1F47CF6}"/>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65D48A00-8465-4F0D-95EF-43A0FD26D57D}"/>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C39FACF2-986B-4851-A458-E6897B35AB7A}"/>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3390B90B-0291-43ED-80AF-017BDE87FC53}"/>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ECA71B4A-3D4F-4CE2-9F16-BCE09E67FF94}"/>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AB0F5773-C49D-40F0-83B8-F3137946741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9" name="直線コネクタ 98">
          <a:extLst>
            <a:ext uri="{FF2B5EF4-FFF2-40B4-BE49-F238E27FC236}">
              <a16:creationId xmlns:a16="http://schemas.microsoft.com/office/drawing/2014/main" id="{25B393E7-359A-4BF8-8032-4F1A8357D658}"/>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0" name="テキスト ボックス 99">
          <a:extLst>
            <a:ext uri="{FF2B5EF4-FFF2-40B4-BE49-F238E27FC236}">
              <a16:creationId xmlns:a16="http://schemas.microsoft.com/office/drawing/2014/main" id="{CB38CFDE-9F5A-45CD-A6F1-D5AD81E5218E}"/>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1" name="直線コネクタ 100">
          <a:extLst>
            <a:ext uri="{FF2B5EF4-FFF2-40B4-BE49-F238E27FC236}">
              <a16:creationId xmlns:a16="http://schemas.microsoft.com/office/drawing/2014/main" id="{714F5A2E-C7EA-49B8-B539-CBDBB0327142}"/>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2" name="テキスト ボックス 101">
          <a:extLst>
            <a:ext uri="{FF2B5EF4-FFF2-40B4-BE49-F238E27FC236}">
              <a16:creationId xmlns:a16="http://schemas.microsoft.com/office/drawing/2014/main" id="{5504F3BC-9E45-4A16-BADE-A143E3D4D86D}"/>
            </a:ext>
          </a:extLst>
        </xdr:cNvPr>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3" name="直線コネクタ 102">
          <a:extLst>
            <a:ext uri="{FF2B5EF4-FFF2-40B4-BE49-F238E27FC236}">
              <a16:creationId xmlns:a16="http://schemas.microsoft.com/office/drawing/2014/main" id="{8A021A45-5F5B-4829-B485-BED664610FF1}"/>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4" name="テキスト ボックス 103">
          <a:extLst>
            <a:ext uri="{FF2B5EF4-FFF2-40B4-BE49-F238E27FC236}">
              <a16:creationId xmlns:a16="http://schemas.microsoft.com/office/drawing/2014/main" id="{33F1C206-D643-47D0-AB17-598F89EFB849}"/>
            </a:ext>
          </a:extLst>
        </xdr:cNvPr>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5" name="直線コネクタ 104">
          <a:extLst>
            <a:ext uri="{FF2B5EF4-FFF2-40B4-BE49-F238E27FC236}">
              <a16:creationId xmlns:a16="http://schemas.microsoft.com/office/drawing/2014/main" id="{B6F0AB34-C31F-44D2-BB61-42B0A0F9A518}"/>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6" name="テキスト ボックス 105">
          <a:extLst>
            <a:ext uri="{FF2B5EF4-FFF2-40B4-BE49-F238E27FC236}">
              <a16:creationId xmlns:a16="http://schemas.microsoft.com/office/drawing/2014/main" id="{BD429A60-7037-4876-A751-3355FD71D414}"/>
            </a:ext>
          </a:extLst>
        </xdr:cNvPr>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7" name="直線コネクタ 106">
          <a:extLst>
            <a:ext uri="{FF2B5EF4-FFF2-40B4-BE49-F238E27FC236}">
              <a16:creationId xmlns:a16="http://schemas.microsoft.com/office/drawing/2014/main" id="{15E5F62D-75C2-4054-999B-43C7D2BB62F8}"/>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08" name="テキスト ボックス 107">
          <a:extLst>
            <a:ext uri="{FF2B5EF4-FFF2-40B4-BE49-F238E27FC236}">
              <a16:creationId xmlns:a16="http://schemas.microsoft.com/office/drawing/2014/main" id="{B93B9F2D-1F73-422D-AFB5-DC3898156D64}"/>
            </a:ext>
          </a:extLst>
        </xdr:cNvPr>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1B3250B0-1377-4CB9-96FC-93B39E8E0DDF}"/>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0" name="テキスト ボックス 109">
          <a:extLst>
            <a:ext uri="{FF2B5EF4-FFF2-40B4-BE49-F238E27FC236}">
              <a16:creationId xmlns:a16="http://schemas.microsoft.com/office/drawing/2014/main" id="{9A3936AC-24AF-4A66-96C5-78EAE14A72C5}"/>
            </a:ext>
          </a:extLst>
        </xdr:cNvPr>
        <xdr:cNvSpPr txBox="1"/>
      </xdr:nvSpPr>
      <xdr:spPr>
        <a:xfrm>
          <a:off x="6072701"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a:extLst>
            <a:ext uri="{FF2B5EF4-FFF2-40B4-BE49-F238E27FC236}">
              <a16:creationId xmlns:a16="http://schemas.microsoft.com/office/drawing/2014/main" id="{475D87FB-D499-436F-A607-28F0C810DF0A}"/>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79286</xdr:rowOff>
    </xdr:from>
    <xdr:to>
      <xdr:col>54</xdr:col>
      <xdr:colOff>189865</xdr:colOff>
      <xdr:row>41</xdr:row>
      <xdr:rowOff>127712</xdr:rowOff>
    </xdr:to>
    <xdr:cxnSp macro="">
      <xdr:nvCxnSpPr>
        <xdr:cNvPr id="112" name="直線コネクタ 111">
          <a:extLst>
            <a:ext uri="{FF2B5EF4-FFF2-40B4-BE49-F238E27FC236}">
              <a16:creationId xmlns:a16="http://schemas.microsoft.com/office/drawing/2014/main" id="{97F5F3B6-1241-44BB-977E-044CC1B3B3DB}"/>
            </a:ext>
          </a:extLst>
        </xdr:cNvPr>
        <xdr:cNvCxnSpPr/>
      </xdr:nvCxnSpPr>
      <xdr:spPr>
        <a:xfrm flipV="1">
          <a:off x="10476865" y="5908586"/>
          <a:ext cx="0" cy="12485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131539</xdr:rowOff>
    </xdr:from>
    <xdr:ext cx="469744" cy="259045"/>
    <xdr:sp macro="" textlink="">
      <xdr:nvSpPr>
        <xdr:cNvPr id="113" name="【道路】&#10;一人当たり延長最小値テキスト">
          <a:extLst>
            <a:ext uri="{FF2B5EF4-FFF2-40B4-BE49-F238E27FC236}">
              <a16:creationId xmlns:a16="http://schemas.microsoft.com/office/drawing/2014/main" id="{2746CAB8-DAF2-4CB7-A011-CB3C14CDC8EA}"/>
            </a:ext>
          </a:extLst>
        </xdr:cNvPr>
        <xdr:cNvSpPr txBox="1"/>
      </xdr:nvSpPr>
      <xdr:spPr>
        <a:xfrm>
          <a:off x="10515600" y="71609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127712</xdr:rowOff>
    </xdr:from>
    <xdr:to>
      <xdr:col>55</xdr:col>
      <xdr:colOff>88900</xdr:colOff>
      <xdr:row>41</xdr:row>
      <xdr:rowOff>127712</xdr:rowOff>
    </xdr:to>
    <xdr:cxnSp macro="">
      <xdr:nvCxnSpPr>
        <xdr:cNvPr id="114" name="直線コネクタ 113">
          <a:extLst>
            <a:ext uri="{FF2B5EF4-FFF2-40B4-BE49-F238E27FC236}">
              <a16:creationId xmlns:a16="http://schemas.microsoft.com/office/drawing/2014/main" id="{969C83F9-4017-4B5F-A6E1-EAD2CF610E95}"/>
            </a:ext>
          </a:extLst>
        </xdr:cNvPr>
        <xdr:cNvCxnSpPr/>
      </xdr:nvCxnSpPr>
      <xdr:spPr>
        <a:xfrm>
          <a:off x="10388600" y="71571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25963</xdr:rowOff>
    </xdr:from>
    <xdr:ext cx="534377" cy="259045"/>
    <xdr:sp macro="" textlink="">
      <xdr:nvSpPr>
        <xdr:cNvPr id="115" name="【道路】&#10;一人当たり延長最大値テキスト">
          <a:extLst>
            <a:ext uri="{FF2B5EF4-FFF2-40B4-BE49-F238E27FC236}">
              <a16:creationId xmlns:a16="http://schemas.microsoft.com/office/drawing/2014/main" id="{D415BF2C-DED7-4C27-BC30-7B8FF19DB65C}"/>
            </a:ext>
          </a:extLst>
        </xdr:cNvPr>
        <xdr:cNvSpPr txBox="1"/>
      </xdr:nvSpPr>
      <xdr:spPr>
        <a:xfrm>
          <a:off x="10515600" y="56838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34.919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79286</xdr:rowOff>
    </xdr:from>
    <xdr:to>
      <xdr:col>55</xdr:col>
      <xdr:colOff>88900</xdr:colOff>
      <xdr:row>34</xdr:row>
      <xdr:rowOff>79286</xdr:rowOff>
    </xdr:to>
    <xdr:cxnSp macro="">
      <xdr:nvCxnSpPr>
        <xdr:cNvPr id="116" name="直線コネクタ 115">
          <a:extLst>
            <a:ext uri="{FF2B5EF4-FFF2-40B4-BE49-F238E27FC236}">
              <a16:creationId xmlns:a16="http://schemas.microsoft.com/office/drawing/2014/main" id="{70A727B7-AAA3-4D91-A2D8-C6805D544780}"/>
            </a:ext>
          </a:extLst>
        </xdr:cNvPr>
        <xdr:cNvCxnSpPr/>
      </xdr:nvCxnSpPr>
      <xdr:spPr>
        <a:xfrm>
          <a:off x="10388600" y="59085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152899</xdr:rowOff>
    </xdr:from>
    <xdr:ext cx="469744" cy="259045"/>
    <xdr:sp macro="" textlink="">
      <xdr:nvSpPr>
        <xdr:cNvPr id="117" name="【道路】&#10;一人当たり延長平均値テキスト">
          <a:extLst>
            <a:ext uri="{FF2B5EF4-FFF2-40B4-BE49-F238E27FC236}">
              <a16:creationId xmlns:a16="http://schemas.microsoft.com/office/drawing/2014/main" id="{58C8DFE9-079A-42E8-9BB2-B821C27AC1B3}"/>
            </a:ext>
          </a:extLst>
        </xdr:cNvPr>
        <xdr:cNvSpPr txBox="1"/>
      </xdr:nvSpPr>
      <xdr:spPr>
        <a:xfrm>
          <a:off x="10515600" y="666799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130022</xdr:rowOff>
    </xdr:from>
    <xdr:to>
      <xdr:col>55</xdr:col>
      <xdr:colOff>50800</xdr:colOff>
      <xdr:row>40</xdr:row>
      <xdr:rowOff>60172</xdr:rowOff>
    </xdr:to>
    <xdr:sp macro="" textlink="">
      <xdr:nvSpPr>
        <xdr:cNvPr id="118" name="フローチャート: 判断 117">
          <a:extLst>
            <a:ext uri="{FF2B5EF4-FFF2-40B4-BE49-F238E27FC236}">
              <a16:creationId xmlns:a16="http://schemas.microsoft.com/office/drawing/2014/main" id="{58988738-90E6-44B2-AE18-FB5BCF95B7A7}"/>
            </a:ext>
          </a:extLst>
        </xdr:cNvPr>
        <xdr:cNvSpPr/>
      </xdr:nvSpPr>
      <xdr:spPr>
        <a:xfrm>
          <a:off x="10426700" y="6816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122631</xdr:rowOff>
    </xdr:from>
    <xdr:to>
      <xdr:col>50</xdr:col>
      <xdr:colOff>165100</xdr:colOff>
      <xdr:row>40</xdr:row>
      <xdr:rowOff>52781</xdr:rowOff>
    </xdr:to>
    <xdr:sp macro="" textlink="">
      <xdr:nvSpPr>
        <xdr:cNvPr id="119" name="フローチャート: 判断 118">
          <a:extLst>
            <a:ext uri="{FF2B5EF4-FFF2-40B4-BE49-F238E27FC236}">
              <a16:creationId xmlns:a16="http://schemas.microsoft.com/office/drawing/2014/main" id="{ACECE40D-1A97-4D4C-99CC-F80BE7B6E3AE}"/>
            </a:ext>
          </a:extLst>
        </xdr:cNvPr>
        <xdr:cNvSpPr/>
      </xdr:nvSpPr>
      <xdr:spPr>
        <a:xfrm>
          <a:off x="9588500" y="6809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130670</xdr:rowOff>
    </xdr:from>
    <xdr:to>
      <xdr:col>46</xdr:col>
      <xdr:colOff>38100</xdr:colOff>
      <xdr:row>40</xdr:row>
      <xdr:rowOff>60820</xdr:rowOff>
    </xdr:to>
    <xdr:sp macro="" textlink="">
      <xdr:nvSpPr>
        <xdr:cNvPr id="120" name="フローチャート: 判断 119">
          <a:extLst>
            <a:ext uri="{FF2B5EF4-FFF2-40B4-BE49-F238E27FC236}">
              <a16:creationId xmlns:a16="http://schemas.microsoft.com/office/drawing/2014/main" id="{3C0BBC9D-9748-405F-9E7B-F572059DD10E}"/>
            </a:ext>
          </a:extLst>
        </xdr:cNvPr>
        <xdr:cNvSpPr/>
      </xdr:nvSpPr>
      <xdr:spPr>
        <a:xfrm>
          <a:off x="8699500" y="6817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137643</xdr:rowOff>
    </xdr:from>
    <xdr:to>
      <xdr:col>41</xdr:col>
      <xdr:colOff>101600</xdr:colOff>
      <xdr:row>40</xdr:row>
      <xdr:rowOff>67793</xdr:rowOff>
    </xdr:to>
    <xdr:sp macro="" textlink="">
      <xdr:nvSpPr>
        <xdr:cNvPr id="121" name="フローチャート: 判断 120">
          <a:extLst>
            <a:ext uri="{FF2B5EF4-FFF2-40B4-BE49-F238E27FC236}">
              <a16:creationId xmlns:a16="http://schemas.microsoft.com/office/drawing/2014/main" id="{1A12E41C-6C6F-4591-9C83-016674F1BF76}"/>
            </a:ext>
          </a:extLst>
        </xdr:cNvPr>
        <xdr:cNvSpPr/>
      </xdr:nvSpPr>
      <xdr:spPr>
        <a:xfrm>
          <a:off x="7810500" y="6824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154292</xdr:rowOff>
    </xdr:from>
    <xdr:to>
      <xdr:col>36</xdr:col>
      <xdr:colOff>165100</xdr:colOff>
      <xdr:row>40</xdr:row>
      <xdr:rowOff>84442</xdr:rowOff>
    </xdr:to>
    <xdr:sp macro="" textlink="">
      <xdr:nvSpPr>
        <xdr:cNvPr id="122" name="フローチャート: 判断 121">
          <a:extLst>
            <a:ext uri="{FF2B5EF4-FFF2-40B4-BE49-F238E27FC236}">
              <a16:creationId xmlns:a16="http://schemas.microsoft.com/office/drawing/2014/main" id="{951C8CE9-1412-4E32-8B81-4D6D09F32B56}"/>
            </a:ext>
          </a:extLst>
        </xdr:cNvPr>
        <xdr:cNvSpPr/>
      </xdr:nvSpPr>
      <xdr:spPr>
        <a:xfrm>
          <a:off x="6921500" y="6840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9974AE4A-7089-49FE-A1E0-9A8C08D28944}"/>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444984FC-6731-49F9-8F0A-86E3665BABCD}"/>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664770FD-08BF-4685-B1BC-9021598CB517}"/>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B0D10E76-A3C3-4BBB-8F82-BFCE6B373BC1}"/>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AA9FA6A2-2FFD-4BF0-A846-DE762243A607}"/>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145644</xdr:rowOff>
    </xdr:from>
    <xdr:to>
      <xdr:col>55</xdr:col>
      <xdr:colOff>50800</xdr:colOff>
      <xdr:row>41</xdr:row>
      <xdr:rowOff>75794</xdr:rowOff>
    </xdr:to>
    <xdr:sp macro="" textlink="">
      <xdr:nvSpPr>
        <xdr:cNvPr id="128" name="楕円 127">
          <a:extLst>
            <a:ext uri="{FF2B5EF4-FFF2-40B4-BE49-F238E27FC236}">
              <a16:creationId xmlns:a16="http://schemas.microsoft.com/office/drawing/2014/main" id="{9D6BA630-A521-44A5-9D9D-E41D406290E2}"/>
            </a:ext>
          </a:extLst>
        </xdr:cNvPr>
        <xdr:cNvSpPr/>
      </xdr:nvSpPr>
      <xdr:spPr>
        <a:xfrm>
          <a:off x="10426700" y="70036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60571</xdr:rowOff>
    </xdr:from>
    <xdr:ext cx="469744" cy="259045"/>
    <xdr:sp macro="" textlink="">
      <xdr:nvSpPr>
        <xdr:cNvPr id="129" name="【道路】&#10;一人当たり延長該当値テキスト">
          <a:extLst>
            <a:ext uri="{FF2B5EF4-FFF2-40B4-BE49-F238E27FC236}">
              <a16:creationId xmlns:a16="http://schemas.microsoft.com/office/drawing/2014/main" id="{A2C5C4F3-D9E3-4036-92FE-8DA5A986C624}"/>
            </a:ext>
          </a:extLst>
        </xdr:cNvPr>
        <xdr:cNvSpPr txBox="1"/>
      </xdr:nvSpPr>
      <xdr:spPr>
        <a:xfrm>
          <a:off x="10515600" y="69185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147320</xdr:rowOff>
    </xdr:from>
    <xdr:to>
      <xdr:col>50</xdr:col>
      <xdr:colOff>165100</xdr:colOff>
      <xdr:row>41</xdr:row>
      <xdr:rowOff>77470</xdr:rowOff>
    </xdr:to>
    <xdr:sp macro="" textlink="">
      <xdr:nvSpPr>
        <xdr:cNvPr id="130" name="楕円 129">
          <a:extLst>
            <a:ext uri="{FF2B5EF4-FFF2-40B4-BE49-F238E27FC236}">
              <a16:creationId xmlns:a16="http://schemas.microsoft.com/office/drawing/2014/main" id="{58078FC6-50BE-4EA4-B54A-CBFEA17E1FD5}"/>
            </a:ext>
          </a:extLst>
        </xdr:cNvPr>
        <xdr:cNvSpPr/>
      </xdr:nvSpPr>
      <xdr:spPr>
        <a:xfrm>
          <a:off x="9588500" y="7005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24994</xdr:rowOff>
    </xdr:from>
    <xdr:to>
      <xdr:col>55</xdr:col>
      <xdr:colOff>0</xdr:colOff>
      <xdr:row>41</xdr:row>
      <xdr:rowOff>26670</xdr:rowOff>
    </xdr:to>
    <xdr:cxnSp macro="">
      <xdr:nvCxnSpPr>
        <xdr:cNvPr id="131" name="直線コネクタ 130">
          <a:extLst>
            <a:ext uri="{FF2B5EF4-FFF2-40B4-BE49-F238E27FC236}">
              <a16:creationId xmlns:a16="http://schemas.microsoft.com/office/drawing/2014/main" id="{CD04FFA9-CE19-468F-AC3F-D3D9761FC64F}"/>
            </a:ext>
          </a:extLst>
        </xdr:cNvPr>
        <xdr:cNvCxnSpPr/>
      </xdr:nvCxnSpPr>
      <xdr:spPr>
        <a:xfrm flipV="1">
          <a:off x="9639300" y="7054444"/>
          <a:ext cx="838200" cy="16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147053</xdr:rowOff>
    </xdr:from>
    <xdr:to>
      <xdr:col>46</xdr:col>
      <xdr:colOff>38100</xdr:colOff>
      <xdr:row>41</xdr:row>
      <xdr:rowOff>77203</xdr:rowOff>
    </xdr:to>
    <xdr:sp macro="" textlink="">
      <xdr:nvSpPr>
        <xdr:cNvPr id="132" name="楕円 131">
          <a:extLst>
            <a:ext uri="{FF2B5EF4-FFF2-40B4-BE49-F238E27FC236}">
              <a16:creationId xmlns:a16="http://schemas.microsoft.com/office/drawing/2014/main" id="{A04394E0-7B4C-40FF-8A0C-C2CCA90060E3}"/>
            </a:ext>
          </a:extLst>
        </xdr:cNvPr>
        <xdr:cNvSpPr/>
      </xdr:nvSpPr>
      <xdr:spPr>
        <a:xfrm>
          <a:off x="8699500" y="70050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26403</xdr:rowOff>
    </xdr:from>
    <xdr:to>
      <xdr:col>50</xdr:col>
      <xdr:colOff>114300</xdr:colOff>
      <xdr:row>41</xdr:row>
      <xdr:rowOff>26670</xdr:rowOff>
    </xdr:to>
    <xdr:cxnSp macro="">
      <xdr:nvCxnSpPr>
        <xdr:cNvPr id="133" name="直線コネクタ 132">
          <a:extLst>
            <a:ext uri="{FF2B5EF4-FFF2-40B4-BE49-F238E27FC236}">
              <a16:creationId xmlns:a16="http://schemas.microsoft.com/office/drawing/2014/main" id="{C7FF1CBE-F721-4918-B4EC-46A30CFF86B7}"/>
            </a:ext>
          </a:extLst>
        </xdr:cNvPr>
        <xdr:cNvCxnSpPr/>
      </xdr:nvCxnSpPr>
      <xdr:spPr>
        <a:xfrm>
          <a:off x="8750300" y="7055853"/>
          <a:ext cx="889000" cy="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148006</xdr:rowOff>
    </xdr:from>
    <xdr:to>
      <xdr:col>41</xdr:col>
      <xdr:colOff>101600</xdr:colOff>
      <xdr:row>41</xdr:row>
      <xdr:rowOff>78156</xdr:rowOff>
    </xdr:to>
    <xdr:sp macro="" textlink="">
      <xdr:nvSpPr>
        <xdr:cNvPr id="134" name="楕円 133">
          <a:extLst>
            <a:ext uri="{FF2B5EF4-FFF2-40B4-BE49-F238E27FC236}">
              <a16:creationId xmlns:a16="http://schemas.microsoft.com/office/drawing/2014/main" id="{2AFC8B4C-2CD4-4FEA-880F-FA4C98CACBAD}"/>
            </a:ext>
          </a:extLst>
        </xdr:cNvPr>
        <xdr:cNvSpPr/>
      </xdr:nvSpPr>
      <xdr:spPr>
        <a:xfrm>
          <a:off x="7810500" y="70060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26403</xdr:rowOff>
    </xdr:from>
    <xdr:to>
      <xdr:col>45</xdr:col>
      <xdr:colOff>177800</xdr:colOff>
      <xdr:row>41</xdr:row>
      <xdr:rowOff>27356</xdr:rowOff>
    </xdr:to>
    <xdr:cxnSp macro="">
      <xdr:nvCxnSpPr>
        <xdr:cNvPr id="135" name="直線コネクタ 134">
          <a:extLst>
            <a:ext uri="{FF2B5EF4-FFF2-40B4-BE49-F238E27FC236}">
              <a16:creationId xmlns:a16="http://schemas.microsoft.com/office/drawing/2014/main" id="{BA572E8A-73F0-4E7D-ABEC-B48031851BD1}"/>
            </a:ext>
          </a:extLst>
        </xdr:cNvPr>
        <xdr:cNvCxnSpPr/>
      </xdr:nvCxnSpPr>
      <xdr:spPr>
        <a:xfrm flipV="1">
          <a:off x="7861300" y="7055853"/>
          <a:ext cx="889000" cy="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148006</xdr:rowOff>
    </xdr:from>
    <xdr:to>
      <xdr:col>36</xdr:col>
      <xdr:colOff>165100</xdr:colOff>
      <xdr:row>41</xdr:row>
      <xdr:rowOff>78156</xdr:rowOff>
    </xdr:to>
    <xdr:sp macro="" textlink="">
      <xdr:nvSpPr>
        <xdr:cNvPr id="136" name="楕円 135">
          <a:extLst>
            <a:ext uri="{FF2B5EF4-FFF2-40B4-BE49-F238E27FC236}">
              <a16:creationId xmlns:a16="http://schemas.microsoft.com/office/drawing/2014/main" id="{E856BF13-90A7-4B03-BF88-8FBA98F2FCE7}"/>
            </a:ext>
          </a:extLst>
        </xdr:cNvPr>
        <xdr:cNvSpPr/>
      </xdr:nvSpPr>
      <xdr:spPr>
        <a:xfrm>
          <a:off x="6921500" y="70060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27356</xdr:rowOff>
    </xdr:from>
    <xdr:to>
      <xdr:col>41</xdr:col>
      <xdr:colOff>50800</xdr:colOff>
      <xdr:row>41</xdr:row>
      <xdr:rowOff>27356</xdr:rowOff>
    </xdr:to>
    <xdr:cxnSp macro="">
      <xdr:nvCxnSpPr>
        <xdr:cNvPr id="137" name="直線コネクタ 136">
          <a:extLst>
            <a:ext uri="{FF2B5EF4-FFF2-40B4-BE49-F238E27FC236}">
              <a16:creationId xmlns:a16="http://schemas.microsoft.com/office/drawing/2014/main" id="{70197EE3-3BBC-4651-9406-C756044F2B08}"/>
            </a:ext>
          </a:extLst>
        </xdr:cNvPr>
        <xdr:cNvCxnSpPr/>
      </xdr:nvCxnSpPr>
      <xdr:spPr>
        <a:xfrm>
          <a:off x="6972300" y="705680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69308</xdr:rowOff>
    </xdr:from>
    <xdr:ext cx="469744" cy="259045"/>
    <xdr:sp macro="" textlink="">
      <xdr:nvSpPr>
        <xdr:cNvPr id="138" name="n_1aveValue【道路】&#10;一人当たり延長">
          <a:extLst>
            <a:ext uri="{FF2B5EF4-FFF2-40B4-BE49-F238E27FC236}">
              <a16:creationId xmlns:a16="http://schemas.microsoft.com/office/drawing/2014/main" id="{A0F48660-52A8-4BE7-B8F7-5DEA0D49087A}"/>
            </a:ext>
          </a:extLst>
        </xdr:cNvPr>
        <xdr:cNvSpPr txBox="1"/>
      </xdr:nvSpPr>
      <xdr:spPr>
        <a:xfrm>
          <a:off x="9391727" y="65844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77347</xdr:rowOff>
    </xdr:from>
    <xdr:ext cx="469744" cy="259045"/>
    <xdr:sp macro="" textlink="">
      <xdr:nvSpPr>
        <xdr:cNvPr id="139" name="n_2aveValue【道路】&#10;一人当たり延長">
          <a:extLst>
            <a:ext uri="{FF2B5EF4-FFF2-40B4-BE49-F238E27FC236}">
              <a16:creationId xmlns:a16="http://schemas.microsoft.com/office/drawing/2014/main" id="{92BA81D3-42CB-4A3E-8CA6-1CC0BAB45E6F}"/>
            </a:ext>
          </a:extLst>
        </xdr:cNvPr>
        <xdr:cNvSpPr txBox="1"/>
      </xdr:nvSpPr>
      <xdr:spPr>
        <a:xfrm>
          <a:off x="8515427" y="6592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84320</xdr:rowOff>
    </xdr:from>
    <xdr:ext cx="469744" cy="259045"/>
    <xdr:sp macro="" textlink="">
      <xdr:nvSpPr>
        <xdr:cNvPr id="140" name="n_3aveValue【道路】&#10;一人当たり延長">
          <a:extLst>
            <a:ext uri="{FF2B5EF4-FFF2-40B4-BE49-F238E27FC236}">
              <a16:creationId xmlns:a16="http://schemas.microsoft.com/office/drawing/2014/main" id="{D99B028A-B88F-41AE-B3C7-02B35F7D4DAD}"/>
            </a:ext>
          </a:extLst>
        </xdr:cNvPr>
        <xdr:cNvSpPr txBox="1"/>
      </xdr:nvSpPr>
      <xdr:spPr>
        <a:xfrm>
          <a:off x="7626427" y="65994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100969</xdr:rowOff>
    </xdr:from>
    <xdr:ext cx="469744" cy="259045"/>
    <xdr:sp macro="" textlink="">
      <xdr:nvSpPr>
        <xdr:cNvPr id="141" name="n_4aveValue【道路】&#10;一人当たり延長">
          <a:extLst>
            <a:ext uri="{FF2B5EF4-FFF2-40B4-BE49-F238E27FC236}">
              <a16:creationId xmlns:a16="http://schemas.microsoft.com/office/drawing/2014/main" id="{49885198-B95C-4D6F-B4E0-00A8064F9637}"/>
            </a:ext>
          </a:extLst>
        </xdr:cNvPr>
        <xdr:cNvSpPr txBox="1"/>
      </xdr:nvSpPr>
      <xdr:spPr>
        <a:xfrm>
          <a:off x="6737427" y="66160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68597</xdr:rowOff>
    </xdr:from>
    <xdr:ext cx="469744" cy="259045"/>
    <xdr:sp macro="" textlink="">
      <xdr:nvSpPr>
        <xdr:cNvPr id="142" name="n_1mainValue【道路】&#10;一人当たり延長">
          <a:extLst>
            <a:ext uri="{FF2B5EF4-FFF2-40B4-BE49-F238E27FC236}">
              <a16:creationId xmlns:a16="http://schemas.microsoft.com/office/drawing/2014/main" id="{56BE8531-6711-40C5-85B5-D0FE99AC3A7D}"/>
            </a:ext>
          </a:extLst>
        </xdr:cNvPr>
        <xdr:cNvSpPr txBox="1"/>
      </xdr:nvSpPr>
      <xdr:spPr>
        <a:xfrm>
          <a:off x="9391727" y="7098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68330</xdr:rowOff>
    </xdr:from>
    <xdr:ext cx="469744" cy="259045"/>
    <xdr:sp macro="" textlink="">
      <xdr:nvSpPr>
        <xdr:cNvPr id="143" name="n_2mainValue【道路】&#10;一人当たり延長">
          <a:extLst>
            <a:ext uri="{FF2B5EF4-FFF2-40B4-BE49-F238E27FC236}">
              <a16:creationId xmlns:a16="http://schemas.microsoft.com/office/drawing/2014/main" id="{65F9C7BF-8838-4ED3-8BFA-D058820E3CB7}"/>
            </a:ext>
          </a:extLst>
        </xdr:cNvPr>
        <xdr:cNvSpPr txBox="1"/>
      </xdr:nvSpPr>
      <xdr:spPr>
        <a:xfrm>
          <a:off x="8515427" y="70977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69283</xdr:rowOff>
    </xdr:from>
    <xdr:ext cx="469744" cy="259045"/>
    <xdr:sp macro="" textlink="">
      <xdr:nvSpPr>
        <xdr:cNvPr id="144" name="n_3mainValue【道路】&#10;一人当たり延長">
          <a:extLst>
            <a:ext uri="{FF2B5EF4-FFF2-40B4-BE49-F238E27FC236}">
              <a16:creationId xmlns:a16="http://schemas.microsoft.com/office/drawing/2014/main" id="{DF361DA7-76E5-4003-94F4-E8AF655A9356}"/>
            </a:ext>
          </a:extLst>
        </xdr:cNvPr>
        <xdr:cNvSpPr txBox="1"/>
      </xdr:nvSpPr>
      <xdr:spPr>
        <a:xfrm>
          <a:off x="7626427" y="70987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69283</xdr:rowOff>
    </xdr:from>
    <xdr:ext cx="469744" cy="259045"/>
    <xdr:sp macro="" textlink="">
      <xdr:nvSpPr>
        <xdr:cNvPr id="145" name="n_4mainValue【道路】&#10;一人当たり延長">
          <a:extLst>
            <a:ext uri="{FF2B5EF4-FFF2-40B4-BE49-F238E27FC236}">
              <a16:creationId xmlns:a16="http://schemas.microsoft.com/office/drawing/2014/main" id="{0B76D762-6812-4A24-A81D-A0310D54E40B}"/>
            </a:ext>
          </a:extLst>
        </xdr:cNvPr>
        <xdr:cNvSpPr txBox="1"/>
      </xdr:nvSpPr>
      <xdr:spPr>
        <a:xfrm>
          <a:off x="6737427" y="70987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4867F433-D9C2-47BB-8966-0BF03DD86C7F}"/>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9BD35261-26C6-4785-8216-BD0913D09BBE}"/>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2D569CB9-3E66-4F0F-B8EC-0B51DD3A795D}"/>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DBB490F7-86D2-4E75-AF2E-4BE479257D8B}"/>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C26D887C-F0FE-415B-916F-F71E5238F827}"/>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0FF59F5E-F895-4B0C-A2BE-8B1FBD961B0E}"/>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DDB82127-2F51-49E0-A17B-BFE1BF5919C4}"/>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3B03572A-C503-4401-96DD-EFB1A40C1988}"/>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1C8DABC4-9DC3-41DC-B4FD-997BA8610043}"/>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FD044852-2AD2-40D9-B152-D9A4531760B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726A84EC-630A-488E-ABDA-89C01ABBEBCB}"/>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7" name="直線コネクタ 156">
          <a:extLst>
            <a:ext uri="{FF2B5EF4-FFF2-40B4-BE49-F238E27FC236}">
              <a16:creationId xmlns:a16="http://schemas.microsoft.com/office/drawing/2014/main" id="{6FA71630-5F9E-4A15-A8F8-377CCA0BA797}"/>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8" name="テキスト ボックス 157">
          <a:extLst>
            <a:ext uri="{FF2B5EF4-FFF2-40B4-BE49-F238E27FC236}">
              <a16:creationId xmlns:a16="http://schemas.microsoft.com/office/drawing/2014/main" id="{BB4A7F8F-0297-4DD3-86F7-10CB50F553DE}"/>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59" name="直線コネクタ 158">
          <a:extLst>
            <a:ext uri="{FF2B5EF4-FFF2-40B4-BE49-F238E27FC236}">
              <a16:creationId xmlns:a16="http://schemas.microsoft.com/office/drawing/2014/main" id="{0338C379-CDB7-449A-AA03-7A76F179F8E8}"/>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0" name="テキスト ボックス 159">
          <a:extLst>
            <a:ext uri="{FF2B5EF4-FFF2-40B4-BE49-F238E27FC236}">
              <a16:creationId xmlns:a16="http://schemas.microsoft.com/office/drawing/2014/main" id="{35CB5C65-EB74-45B2-AB17-FB8D208C60A0}"/>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1" name="直線コネクタ 160">
          <a:extLst>
            <a:ext uri="{FF2B5EF4-FFF2-40B4-BE49-F238E27FC236}">
              <a16:creationId xmlns:a16="http://schemas.microsoft.com/office/drawing/2014/main" id="{93E6F59F-33B9-4DDE-ABFF-5F7E572DC369}"/>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2" name="テキスト ボックス 161">
          <a:extLst>
            <a:ext uri="{FF2B5EF4-FFF2-40B4-BE49-F238E27FC236}">
              <a16:creationId xmlns:a16="http://schemas.microsoft.com/office/drawing/2014/main" id="{58C78567-89BE-43F3-93C6-E42ECECCA5C8}"/>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3" name="直線コネクタ 162">
          <a:extLst>
            <a:ext uri="{FF2B5EF4-FFF2-40B4-BE49-F238E27FC236}">
              <a16:creationId xmlns:a16="http://schemas.microsoft.com/office/drawing/2014/main" id="{B84D4323-E4E6-4E71-9A2B-FF47A12374DF}"/>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4" name="テキスト ボックス 163">
          <a:extLst>
            <a:ext uri="{FF2B5EF4-FFF2-40B4-BE49-F238E27FC236}">
              <a16:creationId xmlns:a16="http://schemas.microsoft.com/office/drawing/2014/main" id="{D5D8BBC3-C434-4F00-BD1B-5CB86D4C9B39}"/>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5" name="直線コネクタ 164">
          <a:extLst>
            <a:ext uri="{FF2B5EF4-FFF2-40B4-BE49-F238E27FC236}">
              <a16:creationId xmlns:a16="http://schemas.microsoft.com/office/drawing/2014/main" id="{A0B61551-954E-49E7-A579-20A8CE48DF49}"/>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6" name="テキスト ボックス 165">
          <a:extLst>
            <a:ext uri="{FF2B5EF4-FFF2-40B4-BE49-F238E27FC236}">
              <a16:creationId xmlns:a16="http://schemas.microsoft.com/office/drawing/2014/main" id="{BE6E527B-503A-4C6F-9589-811EC80912B0}"/>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7" name="直線コネクタ 166">
          <a:extLst>
            <a:ext uri="{FF2B5EF4-FFF2-40B4-BE49-F238E27FC236}">
              <a16:creationId xmlns:a16="http://schemas.microsoft.com/office/drawing/2014/main" id="{25D35E34-BFE0-4C9E-AE7A-6EC0A28188C9}"/>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8" name="テキスト ボックス 167">
          <a:extLst>
            <a:ext uri="{FF2B5EF4-FFF2-40B4-BE49-F238E27FC236}">
              <a16:creationId xmlns:a16="http://schemas.microsoft.com/office/drawing/2014/main" id="{125F2CDC-848C-495E-939D-BF35CE4E402D}"/>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a:extLst>
            <a:ext uri="{FF2B5EF4-FFF2-40B4-BE49-F238E27FC236}">
              <a16:creationId xmlns:a16="http://schemas.microsoft.com/office/drawing/2014/main" id="{942E3BC5-C516-4E4F-A0F5-C2F932319D1E}"/>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0" name="【橋りょう・トンネル】&#10;有形固定資産減価償却率グラフ枠">
          <a:extLst>
            <a:ext uri="{FF2B5EF4-FFF2-40B4-BE49-F238E27FC236}">
              <a16:creationId xmlns:a16="http://schemas.microsoft.com/office/drawing/2014/main" id="{4F5E8C20-28CB-4502-8ED0-CCA78ED9CD2A}"/>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145324</xdr:rowOff>
    </xdr:from>
    <xdr:to>
      <xdr:col>24</xdr:col>
      <xdr:colOff>62865</xdr:colOff>
      <xdr:row>64</xdr:row>
      <xdr:rowOff>99604</xdr:rowOff>
    </xdr:to>
    <xdr:cxnSp macro="">
      <xdr:nvCxnSpPr>
        <xdr:cNvPr id="171" name="直線コネクタ 170">
          <a:extLst>
            <a:ext uri="{FF2B5EF4-FFF2-40B4-BE49-F238E27FC236}">
              <a16:creationId xmlns:a16="http://schemas.microsoft.com/office/drawing/2014/main" id="{FC7B9B90-F6F0-40A4-9785-6A04BA537162}"/>
            </a:ext>
          </a:extLst>
        </xdr:cNvPr>
        <xdr:cNvCxnSpPr/>
      </xdr:nvCxnSpPr>
      <xdr:spPr>
        <a:xfrm flipV="1">
          <a:off x="4634865" y="9575074"/>
          <a:ext cx="0" cy="14973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103431</xdr:rowOff>
    </xdr:from>
    <xdr:ext cx="405111" cy="259045"/>
    <xdr:sp macro="" textlink="">
      <xdr:nvSpPr>
        <xdr:cNvPr id="172" name="【橋りょう・トンネル】&#10;有形固定資産減価償却率最小値テキスト">
          <a:extLst>
            <a:ext uri="{FF2B5EF4-FFF2-40B4-BE49-F238E27FC236}">
              <a16:creationId xmlns:a16="http://schemas.microsoft.com/office/drawing/2014/main" id="{61CA5AB8-0103-4319-A56B-8C942231C012}"/>
            </a:ext>
          </a:extLst>
        </xdr:cNvPr>
        <xdr:cNvSpPr txBox="1"/>
      </xdr:nvSpPr>
      <xdr:spPr>
        <a:xfrm>
          <a:off x="4673600" y="110762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99604</xdr:rowOff>
    </xdr:from>
    <xdr:to>
      <xdr:col>24</xdr:col>
      <xdr:colOff>152400</xdr:colOff>
      <xdr:row>64</xdr:row>
      <xdr:rowOff>99604</xdr:rowOff>
    </xdr:to>
    <xdr:cxnSp macro="">
      <xdr:nvCxnSpPr>
        <xdr:cNvPr id="173" name="直線コネクタ 172">
          <a:extLst>
            <a:ext uri="{FF2B5EF4-FFF2-40B4-BE49-F238E27FC236}">
              <a16:creationId xmlns:a16="http://schemas.microsoft.com/office/drawing/2014/main" id="{0859BAB0-B81B-4DC1-8E6F-22ED6AA6F334}"/>
            </a:ext>
          </a:extLst>
        </xdr:cNvPr>
        <xdr:cNvCxnSpPr/>
      </xdr:nvCxnSpPr>
      <xdr:spPr>
        <a:xfrm>
          <a:off x="4546600" y="110724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92001</xdr:rowOff>
    </xdr:from>
    <xdr:ext cx="340478" cy="259045"/>
    <xdr:sp macro="" textlink="">
      <xdr:nvSpPr>
        <xdr:cNvPr id="174" name="【橋りょう・トンネル】&#10;有形固定資産減価償却率最大値テキスト">
          <a:extLst>
            <a:ext uri="{FF2B5EF4-FFF2-40B4-BE49-F238E27FC236}">
              <a16:creationId xmlns:a16="http://schemas.microsoft.com/office/drawing/2014/main" id="{EA9FF6A0-788E-4D1D-8D66-85EFF98EF355}"/>
            </a:ext>
          </a:extLst>
        </xdr:cNvPr>
        <xdr:cNvSpPr txBox="1"/>
      </xdr:nvSpPr>
      <xdr:spPr>
        <a:xfrm>
          <a:off x="4673600" y="935030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145324</xdr:rowOff>
    </xdr:from>
    <xdr:to>
      <xdr:col>24</xdr:col>
      <xdr:colOff>152400</xdr:colOff>
      <xdr:row>55</xdr:row>
      <xdr:rowOff>145324</xdr:rowOff>
    </xdr:to>
    <xdr:cxnSp macro="">
      <xdr:nvCxnSpPr>
        <xdr:cNvPr id="175" name="直線コネクタ 174">
          <a:extLst>
            <a:ext uri="{FF2B5EF4-FFF2-40B4-BE49-F238E27FC236}">
              <a16:creationId xmlns:a16="http://schemas.microsoft.com/office/drawing/2014/main" id="{97092285-2B36-49AC-A1AD-E02041A401CD}"/>
            </a:ext>
          </a:extLst>
        </xdr:cNvPr>
        <xdr:cNvCxnSpPr/>
      </xdr:nvCxnSpPr>
      <xdr:spPr>
        <a:xfrm>
          <a:off x="4546600" y="95750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169290</xdr:rowOff>
    </xdr:from>
    <xdr:ext cx="405111" cy="259045"/>
    <xdr:sp macro="" textlink="">
      <xdr:nvSpPr>
        <xdr:cNvPr id="176" name="【橋りょう・トンネル】&#10;有形固定資産減価償却率平均値テキスト">
          <a:extLst>
            <a:ext uri="{FF2B5EF4-FFF2-40B4-BE49-F238E27FC236}">
              <a16:creationId xmlns:a16="http://schemas.microsoft.com/office/drawing/2014/main" id="{8B341A28-33DE-4010-92A7-47D995562DAD}"/>
            </a:ext>
          </a:extLst>
        </xdr:cNvPr>
        <xdr:cNvSpPr txBox="1"/>
      </xdr:nvSpPr>
      <xdr:spPr>
        <a:xfrm>
          <a:off x="4673600" y="1045629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19413</xdr:rowOff>
    </xdr:from>
    <xdr:to>
      <xdr:col>24</xdr:col>
      <xdr:colOff>114300</xdr:colOff>
      <xdr:row>61</xdr:row>
      <xdr:rowOff>121013</xdr:rowOff>
    </xdr:to>
    <xdr:sp macro="" textlink="">
      <xdr:nvSpPr>
        <xdr:cNvPr id="177" name="フローチャート: 判断 176">
          <a:extLst>
            <a:ext uri="{FF2B5EF4-FFF2-40B4-BE49-F238E27FC236}">
              <a16:creationId xmlns:a16="http://schemas.microsoft.com/office/drawing/2014/main" id="{294F30AD-6F96-437E-8E9F-9D235A1D9EB4}"/>
            </a:ext>
          </a:extLst>
        </xdr:cNvPr>
        <xdr:cNvSpPr/>
      </xdr:nvSpPr>
      <xdr:spPr>
        <a:xfrm>
          <a:off x="4584700" y="10477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163104</xdr:rowOff>
    </xdr:from>
    <xdr:to>
      <xdr:col>20</xdr:col>
      <xdr:colOff>38100</xdr:colOff>
      <xdr:row>61</xdr:row>
      <xdr:rowOff>93254</xdr:rowOff>
    </xdr:to>
    <xdr:sp macro="" textlink="">
      <xdr:nvSpPr>
        <xdr:cNvPr id="178" name="フローチャート: 判断 177">
          <a:extLst>
            <a:ext uri="{FF2B5EF4-FFF2-40B4-BE49-F238E27FC236}">
              <a16:creationId xmlns:a16="http://schemas.microsoft.com/office/drawing/2014/main" id="{4612F969-A60D-4207-BC20-BFCEF32A25B5}"/>
            </a:ext>
          </a:extLst>
        </xdr:cNvPr>
        <xdr:cNvSpPr/>
      </xdr:nvSpPr>
      <xdr:spPr>
        <a:xfrm>
          <a:off x="3746500" y="10450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145143</xdr:rowOff>
    </xdr:from>
    <xdr:to>
      <xdr:col>15</xdr:col>
      <xdr:colOff>101600</xdr:colOff>
      <xdr:row>61</xdr:row>
      <xdr:rowOff>75293</xdr:rowOff>
    </xdr:to>
    <xdr:sp macro="" textlink="">
      <xdr:nvSpPr>
        <xdr:cNvPr id="179" name="フローチャート: 判断 178">
          <a:extLst>
            <a:ext uri="{FF2B5EF4-FFF2-40B4-BE49-F238E27FC236}">
              <a16:creationId xmlns:a16="http://schemas.microsoft.com/office/drawing/2014/main" id="{664EB3A5-A500-4CED-B590-5560E4AD7906}"/>
            </a:ext>
          </a:extLst>
        </xdr:cNvPr>
        <xdr:cNvSpPr/>
      </xdr:nvSpPr>
      <xdr:spPr>
        <a:xfrm>
          <a:off x="2857500" y="10432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140244</xdr:rowOff>
    </xdr:from>
    <xdr:to>
      <xdr:col>10</xdr:col>
      <xdr:colOff>165100</xdr:colOff>
      <xdr:row>61</xdr:row>
      <xdr:rowOff>70394</xdr:rowOff>
    </xdr:to>
    <xdr:sp macro="" textlink="">
      <xdr:nvSpPr>
        <xdr:cNvPr id="180" name="フローチャート: 判断 179">
          <a:extLst>
            <a:ext uri="{FF2B5EF4-FFF2-40B4-BE49-F238E27FC236}">
              <a16:creationId xmlns:a16="http://schemas.microsoft.com/office/drawing/2014/main" id="{CB2CE817-842D-4F0D-9976-FCC4CCC2E014}"/>
            </a:ext>
          </a:extLst>
        </xdr:cNvPr>
        <xdr:cNvSpPr/>
      </xdr:nvSpPr>
      <xdr:spPr>
        <a:xfrm>
          <a:off x="1968500" y="10427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135346</xdr:rowOff>
    </xdr:from>
    <xdr:to>
      <xdr:col>6</xdr:col>
      <xdr:colOff>38100</xdr:colOff>
      <xdr:row>61</xdr:row>
      <xdr:rowOff>65496</xdr:rowOff>
    </xdr:to>
    <xdr:sp macro="" textlink="">
      <xdr:nvSpPr>
        <xdr:cNvPr id="181" name="フローチャート: 判断 180">
          <a:extLst>
            <a:ext uri="{FF2B5EF4-FFF2-40B4-BE49-F238E27FC236}">
              <a16:creationId xmlns:a16="http://schemas.microsoft.com/office/drawing/2014/main" id="{E5746A55-7C9B-47D6-816B-D3C31FA922D6}"/>
            </a:ext>
          </a:extLst>
        </xdr:cNvPr>
        <xdr:cNvSpPr/>
      </xdr:nvSpPr>
      <xdr:spPr>
        <a:xfrm>
          <a:off x="1079500" y="10422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E46E6FBE-0C35-4829-973A-19A90D09EE8E}"/>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C66B90BF-1DC9-432D-B114-1FA3BB19918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A8C16217-360A-45CE-924A-5DA5053E6C87}"/>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EBC0ABE9-1FEA-42F3-B772-B53974D34B03}"/>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D56074EA-60AE-4D4C-B188-3A573802C025}"/>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73297</xdr:rowOff>
    </xdr:from>
    <xdr:to>
      <xdr:col>24</xdr:col>
      <xdr:colOff>114300</xdr:colOff>
      <xdr:row>59</xdr:row>
      <xdr:rowOff>3447</xdr:rowOff>
    </xdr:to>
    <xdr:sp macro="" textlink="">
      <xdr:nvSpPr>
        <xdr:cNvPr id="187" name="楕円 186">
          <a:extLst>
            <a:ext uri="{FF2B5EF4-FFF2-40B4-BE49-F238E27FC236}">
              <a16:creationId xmlns:a16="http://schemas.microsoft.com/office/drawing/2014/main" id="{B2EEE8D7-1E30-40CF-AACD-7D56ABE311CB}"/>
            </a:ext>
          </a:extLst>
        </xdr:cNvPr>
        <xdr:cNvSpPr/>
      </xdr:nvSpPr>
      <xdr:spPr>
        <a:xfrm>
          <a:off x="4584700" y="100173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57</xdr:row>
      <xdr:rowOff>96174</xdr:rowOff>
    </xdr:from>
    <xdr:ext cx="405111" cy="259045"/>
    <xdr:sp macro="" textlink="">
      <xdr:nvSpPr>
        <xdr:cNvPr id="188" name="【橋りょう・トンネル】&#10;有形固定資産減価償却率該当値テキスト">
          <a:extLst>
            <a:ext uri="{FF2B5EF4-FFF2-40B4-BE49-F238E27FC236}">
              <a16:creationId xmlns:a16="http://schemas.microsoft.com/office/drawing/2014/main" id="{118C42FC-EA6F-4BEA-8B23-2A3B22259346}"/>
            </a:ext>
          </a:extLst>
        </xdr:cNvPr>
        <xdr:cNvSpPr txBox="1"/>
      </xdr:nvSpPr>
      <xdr:spPr>
        <a:xfrm>
          <a:off x="4673600" y="98688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48804</xdr:rowOff>
    </xdr:from>
    <xdr:to>
      <xdr:col>20</xdr:col>
      <xdr:colOff>38100</xdr:colOff>
      <xdr:row>58</xdr:row>
      <xdr:rowOff>150404</xdr:rowOff>
    </xdr:to>
    <xdr:sp macro="" textlink="">
      <xdr:nvSpPr>
        <xdr:cNvPr id="189" name="楕円 188">
          <a:extLst>
            <a:ext uri="{FF2B5EF4-FFF2-40B4-BE49-F238E27FC236}">
              <a16:creationId xmlns:a16="http://schemas.microsoft.com/office/drawing/2014/main" id="{209EAC90-1042-42FA-B901-10974F67A942}"/>
            </a:ext>
          </a:extLst>
        </xdr:cNvPr>
        <xdr:cNvSpPr/>
      </xdr:nvSpPr>
      <xdr:spPr>
        <a:xfrm>
          <a:off x="3746500" y="99929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58</xdr:row>
      <xdr:rowOff>99604</xdr:rowOff>
    </xdr:from>
    <xdr:to>
      <xdr:col>24</xdr:col>
      <xdr:colOff>63500</xdr:colOff>
      <xdr:row>58</xdr:row>
      <xdr:rowOff>124097</xdr:rowOff>
    </xdr:to>
    <xdr:cxnSp macro="">
      <xdr:nvCxnSpPr>
        <xdr:cNvPr id="190" name="直線コネクタ 189">
          <a:extLst>
            <a:ext uri="{FF2B5EF4-FFF2-40B4-BE49-F238E27FC236}">
              <a16:creationId xmlns:a16="http://schemas.microsoft.com/office/drawing/2014/main" id="{80236DA1-9790-45AD-9746-8C49F479F93F}"/>
            </a:ext>
          </a:extLst>
        </xdr:cNvPr>
        <xdr:cNvCxnSpPr/>
      </xdr:nvCxnSpPr>
      <xdr:spPr>
        <a:xfrm>
          <a:off x="3797300" y="10043704"/>
          <a:ext cx="8382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22678</xdr:rowOff>
    </xdr:from>
    <xdr:to>
      <xdr:col>15</xdr:col>
      <xdr:colOff>101600</xdr:colOff>
      <xdr:row>58</xdr:row>
      <xdr:rowOff>124278</xdr:rowOff>
    </xdr:to>
    <xdr:sp macro="" textlink="">
      <xdr:nvSpPr>
        <xdr:cNvPr id="191" name="楕円 190">
          <a:extLst>
            <a:ext uri="{FF2B5EF4-FFF2-40B4-BE49-F238E27FC236}">
              <a16:creationId xmlns:a16="http://schemas.microsoft.com/office/drawing/2014/main" id="{733669CE-12C4-44E2-B14F-6B52C1E13FBC}"/>
            </a:ext>
          </a:extLst>
        </xdr:cNvPr>
        <xdr:cNvSpPr/>
      </xdr:nvSpPr>
      <xdr:spPr>
        <a:xfrm>
          <a:off x="2857500" y="99667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73478</xdr:rowOff>
    </xdr:from>
    <xdr:to>
      <xdr:col>19</xdr:col>
      <xdr:colOff>177800</xdr:colOff>
      <xdr:row>58</xdr:row>
      <xdr:rowOff>99604</xdr:rowOff>
    </xdr:to>
    <xdr:cxnSp macro="">
      <xdr:nvCxnSpPr>
        <xdr:cNvPr id="192" name="直線コネクタ 191">
          <a:extLst>
            <a:ext uri="{FF2B5EF4-FFF2-40B4-BE49-F238E27FC236}">
              <a16:creationId xmlns:a16="http://schemas.microsoft.com/office/drawing/2014/main" id="{38F45F9F-4654-442F-AAF6-5F8E16E9DCBB}"/>
            </a:ext>
          </a:extLst>
        </xdr:cNvPr>
        <xdr:cNvCxnSpPr/>
      </xdr:nvCxnSpPr>
      <xdr:spPr>
        <a:xfrm>
          <a:off x="2908300" y="10017578"/>
          <a:ext cx="8890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168003</xdr:rowOff>
    </xdr:from>
    <xdr:to>
      <xdr:col>10</xdr:col>
      <xdr:colOff>165100</xdr:colOff>
      <xdr:row>58</xdr:row>
      <xdr:rowOff>98153</xdr:rowOff>
    </xdr:to>
    <xdr:sp macro="" textlink="">
      <xdr:nvSpPr>
        <xdr:cNvPr id="193" name="楕円 192">
          <a:extLst>
            <a:ext uri="{FF2B5EF4-FFF2-40B4-BE49-F238E27FC236}">
              <a16:creationId xmlns:a16="http://schemas.microsoft.com/office/drawing/2014/main" id="{27F77356-6A6D-4769-85FA-E83A5FD81F9C}"/>
            </a:ext>
          </a:extLst>
        </xdr:cNvPr>
        <xdr:cNvSpPr/>
      </xdr:nvSpPr>
      <xdr:spPr>
        <a:xfrm>
          <a:off x="1968500" y="99406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58</xdr:row>
      <xdr:rowOff>47353</xdr:rowOff>
    </xdr:from>
    <xdr:to>
      <xdr:col>15</xdr:col>
      <xdr:colOff>50800</xdr:colOff>
      <xdr:row>58</xdr:row>
      <xdr:rowOff>73478</xdr:rowOff>
    </xdr:to>
    <xdr:cxnSp macro="">
      <xdr:nvCxnSpPr>
        <xdr:cNvPr id="194" name="直線コネクタ 193">
          <a:extLst>
            <a:ext uri="{FF2B5EF4-FFF2-40B4-BE49-F238E27FC236}">
              <a16:creationId xmlns:a16="http://schemas.microsoft.com/office/drawing/2014/main" id="{4F801142-0897-43EF-B2A8-76CD1C0FD233}"/>
            </a:ext>
          </a:extLst>
        </xdr:cNvPr>
        <xdr:cNvCxnSpPr/>
      </xdr:nvCxnSpPr>
      <xdr:spPr>
        <a:xfrm>
          <a:off x="2019300" y="9991453"/>
          <a:ext cx="889000" cy="26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57</xdr:row>
      <xdr:rowOff>140244</xdr:rowOff>
    </xdr:from>
    <xdr:to>
      <xdr:col>6</xdr:col>
      <xdr:colOff>38100</xdr:colOff>
      <xdr:row>58</xdr:row>
      <xdr:rowOff>70394</xdr:rowOff>
    </xdr:to>
    <xdr:sp macro="" textlink="">
      <xdr:nvSpPr>
        <xdr:cNvPr id="195" name="楕円 194">
          <a:extLst>
            <a:ext uri="{FF2B5EF4-FFF2-40B4-BE49-F238E27FC236}">
              <a16:creationId xmlns:a16="http://schemas.microsoft.com/office/drawing/2014/main" id="{83D8D22E-021C-4079-9D31-50AFA6CA369B}"/>
            </a:ext>
          </a:extLst>
        </xdr:cNvPr>
        <xdr:cNvSpPr/>
      </xdr:nvSpPr>
      <xdr:spPr>
        <a:xfrm>
          <a:off x="1079500" y="99128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58</xdr:row>
      <xdr:rowOff>19594</xdr:rowOff>
    </xdr:from>
    <xdr:to>
      <xdr:col>10</xdr:col>
      <xdr:colOff>114300</xdr:colOff>
      <xdr:row>58</xdr:row>
      <xdr:rowOff>47353</xdr:rowOff>
    </xdr:to>
    <xdr:cxnSp macro="">
      <xdr:nvCxnSpPr>
        <xdr:cNvPr id="196" name="直線コネクタ 195">
          <a:extLst>
            <a:ext uri="{FF2B5EF4-FFF2-40B4-BE49-F238E27FC236}">
              <a16:creationId xmlns:a16="http://schemas.microsoft.com/office/drawing/2014/main" id="{8303E404-4400-4847-A390-2709593E0976}"/>
            </a:ext>
          </a:extLst>
        </xdr:cNvPr>
        <xdr:cNvCxnSpPr/>
      </xdr:nvCxnSpPr>
      <xdr:spPr>
        <a:xfrm>
          <a:off x="1130300" y="9963694"/>
          <a:ext cx="88900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84381</xdr:rowOff>
    </xdr:from>
    <xdr:ext cx="405111" cy="259045"/>
    <xdr:sp macro="" textlink="">
      <xdr:nvSpPr>
        <xdr:cNvPr id="197" name="n_1aveValue【橋りょう・トンネル】&#10;有形固定資産減価償却率">
          <a:extLst>
            <a:ext uri="{FF2B5EF4-FFF2-40B4-BE49-F238E27FC236}">
              <a16:creationId xmlns:a16="http://schemas.microsoft.com/office/drawing/2014/main" id="{BD33306C-474D-4DF3-8113-4C6555711748}"/>
            </a:ext>
          </a:extLst>
        </xdr:cNvPr>
        <xdr:cNvSpPr txBox="1"/>
      </xdr:nvSpPr>
      <xdr:spPr>
        <a:xfrm>
          <a:off x="3582044" y="105428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66420</xdr:rowOff>
    </xdr:from>
    <xdr:ext cx="405111" cy="259045"/>
    <xdr:sp macro="" textlink="">
      <xdr:nvSpPr>
        <xdr:cNvPr id="198" name="n_2aveValue【橋りょう・トンネル】&#10;有形固定資産減価償却率">
          <a:extLst>
            <a:ext uri="{FF2B5EF4-FFF2-40B4-BE49-F238E27FC236}">
              <a16:creationId xmlns:a16="http://schemas.microsoft.com/office/drawing/2014/main" id="{7C95234F-3C87-489C-B7B7-12AAB92752E2}"/>
            </a:ext>
          </a:extLst>
        </xdr:cNvPr>
        <xdr:cNvSpPr txBox="1"/>
      </xdr:nvSpPr>
      <xdr:spPr>
        <a:xfrm>
          <a:off x="2705744" y="105248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61521</xdr:rowOff>
    </xdr:from>
    <xdr:ext cx="405111" cy="259045"/>
    <xdr:sp macro="" textlink="">
      <xdr:nvSpPr>
        <xdr:cNvPr id="199" name="n_3aveValue【橋りょう・トンネル】&#10;有形固定資産減価償却率">
          <a:extLst>
            <a:ext uri="{FF2B5EF4-FFF2-40B4-BE49-F238E27FC236}">
              <a16:creationId xmlns:a16="http://schemas.microsoft.com/office/drawing/2014/main" id="{C1BE519F-6EEB-4744-88BC-58EE95CFDB14}"/>
            </a:ext>
          </a:extLst>
        </xdr:cNvPr>
        <xdr:cNvSpPr txBox="1"/>
      </xdr:nvSpPr>
      <xdr:spPr>
        <a:xfrm>
          <a:off x="1816744" y="105199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56623</xdr:rowOff>
    </xdr:from>
    <xdr:ext cx="405111" cy="259045"/>
    <xdr:sp macro="" textlink="">
      <xdr:nvSpPr>
        <xdr:cNvPr id="200" name="n_4aveValue【橋りょう・トンネル】&#10;有形固定資産減価償却率">
          <a:extLst>
            <a:ext uri="{FF2B5EF4-FFF2-40B4-BE49-F238E27FC236}">
              <a16:creationId xmlns:a16="http://schemas.microsoft.com/office/drawing/2014/main" id="{3F1DEFCC-0EE0-43B3-B119-7DCDD2548A00}"/>
            </a:ext>
          </a:extLst>
        </xdr:cNvPr>
        <xdr:cNvSpPr txBox="1"/>
      </xdr:nvSpPr>
      <xdr:spPr>
        <a:xfrm>
          <a:off x="927744" y="105150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56</xdr:row>
      <xdr:rowOff>166931</xdr:rowOff>
    </xdr:from>
    <xdr:ext cx="405111" cy="259045"/>
    <xdr:sp macro="" textlink="">
      <xdr:nvSpPr>
        <xdr:cNvPr id="201" name="n_1mainValue【橋りょう・トンネル】&#10;有形固定資産減価償却率">
          <a:extLst>
            <a:ext uri="{FF2B5EF4-FFF2-40B4-BE49-F238E27FC236}">
              <a16:creationId xmlns:a16="http://schemas.microsoft.com/office/drawing/2014/main" id="{1C9E0809-C9C9-4B67-9AAC-57F034E67380}"/>
            </a:ext>
          </a:extLst>
        </xdr:cNvPr>
        <xdr:cNvSpPr txBox="1"/>
      </xdr:nvSpPr>
      <xdr:spPr>
        <a:xfrm>
          <a:off x="3582044" y="97681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56</xdr:row>
      <xdr:rowOff>140805</xdr:rowOff>
    </xdr:from>
    <xdr:ext cx="405111" cy="259045"/>
    <xdr:sp macro="" textlink="">
      <xdr:nvSpPr>
        <xdr:cNvPr id="202" name="n_2mainValue【橋りょう・トンネル】&#10;有形固定資産減価償却率">
          <a:extLst>
            <a:ext uri="{FF2B5EF4-FFF2-40B4-BE49-F238E27FC236}">
              <a16:creationId xmlns:a16="http://schemas.microsoft.com/office/drawing/2014/main" id="{B6051F0F-EA57-4C64-82C3-2081630CD738}"/>
            </a:ext>
          </a:extLst>
        </xdr:cNvPr>
        <xdr:cNvSpPr txBox="1"/>
      </xdr:nvSpPr>
      <xdr:spPr>
        <a:xfrm>
          <a:off x="2705744" y="97420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56</xdr:row>
      <xdr:rowOff>114680</xdr:rowOff>
    </xdr:from>
    <xdr:ext cx="405111" cy="259045"/>
    <xdr:sp macro="" textlink="">
      <xdr:nvSpPr>
        <xdr:cNvPr id="203" name="n_3mainValue【橋りょう・トンネル】&#10;有形固定資産減価償却率">
          <a:extLst>
            <a:ext uri="{FF2B5EF4-FFF2-40B4-BE49-F238E27FC236}">
              <a16:creationId xmlns:a16="http://schemas.microsoft.com/office/drawing/2014/main" id="{EC02E90F-50F6-4076-A5B7-8DCE6CEF287D}"/>
            </a:ext>
          </a:extLst>
        </xdr:cNvPr>
        <xdr:cNvSpPr txBox="1"/>
      </xdr:nvSpPr>
      <xdr:spPr>
        <a:xfrm>
          <a:off x="1816744" y="97158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56</xdr:row>
      <xdr:rowOff>86921</xdr:rowOff>
    </xdr:from>
    <xdr:ext cx="405111" cy="259045"/>
    <xdr:sp macro="" textlink="">
      <xdr:nvSpPr>
        <xdr:cNvPr id="204" name="n_4mainValue【橋りょう・トンネル】&#10;有形固定資産減価償却率">
          <a:extLst>
            <a:ext uri="{FF2B5EF4-FFF2-40B4-BE49-F238E27FC236}">
              <a16:creationId xmlns:a16="http://schemas.microsoft.com/office/drawing/2014/main" id="{2D5A7EDD-EB3F-449E-8B98-BC383F9EC2BD}"/>
            </a:ext>
          </a:extLst>
        </xdr:cNvPr>
        <xdr:cNvSpPr txBox="1"/>
      </xdr:nvSpPr>
      <xdr:spPr>
        <a:xfrm>
          <a:off x="927744" y="96881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12994FDA-F899-4D7E-B90C-BFA3DBE8FEEA}"/>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379E4928-0172-4912-A493-78A69E1BF272}"/>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E295B214-DFD9-42D8-B649-5682C9EE2D97}"/>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50CE07D0-9925-4387-A9A4-0BC18B4A9B76}"/>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441D9C45-A95C-4F6F-B363-63BF4657313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2D362208-2E2D-4393-9B91-82F3D2A8E757}"/>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FBAF876A-B98F-4BB5-A23E-A3708087F296}"/>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118,185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3FE15101-9E3C-42DA-8F03-13B9C91AB5B3}"/>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B2770262-0B60-4EB2-824F-370F670E3C18}"/>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808A7B6A-3CEF-438F-AA0B-E3C849752D2C}"/>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5" name="直線コネクタ 214">
          <a:extLst>
            <a:ext uri="{FF2B5EF4-FFF2-40B4-BE49-F238E27FC236}">
              <a16:creationId xmlns:a16="http://schemas.microsoft.com/office/drawing/2014/main" id="{3530584B-837B-4693-AAE9-99478CE0A3B4}"/>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6" name="テキスト ボックス 215">
          <a:extLst>
            <a:ext uri="{FF2B5EF4-FFF2-40B4-BE49-F238E27FC236}">
              <a16:creationId xmlns:a16="http://schemas.microsoft.com/office/drawing/2014/main" id="{DAD0072E-ECFE-47FA-8872-5996CDA51026}"/>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7" name="直線コネクタ 216">
          <a:extLst>
            <a:ext uri="{FF2B5EF4-FFF2-40B4-BE49-F238E27FC236}">
              <a16:creationId xmlns:a16="http://schemas.microsoft.com/office/drawing/2014/main" id="{5586663C-8FAC-4535-ABBA-47B7569B3492}"/>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18" name="テキスト ボックス 217">
          <a:extLst>
            <a:ext uri="{FF2B5EF4-FFF2-40B4-BE49-F238E27FC236}">
              <a16:creationId xmlns:a16="http://schemas.microsoft.com/office/drawing/2014/main" id="{EBE6FD81-B72C-42A6-9B0B-44F08D874BE7}"/>
            </a:ext>
          </a:extLst>
        </xdr:cNvPr>
        <xdr:cNvSpPr txBox="1"/>
      </xdr:nvSpPr>
      <xdr:spPr>
        <a:xfrm>
          <a:off x="6008581" y="1052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9" name="直線コネクタ 218">
          <a:extLst>
            <a:ext uri="{FF2B5EF4-FFF2-40B4-BE49-F238E27FC236}">
              <a16:creationId xmlns:a16="http://schemas.microsoft.com/office/drawing/2014/main" id="{B86AA947-3C26-409F-BF18-0AE11B2239E3}"/>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20" name="テキスト ボックス 219">
          <a:extLst>
            <a:ext uri="{FF2B5EF4-FFF2-40B4-BE49-F238E27FC236}">
              <a16:creationId xmlns:a16="http://schemas.microsoft.com/office/drawing/2014/main" id="{48FF0AFB-F784-493E-8731-FBD76E9B5777}"/>
            </a:ext>
          </a:extLst>
        </xdr:cNvPr>
        <xdr:cNvSpPr txBox="1"/>
      </xdr:nvSpPr>
      <xdr:spPr>
        <a:xfrm>
          <a:off x="6008581" y="1014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1" name="直線コネクタ 220">
          <a:extLst>
            <a:ext uri="{FF2B5EF4-FFF2-40B4-BE49-F238E27FC236}">
              <a16:creationId xmlns:a16="http://schemas.microsoft.com/office/drawing/2014/main" id="{5771F7C2-5B8A-4742-8FC5-A9032594C2C5}"/>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2" name="テキスト ボックス 221">
          <a:extLst>
            <a:ext uri="{FF2B5EF4-FFF2-40B4-BE49-F238E27FC236}">
              <a16:creationId xmlns:a16="http://schemas.microsoft.com/office/drawing/2014/main" id="{1E937FA6-1C43-47F7-8FE8-846913923B8E}"/>
            </a:ext>
          </a:extLst>
        </xdr:cNvPr>
        <xdr:cNvSpPr txBox="1"/>
      </xdr:nvSpPr>
      <xdr:spPr>
        <a:xfrm>
          <a:off x="6008581" y="976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3" name="直線コネクタ 222">
          <a:extLst>
            <a:ext uri="{FF2B5EF4-FFF2-40B4-BE49-F238E27FC236}">
              <a16:creationId xmlns:a16="http://schemas.microsoft.com/office/drawing/2014/main" id="{2572151C-1A9E-4E31-AE7A-FBC22B83EE85}"/>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4" name="テキスト ボックス 223">
          <a:extLst>
            <a:ext uri="{FF2B5EF4-FFF2-40B4-BE49-F238E27FC236}">
              <a16:creationId xmlns:a16="http://schemas.microsoft.com/office/drawing/2014/main" id="{9910C01E-931D-44E1-A1E2-059C664D22F0}"/>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5" name="直線コネクタ 224">
          <a:extLst>
            <a:ext uri="{FF2B5EF4-FFF2-40B4-BE49-F238E27FC236}">
              <a16:creationId xmlns:a16="http://schemas.microsoft.com/office/drawing/2014/main" id="{92FE90ED-8DE2-421F-8256-3BB0256858E5}"/>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6" name="テキスト ボックス 225">
          <a:extLst>
            <a:ext uri="{FF2B5EF4-FFF2-40B4-BE49-F238E27FC236}">
              <a16:creationId xmlns:a16="http://schemas.microsoft.com/office/drawing/2014/main" id="{95A0C8AA-6848-414A-B42E-34910F6884E8}"/>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7" name="【橋りょう・トンネル】&#10;一人当たり有形固定資産（償却資産）額グラフ枠">
          <a:extLst>
            <a:ext uri="{FF2B5EF4-FFF2-40B4-BE49-F238E27FC236}">
              <a16:creationId xmlns:a16="http://schemas.microsoft.com/office/drawing/2014/main" id="{CB334932-3445-4F98-9EEB-CE44BC38AEAC}"/>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139936</xdr:rowOff>
    </xdr:from>
    <xdr:to>
      <xdr:col>54</xdr:col>
      <xdr:colOff>189865</xdr:colOff>
      <xdr:row>64</xdr:row>
      <xdr:rowOff>71654</xdr:rowOff>
    </xdr:to>
    <xdr:cxnSp macro="">
      <xdr:nvCxnSpPr>
        <xdr:cNvPr id="228" name="直線コネクタ 227">
          <a:extLst>
            <a:ext uri="{FF2B5EF4-FFF2-40B4-BE49-F238E27FC236}">
              <a16:creationId xmlns:a16="http://schemas.microsoft.com/office/drawing/2014/main" id="{877AF3D8-9A6A-4BCA-8CF5-A3D521FF9121}"/>
            </a:ext>
          </a:extLst>
        </xdr:cNvPr>
        <xdr:cNvCxnSpPr/>
      </xdr:nvCxnSpPr>
      <xdr:spPr>
        <a:xfrm flipV="1">
          <a:off x="10476865" y="9569686"/>
          <a:ext cx="0" cy="14747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75481</xdr:rowOff>
    </xdr:from>
    <xdr:ext cx="469744" cy="259045"/>
    <xdr:sp macro="" textlink="">
      <xdr:nvSpPr>
        <xdr:cNvPr id="229" name="【橋りょう・トンネル】&#10;一人当たり有形固定資産（償却資産）額最小値テキスト">
          <a:extLst>
            <a:ext uri="{FF2B5EF4-FFF2-40B4-BE49-F238E27FC236}">
              <a16:creationId xmlns:a16="http://schemas.microsoft.com/office/drawing/2014/main" id="{3F8EDA4E-5F21-439C-B2A4-34C5370B0994}"/>
            </a:ext>
          </a:extLst>
        </xdr:cNvPr>
        <xdr:cNvSpPr txBox="1"/>
      </xdr:nvSpPr>
      <xdr:spPr>
        <a:xfrm>
          <a:off x="10515600" y="110482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71654</xdr:rowOff>
    </xdr:from>
    <xdr:to>
      <xdr:col>55</xdr:col>
      <xdr:colOff>88900</xdr:colOff>
      <xdr:row>64</xdr:row>
      <xdr:rowOff>71654</xdr:rowOff>
    </xdr:to>
    <xdr:cxnSp macro="">
      <xdr:nvCxnSpPr>
        <xdr:cNvPr id="230" name="直線コネクタ 229">
          <a:extLst>
            <a:ext uri="{FF2B5EF4-FFF2-40B4-BE49-F238E27FC236}">
              <a16:creationId xmlns:a16="http://schemas.microsoft.com/office/drawing/2014/main" id="{D281EADE-116E-4464-8593-21CDBD025962}"/>
            </a:ext>
          </a:extLst>
        </xdr:cNvPr>
        <xdr:cNvCxnSpPr/>
      </xdr:nvCxnSpPr>
      <xdr:spPr>
        <a:xfrm>
          <a:off x="10388600" y="110444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86613</xdr:rowOff>
    </xdr:from>
    <xdr:ext cx="690189" cy="259045"/>
    <xdr:sp macro="" textlink="">
      <xdr:nvSpPr>
        <xdr:cNvPr id="231" name="【橋りょう・トンネル】&#10;一人当たり有形固定資産（償却資産）額最大値テキスト">
          <a:extLst>
            <a:ext uri="{FF2B5EF4-FFF2-40B4-BE49-F238E27FC236}">
              <a16:creationId xmlns:a16="http://schemas.microsoft.com/office/drawing/2014/main" id="{D4D6A8D2-7E01-4072-9DDE-12709C5386FE}"/>
            </a:ext>
          </a:extLst>
        </xdr:cNvPr>
        <xdr:cNvSpPr txBox="1"/>
      </xdr:nvSpPr>
      <xdr:spPr>
        <a:xfrm>
          <a:off x="10515600" y="934491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1,164,814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139936</xdr:rowOff>
    </xdr:from>
    <xdr:to>
      <xdr:col>55</xdr:col>
      <xdr:colOff>88900</xdr:colOff>
      <xdr:row>55</xdr:row>
      <xdr:rowOff>139936</xdr:rowOff>
    </xdr:to>
    <xdr:cxnSp macro="">
      <xdr:nvCxnSpPr>
        <xdr:cNvPr id="232" name="直線コネクタ 231">
          <a:extLst>
            <a:ext uri="{FF2B5EF4-FFF2-40B4-BE49-F238E27FC236}">
              <a16:creationId xmlns:a16="http://schemas.microsoft.com/office/drawing/2014/main" id="{2FA544D6-1395-47ED-B15A-EB01AA19363C}"/>
            </a:ext>
          </a:extLst>
        </xdr:cNvPr>
        <xdr:cNvCxnSpPr/>
      </xdr:nvCxnSpPr>
      <xdr:spPr>
        <a:xfrm>
          <a:off x="10388600" y="95696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6536</xdr:rowOff>
    </xdr:from>
    <xdr:ext cx="599010" cy="259045"/>
    <xdr:sp macro="" textlink="">
      <xdr:nvSpPr>
        <xdr:cNvPr id="233" name="【橋りょう・トンネル】&#10;一人当たり有形固定資産（償却資産）額平均値テキスト">
          <a:extLst>
            <a:ext uri="{FF2B5EF4-FFF2-40B4-BE49-F238E27FC236}">
              <a16:creationId xmlns:a16="http://schemas.microsoft.com/office/drawing/2014/main" id="{E281FD64-6B2C-49A2-AD97-170D8755AD1D}"/>
            </a:ext>
          </a:extLst>
        </xdr:cNvPr>
        <xdr:cNvSpPr txBox="1"/>
      </xdr:nvSpPr>
      <xdr:spPr>
        <a:xfrm>
          <a:off x="10515600" y="1063643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167,867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155109</xdr:rowOff>
    </xdr:from>
    <xdr:to>
      <xdr:col>55</xdr:col>
      <xdr:colOff>50800</xdr:colOff>
      <xdr:row>63</xdr:row>
      <xdr:rowOff>85259</xdr:rowOff>
    </xdr:to>
    <xdr:sp macro="" textlink="">
      <xdr:nvSpPr>
        <xdr:cNvPr id="234" name="フローチャート: 判断 233">
          <a:extLst>
            <a:ext uri="{FF2B5EF4-FFF2-40B4-BE49-F238E27FC236}">
              <a16:creationId xmlns:a16="http://schemas.microsoft.com/office/drawing/2014/main" id="{8C1C11A6-6454-4252-AA5F-E429BF18E653}"/>
            </a:ext>
          </a:extLst>
        </xdr:cNvPr>
        <xdr:cNvSpPr/>
      </xdr:nvSpPr>
      <xdr:spPr>
        <a:xfrm>
          <a:off x="10426700" y="107850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151995</xdr:rowOff>
    </xdr:from>
    <xdr:to>
      <xdr:col>50</xdr:col>
      <xdr:colOff>165100</xdr:colOff>
      <xdr:row>63</xdr:row>
      <xdr:rowOff>82145</xdr:rowOff>
    </xdr:to>
    <xdr:sp macro="" textlink="">
      <xdr:nvSpPr>
        <xdr:cNvPr id="235" name="フローチャート: 判断 234">
          <a:extLst>
            <a:ext uri="{FF2B5EF4-FFF2-40B4-BE49-F238E27FC236}">
              <a16:creationId xmlns:a16="http://schemas.microsoft.com/office/drawing/2014/main" id="{C8E4A7B7-46E1-41F1-B37F-7AB24B9A9DF3}"/>
            </a:ext>
          </a:extLst>
        </xdr:cNvPr>
        <xdr:cNvSpPr/>
      </xdr:nvSpPr>
      <xdr:spPr>
        <a:xfrm>
          <a:off x="9588500" y="10781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165999</xdr:rowOff>
    </xdr:from>
    <xdr:to>
      <xdr:col>46</xdr:col>
      <xdr:colOff>38100</xdr:colOff>
      <xdr:row>63</xdr:row>
      <xdr:rowOff>96149</xdr:rowOff>
    </xdr:to>
    <xdr:sp macro="" textlink="">
      <xdr:nvSpPr>
        <xdr:cNvPr id="236" name="フローチャート: 判断 235">
          <a:extLst>
            <a:ext uri="{FF2B5EF4-FFF2-40B4-BE49-F238E27FC236}">
              <a16:creationId xmlns:a16="http://schemas.microsoft.com/office/drawing/2014/main" id="{FB4F5372-FC44-49D3-AD3E-0C546E5C2843}"/>
            </a:ext>
          </a:extLst>
        </xdr:cNvPr>
        <xdr:cNvSpPr/>
      </xdr:nvSpPr>
      <xdr:spPr>
        <a:xfrm>
          <a:off x="8699500" y="10795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167225</xdr:rowOff>
    </xdr:from>
    <xdr:to>
      <xdr:col>41</xdr:col>
      <xdr:colOff>101600</xdr:colOff>
      <xdr:row>63</xdr:row>
      <xdr:rowOff>97375</xdr:rowOff>
    </xdr:to>
    <xdr:sp macro="" textlink="">
      <xdr:nvSpPr>
        <xdr:cNvPr id="237" name="フローチャート: 判断 236">
          <a:extLst>
            <a:ext uri="{FF2B5EF4-FFF2-40B4-BE49-F238E27FC236}">
              <a16:creationId xmlns:a16="http://schemas.microsoft.com/office/drawing/2014/main" id="{B6783C7B-2D7B-4607-A971-2F9DFED5F2DD}"/>
            </a:ext>
          </a:extLst>
        </xdr:cNvPr>
        <xdr:cNvSpPr/>
      </xdr:nvSpPr>
      <xdr:spPr>
        <a:xfrm>
          <a:off x="7810500" y="10797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162126</xdr:rowOff>
    </xdr:from>
    <xdr:to>
      <xdr:col>36</xdr:col>
      <xdr:colOff>165100</xdr:colOff>
      <xdr:row>63</xdr:row>
      <xdr:rowOff>92276</xdr:rowOff>
    </xdr:to>
    <xdr:sp macro="" textlink="">
      <xdr:nvSpPr>
        <xdr:cNvPr id="238" name="フローチャート: 判断 237">
          <a:extLst>
            <a:ext uri="{FF2B5EF4-FFF2-40B4-BE49-F238E27FC236}">
              <a16:creationId xmlns:a16="http://schemas.microsoft.com/office/drawing/2014/main" id="{7C109F66-B8DF-46A9-B043-F624D31EAE27}"/>
            </a:ext>
          </a:extLst>
        </xdr:cNvPr>
        <xdr:cNvSpPr/>
      </xdr:nvSpPr>
      <xdr:spPr>
        <a:xfrm>
          <a:off x="6921500" y="10792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E948B5B6-A229-409D-8FB8-AE68B4635ED4}"/>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49A2EF53-C974-4584-AFA3-0F87AD6F1314}"/>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B719B884-4A1D-4140-A6F4-3F31D96A95DC}"/>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D222001F-9A7E-46A5-BC81-11233957100B}"/>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DB60A800-3DF6-45E1-9D84-DD105A3CB95C}"/>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142272</xdr:rowOff>
    </xdr:from>
    <xdr:to>
      <xdr:col>55</xdr:col>
      <xdr:colOff>50800</xdr:colOff>
      <xdr:row>64</xdr:row>
      <xdr:rowOff>72422</xdr:rowOff>
    </xdr:to>
    <xdr:sp macro="" textlink="">
      <xdr:nvSpPr>
        <xdr:cNvPr id="244" name="楕円 243">
          <a:extLst>
            <a:ext uri="{FF2B5EF4-FFF2-40B4-BE49-F238E27FC236}">
              <a16:creationId xmlns:a16="http://schemas.microsoft.com/office/drawing/2014/main" id="{A81F626F-4EA0-4693-8EC9-6692DC930D50}"/>
            </a:ext>
          </a:extLst>
        </xdr:cNvPr>
        <xdr:cNvSpPr/>
      </xdr:nvSpPr>
      <xdr:spPr>
        <a:xfrm>
          <a:off x="10426700" y="109436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57199</xdr:rowOff>
    </xdr:from>
    <xdr:ext cx="534377" cy="259045"/>
    <xdr:sp macro="" textlink="">
      <xdr:nvSpPr>
        <xdr:cNvPr id="245" name="【橋りょう・トンネル】&#10;一人当たり有形固定資産（償却資産）額該当値テキスト">
          <a:extLst>
            <a:ext uri="{FF2B5EF4-FFF2-40B4-BE49-F238E27FC236}">
              <a16:creationId xmlns:a16="http://schemas.microsoft.com/office/drawing/2014/main" id="{F07C6BFE-88CE-4ACA-86B4-7F72481E99B5}"/>
            </a:ext>
          </a:extLst>
        </xdr:cNvPr>
        <xdr:cNvSpPr txBox="1"/>
      </xdr:nvSpPr>
      <xdr:spPr>
        <a:xfrm>
          <a:off x="10515600" y="108585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142955</xdr:rowOff>
    </xdr:from>
    <xdr:to>
      <xdr:col>50</xdr:col>
      <xdr:colOff>165100</xdr:colOff>
      <xdr:row>64</xdr:row>
      <xdr:rowOff>73105</xdr:rowOff>
    </xdr:to>
    <xdr:sp macro="" textlink="">
      <xdr:nvSpPr>
        <xdr:cNvPr id="246" name="楕円 245">
          <a:extLst>
            <a:ext uri="{FF2B5EF4-FFF2-40B4-BE49-F238E27FC236}">
              <a16:creationId xmlns:a16="http://schemas.microsoft.com/office/drawing/2014/main" id="{6CFFBA14-CA97-4319-B588-FF70D3F1E234}"/>
            </a:ext>
          </a:extLst>
        </xdr:cNvPr>
        <xdr:cNvSpPr/>
      </xdr:nvSpPr>
      <xdr:spPr>
        <a:xfrm>
          <a:off x="9588500" y="10944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64</xdr:row>
      <xdr:rowOff>21622</xdr:rowOff>
    </xdr:from>
    <xdr:to>
      <xdr:col>55</xdr:col>
      <xdr:colOff>0</xdr:colOff>
      <xdr:row>64</xdr:row>
      <xdr:rowOff>22305</xdr:rowOff>
    </xdr:to>
    <xdr:cxnSp macro="">
      <xdr:nvCxnSpPr>
        <xdr:cNvPr id="247" name="直線コネクタ 246">
          <a:extLst>
            <a:ext uri="{FF2B5EF4-FFF2-40B4-BE49-F238E27FC236}">
              <a16:creationId xmlns:a16="http://schemas.microsoft.com/office/drawing/2014/main" id="{29690F7C-3D80-4D03-85B7-FE532329A030}"/>
            </a:ext>
          </a:extLst>
        </xdr:cNvPr>
        <xdr:cNvCxnSpPr/>
      </xdr:nvCxnSpPr>
      <xdr:spPr>
        <a:xfrm flipV="1">
          <a:off x="9639300" y="10994422"/>
          <a:ext cx="838200" cy="6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143243</xdr:rowOff>
    </xdr:from>
    <xdr:to>
      <xdr:col>46</xdr:col>
      <xdr:colOff>38100</xdr:colOff>
      <xdr:row>64</xdr:row>
      <xdr:rowOff>73393</xdr:rowOff>
    </xdr:to>
    <xdr:sp macro="" textlink="">
      <xdr:nvSpPr>
        <xdr:cNvPr id="248" name="楕円 247">
          <a:extLst>
            <a:ext uri="{FF2B5EF4-FFF2-40B4-BE49-F238E27FC236}">
              <a16:creationId xmlns:a16="http://schemas.microsoft.com/office/drawing/2014/main" id="{43E4E789-A874-40E3-9DC5-994737E0F7A2}"/>
            </a:ext>
          </a:extLst>
        </xdr:cNvPr>
        <xdr:cNvSpPr/>
      </xdr:nvSpPr>
      <xdr:spPr>
        <a:xfrm>
          <a:off x="8699500" y="109445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64</xdr:row>
      <xdr:rowOff>22305</xdr:rowOff>
    </xdr:from>
    <xdr:to>
      <xdr:col>50</xdr:col>
      <xdr:colOff>114300</xdr:colOff>
      <xdr:row>64</xdr:row>
      <xdr:rowOff>22593</xdr:rowOff>
    </xdr:to>
    <xdr:cxnSp macro="">
      <xdr:nvCxnSpPr>
        <xdr:cNvPr id="249" name="直線コネクタ 248">
          <a:extLst>
            <a:ext uri="{FF2B5EF4-FFF2-40B4-BE49-F238E27FC236}">
              <a16:creationId xmlns:a16="http://schemas.microsoft.com/office/drawing/2014/main" id="{468B6551-7F12-46C7-9FD4-1598541ED15F}"/>
            </a:ext>
          </a:extLst>
        </xdr:cNvPr>
        <xdr:cNvCxnSpPr/>
      </xdr:nvCxnSpPr>
      <xdr:spPr>
        <a:xfrm flipV="1">
          <a:off x="8750300" y="10995105"/>
          <a:ext cx="889000" cy="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143509</xdr:rowOff>
    </xdr:from>
    <xdr:to>
      <xdr:col>41</xdr:col>
      <xdr:colOff>101600</xdr:colOff>
      <xdr:row>64</xdr:row>
      <xdr:rowOff>73659</xdr:rowOff>
    </xdr:to>
    <xdr:sp macro="" textlink="">
      <xdr:nvSpPr>
        <xdr:cNvPr id="250" name="楕円 249">
          <a:extLst>
            <a:ext uri="{FF2B5EF4-FFF2-40B4-BE49-F238E27FC236}">
              <a16:creationId xmlns:a16="http://schemas.microsoft.com/office/drawing/2014/main" id="{A574CBB7-0BDB-4470-8A24-DD01E182402C}"/>
            </a:ext>
          </a:extLst>
        </xdr:cNvPr>
        <xdr:cNvSpPr/>
      </xdr:nvSpPr>
      <xdr:spPr>
        <a:xfrm>
          <a:off x="7810500" y="109448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64</xdr:row>
      <xdr:rowOff>22593</xdr:rowOff>
    </xdr:from>
    <xdr:to>
      <xdr:col>45</xdr:col>
      <xdr:colOff>177800</xdr:colOff>
      <xdr:row>64</xdr:row>
      <xdr:rowOff>22859</xdr:rowOff>
    </xdr:to>
    <xdr:cxnSp macro="">
      <xdr:nvCxnSpPr>
        <xdr:cNvPr id="251" name="直線コネクタ 250">
          <a:extLst>
            <a:ext uri="{FF2B5EF4-FFF2-40B4-BE49-F238E27FC236}">
              <a16:creationId xmlns:a16="http://schemas.microsoft.com/office/drawing/2014/main" id="{3800F8CF-9A00-46A4-B82E-596A9EEF8F8A}"/>
            </a:ext>
          </a:extLst>
        </xdr:cNvPr>
        <xdr:cNvCxnSpPr/>
      </xdr:nvCxnSpPr>
      <xdr:spPr>
        <a:xfrm flipV="1">
          <a:off x="7861300" y="10995393"/>
          <a:ext cx="889000" cy="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143628</xdr:rowOff>
    </xdr:from>
    <xdr:to>
      <xdr:col>36</xdr:col>
      <xdr:colOff>165100</xdr:colOff>
      <xdr:row>64</xdr:row>
      <xdr:rowOff>73778</xdr:rowOff>
    </xdr:to>
    <xdr:sp macro="" textlink="">
      <xdr:nvSpPr>
        <xdr:cNvPr id="252" name="楕円 251">
          <a:extLst>
            <a:ext uri="{FF2B5EF4-FFF2-40B4-BE49-F238E27FC236}">
              <a16:creationId xmlns:a16="http://schemas.microsoft.com/office/drawing/2014/main" id="{C897AED0-2C9A-487B-BA74-BD40C08954FB}"/>
            </a:ext>
          </a:extLst>
        </xdr:cNvPr>
        <xdr:cNvSpPr/>
      </xdr:nvSpPr>
      <xdr:spPr>
        <a:xfrm>
          <a:off x="6921500" y="109449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64</xdr:row>
      <xdr:rowOff>22859</xdr:rowOff>
    </xdr:from>
    <xdr:to>
      <xdr:col>41</xdr:col>
      <xdr:colOff>50800</xdr:colOff>
      <xdr:row>64</xdr:row>
      <xdr:rowOff>22978</xdr:rowOff>
    </xdr:to>
    <xdr:cxnSp macro="">
      <xdr:nvCxnSpPr>
        <xdr:cNvPr id="253" name="直線コネクタ 252">
          <a:extLst>
            <a:ext uri="{FF2B5EF4-FFF2-40B4-BE49-F238E27FC236}">
              <a16:creationId xmlns:a16="http://schemas.microsoft.com/office/drawing/2014/main" id="{0AA2C06A-9881-49DC-B743-E612D81A6F5D}"/>
            </a:ext>
          </a:extLst>
        </xdr:cNvPr>
        <xdr:cNvCxnSpPr/>
      </xdr:nvCxnSpPr>
      <xdr:spPr>
        <a:xfrm flipV="1">
          <a:off x="6972300" y="10995659"/>
          <a:ext cx="889000" cy="1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98672</xdr:rowOff>
    </xdr:from>
    <xdr:ext cx="599010" cy="259045"/>
    <xdr:sp macro="" textlink="">
      <xdr:nvSpPr>
        <xdr:cNvPr id="254" name="n_1aveValue【橋りょう・トンネル】&#10;一人当たり有形固定資産（償却資産）額">
          <a:extLst>
            <a:ext uri="{FF2B5EF4-FFF2-40B4-BE49-F238E27FC236}">
              <a16:creationId xmlns:a16="http://schemas.microsoft.com/office/drawing/2014/main" id="{161CBF97-5BDB-475A-BAD2-56BBBEEAFFC9}"/>
            </a:ext>
          </a:extLst>
        </xdr:cNvPr>
        <xdr:cNvSpPr txBox="1"/>
      </xdr:nvSpPr>
      <xdr:spPr>
        <a:xfrm>
          <a:off x="9327095" y="105571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112676</xdr:rowOff>
    </xdr:from>
    <xdr:ext cx="599010" cy="259045"/>
    <xdr:sp macro="" textlink="">
      <xdr:nvSpPr>
        <xdr:cNvPr id="255" name="n_2aveValue【橋りょう・トンネル】&#10;一人当たり有形固定資産（償却資産）額">
          <a:extLst>
            <a:ext uri="{FF2B5EF4-FFF2-40B4-BE49-F238E27FC236}">
              <a16:creationId xmlns:a16="http://schemas.microsoft.com/office/drawing/2014/main" id="{0F6D548C-6C87-47F2-B7A2-B11BCB60C989}"/>
            </a:ext>
          </a:extLst>
        </xdr:cNvPr>
        <xdr:cNvSpPr txBox="1"/>
      </xdr:nvSpPr>
      <xdr:spPr>
        <a:xfrm>
          <a:off x="8450795" y="105711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113902</xdr:rowOff>
    </xdr:from>
    <xdr:ext cx="599010" cy="259045"/>
    <xdr:sp macro="" textlink="">
      <xdr:nvSpPr>
        <xdr:cNvPr id="256" name="n_3aveValue【橋りょう・トンネル】&#10;一人当たり有形固定資産（償却資産）額">
          <a:extLst>
            <a:ext uri="{FF2B5EF4-FFF2-40B4-BE49-F238E27FC236}">
              <a16:creationId xmlns:a16="http://schemas.microsoft.com/office/drawing/2014/main" id="{88495827-F519-4981-BB90-7C13C1807FC4}"/>
            </a:ext>
          </a:extLst>
        </xdr:cNvPr>
        <xdr:cNvSpPr txBox="1"/>
      </xdr:nvSpPr>
      <xdr:spPr>
        <a:xfrm>
          <a:off x="7561795" y="105723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158,327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108803</xdr:rowOff>
    </xdr:from>
    <xdr:ext cx="599010" cy="259045"/>
    <xdr:sp macro="" textlink="">
      <xdr:nvSpPr>
        <xdr:cNvPr id="257" name="n_4aveValue【橋りょう・トンネル】&#10;一人当たり有形固定資産（償却資産）額">
          <a:extLst>
            <a:ext uri="{FF2B5EF4-FFF2-40B4-BE49-F238E27FC236}">
              <a16:creationId xmlns:a16="http://schemas.microsoft.com/office/drawing/2014/main" id="{9908A947-ED09-4DDC-B939-BB77A8B1ACE1}"/>
            </a:ext>
          </a:extLst>
        </xdr:cNvPr>
        <xdr:cNvSpPr txBox="1"/>
      </xdr:nvSpPr>
      <xdr:spPr>
        <a:xfrm>
          <a:off x="6672795" y="105672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64</xdr:row>
      <xdr:rowOff>64232</xdr:rowOff>
    </xdr:from>
    <xdr:ext cx="534377" cy="259045"/>
    <xdr:sp macro="" textlink="">
      <xdr:nvSpPr>
        <xdr:cNvPr id="258" name="n_1mainValue【橋りょう・トンネル】&#10;一人当たり有形固定資産（償却資産）額">
          <a:extLst>
            <a:ext uri="{FF2B5EF4-FFF2-40B4-BE49-F238E27FC236}">
              <a16:creationId xmlns:a16="http://schemas.microsoft.com/office/drawing/2014/main" id="{0553BB62-E265-4588-8BB4-9DF1254A9AA3}"/>
            </a:ext>
          </a:extLst>
        </xdr:cNvPr>
        <xdr:cNvSpPr txBox="1"/>
      </xdr:nvSpPr>
      <xdr:spPr>
        <a:xfrm>
          <a:off x="9359411" y="110370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64</xdr:row>
      <xdr:rowOff>64520</xdr:rowOff>
    </xdr:from>
    <xdr:ext cx="534377" cy="259045"/>
    <xdr:sp macro="" textlink="">
      <xdr:nvSpPr>
        <xdr:cNvPr id="259" name="n_2mainValue【橋りょう・トンネル】&#10;一人当たり有形固定資産（償却資産）額">
          <a:extLst>
            <a:ext uri="{FF2B5EF4-FFF2-40B4-BE49-F238E27FC236}">
              <a16:creationId xmlns:a16="http://schemas.microsoft.com/office/drawing/2014/main" id="{6271AD07-3EDB-498D-AB71-AC393EB6B34F}"/>
            </a:ext>
          </a:extLst>
        </xdr:cNvPr>
        <xdr:cNvSpPr txBox="1"/>
      </xdr:nvSpPr>
      <xdr:spPr>
        <a:xfrm>
          <a:off x="8483111" y="110373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64</xdr:row>
      <xdr:rowOff>64786</xdr:rowOff>
    </xdr:from>
    <xdr:ext cx="534377" cy="259045"/>
    <xdr:sp macro="" textlink="">
      <xdr:nvSpPr>
        <xdr:cNvPr id="260" name="n_3mainValue【橋りょう・トンネル】&#10;一人当たり有形固定資産（償却資産）額">
          <a:extLst>
            <a:ext uri="{FF2B5EF4-FFF2-40B4-BE49-F238E27FC236}">
              <a16:creationId xmlns:a16="http://schemas.microsoft.com/office/drawing/2014/main" id="{F356C60F-C11D-4FC7-BAA3-D89923570C45}"/>
            </a:ext>
          </a:extLst>
        </xdr:cNvPr>
        <xdr:cNvSpPr txBox="1"/>
      </xdr:nvSpPr>
      <xdr:spPr>
        <a:xfrm>
          <a:off x="7594111" y="110375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64</xdr:row>
      <xdr:rowOff>64905</xdr:rowOff>
    </xdr:from>
    <xdr:ext cx="534377" cy="259045"/>
    <xdr:sp macro="" textlink="">
      <xdr:nvSpPr>
        <xdr:cNvPr id="261" name="n_4mainValue【橋りょう・トンネル】&#10;一人当たり有形固定資産（償却資産）額">
          <a:extLst>
            <a:ext uri="{FF2B5EF4-FFF2-40B4-BE49-F238E27FC236}">
              <a16:creationId xmlns:a16="http://schemas.microsoft.com/office/drawing/2014/main" id="{2BA6630D-9507-4C47-89AD-974F9F441DDD}"/>
            </a:ext>
          </a:extLst>
        </xdr:cNvPr>
        <xdr:cNvSpPr txBox="1"/>
      </xdr:nvSpPr>
      <xdr:spPr>
        <a:xfrm>
          <a:off x="6705111" y="110377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41,907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2" name="正方形/長方形 261">
          <a:extLst>
            <a:ext uri="{FF2B5EF4-FFF2-40B4-BE49-F238E27FC236}">
              <a16:creationId xmlns:a16="http://schemas.microsoft.com/office/drawing/2014/main" id="{476B2509-F5B0-4A7B-BF48-3D9753C54338}"/>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3" name="正方形/長方形 262">
          <a:extLst>
            <a:ext uri="{FF2B5EF4-FFF2-40B4-BE49-F238E27FC236}">
              <a16:creationId xmlns:a16="http://schemas.microsoft.com/office/drawing/2014/main" id="{CFEE7DFC-327F-4B26-A625-6C8F1A821D82}"/>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4" name="正方形/長方形 263">
          <a:extLst>
            <a:ext uri="{FF2B5EF4-FFF2-40B4-BE49-F238E27FC236}">
              <a16:creationId xmlns:a16="http://schemas.microsoft.com/office/drawing/2014/main" id="{52BFC175-F347-4DFA-8F73-A3326C73C14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5" name="正方形/長方形 264">
          <a:extLst>
            <a:ext uri="{FF2B5EF4-FFF2-40B4-BE49-F238E27FC236}">
              <a16:creationId xmlns:a16="http://schemas.microsoft.com/office/drawing/2014/main" id="{595686C0-A557-4256-B9C4-3C2E5FE41919}"/>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6" name="正方形/長方形 265">
          <a:extLst>
            <a:ext uri="{FF2B5EF4-FFF2-40B4-BE49-F238E27FC236}">
              <a16:creationId xmlns:a16="http://schemas.microsoft.com/office/drawing/2014/main" id="{07E90F44-D2E3-41D8-B799-4691D1208ED5}"/>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7" name="正方形/長方形 266">
          <a:extLst>
            <a:ext uri="{FF2B5EF4-FFF2-40B4-BE49-F238E27FC236}">
              <a16:creationId xmlns:a16="http://schemas.microsoft.com/office/drawing/2014/main" id="{B5226EB8-01EC-4D56-84D3-30DEFE28AD1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8" name="正方形/長方形 267">
          <a:extLst>
            <a:ext uri="{FF2B5EF4-FFF2-40B4-BE49-F238E27FC236}">
              <a16:creationId xmlns:a16="http://schemas.microsoft.com/office/drawing/2014/main" id="{949AE18A-F7FB-446D-A760-58C0FADC4D24}"/>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9" name="正方形/長方形 268">
          <a:extLst>
            <a:ext uri="{FF2B5EF4-FFF2-40B4-BE49-F238E27FC236}">
              <a16:creationId xmlns:a16="http://schemas.microsoft.com/office/drawing/2014/main" id="{6848A16C-14F6-431D-8217-C0FABF0DADAD}"/>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0" name="テキスト ボックス 269">
          <a:extLst>
            <a:ext uri="{FF2B5EF4-FFF2-40B4-BE49-F238E27FC236}">
              <a16:creationId xmlns:a16="http://schemas.microsoft.com/office/drawing/2014/main" id="{AB63DF3C-0F34-4822-8DE8-4A08398947D7}"/>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1" name="直線コネクタ 270">
          <a:extLst>
            <a:ext uri="{FF2B5EF4-FFF2-40B4-BE49-F238E27FC236}">
              <a16:creationId xmlns:a16="http://schemas.microsoft.com/office/drawing/2014/main" id="{7B3BAC6D-8EB9-4DD9-9930-37165FB85EAB}"/>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2" name="テキスト ボックス 271">
          <a:extLst>
            <a:ext uri="{FF2B5EF4-FFF2-40B4-BE49-F238E27FC236}">
              <a16:creationId xmlns:a16="http://schemas.microsoft.com/office/drawing/2014/main" id="{B2547495-B9E0-4655-89A5-8865BAF05828}"/>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3" name="直線コネクタ 272">
          <a:extLst>
            <a:ext uri="{FF2B5EF4-FFF2-40B4-BE49-F238E27FC236}">
              <a16:creationId xmlns:a16="http://schemas.microsoft.com/office/drawing/2014/main" id="{53222F81-A5B4-40A4-AE7D-1851E3A4F20F}"/>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4" name="テキスト ボックス 273">
          <a:extLst>
            <a:ext uri="{FF2B5EF4-FFF2-40B4-BE49-F238E27FC236}">
              <a16:creationId xmlns:a16="http://schemas.microsoft.com/office/drawing/2014/main" id="{6D4C4EE6-2C70-49AC-8C78-A8C10C729B4D}"/>
            </a:ext>
          </a:extLst>
        </xdr:cNvPr>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5" name="直線コネクタ 274">
          <a:extLst>
            <a:ext uri="{FF2B5EF4-FFF2-40B4-BE49-F238E27FC236}">
              <a16:creationId xmlns:a16="http://schemas.microsoft.com/office/drawing/2014/main" id="{B63F8B68-10AD-4982-9C62-9414862AD48B}"/>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6" name="テキスト ボックス 275">
          <a:extLst>
            <a:ext uri="{FF2B5EF4-FFF2-40B4-BE49-F238E27FC236}">
              <a16:creationId xmlns:a16="http://schemas.microsoft.com/office/drawing/2014/main" id="{22571C30-FC92-4CDE-8332-394DFBA5F2BD}"/>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7" name="直線コネクタ 276">
          <a:extLst>
            <a:ext uri="{FF2B5EF4-FFF2-40B4-BE49-F238E27FC236}">
              <a16:creationId xmlns:a16="http://schemas.microsoft.com/office/drawing/2014/main" id="{89114F96-AA04-457D-87B7-315E8DCA2B4F}"/>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8" name="テキスト ボックス 277">
          <a:extLst>
            <a:ext uri="{FF2B5EF4-FFF2-40B4-BE49-F238E27FC236}">
              <a16:creationId xmlns:a16="http://schemas.microsoft.com/office/drawing/2014/main" id="{116E278B-1821-449B-A738-9CC481A3E910}"/>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79" name="直線コネクタ 278">
          <a:extLst>
            <a:ext uri="{FF2B5EF4-FFF2-40B4-BE49-F238E27FC236}">
              <a16:creationId xmlns:a16="http://schemas.microsoft.com/office/drawing/2014/main" id="{77CDC681-147E-410F-B246-EDD727230A1C}"/>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0" name="テキスト ボックス 279">
          <a:extLst>
            <a:ext uri="{FF2B5EF4-FFF2-40B4-BE49-F238E27FC236}">
              <a16:creationId xmlns:a16="http://schemas.microsoft.com/office/drawing/2014/main" id="{F91073AA-71FC-43E7-891E-57AB6236FD14}"/>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1" name="直線コネクタ 280">
          <a:extLst>
            <a:ext uri="{FF2B5EF4-FFF2-40B4-BE49-F238E27FC236}">
              <a16:creationId xmlns:a16="http://schemas.microsoft.com/office/drawing/2014/main" id="{8F3390EA-2603-46CF-A08A-4504140F030B}"/>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2" name="テキスト ボックス 281">
          <a:extLst>
            <a:ext uri="{FF2B5EF4-FFF2-40B4-BE49-F238E27FC236}">
              <a16:creationId xmlns:a16="http://schemas.microsoft.com/office/drawing/2014/main" id="{9BD5A1A2-C43A-49ED-AB06-CE473DFD3F16}"/>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3" name="直線コネクタ 282">
          <a:extLst>
            <a:ext uri="{FF2B5EF4-FFF2-40B4-BE49-F238E27FC236}">
              <a16:creationId xmlns:a16="http://schemas.microsoft.com/office/drawing/2014/main" id="{A4301F5C-D683-4930-BE93-5D7E43CF6333}"/>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4" name="テキスト ボックス 283">
          <a:extLst>
            <a:ext uri="{FF2B5EF4-FFF2-40B4-BE49-F238E27FC236}">
              <a16:creationId xmlns:a16="http://schemas.microsoft.com/office/drawing/2014/main" id="{B4AD76FD-D9B7-45FD-8800-AE51EC44A854}"/>
            </a:ext>
          </a:extLst>
        </xdr:cNvPr>
        <xdr:cNvSpPr txBox="1"/>
      </xdr:nvSpPr>
      <xdr:spPr>
        <a:xfrm>
          <a:off x="423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F459BBF4-CD97-46EB-A2B3-894BC9B6BA95}"/>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6" name="【公営住宅】&#10;有形固定資産減価償却率グラフ枠">
          <a:extLst>
            <a:ext uri="{FF2B5EF4-FFF2-40B4-BE49-F238E27FC236}">
              <a16:creationId xmlns:a16="http://schemas.microsoft.com/office/drawing/2014/main" id="{EB70A85C-7A70-4E38-A93E-833213F6B55D}"/>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44631</xdr:rowOff>
    </xdr:from>
    <xdr:to>
      <xdr:col>24</xdr:col>
      <xdr:colOff>62865</xdr:colOff>
      <xdr:row>86</xdr:row>
      <xdr:rowOff>168729</xdr:rowOff>
    </xdr:to>
    <xdr:cxnSp macro="">
      <xdr:nvCxnSpPr>
        <xdr:cNvPr id="287" name="直線コネクタ 286">
          <a:extLst>
            <a:ext uri="{FF2B5EF4-FFF2-40B4-BE49-F238E27FC236}">
              <a16:creationId xmlns:a16="http://schemas.microsoft.com/office/drawing/2014/main" id="{AD46BD07-8AEB-4DB1-A1E0-3AC023960FAA}"/>
            </a:ext>
          </a:extLst>
        </xdr:cNvPr>
        <xdr:cNvCxnSpPr/>
      </xdr:nvCxnSpPr>
      <xdr:spPr>
        <a:xfrm flipV="1">
          <a:off x="4634865" y="13417731"/>
          <a:ext cx="0" cy="14956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288" name="【公営住宅】&#10;有形固定資産減価償却率最小値テキスト">
          <a:extLst>
            <a:ext uri="{FF2B5EF4-FFF2-40B4-BE49-F238E27FC236}">
              <a16:creationId xmlns:a16="http://schemas.microsoft.com/office/drawing/2014/main" id="{CFE4D11B-8563-4CFC-A9CB-A4CBBFEE70AE}"/>
            </a:ext>
          </a:extLst>
        </xdr:cNvPr>
        <xdr:cNvSpPr txBox="1"/>
      </xdr:nvSpPr>
      <xdr:spPr>
        <a:xfrm>
          <a:off x="4673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289" name="直線コネクタ 288">
          <a:extLst>
            <a:ext uri="{FF2B5EF4-FFF2-40B4-BE49-F238E27FC236}">
              <a16:creationId xmlns:a16="http://schemas.microsoft.com/office/drawing/2014/main" id="{08959517-7967-4263-984A-657F87001650}"/>
            </a:ext>
          </a:extLst>
        </xdr:cNvPr>
        <xdr:cNvCxnSpPr/>
      </xdr:nvCxnSpPr>
      <xdr:spPr>
        <a:xfrm>
          <a:off x="4546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162758</xdr:rowOff>
    </xdr:from>
    <xdr:ext cx="340478" cy="259045"/>
    <xdr:sp macro="" textlink="">
      <xdr:nvSpPr>
        <xdr:cNvPr id="290" name="【公営住宅】&#10;有形固定資産減価償却率最大値テキスト">
          <a:extLst>
            <a:ext uri="{FF2B5EF4-FFF2-40B4-BE49-F238E27FC236}">
              <a16:creationId xmlns:a16="http://schemas.microsoft.com/office/drawing/2014/main" id="{C475D1DF-B54C-49AA-B86B-53989BBDEE5A}"/>
            </a:ext>
          </a:extLst>
        </xdr:cNvPr>
        <xdr:cNvSpPr txBox="1"/>
      </xdr:nvSpPr>
      <xdr:spPr>
        <a:xfrm>
          <a:off x="4673600" y="1319295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44631</xdr:rowOff>
    </xdr:from>
    <xdr:to>
      <xdr:col>24</xdr:col>
      <xdr:colOff>152400</xdr:colOff>
      <xdr:row>78</xdr:row>
      <xdr:rowOff>44631</xdr:rowOff>
    </xdr:to>
    <xdr:cxnSp macro="">
      <xdr:nvCxnSpPr>
        <xdr:cNvPr id="291" name="直線コネクタ 290">
          <a:extLst>
            <a:ext uri="{FF2B5EF4-FFF2-40B4-BE49-F238E27FC236}">
              <a16:creationId xmlns:a16="http://schemas.microsoft.com/office/drawing/2014/main" id="{3171E714-0F88-4846-9B81-E6355C0DE8C1}"/>
            </a:ext>
          </a:extLst>
        </xdr:cNvPr>
        <xdr:cNvCxnSpPr/>
      </xdr:nvCxnSpPr>
      <xdr:spPr>
        <a:xfrm>
          <a:off x="4546600" y="134177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83</xdr:row>
      <xdr:rowOff>52269</xdr:rowOff>
    </xdr:from>
    <xdr:ext cx="405111" cy="259045"/>
    <xdr:sp macro="" textlink="">
      <xdr:nvSpPr>
        <xdr:cNvPr id="292" name="【公営住宅】&#10;有形固定資産減価償却率平均値テキスト">
          <a:extLst>
            <a:ext uri="{FF2B5EF4-FFF2-40B4-BE49-F238E27FC236}">
              <a16:creationId xmlns:a16="http://schemas.microsoft.com/office/drawing/2014/main" id="{140A05C6-5F8C-476D-9A88-9CB8E547CB19}"/>
            </a:ext>
          </a:extLst>
        </xdr:cNvPr>
        <xdr:cNvSpPr txBox="1"/>
      </xdr:nvSpPr>
      <xdr:spPr>
        <a:xfrm>
          <a:off x="4673600" y="1428261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73842</xdr:rowOff>
    </xdr:from>
    <xdr:to>
      <xdr:col>24</xdr:col>
      <xdr:colOff>114300</xdr:colOff>
      <xdr:row>84</xdr:row>
      <xdr:rowOff>3992</xdr:rowOff>
    </xdr:to>
    <xdr:sp macro="" textlink="">
      <xdr:nvSpPr>
        <xdr:cNvPr id="293" name="フローチャート: 判断 292">
          <a:extLst>
            <a:ext uri="{FF2B5EF4-FFF2-40B4-BE49-F238E27FC236}">
              <a16:creationId xmlns:a16="http://schemas.microsoft.com/office/drawing/2014/main" id="{5802E0C2-914D-44F6-B1A6-920A3C27FC0D}"/>
            </a:ext>
          </a:extLst>
        </xdr:cNvPr>
        <xdr:cNvSpPr/>
      </xdr:nvSpPr>
      <xdr:spPr>
        <a:xfrm>
          <a:off x="4584700" y="14304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64044</xdr:rowOff>
    </xdr:from>
    <xdr:to>
      <xdr:col>20</xdr:col>
      <xdr:colOff>38100</xdr:colOff>
      <xdr:row>83</xdr:row>
      <xdr:rowOff>165644</xdr:rowOff>
    </xdr:to>
    <xdr:sp macro="" textlink="">
      <xdr:nvSpPr>
        <xdr:cNvPr id="294" name="フローチャート: 判断 293">
          <a:extLst>
            <a:ext uri="{FF2B5EF4-FFF2-40B4-BE49-F238E27FC236}">
              <a16:creationId xmlns:a16="http://schemas.microsoft.com/office/drawing/2014/main" id="{6761949E-E9A5-481B-B253-741145DE7B02}"/>
            </a:ext>
          </a:extLst>
        </xdr:cNvPr>
        <xdr:cNvSpPr/>
      </xdr:nvSpPr>
      <xdr:spPr>
        <a:xfrm>
          <a:off x="3746500" y="14294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158750</xdr:rowOff>
    </xdr:from>
    <xdr:to>
      <xdr:col>15</xdr:col>
      <xdr:colOff>101600</xdr:colOff>
      <xdr:row>83</xdr:row>
      <xdr:rowOff>88900</xdr:rowOff>
    </xdr:to>
    <xdr:sp macro="" textlink="">
      <xdr:nvSpPr>
        <xdr:cNvPr id="295" name="フローチャート: 判断 294">
          <a:extLst>
            <a:ext uri="{FF2B5EF4-FFF2-40B4-BE49-F238E27FC236}">
              <a16:creationId xmlns:a16="http://schemas.microsoft.com/office/drawing/2014/main" id="{A19EABB4-BE12-4960-96A2-17D1E7085017}"/>
            </a:ext>
          </a:extLst>
        </xdr:cNvPr>
        <xdr:cNvSpPr/>
      </xdr:nvSpPr>
      <xdr:spPr>
        <a:xfrm>
          <a:off x="2857500" y="14217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140788</xdr:rowOff>
    </xdr:from>
    <xdr:to>
      <xdr:col>10</xdr:col>
      <xdr:colOff>165100</xdr:colOff>
      <xdr:row>83</xdr:row>
      <xdr:rowOff>70938</xdr:rowOff>
    </xdr:to>
    <xdr:sp macro="" textlink="">
      <xdr:nvSpPr>
        <xdr:cNvPr id="296" name="フローチャート: 判断 295">
          <a:extLst>
            <a:ext uri="{FF2B5EF4-FFF2-40B4-BE49-F238E27FC236}">
              <a16:creationId xmlns:a16="http://schemas.microsoft.com/office/drawing/2014/main" id="{67A5BDFC-F0B1-4CFC-B469-B56BD5026EF6}"/>
            </a:ext>
          </a:extLst>
        </xdr:cNvPr>
        <xdr:cNvSpPr/>
      </xdr:nvSpPr>
      <xdr:spPr>
        <a:xfrm>
          <a:off x="1968500" y="14199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83</xdr:row>
      <xdr:rowOff>41184</xdr:rowOff>
    </xdr:from>
    <xdr:to>
      <xdr:col>6</xdr:col>
      <xdr:colOff>38100</xdr:colOff>
      <xdr:row>83</xdr:row>
      <xdr:rowOff>142784</xdr:rowOff>
    </xdr:to>
    <xdr:sp macro="" textlink="">
      <xdr:nvSpPr>
        <xdr:cNvPr id="297" name="フローチャート: 判断 296">
          <a:extLst>
            <a:ext uri="{FF2B5EF4-FFF2-40B4-BE49-F238E27FC236}">
              <a16:creationId xmlns:a16="http://schemas.microsoft.com/office/drawing/2014/main" id="{E8BF6041-4C62-4552-B0CB-CCFE866A97E4}"/>
            </a:ext>
          </a:extLst>
        </xdr:cNvPr>
        <xdr:cNvSpPr/>
      </xdr:nvSpPr>
      <xdr:spPr>
        <a:xfrm>
          <a:off x="1079500" y="14271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CEDBEF26-182F-4228-AD6C-372B0B324FD3}"/>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34AD89E3-1F37-462A-8652-7C904351A10E}"/>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1CAD7D84-89C2-4B8E-A128-0A49646320A2}"/>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DF880338-27C7-4B4A-B89A-3929410959E6}"/>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97B53D44-694A-4218-8ED8-4241B7E6009E}"/>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47716</xdr:rowOff>
    </xdr:from>
    <xdr:to>
      <xdr:col>24</xdr:col>
      <xdr:colOff>114300</xdr:colOff>
      <xdr:row>80</xdr:row>
      <xdr:rowOff>149316</xdr:rowOff>
    </xdr:to>
    <xdr:sp macro="" textlink="">
      <xdr:nvSpPr>
        <xdr:cNvPr id="303" name="楕円 302">
          <a:extLst>
            <a:ext uri="{FF2B5EF4-FFF2-40B4-BE49-F238E27FC236}">
              <a16:creationId xmlns:a16="http://schemas.microsoft.com/office/drawing/2014/main" id="{0C68314C-823B-4C10-9402-A29B09C0AC23}"/>
            </a:ext>
          </a:extLst>
        </xdr:cNvPr>
        <xdr:cNvSpPr/>
      </xdr:nvSpPr>
      <xdr:spPr>
        <a:xfrm>
          <a:off x="4584700" y="137637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79</xdr:row>
      <xdr:rowOff>70593</xdr:rowOff>
    </xdr:from>
    <xdr:ext cx="405111" cy="259045"/>
    <xdr:sp macro="" textlink="">
      <xdr:nvSpPr>
        <xdr:cNvPr id="304" name="【公営住宅】&#10;有形固定資産減価償却率該当値テキスト">
          <a:extLst>
            <a:ext uri="{FF2B5EF4-FFF2-40B4-BE49-F238E27FC236}">
              <a16:creationId xmlns:a16="http://schemas.microsoft.com/office/drawing/2014/main" id="{09EE8A1C-EE77-436A-A118-686A4D75C327}"/>
            </a:ext>
          </a:extLst>
        </xdr:cNvPr>
        <xdr:cNvSpPr txBox="1"/>
      </xdr:nvSpPr>
      <xdr:spPr>
        <a:xfrm>
          <a:off x="4673600" y="136151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79</xdr:row>
      <xdr:rowOff>168548</xdr:rowOff>
    </xdr:from>
    <xdr:to>
      <xdr:col>20</xdr:col>
      <xdr:colOff>38100</xdr:colOff>
      <xdr:row>80</xdr:row>
      <xdr:rowOff>98698</xdr:rowOff>
    </xdr:to>
    <xdr:sp macro="" textlink="">
      <xdr:nvSpPr>
        <xdr:cNvPr id="305" name="楕円 304">
          <a:extLst>
            <a:ext uri="{FF2B5EF4-FFF2-40B4-BE49-F238E27FC236}">
              <a16:creationId xmlns:a16="http://schemas.microsoft.com/office/drawing/2014/main" id="{A029588E-C4DB-4C0F-B2CB-897EBFE09689}"/>
            </a:ext>
          </a:extLst>
        </xdr:cNvPr>
        <xdr:cNvSpPr/>
      </xdr:nvSpPr>
      <xdr:spPr>
        <a:xfrm>
          <a:off x="3746500" y="137130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80</xdr:row>
      <xdr:rowOff>47898</xdr:rowOff>
    </xdr:from>
    <xdr:to>
      <xdr:col>24</xdr:col>
      <xdr:colOff>63500</xdr:colOff>
      <xdr:row>80</xdr:row>
      <xdr:rowOff>98516</xdr:rowOff>
    </xdr:to>
    <xdr:cxnSp macro="">
      <xdr:nvCxnSpPr>
        <xdr:cNvPr id="306" name="直線コネクタ 305">
          <a:extLst>
            <a:ext uri="{FF2B5EF4-FFF2-40B4-BE49-F238E27FC236}">
              <a16:creationId xmlns:a16="http://schemas.microsoft.com/office/drawing/2014/main" id="{44DB9485-20A5-4B51-BB29-5B40486129CF}"/>
            </a:ext>
          </a:extLst>
        </xdr:cNvPr>
        <xdr:cNvCxnSpPr/>
      </xdr:nvCxnSpPr>
      <xdr:spPr>
        <a:xfrm>
          <a:off x="3797300" y="13763898"/>
          <a:ext cx="838200" cy="506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79</xdr:row>
      <xdr:rowOff>117929</xdr:rowOff>
    </xdr:from>
    <xdr:to>
      <xdr:col>15</xdr:col>
      <xdr:colOff>101600</xdr:colOff>
      <xdr:row>80</xdr:row>
      <xdr:rowOff>48079</xdr:rowOff>
    </xdr:to>
    <xdr:sp macro="" textlink="">
      <xdr:nvSpPr>
        <xdr:cNvPr id="307" name="楕円 306">
          <a:extLst>
            <a:ext uri="{FF2B5EF4-FFF2-40B4-BE49-F238E27FC236}">
              <a16:creationId xmlns:a16="http://schemas.microsoft.com/office/drawing/2014/main" id="{CC19B5CF-84D0-4125-8217-B14EEF13E38C}"/>
            </a:ext>
          </a:extLst>
        </xdr:cNvPr>
        <xdr:cNvSpPr/>
      </xdr:nvSpPr>
      <xdr:spPr>
        <a:xfrm>
          <a:off x="2857500" y="136624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79</xdr:row>
      <xdr:rowOff>168729</xdr:rowOff>
    </xdr:from>
    <xdr:to>
      <xdr:col>19</xdr:col>
      <xdr:colOff>177800</xdr:colOff>
      <xdr:row>80</xdr:row>
      <xdr:rowOff>47898</xdr:rowOff>
    </xdr:to>
    <xdr:cxnSp macro="">
      <xdr:nvCxnSpPr>
        <xdr:cNvPr id="308" name="直線コネクタ 307">
          <a:extLst>
            <a:ext uri="{FF2B5EF4-FFF2-40B4-BE49-F238E27FC236}">
              <a16:creationId xmlns:a16="http://schemas.microsoft.com/office/drawing/2014/main" id="{5AA4816F-0015-44F0-996D-7D279C259593}"/>
            </a:ext>
          </a:extLst>
        </xdr:cNvPr>
        <xdr:cNvCxnSpPr/>
      </xdr:nvCxnSpPr>
      <xdr:spPr>
        <a:xfrm>
          <a:off x="2908300" y="13713279"/>
          <a:ext cx="889000" cy="50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16692</xdr:rowOff>
    </xdr:from>
    <xdr:to>
      <xdr:col>10</xdr:col>
      <xdr:colOff>165100</xdr:colOff>
      <xdr:row>81</xdr:row>
      <xdr:rowOff>118292</xdr:rowOff>
    </xdr:to>
    <xdr:sp macro="" textlink="">
      <xdr:nvSpPr>
        <xdr:cNvPr id="309" name="楕円 308">
          <a:extLst>
            <a:ext uri="{FF2B5EF4-FFF2-40B4-BE49-F238E27FC236}">
              <a16:creationId xmlns:a16="http://schemas.microsoft.com/office/drawing/2014/main" id="{0E33A089-39CA-40C3-A46E-C030345E2F97}"/>
            </a:ext>
          </a:extLst>
        </xdr:cNvPr>
        <xdr:cNvSpPr/>
      </xdr:nvSpPr>
      <xdr:spPr>
        <a:xfrm>
          <a:off x="1968500" y="139041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79</xdr:row>
      <xdr:rowOff>168729</xdr:rowOff>
    </xdr:from>
    <xdr:to>
      <xdr:col>15</xdr:col>
      <xdr:colOff>50800</xdr:colOff>
      <xdr:row>81</xdr:row>
      <xdr:rowOff>67492</xdr:rowOff>
    </xdr:to>
    <xdr:cxnSp macro="">
      <xdr:nvCxnSpPr>
        <xdr:cNvPr id="310" name="直線コネクタ 309">
          <a:extLst>
            <a:ext uri="{FF2B5EF4-FFF2-40B4-BE49-F238E27FC236}">
              <a16:creationId xmlns:a16="http://schemas.microsoft.com/office/drawing/2014/main" id="{A15AC455-ADAD-4A02-8564-CBFD361AD8EB}"/>
            </a:ext>
          </a:extLst>
        </xdr:cNvPr>
        <xdr:cNvCxnSpPr/>
      </xdr:nvCxnSpPr>
      <xdr:spPr>
        <a:xfrm flipV="1">
          <a:off x="2019300" y="13713279"/>
          <a:ext cx="889000" cy="2416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80</xdr:row>
      <xdr:rowOff>147320</xdr:rowOff>
    </xdr:from>
    <xdr:to>
      <xdr:col>6</xdr:col>
      <xdr:colOff>38100</xdr:colOff>
      <xdr:row>81</xdr:row>
      <xdr:rowOff>77470</xdr:rowOff>
    </xdr:to>
    <xdr:sp macro="" textlink="">
      <xdr:nvSpPr>
        <xdr:cNvPr id="311" name="楕円 310">
          <a:extLst>
            <a:ext uri="{FF2B5EF4-FFF2-40B4-BE49-F238E27FC236}">
              <a16:creationId xmlns:a16="http://schemas.microsoft.com/office/drawing/2014/main" id="{8FAC1227-EB93-4490-AB46-7285081C07B6}"/>
            </a:ext>
          </a:extLst>
        </xdr:cNvPr>
        <xdr:cNvSpPr/>
      </xdr:nvSpPr>
      <xdr:spPr>
        <a:xfrm>
          <a:off x="1079500" y="13863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81</xdr:row>
      <xdr:rowOff>26670</xdr:rowOff>
    </xdr:from>
    <xdr:to>
      <xdr:col>10</xdr:col>
      <xdr:colOff>114300</xdr:colOff>
      <xdr:row>81</xdr:row>
      <xdr:rowOff>67492</xdr:rowOff>
    </xdr:to>
    <xdr:cxnSp macro="">
      <xdr:nvCxnSpPr>
        <xdr:cNvPr id="312" name="直線コネクタ 311">
          <a:extLst>
            <a:ext uri="{FF2B5EF4-FFF2-40B4-BE49-F238E27FC236}">
              <a16:creationId xmlns:a16="http://schemas.microsoft.com/office/drawing/2014/main" id="{78ECE6A9-F41C-477C-B2B2-BF8C7FE736D8}"/>
            </a:ext>
          </a:extLst>
        </xdr:cNvPr>
        <xdr:cNvCxnSpPr/>
      </xdr:nvCxnSpPr>
      <xdr:spPr>
        <a:xfrm>
          <a:off x="1130300" y="13914120"/>
          <a:ext cx="889000" cy="40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156771</xdr:rowOff>
    </xdr:from>
    <xdr:ext cx="405111" cy="259045"/>
    <xdr:sp macro="" textlink="">
      <xdr:nvSpPr>
        <xdr:cNvPr id="313" name="n_1aveValue【公営住宅】&#10;有形固定資産減価償却率">
          <a:extLst>
            <a:ext uri="{FF2B5EF4-FFF2-40B4-BE49-F238E27FC236}">
              <a16:creationId xmlns:a16="http://schemas.microsoft.com/office/drawing/2014/main" id="{584CF7B1-4E49-4B76-A066-2F84EF949C5F}"/>
            </a:ext>
          </a:extLst>
        </xdr:cNvPr>
        <xdr:cNvSpPr txBox="1"/>
      </xdr:nvSpPr>
      <xdr:spPr>
        <a:xfrm>
          <a:off x="3582044" y="143871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80027</xdr:rowOff>
    </xdr:from>
    <xdr:ext cx="405111" cy="259045"/>
    <xdr:sp macro="" textlink="">
      <xdr:nvSpPr>
        <xdr:cNvPr id="314" name="n_2aveValue【公営住宅】&#10;有形固定資産減価償却率">
          <a:extLst>
            <a:ext uri="{FF2B5EF4-FFF2-40B4-BE49-F238E27FC236}">
              <a16:creationId xmlns:a16="http://schemas.microsoft.com/office/drawing/2014/main" id="{26531070-B0ED-4AD3-B947-DF01C93F215B}"/>
            </a:ext>
          </a:extLst>
        </xdr:cNvPr>
        <xdr:cNvSpPr txBox="1"/>
      </xdr:nvSpPr>
      <xdr:spPr>
        <a:xfrm>
          <a:off x="2705744" y="14310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62065</xdr:rowOff>
    </xdr:from>
    <xdr:ext cx="405111" cy="259045"/>
    <xdr:sp macro="" textlink="">
      <xdr:nvSpPr>
        <xdr:cNvPr id="315" name="n_3aveValue【公営住宅】&#10;有形固定資産減価償却率">
          <a:extLst>
            <a:ext uri="{FF2B5EF4-FFF2-40B4-BE49-F238E27FC236}">
              <a16:creationId xmlns:a16="http://schemas.microsoft.com/office/drawing/2014/main" id="{807A2203-6AB5-49EF-BD4D-7946515A848F}"/>
            </a:ext>
          </a:extLst>
        </xdr:cNvPr>
        <xdr:cNvSpPr txBox="1"/>
      </xdr:nvSpPr>
      <xdr:spPr>
        <a:xfrm>
          <a:off x="1816744" y="142924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133911</xdr:rowOff>
    </xdr:from>
    <xdr:ext cx="405111" cy="259045"/>
    <xdr:sp macro="" textlink="">
      <xdr:nvSpPr>
        <xdr:cNvPr id="316" name="n_4aveValue【公営住宅】&#10;有形固定資産減価償却率">
          <a:extLst>
            <a:ext uri="{FF2B5EF4-FFF2-40B4-BE49-F238E27FC236}">
              <a16:creationId xmlns:a16="http://schemas.microsoft.com/office/drawing/2014/main" id="{2A2A918F-C8A4-4692-ADE4-2D6EC0DA5F79}"/>
            </a:ext>
          </a:extLst>
        </xdr:cNvPr>
        <xdr:cNvSpPr txBox="1"/>
      </xdr:nvSpPr>
      <xdr:spPr>
        <a:xfrm>
          <a:off x="927744" y="143642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78</xdr:row>
      <xdr:rowOff>115225</xdr:rowOff>
    </xdr:from>
    <xdr:ext cx="405111" cy="259045"/>
    <xdr:sp macro="" textlink="">
      <xdr:nvSpPr>
        <xdr:cNvPr id="317" name="n_1mainValue【公営住宅】&#10;有形固定資産減価償却率">
          <a:extLst>
            <a:ext uri="{FF2B5EF4-FFF2-40B4-BE49-F238E27FC236}">
              <a16:creationId xmlns:a16="http://schemas.microsoft.com/office/drawing/2014/main" id="{BC1DC78C-89AF-4B2E-AF81-487A00DB47AC}"/>
            </a:ext>
          </a:extLst>
        </xdr:cNvPr>
        <xdr:cNvSpPr txBox="1"/>
      </xdr:nvSpPr>
      <xdr:spPr>
        <a:xfrm>
          <a:off x="3582044" y="134883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78</xdr:row>
      <xdr:rowOff>64606</xdr:rowOff>
    </xdr:from>
    <xdr:ext cx="405111" cy="259045"/>
    <xdr:sp macro="" textlink="">
      <xdr:nvSpPr>
        <xdr:cNvPr id="318" name="n_2mainValue【公営住宅】&#10;有形固定資産減価償却率">
          <a:extLst>
            <a:ext uri="{FF2B5EF4-FFF2-40B4-BE49-F238E27FC236}">
              <a16:creationId xmlns:a16="http://schemas.microsoft.com/office/drawing/2014/main" id="{54A367F6-7104-4AB9-AA20-CAF70A251300}"/>
            </a:ext>
          </a:extLst>
        </xdr:cNvPr>
        <xdr:cNvSpPr txBox="1"/>
      </xdr:nvSpPr>
      <xdr:spPr>
        <a:xfrm>
          <a:off x="2705744" y="134377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79</xdr:row>
      <xdr:rowOff>134819</xdr:rowOff>
    </xdr:from>
    <xdr:ext cx="405111" cy="259045"/>
    <xdr:sp macro="" textlink="">
      <xdr:nvSpPr>
        <xdr:cNvPr id="319" name="n_3mainValue【公営住宅】&#10;有形固定資産減価償却率">
          <a:extLst>
            <a:ext uri="{FF2B5EF4-FFF2-40B4-BE49-F238E27FC236}">
              <a16:creationId xmlns:a16="http://schemas.microsoft.com/office/drawing/2014/main" id="{C9FDF861-4510-40DB-B5EB-4DC8411D967A}"/>
            </a:ext>
          </a:extLst>
        </xdr:cNvPr>
        <xdr:cNvSpPr txBox="1"/>
      </xdr:nvSpPr>
      <xdr:spPr>
        <a:xfrm>
          <a:off x="1816744" y="136793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93997</xdr:rowOff>
    </xdr:from>
    <xdr:ext cx="405111" cy="259045"/>
    <xdr:sp macro="" textlink="">
      <xdr:nvSpPr>
        <xdr:cNvPr id="320" name="n_4mainValue【公営住宅】&#10;有形固定資産減価償却率">
          <a:extLst>
            <a:ext uri="{FF2B5EF4-FFF2-40B4-BE49-F238E27FC236}">
              <a16:creationId xmlns:a16="http://schemas.microsoft.com/office/drawing/2014/main" id="{C1F2D330-6FFC-40D0-A814-C99F093A8345}"/>
            </a:ext>
          </a:extLst>
        </xdr:cNvPr>
        <xdr:cNvSpPr txBox="1"/>
      </xdr:nvSpPr>
      <xdr:spPr>
        <a:xfrm>
          <a:off x="927744" y="13638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1" name="正方形/長方形 320">
          <a:extLst>
            <a:ext uri="{FF2B5EF4-FFF2-40B4-BE49-F238E27FC236}">
              <a16:creationId xmlns:a16="http://schemas.microsoft.com/office/drawing/2014/main" id="{3425F4EB-2EBC-4F20-B1FD-310D184E1D24}"/>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2" name="正方形/長方形 321">
          <a:extLst>
            <a:ext uri="{FF2B5EF4-FFF2-40B4-BE49-F238E27FC236}">
              <a16:creationId xmlns:a16="http://schemas.microsoft.com/office/drawing/2014/main" id="{0428C409-6864-4915-8ACA-B7AF3101FBD1}"/>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3" name="正方形/長方形 322">
          <a:extLst>
            <a:ext uri="{FF2B5EF4-FFF2-40B4-BE49-F238E27FC236}">
              <a16:creationId xmlns:a16="http://schemas.microsoft.com/office/drawing/2014/main" id="{F17EF2EE-2462-42FD-9BAF-FA74FBA55F76}"/>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4" name="正方形/長方形 323">
          <a:extLst>
            <a:ext uri="{FF2B5EF4-FFF2-40B4-BE49-F238E27FC236}">
              <a16:creationId xmlns:a16="http://schemas.microsoft.com/office/drawing/2014/main" id="{EC92CC74-B080-479F-98D5-A4A35DF8F685}"/>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5" name="正方形/長方形 324">
          <a:extLst>
            <a:ext uri="{FF2B5EF4-FFF2-40B4-BE49-F238E27FC236}">
              <a16:creationId xmlns:a16="http://schemas.microsoft.com/office/drawing/2014/main" id="{FB15252C-2B5A-4FAD-911B-BD23AB62988B}"/>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6" name="正方形/長方形 325">
          <a:extLst>
            <a:ext uri="{FF2B5EF4-FFF2-40B4-BE49-F238E27FC236}">
              <a16:creationId xmlns:a16="http://schemas.microsoft.com/office/drawing/2014/main" id="{6D7C48A9-EE3F-46FD-A380-9AD2FC2F51A1}"/>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7" name="正方形/長方形 326">
          <a:extLst>
            <a:ext uri="{FF2B5EF4-FFF2-40B4-BE49-F238E27FC236}">
              <a16:creationId xmlns:a16="http://schemas.microsoft.com/office/drawing/2014/main" id="{EE93B8AF-2330-4A53-9BF9-0438A6631DED}"/>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8" name="正方形/長方形 327">
          <a:extLst>
            <a:ext uri="{FF2B5EF4-FFF2-40B4-BE49-F238E27FC236}">
              <a16:creationId xmlns:a16="http://schemas.microsoft.com/office/drawing/2014/main" id="{A069B038-2EF4-47B9-84B4-FBF9CA766927}"/>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9" name="テキスト ボックス 328">
          <a:extLst>
            <a:ext uri="{FF2B5EF4-FFF2-40B4-BE49-F238E27FC236}">
              <a16:creationId xmlns:a16="http://schemas.microsoft.com/office/drawing/2014/main" id="{22272512-A41A-4E96-AD27-97EF486BF64A}"/>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0" name="直線コネクタ 329">
          <a:extLst>
            <a:ext uri="{FF2B5EF4-FFF2-40B4-BE49-F238E27FC236}">
              <a16:creationId xmlns:a16="http://schemas.microsoft.com/office/drawing/2014/main" id="{924D98E1-5AC8-4D11-8F3C-135CC3C29A37}"/>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1" name="直線コネクタ 330">
          <a:extLst>
            <a:ext uri="{FF2B5EF4-FFF2-40B4-BE49-F238E27FC236}">
              <a16:creationId xmlns:a16="http://schemas.microsoft.com/office/drawing/2014/main" id="{600565A0-2F8F-4330-AF2E-98666B42F8A7}"/>
            </a:ext>
          </a:extLst>
        </xdr:cNvPr>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2" name="テキスト ボックス 331">
          <a:extLst>
            <a:ext uri="{FF2B5EF4-FFF2-40B4-BE49-F238E27FC236}">
              <a16:creationId xmlns:a16="http://schemas.microsoft.com/office/drawing/2014/main" id="{15C166E3-0163-4C54-825F-838328E8BF1A}"/>
            </a:ext>
          </a:extLst>
        </xdr:cNvPr>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3" name="直線コネクタ 332">
          <a:extLst>
            <a:ext uri="{FF2B5EF4-FFF2-40B4-BE49-F238E27FC236}">
              <a16:creationId xmlns:a16="http://schemas.microsoft.com/office/drawing/2014/main" id="{25F5ECE2-CF54-4FD6-88C0-C5F9193C5B41}"/>
            </a:ext>
          </a:extLst>
        </xdr:cNvPr>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34" name="テキスト ボックス 333">
          <a:extLst>
            <a:ext uri="{FF2B5EF4-FFF2-40B4-BE49-F238E27FC236}">
              <a16:creationId xmlns:a16="http://schemas.microsoft.com/office/drawing/2014/main" id="{05B7374B-6998-4CF2-B1FD-14E660D3164B}"/>
            </a:ext>
          </a:extLst>
        </xdr:cNvPr>
        <xdr:cNvSpPr txBox="1"/>
      </xdr:nvSpPr>
      <xdr:spPr>
        <a:xfrm>
          <a:off x="6136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5" name="直線コネクタ 334">
          <a:extLst>
            <a:ext uri="{FF2B5EF4-FFF2-40B4-BE49-F238E27FC236}">
              <a16:creationId xmlns:a16="http://schemas.microsoft.com/office/drawing/2014/main" id="{F2B630F3-3752-4B09-A5BD-D9F01CD1039C}"/>
            </a:ext>
          </a:extLst>
        </xdr:cNvPr>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6" name="テキスト ボックス 335">
          <a:extLst>
            <a:ext uri="{FF2B5EF4-FFF2-40B4-BE49-F238E27FC236}">
              <a16:creationId xmlns:a16="http://schemas.microsoft.com/office/drawing/2014/main" id="{126B4478-C3F5-4280-911A-3906482E6827}"/>
            </a:ext>
          </a:extLst>
        </xdr:cNvPr>
        <xdr:cNvSpPr txBox="1"/>
      </xdr:nvSpPr>
      <xdr:spPr>
        <a:xfrm>
          <a:off x="6136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7" name="直線コネクタ 336">
          <a:extLst>
            <a:ext uri="{FF2B5EF4-FFF2-40B4-BE49-F238E27FC236}">
              <a16:creationId xmlns:a16="http://schemas.microsoft.com/office/drawing/2014/main" id="{897AD801-4448-4F88-B3ED-C57D043A4568}"/>
            </a:ext>
          </a:extLst>
        </xdr:cNvPr>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38" name="テキスト ボックス 337">
          <a:extLst>
            <a:ext uri="{FF2B5EF4-FFF2-40B4-BE49-F238E27FC236}">
              <a16:creationId xmlns:a16="http://schemas.microsoft.com/office/drawing/2014/main" id="{3B02A0D7-EE1E-499A-BF00-9B407662EBED}"/>
            </a:ext>
          </a:extLst>
        </xdr:cNvPr>
        <xdr:cNvSpPr txBox="1"/>
      </xdr:nvSpPr>
      <xdr:spPr>
        <a:xfrm>
          <a:off x="6136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a:extLst>
            <a:ext uri="{FF2B5EF4-FFF2-40B4-BE49-F238E27FC236}">
              <a16:creationId xmlns:a16="http://schemas.microsoft.com/office/drawing/2014/main" id="{670B48CA-8B65-45F4-8548-FF3B0745D054}"/>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0" name="テキスト ボックス 339">
          <a:extLst>
            <a:ext uri="{FF2B5EF4-FFF2-40B4-BE49-F238E27FC236}">
              <a16:creationId xmlns:a16="http://schemas.microsoft.com/office/drawing/2014/main" id="{BDE90027-4E0D-4A45-BF1E-8741881BF8BC}"/>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公営住宅】&#10;一人当たり面積グラフ枠">
          <a:extLst>
            <a:ext uri="{FF2B5EF4-FFF2-40B4-BE49-F238E27FC236}">
              <a16:creationId xmlns:a16="http://schemas.microsoft.com/office/drawing/2014/main" id="{3B8090A2-D653-4918-9200-B494AAF6F9EB}"/>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37185</xdr:rowOff>
    </xdr:from>
    <xdr:to>
      <xdr:col>54</xdr:col>
      <xdr:colOff>189865</xdr:colOff>
      <xdr:row>86</xdr:row>
      <xdr:rowOff>35128</xdr:rowOff>
    </xdr:to>
    <xdr:cxnSp macro="">
      <xdr:nvCxnSpPr>
        <xdr:cNvPr id="342" name="直線コネクタ 341">
          <a:extLst>
            <a:ext uri="{FF2B5EF4-FFF2-40B4-BE49-F238E27FC236}">
              <a16:creationId xmlns:a16="http://schemas.microsoft.com/office/drawing/2014/main" id="{EE792498-7EB7-43FB-8966-0B573D4F2EB2}"/>
            </a:ext>
          </a:extLst>
        </xdr:cNvPr>
        <xdr:cNvCxnSpPr/>
      </xdr:nvCxnSpPr>
      <xdr:spPr>
        <a:xfrm flipV="1">
          <a:off x="10476865" y="13410285"/>
          <a:ext cx="0" cy="13695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38955</xdr:rowOff>
    </xdr:from>
    <xdr:ext cx="469744" cy="259045"/>
    <xdr:sp macro="" textlink="">
      <xdr:nvSpPr>
        <xdr:cNvPr id="343" name="【公営住宅】&#10;一人当たり面積最小値テキスト">
          <a:extLst>
            <a:ext uri="{FF2B5EF4-FFF2-40B4-BE49-F238E27FC236}">
              <a16:creationId xmlns:a16="http://schemas.microsoft.com/office/drawing/2014/main" id="{B08983D9-F660-4E3E-9D51-DC488261E503}"/>
            </a:ext>
          </a:extLst>
        </xdr:cNvPr>
        <xdr:cNvSpPr txBox="1"/>
      </xdr:nvSpPr>
      <xdr:spPr>
        <a:xfrm>
          <a:off x="10515600" y="14783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35128</xdr:rowOff>
    </xdr:from>
    <xdr:to>
      <xdr:col>55</xdr:col>
      <xdr:colOff>88900</xdr:colOff>
      <xdr:row>86</xdr:row>
      <xdr:rowOff>35128</xdr:rowOff>
    </xdr:to>
    <xdr:cxnSp macro="">
      <xdr:nvCxnSpPr>
        <xdr:cNvPr id="344" name="直線コネクタ 343">
          <a:extLst>
            <a:ext uri="{FF2B5EF4-FFF2-40B4-BE49-F238E27FC236}">
              <a16:creationId xmlns:a16="http://schemas.microsoft.com/office/drawing/2014/main" id="{654CA069-BBEC-4BB3-BF2C-E1FC95377360}"/>
            </a:ext>
          </a:extLst>
        </xdr:cNvPr>
        <xdr:cNvCxnSpPr/>
      </xdr:nvCxnSpPr>
      <xdr:spPr>
        <a:xfrm>
          <a:off x="10388600" y="147798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155312</xdr:rowOff>
    </xdr:from>
    <xdr:ext cx="469744" cy="259045"/>
    <xdr:sp macro="" textlink="">
      <xdr:nvSpPr>
        <xdr:cNvPr id="345" name="【公営住宅】&#10;一人当たり面積最大値テキスト">
          <a:extLst>
            <a:ext uri="{FF2B5EF4-FFF2-40B4-BE49-F238E27FC236}">
              <a16:creationId xmlns:a16="http://schemas.microsoft.com/office/drawing/2014/main" id="{2EEC6686-D5C4-4DA3-989E-21770EF9A980}"/>
            </a:ext>
          </a:extLst>
        </xdr:cNvPr>
        <xdr:cNvSpPr txBox="1"/>
      </xdr:nvSpPr>
      <xdr:spPr>
        <a:xfrm>
          <a:off x="10515600" y="131855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37185</xdr:rowOff>
    </xdr:from>
    <xdr:to>
      <xdr:col>55</xdr:col>
      <xdr:colOff>88900</xdr:colOff>
      <xdr:row>78</xdr:row>
      <xdr:rowOff>37185</xdr:rowOff>
    </xdr:to>
    <xdr:cxnSp macro="">
      <xdr:nvCxnSpPr>
        <xdr:cNvPr id="346" name="直線コネクタ 345">
          <a:extLst>
            <a:ext uri="{FF2B5EF4-FFF2-40B4-BE49-F238E27FC236}">
              <a16:creationId xmlns:a16="http://schemas.microsoft.com/office/drawing/2014/main" id="{9D397FA8-845D-4D7E-89EB-71DE2C3EE628}"/>
            </a:ext>
          </a:extLst>
        </xdr:cNvPr>
        <xdr:cNvCxnSpPr/>
      </xdr:nvCxnSpPr>
      <xdr:spPr>
        <a:xfrm>
          <a:off x="10388600" y="134102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52697</xdr:rowOff>
    </xdr:from>
    <xdr:ext cx="469744" cy="259045"/>
    <xdr:sp macro="" textlink="">
      <xdr:nvSpPr>
        <xdr:cNvPr id="347" name="【公営住宅】&#10;一人当たり面積平均値テキスト">
          <a:extLst>
            <a:ext uri="{FF2B5EF4-FFF2-40B4-BE49-F238E27FC236}">
              <a16:creationId xmlns:a16="http://schemas.microsoft.com/office/drawing/2014/main" id="{6D982721-033D-4DDE-B0AB-6149908848BD}"/>
            </a:ext>
          </a:extLst>
        </xdr:cNvPr>
        <xdr:cNvSpPr txBox="1"/>
      </xdr:nvSpPr>
      <xdr:spPr>
        <a:xfrm>
          <a:off x="10515600" y="144544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29820</xdr:rowOff>
    </xdr:from>
    <xdr:to>
      <xdr:col>55</xdr:col>
      <xdr:colOff>50800</xdr:colOff>
      <xdr:row>85</xdr:row>
      <xdr:rowOff>131420</xdr:rowOff>
    </xdr:to>
    <xdr:sp macro="" textlink="">
      <xdr:nvSpPr>
        <xdr:cNvPr id="348" name="フローチャート: 判断 347">
          <a:extLst>
            <a:ext uri="{FF2B5EF4-FFF2-40B4-BE49-F238E27FC236}">
              <a16:creationId xmlns:a16="http://schemas.microsoft.com/office/drawing/2014/main" id="{9BABB7DE-8BA2-43CC-B084-E4C2C9EB548E}"/>
            </a:ext>
          </a:extLst>
        </xdr:cNvPr>
        <xdr:cNvSpPr/>
      </xdr:nvSpPr>
      <xdr:spPr>
        <a:xfrm>
          <a:off x="10426700" y="14603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30505</xdr:rowOff>
    </xdr:from>
    <xdr:to>
      <xdr:col>50</xdr:col>
      <xdr:colOff>165100</xdr:colOff>
      <xdr:row>85</xdr:row>
      <xdr:rowOff>132105</xdr:rowOff>
    </xdr:to>
    <xdr:sp macro="" textlink="">
      <xdr:nvSpPr>
        <xdr:cNvPr id="349" name="フローチャート: 判断 348">
          <a:extLst>
            <a:ext uri="{FF2B5EF4-FFF2-40B4-BE49-F238E27FC236}">
              <a16:creationId xmlns:a16="http://schemas.microsoft.com/office/drawing/2014/main" id="{445BB8F6-66DC-47ED-993C-501774E848F6}"/>
            </a:ext>
          </a:extLst>
        </xdr:cNvPr>
        <xdr:cNvSpPr/>
      </xdr:nvSpPr>
      <xdr:spPr>
        <a:xfrm>
          <a:off x="9588500" y="14603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27076</xdr:rowOff>
    </xdr:from>
    <xdr:to>
      <xdr:col>46</xdr:col>
      <xdr:colOff>38100</xdr:colOff>
      <xdr:row>85</xdr:row>
      <xdr:rowOff>128676</xdr:rowOff>
    </xdr:to>
    <xdr:sp macro="" textlink="">
      <xdr:nvSpPr>
        <xdr:cNvPr id="350" name="フローチャート: 判断 349">
          <a:extLst>
            <a:ext uri="{FF2B5EF4-FFF2-40B4-BE49-F238E27FC236}">
              <a16:creationId xmlns:a16="http://schemas.microsoft.com/office/drawing/2014/main" id="{8DD48F3D-8745-42BC-BC18-30499CD140DD}"/>
            </a:ext>
          </a:extLst>
        </xdr:cNvPr>
        <xdr:cNvSpPr/>
      </xdr:nvSpPr>
      <xdr:spPr>
        <a:xfrm>
          <a:off x="8699500" y="14600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27991</xdr:rowOff>
    </xdr:from>
    <xdr:to>
      <xdr:col>41</xdr:col>
      <xdr:colOff>101600</xdr:colOff>
      <xdr:row>85</xdr:row>
      <xdr:rowOff>129591</xdr:rowOff>
    </xdr:to>
    <xdr:sp macro="" textlink="">
      <xdr:nvSpPr>
        <xdr:cNvPr id="351" name="フローチャート: 判断 350">
          <a:extLst>
            <a:ext uri="{FF2B5EF4-FFF2-40B4-BE49-F238E27FC236}">
              <a16:creationId xmlns:a16="http://schemas.microsoft.com/office/drawing/2014/main" id="{FE15801B-EDC7-4F3D-8B72-F75B396406D0}"/>
            </a:ext>
          </a:extLst>
        </xdr:cNvPr>
        <xdr:cNvSpPr/>
      </xdr:nvSpPr>
      <xdr:spPr>
        <a:xfrm>
          <a:off x="7810500" y="146012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34162</xdr:rowOff>
    </xdr:from>
    <xdr:to>
      <xdr:col>36</xdr:col>
      <xdr:colOff>165100</xdr:colOff>
      <xdr:row>85</xdr:row>
      <xdr:rowOff>135762</xdr:rowOff>
    </xdr:to>
    <xdr:sp macro="" textlink="">
      <xdr:nvSpPr>
        <xdr:cNvPr id="352" name="フローチャート: 判断 351">
          <a:extLst>
            <a:ext uri="{FF2B5EF4-FFF2-40B4-BE49-F238E27FC236}">
              <a16:creationId xmlns:a16="http://schemas.microsoft.com/office/drawing/2014/main" id="{52F4134F-8770-4635-8172-F83B40DA3118}"/>
            </a:ext>
          </a:extLst>
        </xdr:cNvPr>
        <xdr:cNvSpPr/>
      </xdr:nvSpPr>
      <xdr:spPr>
        <a:xfrm>
          <a:off x="6921500" y="14607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EE35FA0F-1D25-4369-A3BF-9865D2F24249}"/>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CF0A782E-699A-432B-8B62-C60D569C1F97}"/>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6A24807B-7BAE-4F1A-8206-5AE8AAA8C987}"/>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FAFEBE18-2D27-417F-841E-A953D967AD45}"/>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7829E4A3-8F73-4E04-B9A6-E74C9BDB1FE3}"/>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134062</xdr:rowOff>
    </xdr:from>
    <xdr:to>
      <xdr:col>55</xdr:col>
      <xdr:colOff>50800</xdr:colOff>
      <xdr:row>86</xdr:row>
      <xdr:rowOff>64212</xdr:rowOff>
    </xdr:to>
    <xdr:sp macro="" textlink="">
      <xdr:nvSpPr>
        <xdr:cNvPr id="358" name="楕円 357">
          <a:extLst>
            <a:ext uri="{FF2B5EF4-FFF2-40B4-BE49-F238E27FC236}">
              <a16:creationId xmlns:a16="http://schemas.microsoft.com/office/drawing/2014/main" id="{67443DE5-B6D0-4D49-B283-122FBC6985B4}"/>
            </a:ext>
          </a:extLst>
        </xdr:cNvPr>
        <xdr:cNvSpPr/>
      </xdr:nvSpPr>
      <xdr:spPr>
        <a:xfrm>
          <a:off x="10426700" y="147073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48989</xdr:rowOff>
    </xdr:from>
    <xdr:ext cx="469744" cy="259045"/>
    <xdr:sp macro="" textlink="">
      <xdr:nvSpPr>
        <xdr:cNvPr id="359" name="【公営住宅】&#10;一人当たり面積該当値テキスト">
          <a:extLst>
            <a:ext uri="{FF2B5EF4-FFF2-40B4-BE49-F238E27FC236}">
              <a16:creationId xmlns:a16="http://schemas.microsoft.com/office/drawing/2014/main" id="{9FB54562-01D5-45D6-9195-B1B583CD0474}"/>
            </a:ext>
          </a:extLst>
        </xdr:cNvPr>
        <xdr:cNvSpPr txBox="1"/>
      </xdr:nvSpPr>
      <xdr:spPr>
        <a:xfrm>
          <a:off x="10515600" y="146222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134289</xdr:rowOff>
    </xdr:from>
    <xdr:to>
      <xdr:col>50</xdr:col>
      <xdr:colOff>165100</xdr:colOff>
      <xdr:row>86</xdr:row>
      <xdr:rowOff>64439</xdr:rowOff>
    </xdr:to>
    <xdr:sp macro="" textlink="">
      <xdr:nvSpPr>
        <xdr:cNvPr id="360" name="楕円 359">
          <a:extLst>
            <a:ext uri="{FF2B5EF4-FFF2-40B4-BE49-F238E27FC236}">
              <a16:creationId xmlns:a16="http://schemas.microsoft.com/office/drawing/2014/main" id="{8EC93DFD-3CCA-4255-AFE4-12B9321B8BB3}"/>
            </a:ext>
          </a:extLst>
        </xdr:cNvPr>
        <xdr:cNvSpPr/>
      </xdr:nvSpPr>
      <xdr:spPr>
        <a:xfrm>
          <a:off x="9588500" y="14707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13412</xdr:rowOff>
    </xdr:from>
    <xdr:to>
      <xdr:col>55</xdr:col>
      <xdr:colOff>0</xdr:colOff>
      <xdr:row>86</xdr:row>
      <xdr:rowOff>13639</xdr:rowOff>
    </xdr:to>
    <xdr:cxnSp macro="">
      <xdr:nvCxnSpPr>
        <xdr:cNvPr id="361" name="直線コネクタ 360">
          <a:extLst>
            <a:ext uri="{FF2B5EF4-FFF2-40B4-BE49-F238E27FC236}">
              <a16:creationId xmlns:a16="http://schemas.microsoft.com/office/drawing/2014/main" id="{4E9C6A8F-EA34-4C61-A2E5-465A69D0B279}"/>
            </a:ext>
          </a:extLst>
        </xdr:cNvPr>
        <xdr:cNvCxnSpPr/>
      </xdr:nvCxnSpPr>
      <xdr:spPr>
        <a:xfrm flipV="1">
          <a:off x="9639300" y="14758112"/>
          <a:ext cx="838200" cy="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134519</xdr:rowOff>
    </xdr:from>
    <xdr:to>
      <xdr:col>46</xdr:col>
      <xdr:colOff>38100</xdr:colOff>
      <xdr:row>86</xdr:row>
      <xdr:rowOff>64669</xdr:rowOff>
    </xdr:to>
    <xdr:sp macro="" textlink="">
      <xdr:nvSpPr>
        <xdr:cNvPr id="362" name="楕円 361">
          <a:extLst>
            <a:ext uri="{FF2B5EF4-FFF2-40B4-BE49-F238E27FC236}">
              <a16:creationId xmlns:a16="http://schemas.microsoft.com/office/drawing/2014/main" id="{01220304-25BF-4CCF-BEF5-96736E6A66E1}"/>
            </a:ext>
          </a:extLst>
        </xdr:cNvPr>
        <xdr:cNvSpPr/>
      </xdr:nvSpPr>
      <xdr:spPr>
        <a:xfrm>
          <a:off x="8699500" y="147077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13639</xdr:rowOff>
    </xdr:from>
    <xdr:to>
      <xdr:col>50</xdr:col>
      <xdr:colOff>114300</xdr:colOff>
      <xdr:row>86</xdr:row>
      <xdr:rowOff>13869</xdr:rowOff>
    </xdr:to>
    <xdr:cxnSp macro="">
      <xdr:nvCxnSpPr>
        <xdr:cNvPr id="363" name="直線コネクタ 362">
          <a:extLst>
            <a:ext uri="{FF2B5EF4-FFF2-40B4-BE49-F238E27FC236}">
              <a16:creationId xmlns:a16="http://schemas.microsoft.com/office/drawing/2014/main" id="{E6B7E240-6CE5-4BA8-8CDA-A8290D88EEBC}"/>
            </a:ext>
          </a:extLst>
        </xdr:cNvPr>
        <xdr:cNvCxnSpPr/>
      </xdr:nvCxnSpPr>
      <xdr:spPr>
        <a:xfrm flipV="1">
          <a:off x="8750300" y="14758339"/>
          <a:ext cx="889000" cy="2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123089</xdr:rowOff>
    </xdr:from>
    <xdr:to>
      <xdr:col>41</xdr:col>
      <xdr:colOff>101600</xdr:colOff>
      <xdr:row>86</xdr:row>
      <xdr:rowOff>53239</xdr:rowOff>
    </xdr:to>
    <xdr:sp macro="" textlink="">
      <xdr:nvSpPr>
        <xdr:cNvPr id="364" name="楕円 363">
          <a:extLst>
            <a:ext uri="{FF2B5EF4-FFF2-40B4-BE49-F238E27FC236}">
              <a16:creationId xmlns:a16="http://schemas.microsoft.com/office/drawing/2014/main" id="{CF757B30-ABA8-4B75-8FF6-2F1F9BFAE676}"/>
            </a:ext>
          </a:extLst>
        </xdr:cNvPr>
        <xdr:cNvSpPr/>
      </xdr:nvSpPr>
      <xdr:spPr>
        <a:xfrm>
          <a:off x="7810500" y="14696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2439</xdr:rowOff>
    </xdr:from>
    <xdr:to>
      <xdr:col>45</xdr:col>
      <xdr:colOff>177800</xdr:colOff>
      <xdr:row>86</xdr:row>
      <xdr:rowOff>13869</xdr:rowOff>
    </xdr:to>
    <xdr:cxnSp macro="">
      <xdr:nvCxnSpPr>
        <xdr:cNvPr id="365" name="直線コネクタ 364">
          <a:extLst>
            <a:ext uri="{FF2B5EF4-FFF2-40B4-BE49-F238E27FC236}">
              <a16:creationId xmlns:a16="http://schemas.microsoft.com/office/drawing/2014/main" id="{FCD9125E-0178-41C7-B12B-52B06BA0140A}"/>
            </a:ext>
          </a:extLst>
        </xdr:cNvPr>
        <xdr:cNvCxnSpPr/>
      </xdr:nvCxnSpPr>
      <xdr:spPr>
        <a:xfrm>
          <a:off x="7861300" y="14747139"/>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123317</xdr:rowOff>
    </xdr:from>
    <xdr:to>
      <xdr:col>36</xdr:col>
      <xdr:colOff>165100</xdr:colOff>
      <xdr:row>86</xdr:row>
      <xdr:rowOff>53467</xdr:rowOff>
    </xdr:to>
    <xdr:sp macro="" textlink="">
      <xdr:nvSpPr>
        <xdr:cNvPr id="366" name="楕円 365">
          <a:extLst>
            <a:ext uri="{FF2B5EF4-FFF2-40B4-BE49-F238E27FC236}">
              <a16:creationId xmlns:a16="http://schemas.microsoft.com/office/drawing/2014/main" id="{8F663C67-82F3-435A-88FF-5F658BD85165}"/>
            </a:ext>
          </a:extLst>
        </xdr:cNvPr>
        <xdr:cNvSpPr/>
      </xdr:nvSpPr>
      <xdr:spPr>
        <a:xfrm>
          <a:off x="6921500" y="146965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2439</xdr:rowOff>
    </xdr:from>
    <xdr:to>
      <xdr:col>41</xdr:col>
      <xdr:colOff>50800</xdr:colOff>
      <xdr:row>86</xdr:row>
      <xdr:rowOff>2667</xdr:rowOff>
    </xdr:to>
    <xdr:cxnSp macro="">
      <xdr:nvCxnSpPr>
        <xdr:cNvPr id="367" name="直線コネクタ 366">
          <a:extLst>
            <a:ext uri="{FF2B5EF4-FFF2-40B4-BE49-F238E27FC236}">
              <a16:creationId xmlns:a16="http://schemas.microsoft.com/office/drawing/2014/main" id="{395DF46E-066B-4A8F-9660-B38AFE49036F}"/>
            </a:ext>
          </a:extLst>
        </xdr:cNvPr>
        <xdr:cNvCxnSpPr/>
      </xdr:nvCxnSpPr>
      <xdr:spPr>
        <a:xfrm flipV="1">
          <a:off x="6972300" y="14747139"/>
          <a:ext cx="889000" cy="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148632</xdr:rowOff>
    </xdr:from>
    <xdr:ext cx="469744" cy="259045"/>
    <xdr:sp macro="" textlink="">
      <xdr:nvSpPr>
        <xdr:cNvPr id="368" name="n_1aveValue【公営住宅】&#10;一人当たり面積">
          <a:extLst>
            <a:ext uri="{FF2B5EF4-FFF2-40B4-BE49-F238E27FC236}">
              <a16:creationId xmlns:a16="http://schemas.microsoft.com/office/drawing/2014/main" id="{D71D8816-E58F-46D7-AE29-C3AD942FCE94}"/>
            </a:ext>
          </a:extLst>
        </xdr:cNvPr>
        <xdr:cNvSpPr txBox="1"/>
      </xdr:nvSpPr>
      <xdr:spPr>
        <a:xfrm>
          <a:off x="9391727" y="143789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145203</xdr:rowOff>
    </xdr:from>
    <xdr:ext cx="469744" cy="259045"/>
    <xdr:sp macro="" textlink="">
      <xdr:nvSpPr>
        <xdr:cNvPr id="369" name="n_2aveValue【公営住宅】&#10;一人当たり面積">
          <a:extLst>
            <a:ext uri="{FF2B5EF4-FFF2-40B4-BE49-F238E27FC236}">
              <a16:creationId xmlns:a16="http://schemas.microsoft.com/office/drawing/2014/main" id="{30B5B6E8-BFF1-4CF2-AB8C-D52499749F9B}"/>
            </a:ext>
          </a:extLst>
        </xdr:cNvPr>
        <xdr:cNvSpPr txBox="1"/>
      </xdr:nvSpPr>
      <xdr:spPr>
        <a:xfrm>
          <a:off x="8515427" y="143755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146118</xdr:rowOff>
    </xdr:from>
    <xdr:ext cx="469744" cy="259045"/>
    <xdr:sp macro="" textlink="">
      <xdr:nvSpPr>
        <xdr:cNvPr id="370" name="n_3aveValue【公営住宅】&#10;一人当たり面積">
          <a:extLst>
            <a:ext uri="{FF2B5EF4-FFF2-40B4-BE49-F238E27FC236}">
              <a16:creationId xmlns:a16="http://schemas.microsoft.com/office/drawing/2014/main" id="{A4D1CAA3-41A7-4EB5-A845-D506A797BDC7}"/>
            </a:ext>
          </a:extLst>
        </xdr:cNvPr>
        <xdr:cNvSpPr txBox="1"/>
      </xdr:nvSpPr>
      <xdr:spPr>
        <a:xfrm>
          <a:off x="7626427" y="143764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152289</xdr:rowOff>
    </xdr:from>
    <xdr:ext cx="469744" cy="259045"/>
    <xdr:sp macro="" textlink="">
      <xdr:nvSpPr>
        <xdr:cNvPr id="371" name="n_4aveValue【公営住宅】&#10;一人当たり面積">
          <a:extLst>
            <a:ext uri="{FF2B5EF4-FFF2-40B4-BE49-F238E27FC236}">
              <a16:creationId xmlns:a16="http://schemas.microsoft.com/office/drawing/2014/main" id="{C238193B-03EB-4AD1-8927-C41C799D8EFE}"/>
            </a:ext>
          </a:extLst>
        </xdr:cNvPr>
        <xdr:cNvSpPr txBox="1"/>
      </xdr:nvSpPr>
      <xdr:spPr>
        <a:xfrm>
          <a:off x="6737427" y="143826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55566</xdr:rowOff>
    </xdr:from>
    <xdr:ext cx="469744" cy="259045"/>
    <xdr:sp macro="" textlink="">
      <xdr:nvSpPr>
        <xdr:cNvPr id="372" name="n_1mainValue【公営住宅】&#10;一人当たり面積">
          <a:extLst>
            <a:ext uri="{FF2B5EF4-FFF2-40B4-BE49-F238E27FC236}">
              <a16:creationId xmlns:a16="http://schemas.microsoft.com/office/drawing/2014/main" id="{B0424D92-75CD-4609-B916-AB40C0B83C91}"/>
            </a:ext>
          </a:extLst>
        </xdr:cNvPr>
        <xdr:cNvSpPr txBox="1"/>
      </xdr:nvSpPr>
      <xdr:spPr>
        <a:xfrm>
          <a:off x="9391727" y="14800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55796</xdr:rowOff>
    </xdr:from>
    <xdr:ext cx="469744" cy="259045"/>
    <xdr:sp macro="" textlink="">
      <xdr:nvSpPr>
        <xdr:cNvPr id="373" name="n_2mainValue【公営住宅】&#10;一人当たり面積">
          <a:extLst>
            <a:ext uri="{FF2B5EF4-FFF2-40B4-BE49-F238E27FC236}">
              <a16:creationId xmlns:a16="http://schemas.microsoft.com/office/drawing/2014/main" id="{5CA03864-DD28-459D-B5C0-EB144822E790}"/>
            </a:ext>
          </a:extLst>
        </xdr:cNvPr>
        <xdr:cNvSpPr txBox="1"/>
      </xdr:nvSpPr>
      <xdr:spPr>
        <a:xfrm>
          <a:off x="8515427" y="148004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44366</xdr:rowOff>
    </xdr:from>
    <xdr:ext cx="469744" cy="259045"/>
    <xdr:sp macro="" textlink="">
      <xdr:nvSpPr>
        <xdr:cNvPr id="374" name="n_3mainValue【公営住宅】&#10;一人当たり面積">
          <a:extLst>
            <a:ext uri="{FF2B5EF4-FFF2-40B4-BE49-F238E27FC236}">
              <a16:creationId xmlns:a16="http://schemas.microsoft.com/office/drawing/2014/main" id="{CCC54C02-3431-4D01-AB9C-5D8E67AF3306}"/>
            </a:ext>
          </a:extLst>
        </xdr:cNvPr>
        <xdr:cNvSpPr txBox="1"/>
      </xdr:nvSpPr>
      <xdr:spPr>
        <a:xfrm>
          <a:off x="7626427" y="14789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44594</xdr:rowOff>
    </xdr:from>
    <xdr:ext cx="469744" cy="259045"/>
    <xdr:sp macro="" textlink="">
      <xdr:nvSpPr>
        <xdr:cNvPr id="375" name="n_4mainValue【公営住宅】&#10;一人当たり面積">
          <a:extLst>
            <a:ext uri="{FF2B5EF4-FFF2-40B4-BE49-F238E27FC236}">
              <a16:creationId xmlns:a16="http://schemas.microsoft.com/office/drawing/2014/main" id="{A2D05002-90FF-4C47-B9D0-7ECA792D370D}"/>
            </a:ext>
          </a:extLst>
        </xdr:cNvPr>
        <xdr:cNvSpPr txBox="1"/>
      </xdr:nvSpPr>
      <xdr:spPr>
        <a:xfrm>
          <a:off x="6737427" y="147892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a:extLst>
            <a:ext uri="{FF2B5EF4-FFF2-40B4-BE49-F238E27FC236}">
              <a16:creationId xmlns:a16="http://schemas.microsoft.com/office/drawing/2014/main" id="{436FC032-4D25-47B2-9131-DDA22E21D34F}"/>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a:extLst>
            <a:ext uri="{FF2B5EF4-FFF2-40B4-BE49-F238E27FC236}">
              <a16:creationId xmlns:a16="http://schemas.microsoft.com/office/drawing/2014/main" id="{677FD068-D823-4D55-8AE8-1790A9128F83}"/>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a:extLst>
            <a:ext uri="{FF2B5EF4-FFF2-40B4-BE49-F238E27FC236}">
              <a16:creationId xmlns:a16="http://schemas.microsoft.com/office/drawing/2014/main" id="{E6EC3CD9-243A-4105-8D23-EF1C558B1262}"/>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a:extLst>
            <a:ext uri="{FF2B5EF4-FFF2-40B4-BE49-F238E27FC236}">
              <a16:creationId xmlns:a16="http://schemas.microsoft.com/office/drawing/2014/main" id="{4DC7F63A-6323-4A0C-83BC-768AAA926746}"/>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a:extLst>
            <a:ext uri="{FF2B5EF4-FFF2-40B4-BE49-F238E27FC236}">
              <a16:creationId xmlns:a16="http://schemas.microsoft.com/office/drawing/2014/main" id="{1EB6AB94-FBC6-47B8-BB9B-226C70E23748}"/>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a:extLst>
            <a:ext uri="{FF2B5EF4-FFF2-40B4-BE49-F238E27FC236}">
              <a16:creationId xmlns:a16="http://schemas.microsoft.com/office/drawing/2014/main" id="{C8B2B2B5-DB80-4FEE-BF2D-2E1403DBD26E}"/>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a:extLst>
            <a:ext uri="{FF2B5EF4-FFF2-40B4-BE49-F238E27FC236}">
              <a16:creationId xmlns:a16="http://schemas.microsoft.com/office/drawing/2014/main" id="{0F8808A7-203C-4104-AE2B-6E8C23EC44F5}"/>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a:extLst>
            <a:ext uri="{FF2B5EF4-FFF2-40B4-BE49-F238E27FC236}">
              <a16:creationId xmlns:a16="http://schemas.microsoft.com/office/drawing/2014/main" id="{6E3418C5-9838-49D5-A100-17D4E7120162}"/>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4" name="テキスト ボックス 383">
          <a:extLst>
            <a:ext uri="{FF2B5EF4-FFF2-40B4-BE49-F238E27FC236}">
              <a16:creationId xmlns:a16="http://schemas.microsoft.com/office/drawing/2014/main" id="{13FFA160-BA8F-4C08-8B03-E4090942A08C}"/>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5" name="直線コネクタ 384">
          <a:extLst>
            <a:ext uri="{FF2B5EF4-FFF2-40B4-BE49-F238E27FC236}">
              <a16:creationId xmlns:a16="http://schemas.microsoft.com/office/drawing/2014/main" id="{87BE9AAC-1853-4E97-88BC-29EDB1F90F14}"/>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6" name="テキスト ボックス 385">
          <a:extLst>
            <a:ext uri="{FF2B5EF4-FFF2-40B4-BE49-F238E27FC236}">
              <a16:creationId xmlns:a16="http://schemas.microsoft.com/office/drawing/2014/main" id="{E6A3F57E-2A9C-47E0-984B-EA454B9B3EDB}"/>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76200</xdr:rowOff>
    </xdr:from>
    <xdr:to>
      <xdr:col>28</xdr:col>
      <xdr:colOff>114300</xdr:colOff>
      <xdr:row>108</xdr:row>
      <xdr:rowOff>76200</xdr:rowOff>
    </xdr:to>
    <xdr:cxnSp macro="">
      <xdr:nvCxnSpPr>
        <xdr:cNvPr id="387" name="直線コネクタ 386">
          <a:extLst>
            <a:ext uri="{FF2B5EF4-FFF2-40B4-BE49-F238E27FC236}">
              <a16:creationId xmlns:a16="http://schemas.microsoft.com/office/drawing/2014/main" id="{CB10D624-B978-44EA-9DA2-6604CC04FE22}"/>
            </a:ext>
          </a:extLst>
        </xdr:cNvPr>
        <xdr:cNvCxnSpPr/>
      </xdr:nvCxnSpPr>
      <xdr:spPr>
        <a:xfrm>
          <a:off x="762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107</xdr:row>
      <xdr:rowOff>105427</xdr:rowOff>
    </xdr:from>
    <xdr:ext cx="403059" cy="259045"/>
    <xdr:sp macro="" textlink="">
      <xdr:nvSpPr>
        <xdr:cNvPr id="388" name="テキスト ボックス 387">
          <a:extLst>
            <a:ext uri="{FF2B5EF4-FFF2-40B4-BE49-F238E27FC236}">
              <a16:creationId xmlns:a16="http://schemas.microsoft.com/office/drawing/2014/main" id="{A1B374FA-2966-4204-B0D7-7A7B6AA4E72C}"/>
            </a:ext>
          </a:extLst>
        </xdr:cNvPr>
        <xdr:cNvSpPr txBox="1"/>
      </xdr:nvSpPr>
      <xdr:spPr>
        <a:xfrm>
          <a:off x="358941" y="1845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133350</xdr:rowOff>
    </xdr:from>
    <xdr:to>
      <xdr:col>28</xdr:col>
      <xdr:colOff>114300</xdr:colOff>
      <xdr:row>105</xdr:row>
      <xdr:rowOff>133350</xdr:rowOff>
    </xdr:to>
    <xdr:cxnSp macro="">
      <xdr:nvCxnSpPr>
        <xdr:cNvPr id="389" name="直線コネクタ 388">
          <a:extLst>
            <a:ext uri="{FF2B5EF4-FFF2-40B4-BE49-F238E27FC236}">
              <a16:creationId xmlns:a16="http://schemas.microsoft.com/office/drawing/2014/main" id="{A2A48FC4-BDB1-4604-BBC7-702F44419F2C}"/>
            </a:ext>
          </a:extLst>
        </xdr:cNvPr>
        <xdr:cNvCxnSpPr/>
      </xdr:nvCxnSpPr>
      <xdr:spPr>
        <a:xfrm>
          <a:off x="762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162577</xdr:rowOff>
    </xdr:from>
    <xdr:ext cx="403059" cy="259045"/>
    <xdr:sp macro="" textlink="">
      <xdr:nvSpPr>
        <xdr:cNvPr id="390" name="テキスト ボックス 389">
          <a:extLst>
            <a:ext uri="{FF2B5EF4-FFF2-40B4-BE49-F238E27FC236}">
              <a16:creationId xmlns:a16="http://schemas.microsoft.com/office/drawing/2014/main" id="{B285A345-5A60-4834-81BC-681DA17D10CC}"/>
            </a:ext>
          </a:extLst>
        </xdr:cNvPr>
        <xdr:cNvSpPr txBox="1"/>
      </xdr:nvSpPr>
      <xdr:spPr>
        <a:xfrm>
          <a:off x="358941" y="1799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19050</xdr:rowOff>
    </xdr:from>
    <xdr:to>
      <xdr:col>28</xdr:col>
      <xdr:colOff>114300</xdr:colOff>
      <xdr:row>103</xdr:row>
      <xdr:rowOff>19050</xdr:rowOff>
    </xdr:to>
    <xdr:cxnSp macro="">
      <xdr:nvCxnSpPr>
        <xdr:cNvPr id="391" name="直線コネクタ 390">
          <a:extLst>
            <a:ext uri="{FF2B5EF4-FFF2-40B4-BE49-F238E27FC236}">
              <a16:creationId xmlns:a16="http://schemas.microsoft.com/office/drawing/2014/main" id="{649B7682-F430-4A80-8D3C-391D04607787}"/>
            </a:ext>
          </a:extLst>
        </xdr:cNvPr>
        <xdr:cNvCxnSpPr/>
      </xdr:nvCxnSpPr>
      <xdr:spPr>
        <a:xfrm>
          <a:off x="762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48277</xdr:rowOff>
    </xdr:from>
    <xdr:ext cx="403059" cy="259045"/>
    <xdr:sp macro="" textlink="">
      <xdr:nvSpPr>
        <xdr:cNvPr id="392" name="テキスト ボックス 391">
          <a:extLst>
            <a:ext uri="{FF2B5EF4-FFF2-40B4-BE49-F238E27FC236}">
              <a16:creationId xmlns:a16="http://schemas.microsoft.com/office/drawing/2014/main" id="{BD5EADAD-5F5C-4B0A-B3E1-37BAB2395B67}"/>
            </a:ext>
          </a:extLst>
        </xdr:cNvPr>
        <xdr:cNvSpPr txBox="1"/>
      </xdr:nvSpPr>
      <xdr:spPr>
        <a:xfrm>
          <a:off x="358941" y="1753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76200</xdr:rowOff>
    </xdr:from>
    <xdr:to>
      <xdr:col>28</xdr:col>
      <xdr:colOff>114300</xdr:colOff>
      <xdr:row>100</xdr:row>
      <xdr:rowOff>76200</xdr:rowOff>
    </xdr:to>
    <xdr:cxnSp macro="">
      <xdr:nvCxnSpPr>
        <xdr:cNvPr id="393" name="直線コネクタ 392">
          <a:extLst>
            <a:ext uri="{FF2B5EF4-FFF2-40B4-BE49-F238E27FC236}">
              <a16:creationId xmlns:a16="http://schemas.microsoft.com/office/drawing/2014/main" id="{4318C118-D656-480A-9E39-AD9EBB6D330E}"/>
            </a:ext>
          </a:extLst>
        </xdr:cNvPr>
        <xdr:cNvCxnSpPr/>
      </xdr:nvCxnSpPr>
      <xdr:spPr>
        <a:xfrm>
          <a:off x="762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105427</xdr:rowOff>
    </xdr:from>
    <xdr:ext cx="403059" cy="259045"/>
    <xdr:sp macro="" textlink="">
      <xdr:nvSpPr>
        <xdr:cNvPr id="394" name="テキスト ボックス 393">
          <a:extLst>
            <a:ext uri="{FF2B5EF4-FFF2-40B4-BE49-F238E27FC236}">
              <a16:creationId xmlns:a16="http://schemas.microsoft.com/office/drawing/2014/main" id="{9180F099-2561-41B6-9951-897989D7C071}"/>
            </a:ext>
          </a:extLst>
        </xdr:cNvPr>
        <xdr:cNvSpPr txBox="1"/>
      </xdr:nvSpPr>
      <xdr:spPr>
        <a:xfrm>
          <a:off x="358941" y="1707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5" name="直線コネクタ 394">
          <a:extLst>
            <a:ext uri="{FF2B5EF4-FFF2-40B4-BE49-F238E27FC236}">
              <a16:creationId xmlns:a16="http://schemas.microsoft.com/office/drawing/2014/main" id="{A20F88E1-5E4F-4EA4-895F-F4B7FE371ACB}"/>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396" name="テキスト ボックス 395">
          <a:extLst>
            <a:ext uri="{FF2B5EF4-FFF2-40B4-BE49-F238E27FC236}">
              <a16:creationId xmlns:a16="http://schemas.microsoft.com/office/drawing/2014/main" id="{55C82C74-34AE-4C0B-93FC-D008EB34214D}"/>
            </a:ext>
          </a:extLst>
        </xdr:cNvPr>
        <xdr:cNvSpPr txBox="1"/>
      </xdr:nvSpPr>
      <xdr:spPr>
        <a:xfrm>
          <a:off x="423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397" name="【港湾・漁港】&#10;有形固定資産減価償却率グラフ枠">
          <a:extLst>
            <a:ext uri="{FF2B5EF4-FFF2-40B4-BE49-F238E27FC236}">
              <a16:creationId xmlns:a16="http://schemas.microsoft.com/office/drawing/2014/main" id="{EC42DBDA-6B98-4A0D-9123-735C3963E36D}"/>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101</xdr:row>
      <xdr:rowOff>44196</xdr:rowOff>
    </xdr:from>
    <xdr:to>
      <xdr:col>24</xdr:col>
      <xdr:colOff>62865</xdr:colOff>
      <xdr:row>108</xdr:row>
      <xdr:rowOff>76200</xdr:rowOff>
    </xdr:to>
    <xdr:cxnSp macro="">
      <xdr:nvCxnSpPr>
        <xdr:cNvPr id="398" name="直線コネクタ 397">
          <a:extLst>
            <a:ext uri="{FF2B5EF4-FFF2-40B4-BE49-F238E27FC236}">
              <a16:creationId xmlns:a16="http://schemas.microsoft.com/office/drawing/2014/main" id="{AA68D453-3FC4-4095-B7D4-0821B26BD822}"/>
            </a:ext>
          </a:extLst>
        </xdr:cNvPr>
        <xdr:cNvCxnSpPr/>
      </xdr:nvCxnSpPr>
      <xdr:spPr>
        <a:xfrm flipV="1">
          <a:off x="4634865" y="17360646"/>
          <a:ext cx="0" cy="12321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80027</xdr:rowOff>
    </xdr:from>
    <xdr:ext cx="405111" cy="259045"/>
    <xdr:sp macro="" textlink="">
      <xdr:nvSpPr>
        <xdr:cNvPr id="399" name="【港湾・漁港】&#10;有形固定資産減価償却率最小値テキスト">
          <a:extLst>
            <a:ext uri="{FF2B5EF4-FFF2-40B4-BE49-F238E27FC236}">
              <a16:creationId xmlns:a16="http://schemas.microsoft.com/office/drawing/2014/main" id="{5ACDFCE6-CDD0-4386-B87B-0D2BEC36C83A}"/>
            </a:ext>
          </a:extLst>
        </xdr:cNvPr>
        <xdr:cNvSpPr txBox="1"/>
      </xdr:nvSpPr>
      <xdr:spPr>
        <a:xfrm>
          <a:off x="4673600" y="18596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76200</xdr:rowOff>
    </xdr:from>
    <xdr:to>
      <xdr:col>24</xdr:col>
      <xdr:colOff>152400</xdr:colOff>
      <xdr:row>108</xdr:row>
      <xdr:rowOff>76200</xdr:rowOff>
    </xdr:to>
    <xdr:cxnSp macro="">
      <xdr:nvCxnSpPr>
        <xdr:cNvPr id="400" name="直線コネクタ 399">
          <a:extLst>
            <a:ext uri="{FF2B5EF4-FFF2-40B4-BE49-F238E27FC236}">
              <a16:creationId xmlns:a16="http://schemas.microsoft.com/office/drawing/2014/main" id="{958ED0B6-B85A-4C6E-B378-6C0FCCB7AFDF}"/>
            </a:ext>
          </a:extLst>
        </xdr:cNvPr>
        <xdr:cNvCxnSpPr/>
      </xdr:nvCxnSpPr>
      <xdr:spPr>
        <a:xfrm>
          <a:off x="4546600" y="1859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162323</xdr:rowOff>
    </xdr:from>
    <xdr:ext cx="405111" cy="259045"/>
    <xdr:sp macro="" textlink="">
      <xdr:nvSpPr>
        <xdr:cNvPr id="401" name="【港湾・漁港】&#10;有形固定資産減価償却率最大値テキスト">
          <a:extLst>
            <a:ext uri="{FF2B5EF4-FFF2-40B4-BE49-F238E27FC236}">
              <a16:creationId xmlns:a16="http://schemas.microsoft.com/office/drawing/2014/main" id="{41D0DCDC-50B8-4350-B627-AC838A34FBEE}"/>
            </a:ext>
          </a:extLst>
        </xdr:cNvPr>
        <xdr:cNvSpPr txBox="1"/>
      </xdr:nvSpPr>
      <xdr:spPr>
        <a:xfrm>
          <a:off x="4673600" y="171358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101</xdr:row>
      <xdr:rowOff>44196</xdr:rowOff>
    </xdr:from>
    <xdr:to>
      <xdr:col>24</xdr:col>
      <xdr:colOff>152400</xdr:colOff>
      <xdr:row>101</xdr:row>
      <xdr:rowOff>44196</xdr:rowOff>
    </xdr:to>
    <xdr:cxnSp macro="">
      <xdr:nvCxnSpPr>
        <xdr:cNvPr id="402" name="直線コネクタ 401">
          <a:extLst>
            <a:ext uri="{FF2B5EF4-FFF2-40B4-BE49-F238E27FC236}">
              <a16:creationId xmlns:a16="http://schemas.microsoft.com/office/drawing/2014/main" id="{06F05779-0667-445B-A3FE-A6CEDA4084E9}"/>
            </a:ext>
          </a:extLst>
        </xdr:cNvPr>
        <xdr:cNvCxnSpPr/>
      </xdr:nvCxnSpPr>
      <xdr:spPr>
        <a:xfrm>
          <a:off x="4546600" y="173606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105</xdr:row>
      <xdr:rowOff>38116</xdr:rowOff>
    </xdr:from>
    <xdr:ext cx="405111" cy="259045"/>
    <xdr:sp macro="" textlink="">
      <xdr:nvSpPr>
        <xdr:cNvPr id="403" name="【港湾・漁港】&#10;有形固定資産減価償却率平均値テキスト">
          <a:extLst>
            <a:ext uri="{FF2B5EF4-FFF2-40B4-BE49-F238E27FC236}">
              <a16:creationId xmlns:a16="http://schemas.microsoft.com/office/drawing/2014/main" id="{2E38CCD3-B986-4FFA-8C32-A3F8ECB12B15}"/>
            </a:ext>
          </a:extLst>
        </xdr:cNvPr>
        <xdr:cNvSpPr txBox="1"/>
      </xdr:nvSpPr>
      <xdr:spPr>
        <a:xfrm>
          <a:off x="4673600" y="1804036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59689</xdr:rowOff>
    </xdr:from>
    <xdr:to>
      <xdr:col>24</xdr:col>
      <xdr:colOff>114300</xdr:colOff>
      <xdr:row>105</xdr:row>
      <xdr:rowOff>161289</xdr:rowOff>
    </xdr:to>
    <xdr:sp macro="" textlink="">
      <xdr:nvSpPr>
        <xdr:cNvPr id="404" name="フローチャート: 判断 403">
          <a:extLst>
            <a:ext uri="{FF2B5EF4-FFF2-40B4-BE49-F238E27FC236}">
              <a16:creationId xmlns:a16="http://schemas.microsoft.com/office/drawing/2014/main" id="{6C5EE3CF-CB50-4EF6-94CC-BBD633705F3A}"/>
            </a:ext>
          </a:extLst>
        </xdr:cNvPr>
        <xdr:cNvSpPr/>
      </xdr:nvSpPr>
      <xdr:spPr>
        <a:xfrm>
          <a:off x="4584700" y="18061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18542</xdr:rowOff>
    </xdr:from>
    <xdr:to>
      <xdr:col>20</xdr:col>
      <xdr:colOff>38100</xdr:colOff>
      <xdr:row>105</xdr:row>
      <xdr:rowOff>120142</xdr:rowOff>
    </xdr:to>
    <xdr:sp macro="" textlink="">
      <xdr:nvSpPr>
        <xdr:cNvPr id="405" name="フローチャート: 判断 404">
          <a:extLst>
            <a:ext uri="{FF2B5EF4-FFF2-40B4-BE49-F238E27FC236}">
              <a16:creationId xmlns:a16="http://schemas.microsoft.com/office/drawing/2014/main" id="{0C230691-D4AC-448D-82A9-1B5BFA83B7BA}"/>
            </a:ext>
          </a:extLst>
        </xdr:cNvPr>
        <xdr:cNvSpPr/>
      </xdr:nvSpPr>
      <xdr:spPr>
        <a:xfrm>
          <a:off x="3746500" y="180207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137413</xdr:rowOff>
    </xdr:from>
    <xdr:to>
      <xdr:col>15</xdr:col>
      <xdr:colOff>101600</xdr:colOff>
      <xdr:row>105</xdr:row>
      <xdr:rowOff>67563</xdr:rowOff>
    </xdr:to>
    <xdr:sp macro="" textlink="">
      <xdr:nvSpPr>
        <xdr:cNvPr id="406" name="フローチャート: 判断 405">
          <a:extLst>
            <a:ext uri="{FF2B5EF4-FFF2-40B4-BE49-F238E27FC236}">
              <a16:creationId xmlns:a16="http://schemas.microsoft.com/office/drawing/2014/main" id="{046592BF-F9FE-4007-89BC-BFD2AF086A4E}"/>
            </a:ext>
          </a:extLst>
        </xdr:cNvPr>
        <xdr:cNvSpPr/>
      </xdr:nvSpPr>
      <xdr:spPr>
        <a:xfrm>
          <a:off x="2857500" y="179682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84837</xdr:rowOff>
    </xdr:from>
    <xdr:to>
      <xdr:col>10</xdr:col>
      <xdr:colOff>165100</xdr:colOff>
      <xdr:row>105</xdr:row>
      <xdr:rowOff>14987</xdr:rowOff>
    </xdr:to>
    <xdr:sp macro="" textlink="">
      <xdr:nvSpPr>
        <xdr:cNvPr id="407" name="フローチャート: 判断 406">
          <a:extLst>
            <a:ext uri="{FF2B5EF4-FFF2-40B4-BE49-F238E27FC236}">
              <a16:creationId xmlns:a16="http://schemas.microsoft.com/office/drawing/2014/main" id="{B035C197-F3E7-4956-BBCF-274E7D377FD7}"/>
            </a:ext>
          </a:extLst>
        </xdr:cNvPr>
        <xdr:cNvSpPr/>
      </xdr:nvSpPr>
      <xdr:spPr>
        <a:xfrm>
          <a:off x="1968500" y="17915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77978</xdr:rowOff>
    </xdr:from>
    <xdr:to>
      <xdr:col>6</xdr:col>
      <xdr:colOff>38100</xdr:colOff>
      <xdr:row>105</xdr:row>
      <xdr:rowOff>8128</xdr:rowOff>
    </xdr:to>
    <xdr:sp macro="" textlink="">
      <xdr:nvSpPr>
        <xdr:cNvPr id="408" name="フローチャート: 判断 407">
          <a:extLst>
            <a:ext uri="{FF2B5EF4-FFF2-40B4-BE49-F238E27FC236}">
              <a16:creationId xmlns:a16="http://schemas.microsoft.com/office/drawing/2014/main" id="{B264D925-17DC-428E-BCFD-6BA2C9AE3F8D}"/>
            </a:ext>
          </a:extLst>
        </xdr:cNvPr>
        <xdr:cNvSpPr/>
      </xdr:nvSpPr>
      <xdr:spPr>
        <a:xfrm>
          <a:off x="1079500" y="179087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09" name="テキスト ボックス 408">
          <a:extLst>
            <a:ext uri="{FF2B5EF4-FFF2-40B4-BE49-F238E27FC236}">
              <a16:creationId xmlns:a16="http://schemas.microsoft.com/office/drawing/2014/main" id="{9413F145-3A45-4AA2-AFDA-36121963F39F}"/>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0" name="テキスト ボックス 409">
          <a:extLst>
            <a:ext uri="{FF2B5EF4-FFF2-40B4-BE49-F238E27FC236}">
              <a16:creationId xmlns:a16="http://schemas.microsoft.com/office/drawing/2014/main" id="{BAB89DE3-69F3-4833-AC01-6080F9D8264E}"/>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1" name="テキスト ボックス 410">
          <a:extLst>
            <a:ext uri="{FF2B5EF4-FFF2-40B4-BE49-F238E27FC236}">
              <a16:creationId xmlns:a16="http://schemas.microsoft.com/office/drawing/2014/main" id="{827F7F1B-2BA1-4652-80EE-633406269B54}"/>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F23550F1-15B1-4B45-88BD-4DDCD6CB2EA8}"/>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40DF670B-C980-4CA0-83DC-B1009D9C4F51}"/>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254</xdr:rowOff>
    </xdr:from>
    <xdr:to>
      <xdr:col>24</xdr:col>
      <xdr:colOff>114300</xdr:colOff>
      <xdr:row>105</xdr:row>
      <xdr:rowOff>101854</xdr:rowOff>
    </xdr:to>
    <xdr:sp macro="" textlink="">
      <xdr:nvSpPr>
        <xdr:cNvPr id="414" name="楕円 413">
          <a:extLst>
            <a:ext uri="{FF2B5EF4-FFF2-40B4-BE49-F238E27FC236}">
              <a16:creationId xmlns:a16="http://schemas.microsoft.com/office/drawing/2014/main" id="{DEB4EF93-6589-40CA-903B-8ACFBC4162A3}"/>
            </a:ext>
          </a:extLst>
        </xdr:cNvPr>
        <xdr:cNvSpPr/>
      </xdr:nvSpPr>
      <xdr:spPr>
        <a:xfrm>
          <a:off x="4584700" y="18002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104</xdr:row>
      <xdr:rowOff>23131</xdr:rowOff>
    </xdr:from>
    <xdr:ext cx="405111" cy="259045"/>
    <xdr:sp macro="" textlink="">
      <xdr:nvSpPr>
        <xdr:cNvPr id="415" name="【港湾・漁港】&#10;有形固定資産減価償却率該当値テキスト">
          <a:extLst>
            <a:ext uri="{FF2B5EF4-FFF2-40B4-BE49-F238E27FC236}">
              <a16:creationId xmlns:a16="http://schemas.microsoft.com/office/drawing/2014/main" id="{A2B82FC3-E8FD-46FC-B9AD-2A62C78E3B22}"/>
            </a:ext>
          </a:extLst>
        </xdr:cNvPr>
        <xdr:cNvSpPr txBox="1"/>
      </xdr:nvSpPr>
      <xdr:spPr>
        <a:xfrm>
          <a:off x="4673600" y="178539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104</xdr:row>
      <xdr:rowOff>128270</xdr:rowOff>
    </xdr:from>
    <xdr:to>
      <xdr:col>20</xdr:col>
      <xdr:colOff>38100</xdr:colOff>
      <xdr:row>105</xdr:row>
      <xdr:rowOff>58420</xdr:rowOff>
    </xdr:to>
    <xdr:sp macro="" textlink="">
      <xdr:nvSpPr>
        <xdr:cNvPr id="416" name="楕円 415">
          <a:extLst>
            <a:ext uri="{FF2B5EF4-FFF2-40B4-BE49-F238E27FC236}">
              <a16:creationId xmlns:a16="http://schemas.microsoft.com/office/drawing/2014/main" id="{1E1485D8-E4F5-4FEB-8A08-ECC9EFEB1334}"/>
            </a:ext>
          </a:extLst>
        </xdr:cNvPr>
        <xdr:cNvSpPr/>
      </xdr:nvSpPr>
      <xdr:spPr>
        <a:xfrm>
          <a:off x="3746500" y="17959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105</xdr:row>
      <xdr:rowOff>7620</xdr:rowOff>
    </xdr:from>
    <xdr:to>
      <xdr:col>24</xdr:col>
      <xdr:colOff>63500</xdr:colOff>
      <xdr:row>105</xdr:row>
      <xdr:rowOff>51054</xdr:rowOff>
    </xdr:to>
    <xdr:cxnSp macro="">
      <xdr:nvCxnSpPr>
        <xdr:cNvPr id="417" name="直線コネクタ 416">
          <a:extLst>
            <a:ext uri="{FF2B5EF4-FFF2-40B4-BE49-F238E27FC236}">
              <a16:creationId xmlns:a16="http://schemas.microsoft.com/office/drawing/2014/main" id="{5D498CD0-EBC7-4606-BEB2-7BB8A3D0F497}"/>
            </a:ext>
          </a:extLst>
        </xdr:cNvPr>
        <xdr:cNvCxnSpPr/>
      </xdr:nvCxnSpPr>
      <xdr:spPr>
        <a:xfrm>
          <a:off x="3797300" y="18009870"/>
          <a:ext cx="838200"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104</xdr:row>
      <xdr:rowOff>82550</xdr:rowOff>
    </xdr:from>
    <xdr:to>
      <xdr:col>15</xdr:col>
      <xdr:colOff>101600</xdr:colOff>
      <xdr:row>105</xdr:row>
      <xdr:rowOff>12700</xdr:rowOff>
    </xdr:to>
    <xdr:sp macro="" textlink="">
      <xdr:nvSpPr>
        <xdr:cNvPr id="418" name="楕円 417">
          <a:extLst>
            <a:ext uri="{FF2B5EF4-FFF2-40B4-BE49-F238E27FC236}">
              <a16:creationId xmlns:a16="http://schemas.microsoft.com/office/drawing/2014/main" id="{C1A4346E-8A9C-4D51-A767-CB1EA093DF82}"/>
            </a:ext>
          </a:extLst>
        </xdr:cNvPr>
        <xdr:cNvSpPr/>
      </xdr:nvSpPr>
      <xdr:spPr>
        <a:xfrm>
          <a:off x="2857500" y="17913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104</xdr:row>
      <xdr:rowOff>133350</xdr:rowOff>
    </xdr:from>
    <xdr:to>
      <xdr:col>19</xdr:col>
      <xdr:colOff>177800</xdr:colOff>
      <xdr:row>105</xdr:row>
      <xdr:rowOff>7620</xdr:rowOff>
    </xdr:to>
    <xdr:cxnSp macro="">
      <xdr:nvCxnSpPr>
        <xdr:cNvPr id="419" name="直線コネクタ 418">
          <a:extLst>
            <a:ext uri="{FF2B5EF4-FFF2-40B4-BE49-F238E27FC236}">
              <a16:creationId xmlns:a16="http://schemas.microsoft.com/office/drawing/2014/main" id="{B1B35704-5049-45A6-8220-87A4AE994B9F}"/>
            </a:ext>
          </a:extLst>
        </xdr:cNvPr>
        <xdr:cNvCxnSpPr/>
      </xdr:nvCxnSpPr>
      <xdr:spPr>
        <a:xfrm>
          <a:off x="2908300" y="1796415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104</xdr:row>
      <xdr:rowOff>36830</xdr:rowOff>
    </xdr:from>
    <xdr:to>
      <xdr:col>10</xdr:col>
      <xdr:colOff>165100</xdr:colOff>
      <xdr:row>104</xdr:row>
      <xdr:rowOff>138430</xdr:rowOff>
    </xdr:to>
    <xdr:sp macro="" textlink="">
      <xdr:nvSpPr>
        <xdr:cNvPr id="420" name="楕円 419">
          <a:extLst>
            <a:ext uri="{FF2B5EF4-FFF2-40B4-BE49-F238E27FC236}">
              <a16:creationId xmlns:a16="http://schemas.microsoft.com/office/drawing/2014/main" id="{394FDC3A-61CB-4549-8726-D9231DAB689C}"/>
            </a:ext>
          </a:extLst>
        </xdr:cNvPr>
        <xdr:cNvSpPr/>
      </xdr:nvSpPr>
      <xdr:spPr>
        <a:xfrm>
          <a:off x="1968500" y="17867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104</xdr:row>
      <xdr:rowOff>87630</xdr:rowOff>
    </xdr:from>
    <xdr:to>
      <xdr:col>15</xdr:col>
      <xdr:colOff>50800</xdr:colOff>
      <xdr:row>104</xdr:row>
      <xdr:rowOff>133350</xdr:rowOff>
    </xdr:to>
    <xdr:cxnSp macro="">
      <xdr:nvCxnSpPr>
        <xdr:cNvPr id="421" name="直線コネクタ 420">
          <a:extLst>
            <a:ext uri="{FF2B5EF4-FFF2-40B4-BE49-F238E27FC236}">
              <a16:creationId xmlns:a16="http://schemas.microsoft.com/office/drawing/2014/main" id="{3D6DC8CB-7E49-4FF2-A60A-A7CDAD42DEDF}"/>
            </a:ext>
          </a:extLst>
        </xdr:cNvPr>
        <xdr:cNvCxnSpPr/>
      </xdr:nvCxnSpPr>
      <xdr:spPr>
        <a:xfrm>
          <a:off x="2019300" y="1791843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103</xdr:row>
      <xdr:rowOff>164846</xdr:rowOff>
    </xdr:from>
    <xdr:to>
      <xdr:col>6</xdr:col>
      <xdr:colOff>38100</xdr:colOff>
      <xdr:row>104</xdr:row>
      <xdr:rowOff>94996</xdr:rowOff>
    </xdr:to>
    <xdr:sp macro="" textlink="">
      <xdr:nvSpPr>
        <xdr:cNvPr id="422" name="楕円 421">
          <a:extLst>
            <a:ext uri="{FF2B5EF4-FFF2-40B4-BE49-F238E27FC236}">
              <a16:creationId xmlns:a16="http://schemas.microsoft.com/office/drawing/2014/main" id="{B7E2B89C-C8E9-4D39-AA0F-D496F24803FE}"/>
            </a:ext>
          </a:extLst>
        </xdr:cNvPr>
        <xdr:cNvSpPr/>
      </xdr:nvSpPr>
      <xdr:spPr>
        <a:xfrm>
          <a:off x="1079500" y="17824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104</xdr:row>
      <xdr:rowOff>44196</xdr:rowOff>
    </xdr:from>
    <xdr:to>
      <xdr:col>10</xdr:col>
      <xdr:colOff>114300</xdr:colOff>
      <xdr:row>104</xdr:row>
      <xdr:rowOff>87630</xdr:rowOff>
    </xdr:to>
    <xdr:cxnSp macro="">
      <xdr:nvCxnSpPr>
        <xdr:cNvPr id="423" name="直線コネクタ 422">
          <a:extLst>
            <a:ext uri="{FF2B5EF4-FFF2-40B4-BE49-F238E27FC236}">
              <a16:creationId xmlns:a16="http://schemas.microsoft.com/office/drawing/2014/main" id="{B2E1B284-F052-45D3-9B49-BBA55B4BAB34}"/>
            </a:ext>
          </a:extLst>
        </xdr:cNvPr>
        <xdr:cNvCxnSpPr/>
      </xdr:nvCxnSpPr>
      <xdr:spPr>
        <a:xfrm>
          <a:off x="1130300" y="17874996"/>
          <a:ext cx="889000"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105</xdr:row>
      <xdr:rowOff>111269</xdr:rowOff>
    </xdr:from>
    <xdr:ext cx="405111" cy="259045"/>
    <xdr:sp macro="" textlink="">
      <xdr:nvSpPr>
        <xdr:cNvPr id="424" name="n_1aveValue【港湾・漁港】&#10;有形固定資産減価償却率">
          <a:extLst>
            <a:ext uri="{FF2B5EF4-FFF2-40B4-BE49-F238E27FC236}">
              <a16:creationId xmlns:a16="http://schemas.microsoft.com/office/drawing/2014/main" id="{D256383D-07BB-4B73-A40D-CF1B5D5BBE4D}"/>
            </a:ext>
          </a:extLst>
        </xdr:cNvPr>
        <xdr:cNvSpPr txBox="1"/>
      </xdr:nvSpPr>
      <xdr:spPr>
        <a:xfrm>
          <a:off x="3582044" y="181135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58690</xdr:rowOff>
    </xdr:from>
    <xdr:ext cx="405111" cy="259045"/>
    <xdr:sp macro="" textlink="">
      <xdr:nvSpPr>
        <xdr:cNvPr id="425" name="n_2aveValue【港湾・漁港】&#10;有形固定資産減価償却率">
          <a:extLst>
            <a:ext uri="{FF2B5EF4-FFF2-40B4-BE49-F238E27FC236}">
              <a16:creationId xmlns:a16="http://schemas.microsoft.com/office/drawing/2014/main" id="{6E60982B-7240-4016-971C-B0C2932AA007}"/>
            </a:ext>
          </a:extLst>
        </xdr:cNvPr>
        <xdr:cNvSpPr txBox="1"/>
      </xdr:nvSpPr>
      <xdr:spPr>
        <a:xfrm>
          <a:off x="2705744" y="180609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6114</xdr:rowOff>
    </xdr:from>
    <xdr:ext cx="405111" cy="259045"/>
    <xdr:sp macro="" textlink="">
      <xdr:nvSpPr>
        <xdr:cNvPr id="426" name="n_3aveValue【港湾・漁港】&#10;有形固定資産減価償却率">
          <a:extLst>
            <a:ext uri="{FF2B5EF4-FFF2-40B4-BE49-F238E27FC236}">
              <a16:creationId xmlns:a16="http://schemas.microsoft.com/office/drawing/2014/main" id="{5A7F40BB-647E-4591-9CD5-583F35CEB4D1}"/>
            </a:ext>
          </a:extLst>
        </xdr:cNvPr>
        <xdr:cNvSpPr txBox="1"/>
      </xdr:nvSpPr>
      <xdr:spPr>
        <a:xfrm>
          <a:off x="1816744" y="180083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104</xdr:row>
      <xdr:rowOff>170705</xdr:rowOff>
    </xdr:from>
    <xdr:ext cx="405111" cy="259045"/>
    <xdr:sp macro="" textlink="">
      <xdr:nvSpPr>
        <xdr:cNvPr id="427" name="n_4aveValue【港湾・漁港】&#10;有形固定資産減価償却率">
          <a:extLst>
            <a:ext uri="{FF2B5EF4-FFF2-40B4-BE49-F238E27FC236}">
              <a16:creationId xmlns:a16="http://schemas.microsoft.com/office/drawing/2014/main" id="{2415CCA2-CA58-45BC-9F4F-D29455C78B4E}"/>
            </a:ext>
          </a:extLst>
        </xdr:cNvPr>
        <xdr:cNvSpPr txBox="1"/>
      </xdr:nvSpPr>
      <xdr:spPr>
        <a:xfrm>
          <a:off x="927744" y="180015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103</xdr:row>
      <xdr:rowOff>74947</xdr:rowOff>
    </xdr:from>
    <xdr:ext cx="405111" cy="259045"/>
    <xdr:sp macro="" textlink="">
      <xdr:nvSpPr>
        <xdr:cNvPr id="428" name="n_1mainValue【港湾・漁港】&#10;有形固定資産減価償却率">
          <a:extLst>
            <a:ext uri="{FF2B5EF4-FFF2-40B4-BE49-F238E27FC236}">
              <a16:creationId xmlns:a16="http://schemas.microsoft.com/office/drawing/2014/main" id="{3AFF2D8A-919D-4650-AE22-A8F211820EB3}"/>
            </a:ext>
          </a:extLst>
        </xdr:cNvPr>
        <xdr:cNvSpPr txBox="1"/>
      </xdr:nvSpPr>
      <xdr:spPr>
        <a:xfrm>
          <a:off x="3582044" y="17734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29227</xdr:rowOff>
    </xdr:from>
    <xdr:ext cx="405111" cy="259045"/>
    <xdr:sp macro="" textlink="">
      <xdr:nvSpPr>
        <xdr:cNvPr id="429" name="n_2mainValue【港湾・漁港】&#10;有形固定資産減価償却率">
          <a:extLst>
            <a:ext uri="{FF2B5EF4-FFF2-40B4-BE49-F238E27FC236}">
              <a16:creationId xmlns:a16="http://schemas.microsoft.com/office/drawing/2014/main" id="{FB390ACF-6777-4156-9A0F-5D2FE9FC654D}"/>
            </a:ext>
          </a:extLst>
        </xdr:cNvPr>
        <xdr:cNvSpPr txBox="1"/>
      </xdr:nvSpPr>
      <xdr:spPr>
        <a:xfrm>
          <a:off x="2705744" y="17688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154957</xdr:rowOff>
    </xdr:from>
    <xdr:ext cx="405111" cy="259045"/>
    <xdr:sp macro="" textlink="">
      <xdr:nvSpPr>
        <xdr:cNvPr id="430" name="n_3mainValue【港湾・漁港】&#10;有形固定資産減価償却率">
          <a:extLst>
            <a:ext uri="{FF2B5EF4-FFF2-40B4-BE49-F238E27FC236}">
              <a16:creationId xmlns:a16="http://schemas.microsoft.com/office/drawing/2014/main" id="{41B1D6DA-6921-49D7-9192-B213D15CFAB0}"/>
            </a:ext>
          </a:extLst>
        </xdr:cNvPr>
        <xdr:cNvSpPr txBox="1"/>
      </xdr:nvSpPr>
      <xdr:spPr>
        <a:xfrm>
          <a:off x="1816744" y="17642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111523</xdr:rowOff>
    </xdr:from>
    <xdr:ext cx="405111" cy="259045"/>
    <xdr:sp macro="" textlink="">
      <xdr:nvSpPr>
        <xdr:cNvPr id="431" name="n_4mainValue【港湾・漁港】&#10;有形固定資産減価償却率">
          <a:extLst>
            <a:ext uri="{FF2B5EF4-FFF2-40B4-BE49-F238E27FC236}">
              <a16:creationId xmlns:a16="http://schemas.microsoft.com/office/drawing/2014/main" id="{5ED1AC52-79EC-4050-99FE-AA63303403C2}"/>
            </a:ext>
          </a:extLst>
        </xdr:cNvPr>
        <xdr:cNvSpPr txBox="1"/>
      </xdr:nvSpPr>
      <xdr:spPr>
        <a:xfrm>
          <a:off x="927744" y="175994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2" name="正方形/長方形 431">
          <a:extLst>
            <a:ext uri="{FF2B5EF4-FFF2-40B4-BE49-F238E27FC236}">
              <a16:creationId xmlns:a16="http://schemas.microsoft.com/office/drawing/2014/main" id="{726D914F-143B-4DF6-82E1-3BE793FF3438}"/>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3" name="正方形/長方形 432">
          <a:extLst>
            <a:ext uri="{FF2B5EF4-FFF2-40B4-BE49-F238E27FC236}">
              <a16:creationId xmlns:a16="http://schemas.microsoft.com/office/drawing/2014/main" id="{D1D7470A-F6EA-4B71-A09D-2582CEA558DE}"/>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4" name="正方形/長方形 433">
          <a:extLst>
            <a:ext uri="{FF2B5EF4-FFF2-40B4-BE49-F238E27FC236}">
              <a16:creationId xmlns:a16="http://schemas.microsoft.com/office/drawing/2014/main" id="{3BE9EE1C-B69D-4950-A6F2-41AB221361AB}"/>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5" name="正方形/長方形 434">
          <a:extLst>
            <a:ext uri="{FF2B5EF4-FFF2-40B4-BE49-F238E27FC236}">
              <a16:creationId xmlns:a16="http://schemas.microsoft.com/office/drawing/2014/main" id="{0894E80E-136E-4685-8E24-9B948269D11D}"/>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6" name="正方形/長方形 435">
          <a:extLst>
            <a:ext uri="{FF2B5EF4-FFF2-40B4-BE49-F238E27FC236}">
              <a16:creationId xmlns:a16="http://schemas.microsoft.com/office/drawing/2014/main" id="{9369F336-23B6-4B65-A30E-6CC45CC51BD2}"/>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37" name="正方形/長方形 436">
          <a:extLst>
            <a:ext uri="{FF2B5EF4-FFF2-40B4-BE49-F238E27FC236}">
              <a16:creationId xmlns:a16="http://schemas.microsoft.com/office/drawing/2014/main" id="{C9A59800-C65C-47EE-AF64-918CF0813B92}"/>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38" name="正方形/長方形 437">
          <a:extLst>
            <a:ext uri="{FF2B5EF4-FFF2-40B4-BE49-F238E27FC236}">
              <a16:creationId xmlns:a16="http://schemas.microsoft.com/office/drawing/2014/main" id="{A7403C2C-1D5A-4F96-83E9-064BEF0CFD19}"/>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39" name="正方形/長方形 438">
          <a:extLst>
            <a:ext uri="{FF2B5EF4-FFF2-40B4-BE49-F238E27FC236}">
              <a16:creationId xmlns:a16="http://schemas.microsoft.com/office/drawing/2014/main" id="{CE51E46C-E68B-4D4B-AF32-192414CCA551}"/>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0" name="テキスト ボックス 439">
          <a:extLst>
            <a:ext uri="{FF2B5EF4-FFF2-40B4-BE49-F238E27FC236}">
              <a16:creationId xmlns:a16="http://schemas.microsoft.com/office/drawing/2014/main" id="{8C902662-2DD0-4332-B135-0AEAAA4D5C52}"/>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1" name="直線コネクタ 440">
          <a:extLst>
            <a:ext uri="{FF2B5EF4-FFF2-40B4-BE49-F238E27FC236}">
              <a16:creationId xmlns:a16="http://schemas.microsoft.com/office/drawing/2014/main" id="{518CA4A8-D094-40E4-A0CB-34DB2BB415C9}"/>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76200</xdr:rowOff>
    </xdr:from>
    <xdr:to>
      <xdr:col>59</xdr:col>
      <xdr:colOff>50800</xdr:colOff>
      <xdr:row>108</xdr:row>
      <xdr:rowOff>76200</xdr:rowOff>
    </xdr:to>
    <xdr:cxnSp macro="">
      <xdr:nvCxnSpPr>
        <xdr:cNvPr id="442" name="直線コネクタ 441">
          <a:extLst>
            <a:ext uri="{FF2B5EF4-FFF2-40B4-BE49-F238E27FC236}">
              <a16:creationId xmlns:a16="http://schemas.microsoft.com/office/drawing/2014/main" id="{D3DF846E-22EB-486C-AE88-E9979229F61E}"/>
            </a:ext>
          </a:extLst>
        </xdr:cNvPr>
        <xdr:cNvCxnSpPr/>
      </xdr:nvCxnSpPr>
      <xdr:spPr>
        <a:xfrm>
          <a:off x="6604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107</xdr:row>
      <xdr:rowOff>105427</xdr:rowOff>
    </xdr:from>
    <xdr:ext cx="248786" cy="259045"/>
    <xdr:sp macro="" textlink="">
      <xdr:nvSpPr>
        <xdr:cNvPr id="443" name="テキスト ボックス 442">
          <a:extLst>
            <a:ext uri="{FF2B5EF4-FFF2-40B4-BE49-F238E27FC236}">
              <a16:creationId xmlns:a16="http://schemas.microsoft.com/office/drawing/2014/main" id="{FFA77CF3-D5FD-4597-A94D-504014B25020}"/>
            </a:ext>
          </a:extLst>
        </xdr:cNvPr>
        <xdr:cNvSpPr txBox="1"/>
      </xdr:nvSpPr>
      <xdr:spPr>
        <a:xfrm>
          <a:off x="6355214" y="1845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133350</xdr:rowOff>
    </xdr:from>
    <xdr:to>
      <xdr:col>59</xdr:col>
      <xdr:colOff>50800</xdr:colOff>
      <xdr:row>105</xdr:row>
      <xdr:rowOff>133350</xdr:rowOff>
    </xdr:to>
    <xdr:cxnSp macro="">
      <xdr:nvCxnSpPr>
        <xdr:cNvPr id="444" name="直線コネクタ 443">
          <a:extLst>
            <a:ext uri="{FF2B5EF4-FFF2-40B4-BE49-F238E27FC236}">
              <a16:creationId xmlns:a16="http://schemas.microsoft.com/office/drawing/2014/main" id="{A573BD6D-1718-441C-857E-3098E049D421}"/>
            </a:ext>
          </a:extLst>
        </xdr:cNvPr>
        <xdr:cNvCxnSpPr/>
      </xdr:nvCxnSpPr>
      <xdr:spPr>
        <a:xfrm>
          <a:off x="6604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104</xdr:row>
      <xdr:rowOff>162577</xdr:rowOff>
    </xdr:from>
    <xdr:ext cx="595419" cy="259045"/>
    <xdr:sp macro="" textlink="">
      <xdr:nvSpPr>
        <xdr:cNvPr id="445" name="テキスト ボックス 444">
          <a:extLst>
            <a:ext uri="{FF2B5EF4-FFF2-40B4-BE49-F238E27FC236}">
              <a16:creationId xmlns:a16="http://schemas.microsoft.com/office/drawing/2014/main" id="{EE7959AB-C297-4A37-947A-223627D8C3EE}"/>
            </a:ext>
          </a:extLst>
        </xdr:cNvPr>
        <xdr:cNvSpPr txBox="1"/>
      </xdr:nvSpPr>
      <xdr:spPr>
        <a:xfrm>
          <a:off x="6008581" y="1799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19050</xdr:rowOff>
    </xdr:from>
    <xdr:to>
      <xdr:col>59</xdr:col>
      <xdr:colOff>50800</xdr:colOff>
      <xdr:row>103</xdr:row>
      <xdr:rowOff>19050</xdr:rowOff>
    </xdr:to>
    <xdr:cxnSp macro="">
      <xdr:nvCxnSpPr>
        <xdr:cNvPr id="446" name="直線コネクタ 445">
          <a:extLst>
            <a:ext uri="{FF2B5EF4-FFF2-40B4-BE49-F238E27FC236}">
              <a16:creationId xmlns:a16="http://schemas.microsoft.com/office/drawing/2014/main" id="{1D3EB637-2A0B-4A00-8D00-DF8C7DB3E2C2}"/>
            </a:ext>
          </a:extLst>
        </xdr:cNvPr>
        <xdr:cNvCxnSpPr/>
      </xdr:nvCxnSpPr>
      <xdr:spPr>
        <a:xfrm>
          <a:off x="6604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102</xdr:row>
      <xdr:rowOff>48277</xdr:rowOff>
    </xdr:from>
    <xdr:ext cx="595419" cy="259045"/>
    <xdr:sp macro="" textlink="">
      <xdr:nvSpPr>
        <xdr:cNvPr id="447" name="テキスト ボックス 446">
          <a:extLst>
            <a:ext uri="{FF2B5EF4-FFF2-40B4-BE49-F238E27FC236}">
              <a16:creationId xmlns:a16="http://schemas.microsoft.com/office/drawing/2014/main" id="{6BEEA175-9386-4FE1-9577-62AC82D9A30F}"/>
            </a:ext>
          </a:extLst>
        </xdr:cNvPr>
        <xdr:cNvSpPr txBox="1"/>
      </xdr:nvSpPr>
      <xdr:spPr>
        <a:xfrm>
          <a:off x="6008581" y="1753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76200</xdr:rowOff>
    </xdr:from>
    <xdr:to>
      <xdr:col>59</xdr:col>
      <xdr:colOff>50800</xdr:colOff>
      <xdr:row>100</xdr:row>
      <xdr:rowOff>76200</xdr:rowOff>
    </xdr:to>
    <xdr:cxnSp macro="">
      <xdr:nvCxnSpPr>
        <xdr:cNvPr id="448" name="直線コネクタ 447">
          <a:extLst>
            <a:ext uri="{FF2B5EF4-FFF2-40B4-BE49-F238E27FC236}">
              <a16:creationId xmlns:a16="http://schemas.microsoft.com/office/drawing/2014/main" id="{B0E54223-59D1-4235-8CDC-6AB8357A7881}"/>
            </a:ext>
          </a:extLst>
        </xdr:cNvPr>
        <xdr:cNvCxnSpPr/>
      </xdr:nvCxnSpPr>
      <xdr:spPr>
        <a:xfrm>
          <a:off x="6604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99</xdr:row>
      <xdr:rowOff>105427</xdr:rowOff>
    </xdr:from>
    <xdr:ext cx="595419" cy="259045"/>
    <xdr:sp macro="" textlink="">
      <xdr:nvSpPr>
        <xdr:cNvPr id="449" name="テキスト ボックス 448">
          <a:extLst>
            <a:ext uri="{FF2B5EF4-FFF2-40B4-BE49-F238E27FC236}">
              <a16:creationId xmlns:a16="http://schemas.microsoft.com/office/drawing/2014/main" id="{47AE184A-8898-4BAD-8BBA-F6857C0000BA}"/>
            </a:ext>
          </a:extLst>
        </xdr:cNvPr>
        <xdr:cNvSpPr txBox="1"/>
      </xdr:nvSpPr>
      <xdr:spPr>
        <a:xfrm>
          <a:off x="6008581" y="1707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0" name="直線コネクタ 449">
          <a:extLst>
            <a:ext uri="{FF2B5EF4-FFF2-40B4-BE49-F238E27FC236}">
              <a16:creationId xmlns:a16="http://schemas.microsoft.com/office/drawing/2014/main" id="{7A200053-2CF4-4C45-A09C-024710F18965}"/>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162577</xdr:rowOff>
    </xdr:from>
    <xdr:ext cx="595419" cy="259045"/>
    <xdr:sp macro="" textlink="">
      <xdr:nvSpPr>
        <xdr:cNvPr id="451" name="テキスト ボックス 450">
          <a:extLst>
            <a:ext uri="{FF2B5EF4-FFF2-40B4-BE49-F238E27FC236}">
              <a16:creationId xmlns:a16="http://schemas.microsoft.com/office/drawing/2014/main" id="{6CA20981-6704-4254-9456-F5C09D35BDF8}"/>
            </a:ext>
          </a:extLst>
        </xdr:cNvPr>
        <xdr:cNvSpPr txBox="1"/>
      </xdr:nvSpPr>
      <xdr:spPr>
        <a:xfrm>
          <a:off x="6008581" y="1662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2" name="【港湾・漁港】&#10;一人当たり有形固定資産（償却資産）額グラフ枠">
          <a:extLst>
            <a:ext uri="{FF2B5EF4-FFF2-40B4-BE49-F238E27FC236}">
              <a16:creationId xmlns:a16="http://schemas.microsoft.com/office/drawing/2014/main" id="{2FA0CBA5-7689-449C-AAB8-110EAC5DFA69}"/>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141218</xdr:rowOff>
    </xdr:from>
    <xdr:to>
      <xdr:col>54</xdr:col>
      <xdr:colOff>189865</xdr:colOff>
      <xdr:row>108</xdr:row>
      <xdr:rowOff>74202</xdr:rowOff>
    </xdr:to>
    <xdr:cxnSp macro="">
      <xdr:nvCxnSpPr>
        <xdr:cNvPr id="453" name="直線コネクタ 452">
          <a:extLst>
            <a:ext uri="{FF2B5EF4-FFF2-40B4-BE49-F238E27FC236}">
              <a16:creationId xmlns:a16="http://schemas.microsoft.com/office/drawing/2014/main" id="{D9FB3C98-FC7A-400F-9C17-CC703957542C}"/>
            </a:ext>
          </a:extLst>
        </xdr:cNvPr>
        <xdr:cNvCxnSpPr/>
      </xdr:nvCxnSpPr>
      <xdr:spPr>
        <a:xfrm flipV="1">
          <a:off x="10476865" y="17114768"/>
          <a:ext cx="0" cy="14760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78029</xdr:rowOff>
    </xdr:from>
    <xdr:ext cx="378565" cy="259045"/>
    <xdr:sp macro="" textlink="">
      <xdr:nvSpPr>
        <xdr:cNvPr id="454" name="【港湾・漁港】&#10;一人当たり有形固定資産（償却資産）額最小値テキスト">
          <a:extLst>
            <a:ext uri="{FF2B5EF4-FFF2-40B4-BE49-F238E27FC236}">
              <a16:creationId xmlns:a16="http://schemas.microsoft.com/office/drawing/2014/main" id="{FE1EBA59-E112-4C45-A0A4-23BC2B6314ED}"/>
            </a:ext>
          </a:extLst>
        </xdr:cNvPr>
        <xdr:cNvSpPr txBox="1"/>
      </xdr:nvSpPr>
      <xdr:spPr>
        <a:xfrm>
          <a:off x="10515600" y="1859462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74202</xdr:rowOff>
    </xdr:from>
    <xdr:to>
      <xdr:col>55</xdr:col>
      <xdr:colOff>88900</xdr:colOff>
      <xdr:row>108</xdr:row>
      <xdr:rowOff>74202</xdr:rowOff>
    </xdr:to>
    <xdr:cxnSp macro="">
      <xdr:nvCxnSpPr>
        <xdr:cNvPr id="455" name="直線コネクタ 454">
          <a:extLst>
            <a:ext uri="{FF2B5EF4-FFF2-40B4-BE49-F238E27FC236}">
              <a16:creationId xmlns:a16="http://schemas.microsoft.com/office/drawing/2014/main" id="{F3707B2F-4950-437A-B82B-F748BE75D798}"/>
            </a:ext>
          </a:extLst>
        </xdr:cNvPr>
        <xdr:cNvCxnSpPr/>
      </xdr:nvCxnSpPr>
      <xdr:spPr>
        <a:xfrm>
          <a:off x="10388600" y="185908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87895</xdr:rowOff>
    </xdr:from>
    <xdr:ext cx="599010" cy="259045"/>
    <xdr:sp macro="" textlink="">
      <xdr:nvSpPr>
        <xdr:cNvPr id="456" name="【港湾・漁港】&#10;一人当たり有形固定資産（償却資産）額最大値テキスト">
          <a:extLst>
            <a:ext uri="{FF2B5EF4-FFF2-40B4-BE49-F238E27FC236}">
              <a16:creationId xmlns:a16="http://schemas.microsoft.com/office/drawing/2014/main" id="{71AF07EA-ADA4-489D-A276-A56656451CAF}"/>
            </a:ext>
          </a:extLst>
        </xdr:cNvPr>
        <xdr:cNvSpPr txBox="1"/>
      </xdr:nvSpPr>
      <xdr:spPr>
        <a:xfrm>
          <a:off x="10515600" y="168899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323,279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141218</xdr:rowOff>
    </xdr:from>
    <xdr:to>
      <xdr:col>55</xdr:col>
      <xdr:colOff>88900</xdr:colOff>
      <xdr:row>99</xdr:row>
      <xdr:rowOff>141218</xdr:rowOff>
    </xdr:to>
    <xdr:cxnSp macro="">
      <xdr:nvCxnSpPr>
        <xdr:cNvPr id="457" name="直線コネクタ 456">
          <a:extLst>
            <a:ext uri="{FF2B5EF4-FFF2-40B4-BE49-F238E27FC236}">
              <a16:creationId xmlns:a16="http://schemas.microsoft.com/office/drawing/2014/main" id="{7DE2C9F0-1545-460A-B1CF-0B5B95A2EDCF}"/>
            </a:ext>
          </a:extLst>
        </xdr:cNvPr>
        <xdr:cNvCxnSpPr/>
      </xdr:nvCxnSpPr>
      <xdr:spPr>
        <a:xfrm>
          <a:off x="10388600" y="171147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136639</xdr:rowOff>
    </xdr:from>
    <xdr:ext cx="534377" cy="259045"/>
    <xdr:sp macro="" textlink="">
      <xdr:nvSpPr>
        <xdr:cNvPr id="458" name="【港湾・漁港】&#10;一人当たり有形固定資産（償却資産）額平均値テキスト">
          <a:extLst>
            <a:ext uri="{FF2B5EF4-FFF2-40B4-BE49-F238E27FC236}">
              <a16:creationId xmlns:a16="http://schemas.microsoft.com/office/drawing/2014/main" id="{78309886-39DF-4B50-9423-F849B22B6A27}"/>
            </a:ext>
          </a:extLst>
        </xdr:cNvPr>
        <xdr:cNvSpPr txBox="1"/>
      </xdr:nvSpPr>
      <xdr:spPr>
        <a:xfrm>
          <a:off x="10515600" y="1813888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83,451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158212</xdr:rowOff>
    </xdr:from>
    <xdr:to>
      <xdr:col>55</xdr:col>
      <xdr:colOff>50800</xdr:colOff>
      <xdr:row>106</xdr:row>
      <xdr:rowOff>88362</xdr:rowOff>
    </xdr:to>
    <xdr:sp macro="" textlink="">
      <xdr:nvSpPr>
        <xdr:cNvPr id="459" name="フローチャート: 判断 458">
          <a:extLst>
            <a:ext uri="{FF2B5EF4-FFF2-40B4-BE49-F238E27FC236}">
              <a16:creationId xmlns:a16="http://schemas.microsoft.com/office/drawing/2014/main" id="{75AC9574-C49C-4396-AA87-5AD50CD2131B}"/>
            </a:ext>
          </a:extLst>
        </xdr:cNvPr>
        <xdr:cNvSpPr/>
      </xdr:nvSpPr>
      <xdr:spPr>
        <a:xfrm>
          <a:off x="10426700" y="18160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105</xdr:row>
      <xdr:rowOff>161756</xdr:rowOff>
    </xdr:from>
    <xdr:to>
      <xdr:col>50</xdr:col>
      <xdr:colOff>165100</xdr:colOff>
      <xdr:row>106</xdr:row>
      <xdr:rowOff>91906</xdr:rowOff>
    </xdr:to>
    <xdr:sp macro="" textlink="">
      <xdr:nvSpPr>
        <xdr:cNvPr id="460" name="フローチャート: 判断 459">
          <a:extLst>
            <a:ext uri="{FF2B5EF4-FFF2-40B4-BE49-F238E27FC236}">
              <a16:creationId xmlns:a16="http://schemas.microsoft.com/office/drawing/2014/main" id="{5514ED31-3EBC-4E99-99DE-A80D07824CCD}"/>
            </a:ext>
          </a:extLst>
        </xdr:cNvPr>
        <xdr:cNvSpPr/>
      </xdr:nvSpPr>
      <xdr:spPr>
        <a:xfrm>
          <a:off x="9588500" y="181640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105</xdr:row>
      <xdr:rowOff>163274</xdr:rowOff>
    </xdr:from>
    <xdr:to>
      <xdr:col>46</xdr:col>
      <xdr:colOff>38100</xdr:colOff>
      <xdr:row>106</xdr:row>
      <xdr:rowOff>93424</xdr:rowOff>
    </xdr:to>
    <xdr:sp macro="" textlink="">
      <xdr:nvSpPr>
        <xdr:cNvPr id="461" name="フローチャート: 判断 460">
          <a:extLst>
            <a:ext uri="{FF2B5EF4-FFF2-40B4-BE49-F238E27FC236}">
              <a16:creationId xmlns:a16="http://schemas.microsoft.com/office/drawing/2014/main" id="{19D3FA99-9470-4BA7-97D6-D82E1C3D91D4}"/>
            </a:ext>
          </a:extLst>
        </xdr:cNvPr>
        <xdr:cNvSpPr/>
      </xdr:nvSpPr>
      <xdr:spPr>
        <a:xfrm>
          <a:off x="8699500" y="18165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164027</xdr:rowOff>
    </xdr:from>
    <xdr:to>
      <xdr:col>41</xdr:col>
      <xdr:colOff>101600</xdr:colOff>
      <xdr:row>106</xdr:row>
      <xdr:rowOff>94177</xdr:rowOff>
    </xdr:to>
    <xdr:sp macro="" textlink="">
      <xdr:nvSpPr>
        <xdr:cNvPr id="462" name="フローチャート: 判断 461">
          <a:extLst>
            <a:ext uri="{FF2B5EF4-FFF2-40B4-BE49-F238E27FC236}">
              <a16:creationId xmlns:a16="http://schemas.microsoft.com/office/drawing/2014/main" id="{222DA468-7645-42B2-85AC-BBD8EACA2920}"/>
            </a:ext>
          </a:extLst>
        </xdr:cNvPr>
        <xdr:cNvSpPr/>
      </xdr:nvSpPr>
      <xdr:spPr>
        <a:xfrm>
          <a:off x="7810500" y="18166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78499</xdr:rowOff>
    </xdr:from>
    <xdr:to>
      <xdr:col>36</xdr:col>
      <xdr:colOff>165100</xdr:colOff>
      <xdr:row>106</xdr:row>
      <xdr:rowOff>8649</xdr:rowOff>
    </xdr:to>
    <xdr:sp macro="" textlink="">
      <xdr:nvSpPr>
        <xdr:cNvPr id="463" name="フローチャート: 判断 462">
          <a:extLst>
            <a:ext uri="{FF2B5EF4-FFF2-40B4-BE49-F238E27FC236}">
              <a16:creationId xmlns:a16="http://schemas.microsoft.com/office/drawing/2014/main" id="{6570AE95-6B24-4A78-8A59-704AC1A5413A}"/>
            </a:ext>
          </a:extLst>
        </xdr:cNvPr>
        <xdr:cNvSpPr/>
      </xdr:nvSpPr>
      <xdr:spPr>
        <a:xfrm>
          <a:off x="6921500" y="180807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4" name="テキスト ボックス 463">
          <a:extLst>
            <a:ext uri="{FF2B5EF4-FFF2-40B4-BE49-F238E27FC236}">
              <a16:creationId xmlns:a16="http://schemas.microsoft.com/office/drawing/2014/main" id="{79498E31-C2E6-4461-954D-1B3E83883C3A}"/>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5" name="テキスト ボックス 464">
          <a:extLst>
            <a:ext uri="{FF2B5EF4-FFF2-40B4-BE49-F238E27FC236}">
              <a16:creationId xmlns:a16="http://schemas.microsoft.com/office/drawing/2014/main" id="{A937EB01-F534-4736-A1BF-EC6772F0129B}"/>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66" name="テキスト ボックス 465">
          <a:extLst>
            <a:ext uri="{FF2B5EF4-FFF2-40B4-BE49-F238E27FC236}">
              <a16:creationId xmlns:a16="http://schemas.microsoft.com/office/drawing/2014/main" id="{2C8A104F-BF36-4259-9A3B-6B03F493EEAE}"/>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67" name="テキスト ボックス 466">
          <a:extLst>
            <a:ext uri="{FF2B5EF4-FFF2-40B4-BE49-F238E27FC236}">
              <a16:creationId xmlns:a16="http://schemas.microsoft.com/office/drawing/2014/main" id="{319D8049-E182-4D84-B0F2-CADD7047066C}"/>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68" name="テキスト ボックス 467">
          <a:extLst>
            <a:ext uri="{FF2B5EF4-FFF2-40B4-BE49-F238E27FC236}">
              <a16:creationId xmlns:a16="http://schemas.microsoft.com/office/drawing/2014/main" id="{AC813B13-75C9-4A9E-92EE-6D137E919F3F}"/>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102</xdr:row>
      <xdr:rowOff>151811</xdr:rowOff>
    </xdr:from>
    <xdr:to>
      <xdr:col>55</xdr:col>
      <xdr:colOff>50800</xdr:colOff>
      <xdr:row>103</xdr:row>
      <xdr:rowOff>81961</xdr:rowOff>
    </xdr:to>
    <xdr:sp macro="" textlink="">
      <xdr:nvSpPr>
        <xdr:cNvPr id="469" name="楕円 468">
          <a:extLst>
            <a:ext uri="{FF2B5EF4-FFF2-40B4-BE49-F238E27FC236}">
              <a16:creationId xmlns:a16="http://schemas.microsoft.com/office/drawing/2014/main" id="{F0AE1DC6-FA09-4616-B744-AEF0954D2F6C}"/>
            </a:ext>
          </a:extLst>
        </xdr:cNvPr>
        <xdr:cNvSpPr/>
      </xdr:nvSpPr>
      <xdr:spPr>
        <a:xfrm>
          <a:off x="10426700" y="17639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102</xdr:row>
      <xdr:rowOff>3238</xdr:rowOff>
    </xdr:from>
    <xdr:ext cx="599010" cy="259045"/>
    <xdr:sp macro="" textlink="">
      <xdr:nvSpPr>
        <xdr:cNvPr id="470" name="【港湾・漁港】&#10;一人当たり有形固定資産（償却資産）額該当値テキスト">
          <a:extLst>
            <a:ext uri="{FF2B5EF4-FFF2-40B4-BE49-F238E27FC236}">
              <a16:creationId xmlns:a16="http://schemas.microsoft.com/office/drawing/2014/main" id="{45E66387-8509-44A6-A27A-E10D335894B5}"/>
            </a:ext>
          </a:extLst>
        </xdr:cNvPr>
        <xdr:cNvSpPr txBox="1"/>
      </xdr:nvSpPr>
      <xdr:spPr>
        <a:xfrm>
          <a:off x="10515600" y="174911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197,351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102</xdr:row>
      <xdr:rowOff>160009</xdr:rowOff>
    </xdr:from>
    <xdr:to>
      <xdr:col>50</xdr:col>
      <xdr:colOff>165100</xdr:colOff>
      <xdr:row>103</xdr:row>
      <xdr:rowOff>90159</xdr:rowOff>
    </xdr:to>
    <xdr:sp macro="" textlink="">
      <xdr:nvSpPr>
        <xdr:cNvPr id="471" name="楕円 470">
          <a:extLst>
            <a:ext uri="{FF2B5EF4-FFF2-40B4-BE49-F238E27FC236}">
              <a16:creationId xmlns:a16="http://schemas.microsoft.com/office/drawing/2014/main" id="{31B1FE03-1CF6-4B12-B847-DF1D4164EAB6}"/>
            </a:ext>
          </a:extLst>
        </xdr:cNvPr>
        <xdr:cNvSpPr/>
      </xdr:nvSpPr>
      <xdr:spPr>
        <a:xfrm>
          <a:off x="9588500" y="176479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103</xdr:row>
      <xdr:rowOff>31161</xdr:rowOff>
    </xdr:from>
    <xdr:to>
      <xdr:col>55</xdr:col>
      <xdr:colOff>0</xdr:colOff>
      <xdr:row>103</xdr:row>
      <xdr:rowOff>39359</xdr:rowOff>
    </xdr:to>
    <xdr:cxnSp macro="">
      <xdr:nvCxnSpPr>
        <xdr:cNvPr id="472" name="直線コネクタ 471">
          <a:extLst>
            <a:ext uri="{FF2B5EF4-FFF2-40B4-BE49-F238E27FC236}">
              <a16:creationId xmlns:a16="http://schemas.microsoft.com/office/drawing/2014/main" id="{4EE5AC6F-14C8-4AEB-9D9D-B05021404175}"/>
            </a:ext>
          </a:extLst>
        </xdr:cNvPr>
        <xdr:cNvCxnSpPr/>
      </xdr:nvCxnSpPr>
      <xdr:spPr>
        <a:xfrm flipV="1">
          <a:off x="9639300" y="17690511"/>
          <a:ext cx="838200" cy="81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102</xdr:row>
      <xdr:rowOff>165577</xdr:rowOff>
    </xdr:from>
    <xdr:to>
      <xdr:col>46</xdr:col>
      <xdr:colOff>38100</xdr:colOff>
      <xdr:row>103</xdr:row>
      <xdr:rowOff>95727</xdr:rowOff>
    </xdr:to>
    <xdr:sp macro="" textlink="">
      <xdr:nvSpPr>
        <xdr:cNvPr id="473" name="楕円 472">
          <a:extLst>
            <a:ext uri="{FF2B5EF4-FFF2-40B4-BE49-F238E27FC236}">
              <a16:creationId xmlns:a16="http://schemas.microsoft.com/office/drawing/2014/main" id="{5A67D96D-FD1D-4F8C-8CF7-3F82F130B3D0}"/>
            </a:ext>
          </a:extLst>
        </xdr:cNvPr>
        <xdr:cNvSpPr/>
      </xdr:nvSpPr>
      <xdr:spPr>
        <a:xfrm>
          <a:off x="8699500" y="176534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103</xdr:row>
      <xdr:rowOff>39359</xdr:rowOff>
    </xdr:from>
    <xdr:to>
      <xdr:col>50</xdr:col>
      <xdr:colOff>114300</xdr:colOff>
      <xdr:row>103</xdr:row>
      <xdr:rowOff>44927</xdr:rowOff>
    </xdr:to>
    <xdr:cxnSp macro="">
      <xdr:nvCxnSpPr>
        <xdr:cNvPr id="474" name="直線コネクタ 473">
          <a:extLst>
            <a:ext uri="{FF2B5EF4-FFF2-40B4-BE49-F238E27FC236}">
              <a16:creationId xmlns:a16="http://schemas.microsoft.com/office/drawing/2014/main" id="{3184DEDF-9BEC-4744-A7CD-3A6BD00EC44A}"/>
            </a:ext>
          </a:extLst>
        </xdr:cNvPr>
        <xdr:cNvCxnSpPr/>
      </xdr:nvCxnSpPr>
      <xdr:spPr>
        <a:xfrm flipV="1">
          <a:off x="8750300" y="17698709"/>
          <a:ext cx="889000" cy="55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102</xdr:row>
      <xdr:rowOff>169994</xdr:rowOff>
    </xdr:from>
    <xdr:to>
      <xdr:col>41</xdr:col>
      <xdr:colOff>101600</xdr:colOff>
      <xdr:row>103</xdr:row>
      <xdr:rowOff>100144</xdr:rowOff>
    </xdr:to>
    <xdr:sp macro="" textlink="">
      <xdr:nvSpPr>
        <xdr:cNvPr id="475" name="楕円 474">
          <a:extLst>
            <a:ext uri="{FF2B5EF4-FFF2-40B4-BE49-F238E27FC236}">
              <a16:creationId xmlns:a16="http://schemas.microsoft.com/office/drawing/2014/main" id="{5C2FDD5A-0F0E-472B-A273-3DAECFF2294F}"/>
            </a:ext>
          </a:extLst>
        </xdr:cNvPr>
        <xdr:cNvSpPr/>
      </xdr:nvSpPr>
      <xdr:spPr>
        <a:xfrm>
          <a:off x="7810500" y="176578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103</xdr:row>
      <xdr:rowOff>44927</xdr:rowOff>
    </xdr:from>
    <xdr:to>
      <xdr:col>45</xdr:col>
      <xdr:colOff>177800</xdr:colOff>
      <xdr:row>103</xdr:row>
      <xdr:rowOff>49344</xdr:rowOff>
    </xdr:to>
    <xdr:cxnSp macro="">
      <xdr:nvCxnSpPr>
        <xdr:cNvPr id="476" name="直線コネクタ 475">
          <a:extLst>
            <a:ext uri="{FF2B5EF4-FFF2-40B4-BE49-F238E27FC236}">
              <a16:creationId xmlns:a16="http://schemas.microsoft.com/office/drawing/2014/main" id="{E34753C6-063F-42B8-AED5-054E45138F46}"/>
            </a:ext>
          </a:extLst>
        </xdr:cNvPr>
        <xdr:cNvCxnSpPr/>
      </xdr:nvCxnSpPr>
      <xdr:spPr>
        <a:xfrm flipV="1">
          <a:off x="7861300" y="17704277"/>
          <a:ext cx="889000" cy="44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103</xdr:row>
      <xdr:rowOff>510</xdr:rowOff>
    </xdr:from>
    <xdr:to>
      <xdr:col>36</xdr:col>
      <xdr:colOff>165100</xdr:colOff>
      <xdr:row>103</xdr:row>
      <xdr:rowOff>102110</xdr:rowOff>
    </xdr:to>
    <xdr:sp macro="" textlink="">
      <xdr:nvSpPr>
        <xdr:cNvPr id="477" name="楕円 476">
          <a:extLst>
            <a:ext uri="{FF2B5EF4-FFF2-40B4-BE49-F238E27FC236}">
              <a16:creationId xmlns:a16="http://schemas.microsoft.com/office/drawing/2014/main" id="{9797222F-9F87-419F-9B28-B6B8A9F60270}"/>
            </a:ext>
          </a:extLst>
        </xdr:cNvPr>
        <xdr:cNvSpPr/>
      </xdr:nvSpPr>
      <xdr:spPr>
        <a:xfrm>
          <a:off x="6921500" y="17659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103</xdr:row>
      <xdr:rowOff>49344</xdr:rowOff>
    </xdr:from>
    <xdr:to>
      <xdr:col>41</xdr:col>
      <xdr:colOff>50800</xdr:colOff>
      <xdr:row>103</xdr:row>
      <xdr:rowOff>51310</xdr:rowOff>
    </xdr:to>
    <xdr:cxnSp macro="">
      <xdr:nvCxnSpPr>
        <xdr:cNvPr id="478" name="直線コネクタ 477">
          <a:extLst>
            <a:ext uri="{FF2B5EF4-FFF2-40B4-BE49-F238E27FC236}">
              <a16:creationId xmlns:a16="http://schemas.microsoft.com/office/drawing/2014/main" id="{AB0A2BFA-721F-411C-9510-55BFC11F029B}"/>
            </a:ext>
          </a:extLst>
        </xdr:cNvPr>
        <xdr:cNvCxnSpPr/>
      </xdr:nvCxnSpPr>
      <xdr:spPr>
        <a:xfrm flipV="1">
          <a:off x="6972300" y="17708694"/>
          <a:ext cx="889000" cy="19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106</xdr:row>
      <xdr:rowOff>83033</xdr:rowOff>
    </xdr:from>
    <xdr:ext cx="534377" cy="259045"/>
    <xdr:sp macro="" textlink="">
      <xdr:nvSpPr>
        <xdr:cNvPr id="479" name="n_1aveValue【港湾・漁港】&#10;一人当たり有形固定資産（償却資産）額">
          <a:extLst>
            <a:ext uri="{FF2B5EF4-FFF2-40B4-BE49-F238E27FC236}">
              <a16:creationId xmlns:a16="http://schemas.microsoft.com/office/drawing/2014/main" id="{18EA2A22-E2B5-4A2B-88E9-8DBD28929DF2}"/>
            </a:ext>
          </a:extLst>
        </xdr:cNvPr>
        <xdr:cNvSpPr txBox="1"/>
      </xdr:nvSpPr>
      <xdr:spPr>
        <a:xfrm>
          <a:off x="9359411" y="182567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106</xdr:row>
      <xdr:rowOff>84551</xdr:rowOff>
    </xdr:from>
    <xdr:ext cx="534377" cy="259045"/>
    <xdr:sp macro="" textlink="">
      <xdr:nvSpPr>
        <xdr:cNvPr id="480" name="n_2aveValue【港湾・漁港】&#10;一人当たり有形固定資産（償却資産）額">
          <a:extLst>
            <a:ext uri="{FF2B5EF4-FFF2-40B4-BE49-F238E27FC236}">
              <a16:creationId xmlns:a16="http://schemas.microsoft.com/office/drawing/2014/main" id="{7C6A5877-4EF3-458F-A1EC-F5B7C93936DB}"/>
            </a:ext>
          </a:extLst>
        </xdr:cNvPr>
        <xdr:cNvSpPr txBox="1"/>
      </xdr:nvSpPr>
      <xdr:spPr>
        <a:xfrm>
          <a:off x="8483111" y="182582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106</xdr:row>
      <xdr:rowOff>85304</xdr:rowOff>
    </xdr:from>
    <xdr:ext cx="534377" cy="259045"/>
    <xdr:sp macro="" textlink="">
      <xdr:nvSpPr>
        <xdr:cNvPr id="481" name="n_3aveValue【港湾・漁港】&#10;一人当たり有形固定資産（償却資産）額">
          <a:extLst>
            <a:ext uri="{FF2B5EF4-FFF2-40B4-BE49-F238E27FC236}">
              <a16:creationId xmlns:a16="http://schemas.microsoft.com/office/drawing/2014/main" id="{EEA4DB5E-C1AF-46B5-8813-7DE461E13811}"/>
            </a:ext>
          </a:extLst>
        </xdr:cNvPr>
        <xdr:cNvSpPr txBox="1"/>
      </xdr:nvSpPr>
      <xdr:spPr>
        <a:xfrm>
          <a:off x="7594111" y="182590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105</xdr:row>
      <xdr:rowOff>171226</xdr:rowOff>
    </xdr:from>
    <xdr:ext cx="599010" cy="259045"/>
    <xdr:sp macro="" textlink="">
      <xdr:nvSpPr>
        <xdr:cNvPr id="482" name="n_4aveValue【港湾・漁港】&#10;一人当たり有形固定資産（償却資産）額">
          <a:extLst>
            <a:ext uri="{FF2B5EF4-FFF2-40B4-BE49-F238E27FC236}">
              <a16:creationId xmlns:a16="http://schemas.microsoft.com/office/drawing/2014/main" id="{4F705CD0-CBAC-48E0-804B-C32D832FCA6A}"/>
            </a:ext>
          </a:extLst>
        </xdr:cNvPr>
        <xdr:cNvSpPr txBox="1"/>
      </xdr:nvSpPr>
      <xdr:spPr>
        <a:xfrm>
          <a:off x="6672795" y="181734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100,886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101</xdr:row>
      <xdr:rowOff>106686</xdr:rowOff>
    </xdr:from>
    <xdr:ext cx="599010" cy="259045"/>
    <xdr:sp macro="" textlink="">
      <xdr:nvSpPr>
        <xdr:cNvPr id="483" name="n_1mainValue【港湾・漁港】&#10;一人当たり有形固定資産（償却資産）額">
          <a:extLst>
            <a:ext uri="{FF2B5EF4-FFF2-40B4-BE49-F238E27FC236}">
              <a16:creationId xmlns:a16="http://schemas.microsoft.com/office/drawing/2014/main" id="{C7DB0FF5-1678-4BC4-A655-21375F21B306}"/>
            </a:ext>
          </a:extLst>
        </xdr:cNvPr>
        <xdr:cNvSpPr txBox="1"/>
      </xdr:nvSpPr>
      <xdr:spPr>
        <a:xfrm>
          <a:off x="9327095" y="174231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101</xdr:row>
      <xdr:rowOff>112254</xdr:rowOff>
    </xdr:from>
    <xdr:ext cx="599010" cy="259045"/>
    <xdr:sp macro="" textlink="">
      <xdr:nvSpPr>
        <xdr:cNvPr id="484" name="n_2mainValue【港湾・漁港】&#10;一人当たり有形固定資産（償却資産）額">
          <a:extLst>
            <a:ext uri="{FF2B5EF4-FFF2-40B4-BE49-F238E27FC236}">
              <a16:creationId xmlns:a16="http://schemas.microsoft.com/office/drawing/2014/main" id="{4F25746E-087D-43DC-BCEE-DA4E9E31BE30}"/>
            </a:ext>
          </a:extLst>
        </xdr:cNvPr>
        <xdr:cNvSpPr txBox="1"/>
      </xdr:nvSpPr>
      <xdr:spPr>
        <a:xfrm>
          <a:off x="8450795" y="174287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101</xdr:row>
      <xdr:rowOff>116671</xdr:rowOff>
    </xdr:from>
    <xdr:ext cx="599010" cy="259045"/>
    <xdr:sp macro="" textlink="">
      <xdr:nvSpPr>
        <xdr:cNvPr id="485" name="n_3mainValue【港湾・漁港】&#10;一人当たり有形固定資産（償却資産）額">
          <a:extLst>
            <a:ext uri="{FF2B5EF4-FFF2-40B4-BE49-F238E27FC236}">
              <a16:creationId xmlns:a16="http://schemas.microsoft.com/office/drawing/2014/main" id="{225EFFEA-A9C5-4B05-88A4-59D55439A529}"/>
            </a:ext>
          </a:extLst>
        </xdr:cNvPr>
        <xdr:cNvSpPr txBox="1"/>
      </xdr:nvSpPr>
      <xdr:spPr>
        <a:xfrm>
          <a:off x="7561795" y="174331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193,374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101</xdr:row>
      <xdr:rowOff>118637</xdr:rowOff>
    </xdr:from>
    <xdr:ext cx="599010" cy="259045"/>
    <xdr:sp macro="" textlink="">
      <xdr:nvSpPr>
        <xdr:cNvPr id="486" name="n_4mainValue【港湾・漁港】&#10;一人当たり有形固定資産（償却資産）額">
          <a:extLst>
            <a:ext uri="{FF2B5EF4-FFF2-40B4-BE49-F238E27FC236}">
              <a16:creationId xmlns:a16="http://schemas.microsoft.com/office/drawing/2014/main" id="{48127602-CF4D-4740-A503-B644578F13D1}"/>
            </a:ext>
          </a:extLst>
        </xdr:cNvPr>
        <xdr:cNvSpPr txBox="1"/>
      </xdr:nvSpPr>
      <xdr:spPr>
        <a:xfrm>
          <a:off x="6672795" y="174350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87" name="正方形/長方形 486">
          <a:extLst>
            <a:ext uri="{FF2B5EF4-FFF2-40B4-BE49-F238E27FC236}">
              <a16:creationId xmlns:a16="http://schemas.microsoft.com/office/drawing/2014/main" id="{29BDC156-B339-4DA2-8F33-0CDF12625B8E}"/>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88" name="正方形/長方形 487">
          <a:extLst>
            <a:ext uri="{FF2B5EF4-FFF2-40B4-BE49-F238E27FC236}">
              <a16:creationId xmlns:a16="http://schemas.microsoft.com/office/drawing/2014/main" id="{7B55A91A-CB2E-45EA-9E03-40996E66EB95}"/>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89" name="正方形/長方形 488">
          <a:extLst>
            <a:ext uri="{FF2B5EF4-FFF2-40B4-BE49-F238E27FC236}">
              <a16:creationId xmlns:a16="http://schemas.microsoft.com/office/drawing/2014/main" id="{1D9BF8B5-6396-4DAB-B0B3-26D79063A093}"/>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0" name="正方形/長方形 489">
          <a:extLst>
            <a:ext uri="{FF2B5EF4-FFF2-40B4-BE49-F238E27FC236}">
              <a16:creationId xmlns:a16="http://schemas.microsoft.com/office/drawing/2014/main" id="{BBEF7D37-AFE0-4723-B9B8-82B0A0049B97}"/>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1" name="正方形/長方形 490">
          <a:extLst>
            <a:ext uri="{FF2B5EF4-FFF2-40B4-BE49-F238E27FC236}">
              <a16:creationId xmlns:a16="http://schemas.microsoft.com/office/drawing/2014/main" id="{90D0592C-0E5B-4537-84BF-60193ABB4BFB}"/>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2" name="正方形/長方形 491">
          <a:extLst>
            <a:ext uri="{FF2B5EF4-FFF2-40B4-BE49-F238E27FC236}">
              <a16:creationId xmlns:a16="http://schemas.microsoft.com/office/drawing/2014/main" id="{39EECB23-9DBD-4342-82A5-5E4AC0847C1E}"/>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3" name="正方形/長方形 492">
          <a:extLst>
            <a:ext uri="{FF2B5EF4-FFF2-40B4-BE49-F238E27FC236}">
              <a16:creationId xmlns:a16="http://schemas.microsoft.com/office/drawing/2014/main" id="{C3776890-AC72-4209-802F-9FE062FFAE15}"/>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4" name="正方形/長方形 493">
          <a:extLst>
            <a:ext uri="{FF2B5EF4-FFF2-40B4-BE49-F238E27FC236}">
              <a16:creationId xmlns:a16="http://schemas.microsoft.com/office/drawing/2014/main" id="{A7015648-3DB7-4221-9463-3060B3EC3766}"/>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95" name="テキスト ボックス 494">
          <a:extLst>
            <a:ext uri="{FF2B5EF4-FFF2-40B4-BE49-F238E27FC236}">
              <a16:creationId xmlns:a16="http://schemas.microsoft.com/office/drawing/2014/main" id="{C0B91172-C180-41DA-A426-053DE5F588E6}"/>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96" name="直線コネクタ 495">
          <a:extLst>
            <a:ext uri="{FF2B5EF4-FFF2-40B4-BE49-F238E27FC236}">
              <a16:creationId xmlns:a16="http://schemas.microsoft.com/office/drawing/2014/main" id="{6A5F74C2-508A-480B-AF60-346D5AB06E3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97" name="テキスト ボックス 496">
          <a:extLst>
            <a:ext uri="{FF2B5EF4-FFF2-40B4-BE49-F238E27FC236}">
              <a16:creationId xmlns:a16="http://schemas.microsoft.com/office/drawing/2014/main" id="{11A59899-FA3B-4893-A675-8CE2863B6436}"/>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98" name="直線コネクタ 497">
          <a:extLst>
            <a:ext uri="{FF2B5EF4-FFF2-40B4-BE49-F238E27FC236}">
              <a16:creationId xmlns:a16="http://schemas.microsoft.com/office/drawing/2014/main" id="{71506303-FE74-46EC-B44F-6A4EA391D2AD}"/>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99" name="テキスト ボックス 498">
          <a:extLst>
            <a:ext uri="{FF2B5EF4-FFF2-40B4-BE49-F238E27FC236}">
              <a16:creationId xmlns:a16="http://schemas.microsoft.com/office/drawing/2014/main" id="{2D3778B2-97D9-4582-A60E-FEC4888995FB}"/>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00" name="直線コネクタ 499">
          <a:extLst>
            <a:ext uri="{FF2B5EF4-FFF2-40B4-BE49-F238E27FC236}">
              <a16:creationId xmlns:a16="http://schemas.microsoft.com/office/drawing/2014/main" id="{8F52E143-9D7A-484A-BF95-794986A1564A}"/>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01" name="テキスト ボックス 500">
          <a:extLst>
            <a:ext uri="{FF2B5EF4-FFF2-40B4-BE49-F238E27FC236}">
              <a16:creationId xmlns:a16="http://schemas.microsoft.com/office/drawing/2014/main" id="{E9DE1DE6-AB08-4768-927D-4D517ACE66ED}"/>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02" name="直線コネクタ 501">
          <a:extLst>
            <a:ext uri="{FF2B5EF4-FFF2-40B4-BE49-F238E27FC236}">
              <a16:creationId xmlns:a16="http://schemas.microsoft.com/office/drawing/2014/main" id="{5A6996D7-1DFD-4DD7-BBBD-18ADFB856C66}"/>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03" name="テキスト ボックス 502">
          <a:extLst>
            <a:ext uri="{FF2B5EF4-FFF2-40B4-BE49-F238E27FC236}">
              <a16:creationId xmlns:a16="http://schemas.microsoft.com/office/drawing/2014/main" id="{1BFE08F4-6E67-4EE8-A651-76B3BC13BD3C}"/>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04" name="直線コネクタ 503">
          <a:extLst>
            <a:ext uri="{FF2B5EF4-FFF2-40B4-BE49-F238E27FC236}">
              <a16:creationId xmlns:a16="http://schemas.microsoft.com/office/drawing/2014/main" id="{461BC6EB-CA87-43B6-941A-1408054BD3D4}"/>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05" name="テキスト ボックス 504">
          <a:extLst>
            <a:ext uri="{FF2B5EF4-FFF2-40B4-BE49-F238E27FC236}">
              <a16:creationId xmlns:a16="http://schemas.microsoft.com/office/drawing/2014/main" id="{75C905F3-5E4E-4EEC-9119-D1917FD85210}"/>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06" name="直線コネクタ 505">
          <a:extLst>
            <a:ext uri="{FF2B5EF4-FFF2-40B4-BE49-F238E27FC236}">
              <a16:creationId xmlns:a16="http://schemas.microsoft.com/office/drawing/2014/main" id="{B8F8726A-DCDE-49F6-94E5-18BBF6F09157}"/>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86377</xdr:rowOff>
    </xdr:from>
    <xdr:ext cx="338939" cy="259045"/>
    <xdr:sp macro="" textlink="">
      <xdr:nvSpPr>
        <xdr:cNvPr id="507" name="テキスト ボックス 506">
          <a:extLst>
            <a:ext uri="{FF2B5EF4-FFF2-40B4-BE49-F238E27FC236}">
              <a16:creationId xmlns:a16="http://schemas.microsoft.com/office/drawing/2014/main" id="{EA59B0B4-C47D-4361-B0D5-AD2444DABEFF}"/>
            </a:ext>
          </a:extLst>
        </xdr:cNvPr>
        <xdr:cNvSpPr txBox="1"/>
      </xdr:nvSpPr>
      <xdr:spPr>
        <a:xfrm>
          <a:off x="12107061" y="557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08" name="直線コネクタ 507">
          <a:extLst>
            <a:ext uri="{FF2B5EF4-FFF2-40B4-BE49-F238E27FC236}">
              <a16:creationId xmlns:a16="http://schemas.microsoft.com/office/drawing/2014/main" id="{7A99215A-E030-4791-B9F3-730D49641158}"/>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09" name="【認定こども園・幼稚園・保育所】&#10;有形固定資産減価償却率グラフ枠">
          <a:extLst>
            <a:ext uri="{FF2B5EF4-FFF2-40B4-BE49-F238E27FC236}">
              <a16:creationId xmlns:a16="http://schemas.microsoft.com/office/drawing/2014/main" id="{E7CC76D9-ED98-4CCF-8E81-BBD3FA76CE02}"/>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57150</xdr:rowOff>
    </xdr:from>
    <xdr:to>
      <xdr:col>85</xdr:col>
      <xdr:colOff>126364</xdr:colOff>
      <xdr:row>40</xdr:row>
      <xdr:rowOff>127000</xdr:rowOff>
    </xdr:to>
    <xdr:cxnSp macro="">
      <xdr:nvCxnSpPr>
        <xdr:cNvPr id="510" name="直線コネクタ 509">
          <a:extLst>
            <a:ext uri="{FF2B5EF4-FFF2-40B4-BE49-F238E27FC236}">
              <a16:creationId xmlns:a16="http://schemas.microsoft.com/office/drawing/2014/main" id="{F8084E7C-2E29-4F33-B1F1-54F913D8D9B1}"/>
            </a:ext>
          </a:extLst>
        </xdr:cNvPr>
        <xdr:cNvCxnSpPr/>
      </xdr:nvCxnSpPr>
      <xdr:spPr>
        <a:xfrm flipV="1">
          <a:off x="16318864" y="571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40</xdr:row>
      <xdr:rowOff>130827</xdr:rowOff>
    </xdr:from>
    <xdr:ext cx="469744" cy="259045"/>
    <xdr:sp macro="" textlink="">
      <xdr:nvSpPr>
        <xdr:cNvPr id="511" name="【認定こども園・幼稚園・保育所】&#10;有形固定資産減価償却率最小値テキスト">
          <a:extLst>
            <a:ext uri="{FF2B5EF4-FFF2-40B4-BE49-F238E27FC236}">
              <a16:creationId xmlns:a16="http://schemas.microsoft.com/office/drawing/2014/main" id="{3D8F25E5-B9E5-4A4E-9E1F-988FC32FC4DC}"/>
            </a:ext>
          </a:extLst>
        </xdr:cNvPr>
        <xdr:cNvSpPr txBox="1"/>
      </xdr:nvSpPr>
      <xdr:spPr>
        <a:xfrm>
          <a:off x="16357600" y="698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40</xdr:row>
      <xdr:rowOff>127000</xdr:rowOff>
    </xdr:from>
    <xdr:to>
      <xdr:col>86</xdr:col>
      <xdr:colOff>25400</xdr:colOff>
      <xdr:row>40</xdr:row>
      <xdr:rowOff>127000</xdr:rowOff>
    </xdr:to>
    <xdr:cxnSp macro="">
      <xdr:nvCxnSpPr>
        <xdr:cNvPr id="512" name="直線コネクタ 511">
          <a:extLst>
            <a:ext uri="{FF2B5EF4-FFF2-40B4-BE49-F238E27FC236}">
              <a16:creationId xmlns:a16="http://schemas.microsoft.com/office/drawing/2014/main" id="{94D77418-6801-4456-BBC3-F31AD47CD1D1}"/>
            </a:ext>
          </a:extLst>
        </xdr:cNvPr>
        <xdr:cNvCxnSpPr/>
      </xdr:nvCxnSpPr>
      <xdr:spPr>
        <a:xfrm>
          <a:off x="16230600" y="698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3827</xdr:rowOff>
    </xdr:from>
    <xdr:ext cx="340478" cy="259045"/>
    <xdr:sp macro="" textlink="">
      <xdr:nvSpPr>
        <xdr:cNvPr id="513" name="【認定こども園・幼稚園・保育所】&#10;有形固定資産減価償却率最大値テキスト">
          <a:extLst>
            <a:ext uri="{FF2B5EF4-FFF2-40B4-BE49-F238E27FC236}">
              <a16:creationId xmlns:a16="http://schemas.microsoft.com/office/drawing/2014/main" id="{2D155DD8-A0F9-4596-93F1-ACC07F297AFB}"/>
            </a:ext>
          </a:extLst>
        </xdr:cNvPr>
        <xdr:cNvSpPr txBox="1"/>
      </xdr:nvSpPr>
      <xdr:spPr>
        <a:xfrm>
          <a:off x="16357600" y="549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57150</xdr:rowOff>
    </xdr:from>
    <xdr:to>
      <xdr:col>86</xdr:col>
      <xdr:colOff>25400</xdr:colOff>
      <xdr:row>33</xdr:row>
      <xdr:rowOff>57150</xdr:rowOff>
    </xdr:to>
    <xdr:cxnSp macro="">
      <xdr:nvCxnSpPr>
        <xdr:cNvPr id="514" name="直線コネクタ 513">
          <a:extLst>
            <a:ext uri="{FF2B5EF4-FFF2-40B4-BE49-F238E27FC236}">
              <a16:creationId xmlns:a16="http://schemas.microsoft.com/office/drawing/2014/main" id="{2CF07295-65C9-4E78-9AF3-51169FCBEB22}"/>
            </a:ext>
          </a:extLst>
        </xdr:cNvPr>
        <xdr:cNvCxnSpPr/>
      </xdr:nvCxnSpPr>
      <xdr:spPr>
        <a:xfrm>
          <a:off x="16230600" y="571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20337</xdr:rowOff>
    </xdr:from>
    <xdr:ext cx="405111" cy="259045"/>
    <xdr:sp macro="" textlink="">
      <xdr:nvSpPr>
        <xdr:cNvPr id="515" name="【認定こども園・幼稚園・保育所】&#10;有形固定資産減価償却率平均値テキスト">
          <a:extLst>
            <a:ext uri="{FF2B5EF4-FFF2-40B4-BE49-F238E27FC236}">
              <a16:creationId xmlns:a16="http://schemas.microsoft.com/office/drawing/2014/main" id="{FF0FC403-55EA-4E08-B232-3B631EBFAE6E}"/>
            </a:ext>
          </a:extLst>
        </xdr:cNvPr>
        <xdr:cNvSpPr txBox="1"/>
      </xdr:nvSpPr>
      <xdr:spPr>
        <a:xfrm>
          <a:off x="16357600" y="63639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41910</xdr:rowOff>
    </xdr:from>
    <xdr:to>
      <xdr:col>85</xdr:col>
      <xdr:colOff>177800</xdr:colOff>
      <xdr:row>37</xdr:row>
      <xdr:rowOff>143510</xdr:rowOff>
    </xdr:to>
    <xdr:sp macro="" textlink="">
      <xdr:nvSpPr>
        <xdr:cNvPr id="516" name="フローチャート: 判断 515">
          <a:extLst>
            <a:ext uri="{FF2B5EF4-FFF2-40B4-BE49-F238E27FC236}">
              <a16:creationId xmlns:a16="http://schemas.microsoft.com/office/drawing/2014/main" id="{A2E32511-1576-44AE-985F-78916FC6034D}"/>
            </a:ext>
          </a:extLst>
        </xdr:cNvPr>
        <xdr:cNvSpPr/>
      </xdr:nvSpPr>
      <xdr:spPr>
        <a:xfrm>
          <a:off x="16268700" y="6385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43180</xdr:rowOff>
    </xdr:from>
    <xdr:to>
      <xdr:col>81</xdr:col>
      <xdr:colOff>101600</xdr:colOff>
      <xdr:row>37</xdr:row>
      <xdr:rowOff>144780</xdr:rowOff>
    </xdr:to>
    <xdr:sp macro="" textlink="">
      <xdr:nvSpPr>
        <xdr:cNvPr id="517" name="フローチャート: 判断 516">
          <a:extLst>
            <a:ext uri="{FF2B5EF4-FFF2-40B4-BE49-F238E27FC236}">
              <a16:creationId xmlns:a16="http://schemas.microsoft.com/office/drawing/2014/main" id="{AFDD54DB-11D1-41B7-B7E0-5A0F46407C3C}"/>
            </a:ext>
          </a:extLst>
        </xdr:cNvPr>
        <xdr:cNvSpPr/>
      </xdr:nvSpPr>
      <xdr:spPr>
        <a:xfrm>
          <a:off x="15430500" y="6386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43180</xdr:rowOff>
    </xdr:from>
    <xdr:to>
      <xdr:col>76</xdr:col>
      <xdr:colOff>165100</xdr:colOff>
      <xdr:row>37</xdr:row>
      <xdr:rowOff>144780</xdr:rowOff>
    </xdr:to>
    <xdr:sp macro="" textlink="">
      <xdr:nvSpPr>
        <xdr:cNvPr id="518" name="フローチャート: 判断 517">
          <a:extLst>
            <a:ext uri="{FF2B5EF4-FFF2-40B4-BE49-F238E27FC236}">
              <a16:creationId xmlns:a16="http://schemas.microsoft.com/office/drawing/2014/main" id="{2F79F8BD-3FD4-4AF3-A563-82F2BFFD3E65}"/>
            </a:ext>
          </a:extLst>
        </xdr:cNvPr>
        <xdr:cNvSpPr/>
      </xdr:nvSpPr>
      <xdr:spPr>
        <a:xfrm>
          <a:off x="14541500" y="6386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19050</xdr:rowOff>
    </xdr:from>
    <xdr:to>
      <xdr:col>72</xdr:col>
      <xdr:colOff>38100</xdr:colOff>
      <xdr:row>37</xdr:row>
      <xdr:rowOff>120650</xdr:rowOff>
    </xdr:to>
    <xdr:sp macro="" textlink="">
      <xdr:nvSpPr>
        <xdr:cNvPr id="519" name="フローチャート: 判断 518">
          <a:extLst>
            <a:ext uri="{FF2B5EF4-FFF2-40B4-BE49-F238E27FC236}">
              <a16:creationId xmlns:a16="http://schemas.microsoft.com/office/drawing/2014/main" id="{DFB66AEA-2A48-40D4-A73D-07968AECE13A}"/>
            </a:ext>
          </a:extLst>
        </xdr:cNvPr>
        <xdr:cNvSpPr/>
      </xdr:nvSpPr>
      <xdr:spPr>
        <a:xfrm>
          <a:off x="136525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5080</xdr:rowOff>
    </xdr:from>
    <xdr:to>
      <xdr:col>67</xdr:col>
      <xdr:colOff>101600</xdr:colOff>
      <xdr:row>37</xdr:row>
      <xdr:rowOff>106680</xdr:rowOff>
    </xdr:to>
    <xdr:sp macro="" textlink="">
      <xdr:nvSpPr>
        <xdr:cNvPr id="520" name="フローチャート: 判断 519">
          <a:extLst>
            <a:ext uri="{FF2B5EF4-FFF2-40B4-BE49-F238E27FC236}">
              <a16:creationId xmlns:a16="http://schemas.microsoft.com/office/drawing/2014/main" id="{4DEE150D-49FA-4164-A57E-944A4DDD68D7}"/>
            </a:ext>
          </a:extLst>
        </xdr:cNvPr>
        <xdr:cNvSpPr/>
      </xdr:nvSpPr>
      <xdr:spPr>
        <a:xfrm>
          <a:off x="12763500" y="6348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1" name="テキスト ボックス 520">
          <a:extLst>
            <a:ext uri="{FF2B5EF4-FFF2-40B4-BE49-F238E27FC236}">
              <a16:creationId xmlns:a16="http://schemas.microsoft.com/office/drawing/2014/main" id="{464D5CB6-C343-42D6-9369-8851C5E7EB47}"/>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2" name="テキスト ボックス 521">
          <a:extLst>
            <a:ext uri="{FF2B5EF4-FFF2-40B4-BE49-F238E27FC236}">
              <a16:creationId xmlns:a16="http://schemas.microsoft.com/office/drawing/2014/main" id="{3F79E7C0-4E08-4378-94EC-ECDB2A0AB413}"/>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3" name="テキスト ボックス 522">
          <a:extLst>
            <a:ext uri="{FF2B5EF4-FFF2-40B4-BE49-F238E27FC236}">
              <a16:creationId xmlns:a16="http://schemas.microsoft.com/office/drawing/2014/main" id="{5ED36E85-F594-4F9D-960D-E78A45850E31}"/>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4" name="テキスト ボックス 523">
          <a:extLst>
            <a:ext uri="{FF2B5EF4-FFF2-40B4-BE49-F238E27FC236}">
              <a16:creationId xmlns:a16="http://schemas.microsoft.com/office/drawing/2014/main" id="{998DEEE5-AA30-43C9-8715-A4575A690A6E}"/>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25" name="テキスト ボックス 524">
          <a:extLst>
            <a:ext uri="{FF2B5EF4-FFF2-40B4-BE49-F238E27FC236}">
              <a16:creationId xmlns:a16="http://schemas.microsoft.com/office/drawing/2014/main" id="{23070BF4-A649-4EC6-9CFB-D22233B9FA79}"/>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7620</xdr:rowOff>
    </xdr:from>
    <xdr:to>
      <xdr:col>85</xdr:col>
      <xdr:colOff>177800</xdr:colOff>
      <xdr:row>37</xdr:row>
      <xdr:rowOff>109220</xdr:rowOff>
    </xdr:to>
    <xdr:sp macro="" textlink="">
      <xdr:nvSpPr>
        <xdr:cNvPr id="526" name="楕円 525">
          <a:extLst>
            <a:ext uri="{FF2B5EF4-FFF2-40B4-BE49-F238E27FC236}">
              <a16:creationId xmlns:a16="http://schemas.microsoft.com/office/drawing/2014/main" id="{D0A2316B-259C-4530-887A-EDD64C943810}"/>
            </a:ext>
          </a:extLst>
        </xdr:cNvPr>
        <xdr:cNvSpPr/>
      </xdr:nvSpPr>
      <xdr:spPr>
        <a:xfrm>
          <a:off x="16268700" y="6351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36</xdr:row>
      <xdr:rowOff>30497</xdr:rowOff>
    </xdr:from>
    <xdr:ext cx="405111" cy="259045"/>
    <xdr:sp macro="" textlink="">
      <xdr:nvSpPr>
        <xdr:cNvPr id="527" name="【認定こども園・幼稚園・保育所】&#10;有形固定資産減価償却率該当値テキスト">
          <a:extLst>
            <a:ext uri="{FF2B5EF4-FFF2-40B4-BE49-F238E27FC236}">
              <a16:creationId xmlns:a16="http://schemas.microsoft.com/office/drawing/2014/main" id="{B3B2A80F-8EC3-4F9A-AD29-F545D48D2FEC}"/>
            </a:ext>
          </a:extLst>
        </xdr:cNvPr>
        <xdr:cNvSpPr txBox="1"/>
      </xdr:nvSpPr>
      <xdr:spPr>
        <a:xfrm>
          <a:off x="16357600" y="6202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147320</xdr:rowOff>
    </xdr:from>
    <xdr:to>
      <xdr:col>81</xdr:col>
      <xdr:colOff>101600</xdr:colOff>
      <xdr:row>37</xdr:row>
      <xdr:rowOff>77470</xdr:rowOff>
    </xdr:to>
    <xdr:sp macro="" textlink="">
      <xdr:nvSpPr>
        <xdr:cNvPr id="528" name="楕円 527">
          <a:extLst>
            <a:ext uri="{FF2B5EF4-FFF2-40B4-BE49-F238E27FC236}">
              <a16:creationId xmlns:a16="http://schemas.microsoft.com/office/drawing/2014/main" id="{9354E1A6-5738-4C72-B124-FA6611AE3416}"/>
            </a:ext>
          </a:extLst>
        </xdr:cNvPr>
        <xdr:cNvSpPr/>
      </xdr:nvSpPr>
      <xdr:spPr>
        <a:xfrm>
          <a:off x="15430500" y="6319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37</xdr:row>
      <xdr:rowOff>26670</xdr:rowOff>
    </xdr:from>
    <xdr:to>
      <xdr:col>85</xdr:col>
      <xdr:colOff>127000</xdr:colOff>
      <xdr:row>37</xdr:row>
      <xdr:rowOff>58420</xdr:rowOff>
    </xdr:to>
    <xdr:cxnSp macro="">
      <xdr:nvCxnSpPr>
        <xdr:cNvPr id="529" name="直線コネクタ 528">
          <a:extLst>
            <a:ext uri="{FF2B5EF4-FFF2-40B4-BE49-F238E27FC236}">
              <a16:creationId xmlns:a16="http://schemas.microsoft.com/office/drawing/2014/main" id="{2C807298-BD95-4355-9319-01A80C265F1C}"/>
            </a:ext>
          </a:extLst>
        </xdr:cNvPr>
        <xdr:cNvCxnSpPr/>
      </xdr:nvCxnSpPr>
      <xdr:spPr>
        <a:xfrm>
          <a:off x="15481300" y="6370320"/>
          <a:ext cx="838200" cy="317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139700</xdr:rowOff>
    </xdr:from>
    <xdr:to>
      <xdr:col>76</xdr:col>
      <xdr:colOff>165100</xdr:colOff>
      <xdr:row>37</xdr:row>
      <xdr:rowOff>69850</xdr:rowOff>
    </xdr:to>
    <xdr:sp macro="" textlink="">
      <xdr:nvSpPr>
        <xdr:cNvPr id="530" name="楕円 529">
          <a:extLst>
            <a:ext uri="{FF2B5EF4-FFF2-40B4-BE49-F238E27FC236}">
              <a16:creationId xmlns:a16="http://schemas.microsoft.com/office/drawing/2014/main" id="{81459B7D-B544-4286-8CDA-27A6DDD2A53B}"/>
            </a:ext>
          </a:extLst>
        </xdr:cNvPr>
        <xdr:cNvSpPr/>
      </xdr:nvSpPr>
      <xdr:spPr>
        <a:xfrm>
          <a:off x="14541500" y="6311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19050</xdr:rowOff>
    </xdr:from>
    <xdr:to>
      <xdr:col>81</xdr:col>
      <xdr:colOff>50800</xdr:colOff>
      <xdr:row>37</xdr:row>
      <xdr:rowOff>26670</xdr:rowOff>
    </xdr:to>
    <xdr:cxnSp macro="">
      <xdr:nvCxnSpPr>
        <xdr:cNvPr id="531" name="直線コネクタ 530">
          <a:extLst>
            <a:ext uri="{FF2B5EF4-FFF2-40B4-BE49-F238E27FC236}">
              <a16:creationId xmlns:a16="http://schemas.microsoft.com/office/drawing/2014/main" id="{798D8C97-4E75-49F2-8D35-538F22BAC867}"/>
            </a:ext>
          </a:extLst>
        </xdr:cNvPr>
        <xdr:cNvCxnSpPr/>
      </xdr:nvCxnSpPr>
      <xdr:spPr>
        <a:xfrm>
          <a:off x="14592300" y="636270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107950</xdr:rowOff>
    </xdr:from>
    <xdr:to>
      <xdr:col>72</xdr:col>
      <xdr:colOff>38100</xdr:colOff>
      <xdr:row>37</xdr:row>
      <xdr:rowOff>38100</xdr:rowOff>
    </xdr:to>
    <xdr:sp macro="" textlink="">
      <xdr:nvSpPr>
        <xdr:cNvPr id="532" name="楕円 531">
          <a:extLst>
            <a:ext uri="{FF2B5EF4-FFF2-40B4-BE49-F238E27FC236}">
              <a16:creationId xmlns:a16="http://schemas.microsoft.com/office/drawing/2014/main" id="{8D9907EE-668B-4CB5-8B62-A9EC9001681C}"/>
            </a:ext>
          </a:extLst>
        </xdr:cNvPr>
        <xdr:cNvSpPr/>
      </xdr:nvSpPr>
      <xdr:spPr>
        <a:xfrm>
          <a:off x="13652500" y="6280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36</xdr:row>
      <xdr:rowOff>158750</xdr:rowOff>
    </xdr:from>
    <xdr:to>
      <xdr:col>76</xdr:col>
      <xdr:colOff>114300</xdr:colOff>
      <xdr:row>37</xdr:row>
      <xdr:rowOff>19050</xdr:rowOff>
    </xdr:to>
    <xdr:cxnSp macro="">
      <xdr:nvCxnSpPr>
        <xdr:cNvPr id="533" name="直線コネクタ 532">
          <a:extLst>
            <a:ext uri="{FF2B5EF4-FFF2-40B4-BE49-F238E27FC236}">
              <a16:creationId xmlns:a16="http://schemas.microsoft.com/office/drawing/2014/main" id="{6D043D15-8430-48E9-9DD0-EEEA4984D48B}"/>
            </a:ext>
          </a:extLst>
        </xdr:cNvPr>
        <xdr:cNvCxnSpPr/>
      </xdr:nvCxnSpPr>
      <xdr:spPr>
        <a:xfrm>
          <a:off x="13703300" y="6330950"/>
          <a:ext cx="889000" cy="317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36</xdr:row>
      <xdr:rowOff>92710</xdr:rowOff>
    </xdr:from>
    <xdr:to>
      <xdr:col>67</xdr:col>
      <xdr:colOff>101600</xdr:colOff>
      <xdr:row>37</xdr:row>
      <xdr:rowOff>22860</xdr:rowOff>
    </xdr:to>
    <xdr:sp macro="" textlink="">
      <xdr:nvSpPr>
        <xdr:cNvPr id="534" name="楕円 533">
          <a:extLst>
            <a:ext uri="{FF2B5EF4-FFF2-40B4-BE49-F238E27FC236}">
              <a16:creationId xmlns:a16="http://schemas.microsoft.com/office/drawing/2014/main" id="{3B750C1E-E966-45FB-B629-1BD5D395EE0F}"/>
            </a:ext>
          </a:extLst>
        </xdr:cNvPr>
        <xdr:cNvSpPr/>
      </xdr:nvSpPr>
      <xdr:spPr>
        <a:xfrm>
          <a:off x="12763500" y="6264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36</xdr:row>
      <xdr:rowOff>143510</xdr:rowOff>
    </xdr:from>
    <xdr:to>
      <xdr:col>71</xdr:col>
      <xdr:colOff>177800</xdr:colOff>
      <xdr:row>36</xdr:row>
      <xdr:rowOff>158750</xdr:rowOff>
    </xdr:to>
    <xdr:cxnSp macro="">
      <xdr:nvCxnSpPr>
        <xdr:cNvPr id="535" name="直線コネクタ 534">
          <a:extLst>
            <a:ext uri="{FF2B5EF4-FFF2-40B4-BE49-F238E27FC236}">
              <a16:creationId xmlns:a16="http://schemas.microsoft.com/office/drawing/2014/main" id="{F144FC42-8E8A-4477-B539-D8077FD7CBDD}"/>
            </a:ext>
          </a:extLst>
        </xdr:cNvPr>
        <xdr:cNvCxnSpPr/>
      </xdr:nvCxnSpPr>
      <xdr:spPr>
        <a:xfrm>
          <a:off x="12814300" y="631571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135907</xdr:rowOff>
    </xdr:from>
    <xdr:ext cx="405111" cy="259045"/>
    <xdr:sp macro="" textlink="">
      <xdr:nvSpPr>
        <xdr:cNvPr id="536" name="n_1aveValue【認定こども園・幼稚園・保育所】&#10;有形固定資産減価償却率">
          <a:extLst>
            <a:ext uri="{FF2B5EF4-FFF2-40B4-BE49-F238E27FC236}">
              <a16:creationId xmlns:a16="http://schemas.microsoft.com/office/drawing/2014/main" id="{7A1FB963-B043-4E85-8156-6C03A2A7517F}"/>
            </a:ext>
          </a:extLst>
        </xdr:cNvPr>
        <xdr:cNvSpPr txBox="1"/>
      </xdr:nvSpPr>
      <xdr:spPr>
        <a:xfrm>
          <a:off x="15266044" y="6479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135907</xdr:rowOff>
    </xdr:from>
    <xdr:ext cx="405111" cy="259045"/>
    <xdr:sp macro="" textlink="">
      <xdr:nvSpPr>
        <xdr:cNvPr id="537" name="n_2aveValue【認定こども園・幼稚園・保育所】&#10;有形固定資産減価償却率">
          <a:extLst>
            <a:ext uri="{FF2B5EF4-FFF2-40B4-BE49-F238E27FC236}">
              <a16:creationId xmlns:a16="http://schemas.microsoft.com/office/drawing/2014/main" id="{76A6F8A3-A21B-40EF-8BA8-7AC58E76911B}"/>
            </a:ext>
          </a:extLst>
        </xdr:cNvPr>
        <xdr:cNvSpPr txBox="1"/>
      </xdr:nvSpPr>
      <xdr:spPr>
        <a:xfrm>
          <a:off x="14389744" y="6479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111777</xdr:rowOff>
    </xdr:from>
    <xdr:ext cx="405111" cy="259045"/>
    <xdr:sp macro="" textlink="">
      <xdr:nvSpPr>
        <xdr:cNvPr id="538" name="n_3aveValue【認定こども園・幼稚園・保育所】&#10;有形固定資産減価償却率">
          <a:extLst>
            <a:ext uri="{FF2B5EF4-FFF2-40B4-BE49-F238E27FC236}">
              <a16:creationId xmlns:a16="http://schemas.microsoft.com/office/drawing/2014/main" id="{04884674-F5FE-475F-812B-BA5B6FC0366E}"/>
            </a:ext>
          </a:extLst>
        </xdr:cNvPr>
        <xdr:cNvSpPr txBox="1"/>
      </xdr:nvSpPr>
      <xdr:spPr>
        <a:xfrm>
          <a:off x="13500744" y="6455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97807</xdr:rowOff>
    </xdr:from>
    <xdr:ext cx="405111" cy="259045"/>
    <xdr:sp macro="" textlink="">
      <xdr:nvSpPr>
        <xdr:cNvPr id="539" name="n_4aveValue【認定こども園・幼稚園・保育所】&#10;有形固定資産減価償却率">
          <a:extLst>
            <a:ext uri="{FF2B5EF4-FFF2-40B4-BE49-F238E27FC236}">
              <a16:creationId xmlns:a16="http://schemas.microsoft.com/office/drawing/2014/main" id="{7A131982-FBDF-4BE9-AF29-F6E9D6F6F145}"/>
            </a:ext>
          </a:extLst>
        </xdr:cNvPr>
        <xdr:cNvSpPr txBox="1"/>
      </xdr:nvSpPr>
      <xdr:spPr>
        <a:xfrm>
          <a:off x="12611744" y="6441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35</xdr:row>
      <xdr:rowOff>93997</xdr:rowOff>
    </xdr:from>
    <xdr:ext cx="405111" cy="259045"/>
    <xdr:sp macro="" textlink="">
      <xdr:nvSpPr>
        <xdr:cNvPr id="540" name="n_1mainValue【認定こども園・幼稚園・保育所】&#10;有形固定資産減価償却率">
          <a:extLst>
            <a:ext uri="{FF2B5EF4-FFF2-40B4-BE49-F238E27FC236}">
              <a16:creationId xmlns:a16="http://schemas.microsoft.com/office/drawing/2014/main" id="{0BB59F04-DC52-4A14-946A-E7EADAE18C7B}"/>
            </a:ext>
          </a:extLst>
        </xdr:cNvPr>
        <xdr:cNvSpPr txBox="1"/>
      </xdr:nvSpPr>
      <xdr:spPr>
        <a:xfrm>
          <a:off x="15266044" y="6094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86377</xdr:rowOff>
    </xdr:from>
    <xdr:ext cx="405111" cy="259045"/>
    <xdr:sp macro="" textlink="">
      <xdr:nvSpPr>
        <xdr:cNvPr id="541" name="n_2mainValue【認定こども園・幼稚園・保育所】&#10;有形固定資産減価償却率">
          <a:extLst>
            <a:ext uri="{FF2B5EF4-FFF2-40B4-BE49-F238E27FC236}">
              <a16:creationId xmlns:a16="http://schemas.microsoft.com/office/drawing/2014/main" id="{F5A1484C-7FA9-40E2-ACE8-896337514C17}"/>
            </a:ext>
          </a:extLst>
        </xdr:cNvPr>
        <xdr:cNvSpPr txBox="1"/>
      </xdr:nvSpPr>
      <xdr:spPr>
        <a:xfrm>
          <a:off x="14389744" y="6087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54627</xdr:rowOff>
    </xdr:from>
    <xdr:ext cx="405111" cy="259045"/>
    <xdr:sp macro="" textlink="">
      <xdr:nvSpPr>
        <xdr:cNvPr id="542" name="n_3mainValue【認定こども園・幼稚園・保育所】&#10;有形固定資産減価償却率">
          <a:extLst>
            <a:ext uri="{FF2B5EF4-FFF2-40B4-BE49-F238E27FC236}">
              <a16:creationId xmlns:a16="http://schemas.microsoft.com/office/drawing/2014/main" id="{1F78C55B-6F65-4ED9-A7CC-CE522618E1CF}"/>
            </a:ext>
          </a:extLst>
        </xdr:cNvPr>
        <xdr:cNvSpPr txBox="1"/>
      </xdr:nvSpPr>
      <xdr:spPr>
        <a:xfrm>
          <a:off x="13500744" y="6055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39387</xdr:rowOff>
    </xdr:from>
    <xdr:ext cx="405111" cy="259045"/>
    <xdr:sp macro="" textlink="">
      <xdr:nvSpPr>
        <xdr:cNvPr id="543" name="n_4mainValue【認定こども園・幼稚園・保育所】&#10;有形固定資産減価償却率">
          <a:extLst>
            <a:ext uri="{FF2B5EF4-FFF2-40B4-BE49-F238E27FC236}">
              <a16:creationId xmlns:a16="http://schemas.microsoft.com/office/drawing/2014/main" id="{C48EEA13-C348-4C73-A66E-48CD1CD21916}"/>
            </a:ext>
          </a:extLst>
        </xdr:cNvPr>
        <xdr:cNvSpPr txBox="1"/>
      </xdr:nvSpPr>
      <xdr:spPr>
        <a:xfrm>
          <a:off x="12611744" y="6040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4" name="正方形/長方形 543">
          <a:extLst>
            <a:ext uri="{FF2B5EF4-FFF2-40B4-BE49-F238E27FC236}">
              <a16:creationId xmlns:a16="http://schemas.microsoft.com/office/drawing/2014/main" id="{B8F1A89E-8890-4CA2-AC94-A525D5D0939A}"/>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45" name="正方形/長方形 544">
          <a:extLst>
            <a:ext uri="{FF2B5EF4-FFF2-40B4-BE49-F238E27FC236}">
              <a16:creationId xmlns:a16="http://schemas.microsoft.com/office/drawing/2014/main" id="{42A1A16D-B3C1-43B0-B54C-6249BD7262D9}"/>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46" name="正方形/長方形 545">
          <a:extLst>
            <a:ext uri="{FF2B5EF4-FFF2-40B4-BE49-F238E27FC236}">
              <a16:creationId xmlns:a16="http://schemas.microsoft.com/office/drawing/2014/main" id="{947B5B8B-100F-445B-A68C-1C54405B6BDC}"/>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47" name="正方形/長方形 546">
          <a:extLst>
            <a:ext uri="{FF2B5EF4-FFF2-40B4-BE49-F238E27FC236}">
              <a16:creationId xmlns:a16="http://schemas.microsoft.com/office/drawing/2014/main" id="{E14D0359-DDAD-42DD-88FE-FCB51C2EA2BA}"/>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48" name="正方形/長方形 547">
          <a:extLst>
            <a:ext uri="{FF2B5EF4-FFF2-40B4-BE49-F238E27FC236}">
              <a16:creationId xmlns:a16="http://schemas.microsoft.com/office/drawing/2014/main" id="{C4BBD322-C26A-4606-96E1-9D60504599AB}"/>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49" name="正方形/長方形 548">
          <a:extLst>
            <a:ext uri="{FF2B5EF4-FFF2-40B4-BE49-F238E27FC236}">
              <a16:creationId xmlns:a16="http://schemas.microsoft.com/office/drawing/2014/main" id="{9328C63A-E836-4EEB-A61D-EF7EB2FD4619}"/>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0" name="正方形/長方形 549">
          <a:extLst>
            <a:ext uri="{FF2B5EF4-FFF2-40B4-BE49-F238E27FC236}">
              <a16:creationId xmlns:a16="http://schemas.microsoft.com/office/drawing/2014/main" id="{5492474D-C9CF-4476-B77A-97F69D06213B}"/>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1" name="正方形/長方形 550">
          <a:extLst>
            <a:ext uri="{FF2B5EF4-FFF2-40B4-BE49-F238E27FC236}">
              <a16:creationId xmlns:a16="http://schemas.microsoft.com/office/drawing/2014/main" id="{25532F23-9351-4077-ACFF-3F0A5477E8C5}"/>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2" name="テキスト ボックス 551">
          <a:extLst>
            <a:ext uri="{FF2B5EF4-FFF2-40B4-BE49-F238E27FC236}">
              <a16:creationId xmlns:a16="http://schemas.microsoft.com/office/drawing/2014/main" id="{2360EEA8-04E8-4E71-8391-91968A47C2E1}"/>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3" name="直線コネクタ 552">
          <a:extLst>
            <a:ext uri="{FF2B5EF4-FFF2-40B4-BE49-F238E27FC236}">
              <a16:creationId xmlns:a16="http://schemas.microsoft.com/office/drawing/2014/main" id="{10C4A9E3-E9B3-4C79-A06E-177DD61FDA39}"/>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54" name="直線コネクタ 553">
          <a:extLst>
            <a:ext uri="{FF2B5EF4-FFF2-40B4-BE49-F238E27FC236}">
              <a16:creationId xmlns:a16="http://schemas.microsoft.com/office/drawing/2014/main" id="{B5D29BAB-6301-4721-AB32-D35D00D0973D}"/>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555" name="テキスト ボックス 554">
          <a:extLst>
            <a:ext uri="{FF2B5EF4-FFF2-40B4-BE49-F238E27FC236}">
              <a16:creationId xmlns:a16="http://schemas.microsoft.com/office/drawing/2014/main" id="{0E0E6BFB-3C47-416B-A29A-5F638E2C30E7}"/>
            </a:ext>
          </a:extLst>
        </xdr:cNvPr>
        <xdr:cNvSpPr txBox="1"/>
      </xdr:nvSpPr>
      <xdr:spPr>
        <a:xfrm>
          <a:off x="17820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56" name="直線コネクタ 555">
          <a:extLst>
            <a:ext uri="{FF2B5EF4-FFF2-40B4-BE49-F238E27FC236}">
              <a16:creationId xmlns:a16="http://schemas.microsoft.com/office/drawing/2014/main" id="{7CB65291-9D83-406B-9AE7-D7747E8E5E3B}"/>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557" name="テキスト ボックス 556">
          <a:extLst>
            <a:ext uri="{FF2B5EF4-FFF2-40B4-BE49-F238E27FC236}">
              <a16:creationId xmlns:a16="http://schemas.microsoft.com/office/drawing/2014/main" id="{DDBFF7F2-0D88-4266-A73D-B87BA932656B}"/>
            </a:ext>
          </a:extLst>
        </xdr:cNvPr>
        <xdr:cNvSpPr txBox="1"/>
      </xdr:nvSpPr>
      <xdr:spPr>
        <a:xfrm>
          <a:off x="17820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58" name="直線コネクタ 557">
          <a:extLst>
            <a:ext uri="{FF2B5EF4-FFF2-40B4-BE49-F238E27FC236}">
              <a16:creationId xmlns:a16="http://schemas.microsoft.com/office/drawing/2014/main" id="{130830F5-8686-4302-AF13-B02006D0E28E}"/>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559" name="テキスト ボックス 558">
          <a:extLst>
            <a:ext uri="{FF2B5EF4-FFF2-40B4-BE49-F238E27FC236}">
              <a16:creationId xmlns:a16="http://schemas.microsoft.com/office/drawing/2014/main" id="{BAA751E1-00E1-4D81-9E5F-8ABBCE739167}"/>
            </a:ext>
          </a:extLst>
        </xdr:cNvPr>
        <xdr:cNvSpPr txBox="1"/>
      </xdr:nvSpPr>
      <xdr:spPr>
        <a:xfrm>
          <a:off x="17820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60" name="直線コネクタ 559">
          <a:extLst>
            <a:ext uri="{FF2B5EF4-FFF2-40B4-BE49-F238E27FC236}">
              <a16:creationId xmlns:a16="http://schemas.microsoft.com/office/drawing/2014/main" id="{D321CE44-1F64-453F-9490-60561106CA3B}"/>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561" name="テキスト ボックス 560">
          <a:extLst>
            <a:ext uri="{FF2B5EF4-FFF2-40B4-BE49-F238E27FC236}">
              <a16:creationId xmlns:a16="http://schemas.microsoft.com/office/drawing/2014/main" id="{66BFD11C-7B46-464D-A00A-66F84504F57B}"/>
            </a:ext>
          </a:extLst>
        </xdr:cNvPr>
        <xdr:cNvSpPr txBox="1"/>
      </xdr:nvSpPr>
      <xdr:spPr>
        <a:xfrm>
          <a:off x="17820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2" name="直線コネクタ 561">
          <a:extLst>
            <a:ext uri="{FF2B5EF4-FFF2-40B4-BE49-F238E27FC236}">
              <a16:creationId xmlns:a16="http://schemas.microsoft.com/office/drawing/2014/main" id="{F3113796-137C-4435-B1A0-AB05E73E9A6A}"/>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563" name="テキスト ボックス 562">
          <a:extLst>
            <a:ext uri="{FF2B5EF4-FFF2-40B4-BE49-F238E27FC236}">
              <a16:creationId xmlns:a16="http://schemas.microsoft.com/office/drawing/2014/main" id="{EE27BD42-83EC-4CC7-84D8-D0BF282C527A}"/>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64" name="【認定こども園・幼稚園・保育所】&#10;一人当たり面積グラフ枠">
          <a:extLst>
            <a:ext uri="{FF2B5EF4-FFF2-40B4-BE49-F238E27FC236}">
              <a16:creationId xmlns:a16="http://schemas.microsoft.com/office/drawing/2014/main" id="{030EA767-0212-4BC7-B456-07A68C186546}"/>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147066</xdr:rowOff>
    </xdr:from>
    <xdr:to>
      <xdr:col>116</xdr:col>
      <xdr:colOff>62864</xdr:colOff>
      <xdr:row>41</xdr:row>
      <xdr:rowOff>115062</xdr:rowOff>
    </xdr:to>
    <xdr:cxnSp macro="">
      <xdr:nvCxnSpPr>
        <xdr:cNvPr id="565" name="直線コネクタ 564">
          <a:extLst>
            <a:ext uri="{FF2B5EF4-FFF2-40B4-BE49-F238E27FC236}">
              <a16:creationId xmlns:a16="http://schemas.microsoft.com/office/drawing/2014/main" id="{6174E4EF-1808-44E2-B922-2747529C15DA}"/>
            </a:ext>
          </a:extLst>
        </xdr:cNvPr>
        <xdr:cNvCxnSpPr/>
      </xdr:nvCxnSpPr>
      <xdr:spPr>
        <a:xfrm flipV="1">
          <a:off x="22160864" y="5976366"/>
          <a:ext cx="0" cy="11681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118889</xdr:rowOff>
    </xdr:from>
    <xdr:ext cx="469744" cy="259045"/>
    <xdr:sp macro="" textlink="">
      <xdr:nvSpPr>
        <xdr:cNvPr id="566" name="【認定こども園・幼稚園・保育所】&#10;一人当たり面積最小値テキスト">
          <a:extLst>
            <a:ext uri="{FF2B5EF4-FFF2-40B4-BE49-F238E27FC236}">
              <a16:creationId xmlns:a16="http://schemas.microsoft.com/office/drawing/2014/main" id="{93A320DB-3F05-432E-80A1-1C4BEEDDCF6F}"/>
            </a:ext>
          </a:extLst>
        </xdr:cNvPr>
        <xdr:cNvSpPr txBox="1"/>
      </xdr:nvSpPr>
      <xdr:spPr>
        <a:xfrm>
          <a:off x="22199600" y="71483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115062</xdr:rowOff>
    </xdr:from>
    <xdr:to>
      <xdr:col>116</xdr:col>
      <xdr:colOff>152400</xdr:colOff>
      <xdr:row>41</xdr:row>
      <xdr:rowOff>115062</xdr:rowOff>
    </xdr:to>
    <xdr:cxnSp macro="">
      <xdr:nvCxnSpPr>
        <xdr:cNvPr id="567" name="直線コネクタ 566">
          <a:extLst>
            <a:ext uri="{FF2B5EF4-FFF2-40B4-BE49-F238E27FC236}">
              <a16:creationId xmlns:a16="http://schemas.microsoft.com/office/drawing/2014/main" id="{1DC4C190-E1D8-48CA-86BE-C40F434F17D8}"/>
            </a:ext>
          </a:extLst>
        </xdr:cNvPr>
        <xdr:cNvCxnSpPr/>
      </xdr:nvCxnSpPr>
      <xdr:spPr>
        <a:xfrm>
          <a:off x="22072600" y="71445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93743</xdr:rowOff>
    </xdr:from>
    <xdr:ext cx="469744" cy="259045"/>
    <xdr:sp macro="" textlink="">
      <xdr:nvSpPr>
        <xdr:cNvPr id="568" name="【認定こども園・幼稚園・保育所】&#10;一人当たり面積最大値テキスト">
          <a:extLst>
            <a:ext uri="{FF2B5EF4-FFF2-40B4-BE49-F238E27FC236}">
              <a16:creationId xmlns:a16="http://schemas.microsoft.com/office/drawing/2014/main" id="{2CD2EBDD-DC2D-400B-8A83-EC9C45F9E16F}"/>
            </a:ext>
          </a:extLst>
        </xdr:cNvPr>
        <xdr:cNvSpPr txBox="1"/>
      </xdr:nvSpPr>
      <xdr:spPr>
        <a:xfrm>
          <a:off x="22199600" y="57515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147066</xdr:rowOff>
    </xdr:from>
    <xdr:to>
      <xdr:col>116</xdr:col>
      <xdr:colOff>152400</xdr:colOff>
      <xdr:row>34</xdr:row>
      <xdr:rowOff>147066</xdr:rowOff>
    </xdr:to>
    <xdr:cxnSp macro="">
      <xdr:nvCxnSpPr>
        <xdr:cNvPr id="569" name="直線コネクタ 568">
          <a:extLst>
            <a:ext uri="{FF2B5EF4-FFF2-40B4-BE49-F238E27FC236}">
              <a16:creationId xmlns:a16="http://schemas.microsoft.com/office/drawing/2014/main" id="{6C06FC2B-C863-4EB6-BC4D-11CC437C0EFD}"/>
            </a:ext>
          </a:extLst>
        </xdr:cNvPr>
        <xdr:cNvCxnSpPr/>
      </xdr:nvCxnSpPr>
      <xdr:spPr>
        <a:xfrm>
          <a:off x="22072600" y="59763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136415</xdr:rowOff>
    </xdr:from>
    <xdr:ext cx="469744" cy="259045"/>
    <xdr:sp macro="" textlink="">
      <xdr:nvSpPr>
        <xdr:cNvPr id="570" name="【認定こども園・幼稚園・保育所】&#10;一人当たり面積平均値テキスト">
          <a:extLst>
            <a:ext uri="{FF2B5EF4-FFF2-40B4-BE49-F238E27FC236}">
              <a16:creationId xmlns:a16="http://schemas.microsoft.com/office/drawing/2014/main" id="{0C2CC67F-5361-4185-9EF7-E3A2714A33CC}"/>
            </a:ext>
          </a:extLst>
        </xdr:cNvPr>
        <xdr:cNvSpPr txBox="1"/>
      </xdr:nvSpPr>
      <xdr:spPr>
        <a:xfrm>
          <a:off x="22199600" y="682296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157988</xdr:rowOff>
    </xdr:from>
    <xdr:to>
      <xdr:col>116</xdr:col>
      <xdr:colOff>114300</xdr:colOff>
      <xdr:row>40</xdr:row>
      <xdr:rowOff>88138</xdr:rowOff>
    </xdr:to>
    <xdr:sp macro="" textlink="">
      <xdr:nvSpPr>
        <xdr:cNvPr id="571" name="フローチャート: 判断 570">
          <a:extLst>
            <a:ext uri="{FF2B5EF4-FFF2-40B4-BE49-F238E27FC236}">
              <a16:creationId xmlns:a16="http://schemas.microsoft.com/office/drawing/2014/main" id="{48FA6F27-C546-4599-A29C-452D276FCACD}"/>
            </a:ext>
          </a:extLst>
        </xdr:cNvPr>
        <xdr:cNvSpPr/>
      </xdr:nvSpPr>
      <xdr:spPr>
        <a:xfrm>
          <a:off x="22110700" y="6844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151130</xdr:rowOff>
    </xdr:from>
    <xdr:to>
      <xdr:col>112</xdr:col>
      <xdr:colOff>38100</xdr:colOff>
      <xdr:row>40</xdr:row>
      <xdr:rowOff>81280</xdr:rowOff>
    </xdr:to>
    <xdr:sp macro="" textlink="">
      <xdr:nvSpPr>
        <xdr:cNvPr id="572" name="フローチャート: 判断 571">
          <a:extLst>
            <a:ext uri="{FF2B5EF4-FFF2-40B4-BE49-F238E27FC236}">
              <a16:creationId xmlns:a16="http://schemas.microsoft.com/office/drawing/2014/main" id="{204F77C3-C735-4BAC-A119-5CC74B67A1D7}"/>
            </a:ext>
          </a:extLst>
        </xdr:cNvPr>
        <xdr:cNvSpPr/>
      </xdr:nvSpPr>
      <xdr:spPr>
        <a:xfrm>
          <a:off x="21272500" y="6837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148844</xdr:rowOff>
    </xdr:from>
    <xdr:to>
      <xdr:col>107</xdr:col>
      <xdr:colOff>101600</xdr:colOff>
      <xdr:row>40</xdr:row>
      <xdr:rowOff>78994</xdr:rowOff>
    </xdr:to>
    <xdr:sp macro="" textlink="">
      <xdr:nvSpPr>
        <xdr:cNvPr id="573" name="フローチャート: 判断 572">
          <a:extLst>
            <a:ext uri="{FF2B5EF4-FFF2-40B4-BE49-F238E27FC236}">
              <a16:creationId xmlns:a16="http://schemas.microsoft.com/office/drawing/2014/main" id="{00F747AA-EB72-41D7-A6D2-2299FFCEE21E}"/>
            </a:ext>
          </a:extLst>
        </xdr:cNvPr>
        <xdr:cNvSpPr/>
      </xdr:nvSpPr>
      <xdr:spPr>
        <a:xfrm>
          <a:off x="20383500" y="6835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144272</xdr:rowOff>
    </xdr:from>
    <xdr:to>
      <xdr:col>102</xdr:col>
      <xdr:colOff>165100</xdr:colOff>
      <xdr:row>40</xdr:row>
      <xdr:rowOff>74422</xdr:rowOff>
    </xdr:to>
    <xdr:sp macro="" textlink="">
      <xdr:nvSpPr>
        <xdr:cNvPr id="574" name="フローチャート: 判断 573">
          <a:extLst>
            <a:ext uri="{FF2B5EF4-FFF2-40B4-BE49-F238E27FC236}">
              <a16:creationId xmlns:a16="http://schemas.microsoft.com/office/drawing/2014/main" id="{FA776854-8A29-4732-852D-DB3895421553}"/>
            </a:ext>
          </a:extLst>
        </xdr:cNvPr>
        <xdr:cNvSpPr/>
      </xdr:nvSpPr>
      <xdr:spPr>
        <a:xfrm>
          <a:off x="19494500" y="68308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137414</xdr:rowOff>
    </xdr:from>
    <xdr:to>
      <xdr:col>98</xdr:col>
      <xdr:colOff>38100</xdr:colOff>
      <xdr:row>40</xdr:row>
      <xdr:rowOff>67564</xdr:rowOff>
    </xdr:to>
    <xdr:sp macro="" textlink="">
      <xdr:nvSpPr>
        <xdr:cNvPr id="575" name="フローチャート: 判断 574">
          <a:extLst>
            <a:ext uri="{FF2B5EF4-FFF2-40B4-BE49-F238E27FC236}">
              <a16:creationId xmlns:a16="http://schemas.microsoft.com/office/drawing/2014/main" id="{F4EE998B-C987-4895-B69C-879E606FF854}"/>
            </a:ext>
          </a:extLst>
        </xdr:cNvPr>
        <xdr:cNvSpPr/>
      </xdr:nvSpPr>
      <xdr:spPr>
        <a:xfrm>
          <a:off x="18605500" y="6823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76" name="テキスト ボックス 575">
          <a:extLst>
            <a:ext uri="{FF2B5EF4-FFF2-40B4-BE49-F238E27FC236}">
              <a16:creationId xmlns:a16="http://schemas.microsoft.com/office/drawing/2014/main" id="{D84A9C48-A4A1-4997-B1A0-1F70F69BAB3F}"/>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77" name="テキスト ボックス 576">
          <a:extLst>
            <a:ext uri="{FF2B5EF4-FFF2-40B4-BE49-F238E27FC236}">
              <a16:creationId xmlns:a16="http://schemas.microsoft.com/office/drawing/2014/main" id="{F312A852-4159-4513-B378-ED01585C15F8}"/>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78" name="テキスト ボックス 577">
          <a:extLst>
            <a:ext uri="{FF2B5EF4-FFF2-40B4-BE49-F238E27FC236}">
              <a16:creationId xmlns:a16="http://schemas.microsoft.com/office/drawing/2014/main" id="{1A283259-0148-4A75-B1A9-CEF91A2056A5}"/>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79" name="テキスト ボックス 578">
          <a:extLst>
            <a:ext uri="{FF2B5EF4-FFF2-40B4-BE49-F238E27FC236}">
              <a16:creationId xmlns:a16="http://schemas.microsoft.com/office/drawing/2014/main" id="{32415C31-3C05-4228-8CCA-1728895AA5D2}"/>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0" name="テキスト ボックス 579">
          <a:extLst>
            <a:ext uri="{FF2B5EF4-FFF2-40B4-BE49-F238E27FC236}">
              <a16:creationId xmlns:a16="http://schemas.microsoft.com/office/drawing/2014/main" id="{37B09972-9873-45FD-8937-C25C53A729B5}"/>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2540</xdr:rowOff>
    </xdr:from>
    <xdr:to>
      <xdr:col>116</xdr:col>
      <xdr:colOff>114300</xdr:colOff>
      <xdr:row>39</xdr:row>
      <xdr:rowOff>104140</xdr:rowOff>
    </xdr:to>
    <xdr:sp macro="" textlink="">
      <xdr:nvSpPr>
        <xdr:cNvPr id="581" name="楕円 580">
          <a:extLst>
            <a:ext uri="{FF2B5EF4-FFF2-40B4-BE49-F238E27FC236}">
              <a16:creationId xmlns:a16="http://schemas.microsoft.com/office/drawing/2014/main" id="{80EA7EF3-9014-47F5-88BE-CE17AA87403F}"/>
            </a:ext>
          </a:extLst>
        </xdr:cNvPr>
        <xdr:cNvSpPr/>
      </xdr:nvSpPr>
      <xdr:spPr>
        <a:xfrm>
          <a:off x="22110700" y="6689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38</xdr:row>
      <xdr:rowOff>25417</xdr:rowOff>
    </xdr:from>
    <xdr:ext cx="469744" cy="259045"/>
    <xdr:sp macro="" textlink="">
      <xdr:nvSpPr>
        <xdr:cNvPr id="582" name="【認定こども園・幼稚園・保育所】&#10;一人当たり面積該当値テキスト">
          <a:extLst>
            <a:ext uri="{FF2B5EF4-FFF2-40B4-BE49-F238E27FC236}">
              <a16:creationId xmlns:a16="http://schemas.microsoft.com/office/drawing/2014/main" id="{B6A5293E-D416-42A7-9079-D228C1A1CA10}"/>
            </a:ext>
          </a:extLst>
        </xdr:cNvPr>
        <xdr:cNvSpPr txBox="1"/>
      </xdr:nvSpPr>
      <xdr:spPr>
        <a:xfrm>
          <a:off x="22199600" y="65405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4826</xdr:rowOff>
    </xdr:from>
    <xdr:to>
      <xdr:col>112</xdr:col>
      <xdr:colOff>38100</xdr:colOff>
      <xdr:row>39</xdr:row>
      <xdr:rowOff>106426</xdr:rowOff>
    </xdr:to>
    <xdr:sp macro="" textlink="">
      <xdr:nvSpPr>
        <xdr:cNvPr id="583" name="楕円 582">
          <a:extLst>
            <a:ext uri="{FF2B5EF4-FFF2-40B4-BE49-F238E27FC236}">
              <a16:creationId xmlns:a16="http://schemas.microsoft.com/office/drawing/2014/main" id="{2C44E41B-9E20-40F5-862B-207CD16EFE92}"/>
            </a:ext>
          </a:extLst>
        </xdr:cNvPr>
        <xdr:cNvSpPr/>
      </xdr:nvSpPr>
      <xdr:spPr>
        <a:xfrm>
          <a:off x="21272500" y="6691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53340</xdr:rowOff>
    </xdr:from>
    <xdr:to>
      <xdr:col>116</xdr:col>
      <xdr:colOff>63500</xdr:colOff>
      <xdr:row>39</xdr:row>
      <xdr:rowOff>55626</xdr:rowOff>
    </xdr:to>
    <xdr:cxnSp macro="">
      <xdr:nvCxnSpPr>
        <xdr:cNvPr id="584" name="直線コネクタ 583">
          <a:extLst>
            <a:ext uri="{FF2B5EF4-FFF2-40B4-BE49-F238E27FC236}">
              <a16:creationId xmlns:a16="http://schemas.microsoft.com/office/drawing/2014/main" id="{77ECB553-C92E-4624-B879-A73EB3BCDC2F}"/>
            </a:ext>
          </a:extLst>
        </xdr:cNvPr>
        <xdr:cNvCxnSpPr/>
      </xdr:nvCxnSpPr>
      <xdr:spPr>
        <a:xfrm flipV="1">
          <a:off x="21323300" y="6739890"/>
          <a:ext cx="8382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144272</xdr:rowOff>
    </xdr:from>
    <xdr:to>
      <xdr:col>107</xdr:col>
      <xdr:colOff>101600</xdr:colOff>
      <xdr:row>40</xdr:row>
      <xdr:rowOff>74422</xdr:rowOff>
    </xdr:to>
    <xdr:sp macro="" textlink="">
      <xdr:nvSpPr>
        <xdr:cNvPr id="585" name="楕円 584">
          <a:extLst>
            <a:ext uri="{FF2B5EF4-FFF2-40B4-BE49-F238E27FC236}">
              <a16:creationId xmlns:a16="http://schemas.microsoft.com/office/drawing/2014/main" id="{F361B344-F96D-4422-A9DA-C803557F8DFA}"/>
            </a:ext>
          </a:extLst>
        </xdr:cNvPr>
        <xdr:cNvSpPr/>
      </xdr:nvSpPr>
      <xdr:spPr>
        <a:xfrm>
          <a:off x="20383500" y="68308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55626</xdr:rowOff>
    </xdr:from>
    <xdr:to>
      <xdr:col>111</xdr:col>
      <xdr:colOff>177800</xdr:colOff>
      <xdr:row>40</xdr:row>
      <xdr:rowOff>23622</xdr:rowOff>
    </xdr:to>
    <xdr:cxnSp macro="">
      <xdr:nvCxnSpPr>
        <xdr:cNvPr id="586" name="直線コネクタ 585">
          <a:extLst>
            <a:ext uri="{FF2B5EF4-FFF2-40B4-BE49-F238E27FC236}">
              <a16:creationId xmlns:a16="http://schemas.microsoft.com/office/drawing/2014/main" id="{3AEF53D6-DD2F-4188-B228-EC2A11D19E3A}"/>
            </a:ext>
          </a:extLst>
        </xdr:cNvPr>
        <xdr:cNvCxnSpPr/>
      </xdr:nvCxnSpPr>
      <xdr:spPr>
        <a:xfrm flipV="1">
          <a:off x="20434300" y="6742176"/>
          <a:ext cx="889000" cy="1394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146558</xdr:rowOff>
    </xdr:from>
    <xdr:to>
      <xdr:col>102</xdr:col>
      <xdr:colOff>165100</xdr:colOff>
      <xdr:row>40</xdr:row>
      <xdr:rowOff>76708</xdr:rowOff>
    </xdr:to>
    <xdr:sp macro="" textlink="">
      <xdr:nvSpPr>
        <xdr:cNvPr id="587" name="楕円 586">
          <a:extLst>
            <a:ext uri="{FF2B5EF4-FFF2-40B4-BE49-F238E27FC236}">
              <a16:creationId xmlns:a16="http://schemas.microsoft.com/office/drawing/2014/main" id="{86CBF7FB-5407-4FA1-B7B6-9F5C046FB4F2}"/>
            </a:ext>
          </a:extLst>
        </xdr:cNvPr>
        <xdr:cNvSpPr/>
      </xdr:nvSpPr>
      <xdr:spPr>
        <a:xfrm>
          <a:off x="19494500" y="6833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23622</xdr:rowOff>
    </xdr:from>
    <xdr:to>
      <xdr:col>107</xdr:col>
      <xdr:colOff>50800</xdr:colOff>
      <xdr:row>40</xdr:row>
      <xdr:rowOff>25908</xdr:rowOff>
    </xdr:to>
    <xdr:cxnSp macro="">
      <xdr:nvCxnSpPr>
        <xdr:cNvPr id="588" name="直線コネクタ 587">
          <a:extLst>
            <a:ext uri="{FF2B5EF4-FFF2-40B4-BE49-F238E27FC236}">
              <a16:creationId xmlns:a16="http://schemas.microsoft.com/office/drawing/2014/main" id="{DA40F0B6-4B53-4E55-8213-5BB52ECDBFE8}"/>
            </a:ext>
          </a:extLst>
        </xdr:cNvPr>
        <xdr:cNvCxnSpPr/>
      </xdr:nvCxnSpPr>
      <xdr:spPr>
        <a:xfrm flipV="1">
          <a:off x="19545300" y="6881622"/>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151130</xdr:rowOff>
    </xdr:from>
    <xdr:to>
      <xdr:col>98</xdr:col>
      <xdr:colOff>38100</xdr:colOff>
      <xdr:row>40</xdr:row>
      <xdr:rowOff>81280</xdr:rowOff>
    </xdr:to>
    <xdr:sp macro="" textlink="">
      <xdr:nvSpPr>
        <xdr:cNvPr id="589" name="楕円 588">
          <a:extLst>
            <a:ext uri="{FF2B5EF4-FFF2-40B4-BE49-F238E27FC236}">
              <a16:creationId xmlns:a16="http://schemas.microsoft.com/office/drawing/2014/main" id="{E8D0F8DB-136F-41CF-BAA6-83506B3962D4}"/>
            </a:ext>
          </a:extLst>
        </xdr:cNvPr>
        <xdr:cNvSpPr/>
      </xdr:nvSpPr>
      <xdr:spPr>
        <a:xfrm>
          <a:off x="18605500" y="683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25908</xdr:rowOff>
    </xdr:from>
    <xdr:to>
      <xdr:col>102</xdr:col>
      <xdr:colOff>114300</xdr:colOff>
      <xdr:row>40</xdr:row>
      <xdr:rowOff>30480</xdr:rowOff>
    </xdr:to>
    <xdr:cxnSp macro="">
      <xdr:nvCxnSpPr>
        <xdr:cNvPr id="590" name="直線コネクタ 589">
          <a:extLst>
            <a:ext uri="{FF2B5EF4-FFF2-40B4-BE49-F238E27FC236}">
              <a16:creationId xmlns:a16="http://schemas.microsoft.com/office/drawing/2014/main" id="{4989F8D5-C939-4400-8033-C1B0B5B78CB2}"/>
            </a:ext>
          </a:extLst>
        </xdr:cNvPr>
        <xdr:cNvCxnSpPr/>
      </xdr:nvCxnSpPr>
      <xdr:spPr>
        <a:xfrm flipV="1">
          <a:off x="18656300" y="6883908"/>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40</xdr:row>
      <xdr:rowOff>72407</xdr:rowOff>
    </xdr:from>
    <xdr:ext cx="469744" cy="259045"/>
    <xdr:sp macro="" textlink="">
      <xdr:nvSpPr>
        <xdr:cNvPr id="591" name="n_1aveValue【認定こども園・幼稚園・保育所】&#10;一人当たり面積">
          <a:extLst>
            <a:ext uri="{FF2B5EF4-FFF2-40B4-BE49-F238E27FC236}">
              <a16:creationId xmlns:a16="http://schemas.microsoft.com/office/drawing/2014/main" id="{6456C366-54EA-49BA-8CEB-40A2404A8601}"/>
            </a:ext>
          </a:extLst>
        </xdr:cNvPr>
        <xdr:cNvSpPr txBox="1"/>
      </xdr:nvSpPr>
      <xdr:spPr>
        <a:xfrm>
          <a:off x="21075727" y="6930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70121</xdr:rowOff>
    </xdr:from>
    <xdr:ext cx="469744" cy="259045"/>
    <xdr:sp macro="" textlink="">
      <xdr:nvSpPr>
        <xdr:cNvPr id="592" name="n_2aveValue【認定こども園・幼稚園・保育所】&#10;一人当たり面積">
          <a:extLst>
            <a:ext uri="{FF2B5EF4-FFF2-40B4-BE49-F238E27FC236}">
              <a16:creationId xmlns:a16="http://schemas.microsoft.com/office/drawing/2014/main" id="{9D1179B7-837E-49E1-BDBD-ED8D0B2B1E26}"/>
            </a:ext>
          </a:extLst>
        </xdr:cNvPr>
        <xdr:cNvSpPr txBox="1"/>
      </xdr:nvSpPr>
      <xdr:spPr>
        <a:xfrm>
          <a:off x="20199427" y="69281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38</xdr:row>
      <xdr:rowOff>90949</xdr:rowOff>
    </xdr:from>
    <xdr:ext cx="469744" cy="259045"/>
    <xdr:sp macro="" textlink="">
      <xdr:nvSpPr>
        <xdr:cNvPr id="593" name="n_3aveValue【認定こども園・幼稚園・保育所】&#10;一人当たり面積">
          <a:extLst>
            <a:ext uri="{FF2B5EF4-FFF2-40B4-BE49-F238E27FC236}">
              <a16:creationId xmlns:a16="http://schemas.microsoft.com/office/drawing/2014/main" id="{DA48E715-FBD5-468D-9FA7-FFB4A0159F3C}"/>
            </a:ext>
          </a:extLst>
        </xdr:cNvPr>
        <xdr:cNvSpPr txBox="1"/>
      </xdr:nvSpPr>
      <xdr:spPr>
        <a:xfrm>
          <a:off x="19310427" y="66060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84091</xdr:rowOff>
    </xdr:from>
    <xdr:ext cx="469744" cy="259045"/>
    <xdr:sp macro="" textlink="">
      <xdr:nvSpPr>
        <xdr:cNvPr id="594" name="n_4aveValue【認定こども園・幼稚園・保育所】&#10;一人当たり面積">
          <a:extLst>
            <a:ext uri="{FF2B5EF4-FFF2-40B4-BE49-F238E27FC236}">
              <a16:creationId xmlns:a16="http://schemas.microsoft.com/office/drawing/2014/main" id="{BCF173E9-2862-4CA6-96B3-EB68D143E1CC}"/>
            </a:ext>
          </a:extLst>
        </xdr:cNvPr>
        <xdr:cNvSpPr txBox="1"/>
      </xdr:nvSpPr>
      <xdr:spPr>
        <a:xfrm>
          <a:off x="18421427" y="65991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37</xdr:row>
      <xdr:rowOff>122953</xdr:rowOff>
    </xdr:from>
    <xdr:ext cx="469744" cy="259045"/>
    <xdr:sp macro="" textlink="">
      <xdr:nvSpPr>
        <xdr:cNvPr id="595" name="n_1mainValue【認定こども園・幼稚園・保育所】&#10;一人当たり面積">
          <a:extLst>
            <a:ext uri="{FF2B5EF4-FFF2-40B4-BE49-F238E27FC236}">
              <a16:creationId xmlns:a16="http://schemas.microsoft.com/office/drawing/2014/main" id="{E48FDBD8-65C7-44F1-B03F-716FF8E25E9E}"/>
            </a:ext>
          </a:extLst>
        </xdr:cNvPr>
        <xdr:cNvSpPr txBox="1"/>
      </xdr:nvSpPr>
      <xdr:spPr>
        <a:xfrm>
          <a:off x="21075727" y="64666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90949</xdr:rowOff>
    </xdr:from>
    <xdr:ext cx="469744" cy="259045"/>
    <xdr:sp macro="" textlink="">
      <xdr:nvSpPr>
        <xdr:cNvPr id="596" name="n_2mainValue【認定こども園・幼稚園・保育所】&#10;一人当たり面積">
          <a:extLst>
            <a:ext uri="{FF2B5EF4-FFF2-40B4-BE49-F238E27FC236}">
              <a16:creationId xmlns:a16="http://schemas.microsoft.com/office/drawing/2014/main" id="{BED6D703-385C-4F8E-8D88-F792516C33EE}"/>
            </a:ext>
          </a:extLst>
        </xdr:cNvPr>
        <xdr:cNvSpPr txBox="1"/>
      </xdr:nvSpPr>
      <xdr:spPr>
        <a:xfrm>
          <a:off x="20199427" y="66060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67835</xdr:rowOff>
    </xdr:from>
    <xdr:ext cx="469744" cy="259045"/>
    <xdr:sp macro="" textlink="">
      <xdr:nvSpPr>
        <xdr:cNvPr id="597" name="n_3mainValue【認定こども園・幼稚園・保育所】&#10;一人当たり面積">
          <a:extLst>
            <a:ext uri="{FF2B5EF4-FFF2-40B4-BE49-F238E27FC236}">
              <a16:creationId xmlns:a16="http://schemas.microsoft.com/office/drawing/2014/main" id="{661FE9AE-2EC8-4151-81B7-47345792E777}"/>
            </a:ext>
          </a:extLst>
        </xdr:cNvPr>
        <xdr:cNvSpPr txBox="1"/>
      </xdr:nvSpPr>
      <xdr:spPr>
        <a:xfrm>
          <a:off x="19310427" y="69258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72407</xdr:rowOff>
    </xdr:from>
    <xdr:ext cx="469744" cy="259045"/>
    <xdr:sp macro="" textlink="">
      <xdr:nvSpPr>
        <xdr:cNvPr id="598" name="n_4mainValue【認定こども園・幼稚園・保育所】&#10;一人当たり面積">
          <a:extLst>
            <a:ext uri="{FF2B5EF4-FFF2-40B4-BE49-F238E27FC236}">
              <a16:creationId xmlns:a16="http://schemas.microsoft.com/office/drawing/2014/main" id="{1230239F-8C91-46C8-A815-2BF9C0E1EB94}"/>
            </a:ext>
          </a:extLst>
        </xdr:cNvPr>
        <xdr:cNvSpPr txBox="1"/>
      </xdr:nvSpPr>
      <xdr:spPr>
        <a:xfrm>
          <a:off x="18421427" y="6930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99" name="正方形/長方形 598">
          <a:extLst>
            <a:ext uri="{FF2B5EF4-FFF2-40B4-BE49-F238E27FC236}">
              <a16:creationId xmlns:a16="http://schemas.microsoft.com/office/drawing/2014/main" id="{2F1A25F5-E6C0-44AE-9BCA-DAEA3DA0E18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0" name="正方形/長方形 599">
          <a:extLst>
            <a:ext uri="{FF2B5EF4-FFF2-40B4-BE49-F238E27FC236}">
              <a16:creationId xmlns:a16="http://schemas.microsoft.com/office/drawing/2014/main" id="{0CD2E10C-C67E-46BE-B6A9-09A828C28281}"/>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1" name="正方形/長方形 600">
          <a:extLst>
            <a:ext uri="{FF2B5EF4-FFF2-40B4-BE49-F238E27FC236}">
              <a16:creationId xmlns:a16="http://schemas.microsoft.com/office/drawing/2014/main" id="{DDEB1660-AA73-4F15-8748-DECD2671FB9C}"/>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2" name="正方形/長方形 601">
          <a:extLst>
            <a:ext uri="{FF2B5EF4-FFF2-40B4-BE49-F238E27FC236}">
              <a16:creationId xmlns:a16="http://schemas.microsoft.com/office/drawing/2014/main" id="{3DE215E8-3F67-4080-8CB3-E91FE0D66CBE}"/>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03" name="正方形/長方形 602">
          <a:extLst>
            <a:ext uri="{FF2B5EF4-FFF2-40B4-BE49-F238E27FC236}">
              <a16:creationId xmlns:a16="http://schemas.microsoft.com/office/drawing/2014/main" id="{E174EBE2-2178-4370-B2B0-C13A2D51F368}"/>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04" name="正方形/長方形 603">
          <a:extLst>
            <a:ext uri="{FF2B5EF4-FFF2-40B4-BE49-F238E27FC236}">
              <a16:creationId xmlns:a16="http://schemas.microsoft.com/office/drawing/2014/main" id="{038AF2CB-80BD-47D4-B484-C7738DB075A1}"/>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05" name="正方形/長方形 604">
          <a:extLst>
            <a:ext uri="{FF2B5EF4-FFF2-40B4-BE49-F238E27FC236}">
              <a16:creationId xmlns:a16="http://schemas.microsoft.com/office/drawing/2014/main" id="{DED07561-76D7-401F-B615-6ABBE0C4FF1E}"/>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06" name="正方形/長方形 605">
          <a:extLst>
            <a:ext uri="{FF2B5EF4-FFF2-40B4-BE49-F238E27FC236}">
              <a16:creationId xmlns:a16="http://schemas.microsoft.com/office/drawing/2014/main" id="{2F0566B4-200F-42D7-AFA5-7633FC7FD402}"/>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07" name="テキスト ボックス 606">
          <a:extLst>
            <a:ext uri="{FF2B5EF4-FFF2-40B4-BE49-F238E27FC236}">
              <a16:creationId xmlns:a16="http://schemas.microsoft.com/office/drawing/2014/main" id="{7D706AB6-84FD-4C81-98CF-B44DF6850227}"/>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08" name="直線コネクタ 607">
          <a:extLst>
            <a:ext uri="{FF2B5EF4-FFF2-40B4-BE49-F238E27FC236}">
              <a16:creationId xmlns:a16="http://schemas.microsoft.com/office/drawing/2014/main" id="{9DCFB207-595A-40EA-B5FD-86F7427B6963}"/>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09" name="テキスト ボックス 608">
          <a:extLst>
            <a:ext uri="{FF2B5EF4-FFF2-40B4-BE49-F238E27FC236}">
              <a16:creationId xmlns:a16="http://schemas.microsoft.com/office/drawing/2014/main" id="{A1685EC6-347C-4691-A7CF-BD746ACEC579}"/>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0</xdr:rowOff>
    </xdr:from>
    <xdr:to>
      <xdr:col>89</xdr:col>
      <xdr:colOff>177800</xdr:colOff>
      <xdr:row>64</xdr:row>
      <xdr:rowOff>0</xdr:rowOff>
    </xdr:to>
    <xdr:cxnSp macro="">
      <xdr:nvCxnSpPr>
        <xdr:cNvPr id="610" name="直線コネクタ 609">
          <a:extLst>
            <a:ext uri="{FF2B5EF4-FFF2-40B4-BE49-F238E27FC236}">
              <a16:creationId xmlns:a16="http://schemas.microsoft.com/office/drawing/2014/main" id="{CFFDE4FA-FF47-4172-89B7-CB7533320269}"/>
            </a:ext>
          </a:extLst>
        </xdr:cNvPr>
        <xdr:cNvCxnSpPr/>
      </xdr:nvCxnSpPr>
      <xdr:spPr>
        <a:xfrm>
          <a:off x="12446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29227</xdr:rowOff>
    </xdr:from>
    <xdr:ext cx="467179" cy="259045"/>
    <xdr:sp macro="" textlink="">
      <xdr:nvSpPr>
        <xdr:cNvPr id="611" name="テキスト ボックス 610">
          <a:extLst>
            <a:ext uri="{FF2B5EF4-FFF2-40B4-BE49-F238E27FC236}">
              <a16:creationId xmlns:a16="http://schemas.microsoft.com/office/drawing/2014/main" id="{AC6A9157-4FE1-4A2D-92B4-3768FF240DCB}"/>
            </a:ext>
          </a:extLst>
        </xdr:cNvPr>
        <xdr:cNvSpPr txBox="1"/>
      </xdr:nvSpPr>
      <xdr:spPr>
        <a:xfrm>
          <a:off x="11978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57150</xdr:rowOff>
    </xdr:from>
    <xdr:to>
      <xdr:col>89</xdr:col>
      <xdr:colOff>177800</xdr:colOff>
      <xdr:row>61</xdr:row>
      <xdr:rowOff>57150</xdr:rowOff>
    </xdr:to>
    <xdr:cxnSp macro="">
      <xdr:nvCxnSpPr>
        <xdr:cNvPr id="612" name="直線コネクタ 611">
          <a:extLst>
            <a:ext uri="{FF2B5EF4-FFF2-40B4-BE49-F238E27FC236}">
              <a16:creationId xmlns:a16="http://schemas.microsoft.com/office/drawing/2014/main" id="{79A1D4D4-153D-4D30-83A2-916B70FACCEF}"/>
            </a:ext>
          </a:extLst>
        </xdr:cNvPr>
        <xdr:cNvCxnSpPr/>
      </xdr:nvCxnSpPr>
      <xdr:spPr>
        <a:xfrm>
          <a:off x="12446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86377</xdr:rowOff>
    </xdr:from>
    <xdr:ext cx="403059" cy="259045"/>
    <xdr:sp macro="" textlink="">
      <xdr:nvSpPr>
        <xdr:cNvPr id="613" name="テキスト ボックス 612">
          <a:extLst>
            <a:ext uri="{FF2B5EF4-FFF2-40B4-BE49-F238E27FC236}">
              <a16:creationId xmlns:a16="http://schemas.microsoft.com/office/drawing/2014/main" id="{A1120DC1-BCD5-44D4-956A-E05F2ED77AF7}"/>
            </a:ext>
          </a:extLst>
        </xdr:cNvPr>
        <xdr:cNvSpPr txBox="1"/>
      </xdr:nvSpPr>
      <xdr:spPr>
        <a:xfrm>
          <a:off x="12042941" y="1037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114300</xdr:rowOff>
    </xdr:from>
    <xdr:to>
      <xdr:col>89</xdr:col>
      <xdr:colOff>177800</xdr:colOff>
      <xdr:row>58</xdr:row>
      <xdr:rowOff>114300</xdr:rowOff>
    </xdr:to>
    <xdr:cxnSp macro="">
      <xdr:nvCxnSpPr>
        <xdr:cNvPr id="614" name="直線コネクタ 613">
          <a:extLst>
            <a:ext uri="{FF2B5EF4-FFF2-40B4-BE49-F238E27FC236}">
              <a16:creationId xmlns:a16="http://schemas.microsoft.com/office/drawing/2014/main" id="{0A7D5AE1-141E-4079-95C2-0E1B59A29149}"/>
            </a:ext>
          </a:extLst>
        </xdr:cNvPr>
        <xdr:cNvCxnSpPr/>
      </xdr:nvCxnSpPr>
      <xdr:spPr>
        <a:xfrm>
          <a:off x="12446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57</xdr:row>
      <xdr:rowOff>143527</xdr:rowOff>
    </xdr:from>
    <xdr:ext cx="403059" cy="259045"/>
    <xdr:sp macro="" textlink="">
      <xdr:nvSpPr>
        <xdr:cNvPr id="615" name="テキスト ボックス 614">
          <a:extLst>
            <a:ext uri="{FF2B5EF4-FFF2-40B4-BE49-F238E27FC236}">
              <a16:creationId xmlns:a16="http://schemas.microsoft.com/office/drawing/2014/main" id="{66200675-FF2E-4F91-BAC3-D03D870AB875}"/>
            </a:ext>
          </a:extLst>
        </xdr:cNvPr>
        <xdr:cNvSpPr txBox="1"/>
      </xdr:nvSpPr>
      <xdr:spPr>
        <a:xfrm>
          <a:off x="12042941" y="991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0</xdr:rowOff>
    </xdr:from>
    <xdr:to>
      <xdr:col>89</xdr:col>
      <xdr:colOff>177800</xdr:colOff>
      <xdr:row>56</xdr:row>
      <xdr:rowOff>0</xdr:rowOff>
    </xdr:to>
    <xdr:cxnSp macro="">
      <xdr:nvCxnSpPr>
        <xdr:cNvPr id="616" name="直線コネクタ 615">
          <a:extLst>
            <a:ext uri="{FF2B5EF4-FFF2-40B4-BE49-F238E27FC236}">
              <a16:creationId xmlns:a16="http://schemas.microsoft.com/office/drawing/2014/main" id="{CFBF0FB8-3E13-4D86-BDCF-F6343F23670B}"/>
            </a:ext>
          </a:extLst>
        </xdr:cNvPr>
        <xdr:cNvCxnSpPr/>
      </xdr:nvCxnSpPr>
      <xdr:spPr>
        <a:xfrm>
          <a:off x="12446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55</xdr:row>
      <xdr:rowOff>29227</xdr:rowOff>
    </xdr:from>
    <xdr:ext cx="403059" cy="259045"/>
    <xdr:sp macro="" textlink="">
      <xdr:nvSpPr>
        <xdr:cNvPr id="617" name="テキスト ボックス 616">
          <a:extLst>
            <a:ext uri="{FF2B5EF4-FFF2-40B4-BE49-F238E27FC236}">
              <a16:creationId xmlns:a16="http://schemas.microsoft.com/office/drawing/2014/main" id="{5A4F7526-E741-4489-990E-E9D7B8757E34}"/>
            </a:ext>
          </a:extLst>
        </xdr:cNvPr>
        <xdr:cNvSpPr txBox="1"/>
      </xdr:nvSpPr>
      <xdr:spPr>
        <a:xfrm>
          <a:off x="12042941" y="945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18" name="直線コネクタ 617">
          <a:extLst>
            <a:ext uri="{FF2B5EF4-FFF2-40B4-BE49-F238E27FC236}">
              <a16:creationId xmlns:a16="http://schemas.microsoft.com/office/drawing/2014/main" id="{35BC65FC-6140-4458-8D10-FAB95F3F45CD}"/>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619" name="テキスト ボックス 618">
          <a:extLst>
            <a:ext uri="{FF2B5EF4-FFF2-40B4-BE49-F238E27FC236}">
              <a16:creationId xmlns:a16="http://schemas.microsoft.com/office/drawing/2014/main" id="{7904F337-506F-42CE-9EF8-4997FA556F76}"/>
            </a:ext>
          </a:extLst>
        </xdr:cNvPr>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20" name="【学校施設】&#10;有形固定資産減価償却率グラフ枠">
          <a:extLst>
            <a:ext uri="{FF2B5EF4-FFF2-40B4-BE49-F238E27FC236}">
              <a16:creationId xmlns:a16="http://schemas.microsoft.com/office/drawing/2014/main" id="{C29A6B7B-F684-49FD-81A3-8B1E04F24877}"/>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157734</xdr:rowOff>
    </xdr:from>
    <xdr:to>
      <xdr:col>85</xdr:col>
      <xdr:colOff>126364</xdr:colOff>
      <xdr:row>62</xdr:row>
      <xdr:rowOff>162306</xdr:rowOff>
    </xdr:to>
    <xdr:cxnSp macro="">
      <xdr:nvCxnSpPr>
        <xdr:cNvPr id="621" name="直線コネクタ 620">
          <a:extLst>
            <a:ext uri="{FF2B5EF4-FFF2-40B4-BE49-F238E27FC236}">
              <a16:creationId xmlns:a16="http://schemas.microsoft.com/office/drawing/2014/main" id="{43C5BA79-E75A-4602-8270-3A345408BE26}"/>
            </a:ext>
          </a:extLst>
        </xdr:cNvPr>
        <xdr:cNvCxnSpPr/>
      </xdr:nvCxnSpPr>
      <xdr:spPr>
        <a:xfrm flipV="1">
          <a:off x="16318864" y="9587484"/>
          <a:ext cx="0" cy="12047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62</xdr:row>
      <xdr:rowOff>166133</xdr:rowOff>
    </xdr:from>
    <xdr:ext cx="405111" cy="259045"/>
    <xdr:sp macro="" textlink="">
      <xdr:nvSpPr>
        <xdr:cNvPr id="622" name="【学校施設】&#10;有形固定資産減価償却率最小値テキスト">
          <a:extLst>
            <a:ext uri="{FF2B5EF4-FFF2-40B4-BE49-F238E27FC236}">
              <a16:creationId xmlns:a16="http://schemas.microsoft.com/office/drawing/2014/main" id="{64C6426A-6AD1-4F55-A43F-28F22E8879E8}"/>
            </a:ext>
          </a:extLst>
        </xdr:cNvPr>
        <xdr:cNvSpPr txBox="1"/>
      </xdr:nvSpPr>
      <xdr:spPr>
        <a:xfrm>
          <a:off x="16357600" y="107960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62</xdr:row>
      <xdr:rowOff>162306</xdr:rowOff>
    </xdr:from>
    <xdr:to>
      <xdr:col>86</xdr:col>
      <xdr:colOff>25400</xdr:colOff>
      <xdr:row>62</xdr:row>
      <xdr:rowOff>162306</xdr:rowOff>
    </xdr:to>
    <xdr:cxnSp macro="">
      <xdr:nvCxnSpPr>
        <xdr:cNvPr id="623" name="直線コネクタ 622">
          <a:extLst>
            <a:ext uri="{FF2B5EF4-FFF2-40B4-BE49-F238E27FC236}">
              <a16:creationId xmlns:a16="http://schemas.microsoft.com/office/drawing/2014/main" id="{79A717AC-A78A-4770-BAE9-909B048D7A1F}"/>
            </a:ext>
          </a:extLst>
        </xdr:cNvPr>
        <xdr:cNvCxnSpPr/>
      </xdr:nvCxnSpPr>
      <xdr:spPr>
        <a:xfrm>
          <a:off x="16230600" y="107922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104411</xdr:rowOff>
    </xdr:from>
    <xdr:ext cx="405111" cy="259045"/>
    <xdr:sp macro="" textlink="">
      <xdr:nvSpPr>
        <xdr:cNvPr id="624" name="【学校施設】&#10;有形固定資産減価償却率最大値テキスト">
          <a:extLst>
            <a:ext uri="{FF2B5EF4-FFF2-40B4-BE49-F238E27FC236}">
              <a16:creationId xmlns:a16="http://schemas.microsoft.com/office/drawing/2014/main" id="{E4B7AB7C-A2DD-495C-AE99-C5FD5964605A}"/>
            </a:ext>
          </a:extLst>
        </xdr:cNvPr>
        <xdr:cNvSpPr txBox="1"/>
      </xdr:nvSpPr>
      <xdr:spPr>
        <a:xfrm>
          <a:off x="16357600" y="93627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157734</xdr:rowOff>
    </xdr:from>
    <xdr:to>
      <xdr:col>86</xdr:col>
      <xdr:colOff>25400</xdr:colOff>
      <xdr:row>55</xdr:row>
      <xdr:rowOff>157734</xdr:rowOff>
    </xdr:to>
    <xdr:cxnSp macro="">
      <xdr:nvCxnSpPr>
        <xdr:cNvPr id="625" name="直線コネクタ 624">
          <a:extLst>
            <a:ext uri="{FF2B5EF4-FFF2-40B4-BE49-F238E27FC236}">
              <a16:creationId xmlns:a16="http://schemas.microsoft.com/office/drawing/2014/main" id="{BDE71497-2D19-4A5E-ABF7-8E0FC074EAA8}"/>
            </a:ext>
          </a:extLst>
        </xdr:cNvPr>
        <xdr:cNvCxnSpPr/>
      </xdr:nvCxnSpPr>
      <xdr:spPr>
        <a:xfrm>
          <a:off x="16230600" y="95874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37355</xdr:rowOff>
    </xdr:from>
    <xdr:ext cx="405111" cy="259045"/>
    <xdr:sp macro="" textlink="">
      <xdr:nvSpPr>
        <xdr:cNvPr id="626" name="【学校施設】&#10;有形固定資産減価償却率平均値テキスト">
          <a:extLst>
            <a:ext uri="{FF2B5EF4-FFF2-40B4-BE49-F238E27FC236}">
              <a16:creationId xmlns:a16="http://schemas.microsoft.com/office/drawing/2014/main" id="{77872283-D48E-4DEE-B270-FDDC0888FDC4}"/>
            </a:ext>
          </a:extLst>
        </xdr:cNvPr>
        <xdr:cNvSpPr txBox="1"/>
      </xdr:nvSpPr>
      <xdr:spPr>
        <a:xfrm>
          <a:off x="16357600" y="1015290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58928</xdr:rowOff>
    </xdr:from>
    <xdr:to>
      <xdr:col>85</xdr:col>
      <xdr:colOff>177800</xdr:colOff>
      <xdr:row>59</xdr:row>
      <xdr:rowOff>160528</xdr:rowOff>
    </xdr:to>
    <xdr:sp macro="" textlink="">
      <xdr:nvSpPr>
        <xdr:cNvPr id="627" name="フローチャート: 判断 626">
          <a:extLst>
            <a:ext uri="{FF2B5EF4-FFF2-40B4-BE49-F238E27FC236}">
              <a16:creationId xmlns:a16="http://schemas.microsoft.com/office/drawing/2014/main" id="{014B47FF-E796-4FF4-B32A-374CFE2FFD5F}"/>
            </a:ext>
          </a:extLst>
        </xdr:cNvPr>
        <xdr:cNvSpPr/>
      </xdr:nvSpPr>
      <xdr:spPr>
        <a:xfrm>
          <a:off x="16268700" y="101744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24638</xdr:rowOff>
    </xdr:from>
    <xdr:to>
      <xdr:col>81</xdr:col>
      <xdr:colOff>101600</xdr:colOff>
      <xdr:row>59</xdr:row>
      <xdr:rowOff>126238</xdr:rowOff>
    </xdr:to>
    <xdr:sp macro="" textlink="">
      <xdr:nvSpPr>
        <xdr:cNvPr id="628" name="フローチャート: 判断 627">
          <a:extLst>
            <a:ext uri="{FF2B5EF4-FFF2-40B4-BE49-F238E27FC236}">
              <a16:creationId xmlns:a16="http://schemas.microsoft.com/office/drawing/2014/main" id="{21E9E49E-8541-4214-99FF-F96421AD0EAF}"/>
            </a:ext>
          </a:extLst>
        </xdr:cNvPr>
        <xdr:cNvSpPr/>
      </xdr:nvSpPr>
      <xdr:spPr>
        <a:xfrm>
          <a:off x="15430500" y="101401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22352</xdr:rowOff>
    </xdr:from>
    <xdr:to>
      <xdr:col>76</xdr:col>
      <xdr:colOff>165100</xdr:colOff>
      <xdr:row>59</xdr:row>
      <xdr:rowOff>123952</xdr:rowOff>
    </xdr:to>
    <xdr:sp macro="" textlink="">
      <xdr:nvSpPr>
        <xdr:cNvPr id="629" name="フローチャート: 判断 628">
          <a:extLst>
            <a:ext uri="{FF2B5EF4-FFF2-40B4-BE49-F238E27FC236}">
              <a16:creationId xmlns:a16="http://schemas.microsoft.com/office/drawing/2014/main" id="{CCA54889-1CD8-4B35-A6D6-B3FBCF3AA991}"/>
            </a:ext>
          </a:extLst>
        </xdr:cNvPr>
        <xdr:cNvSpPr/>
      </xdr:nvSpPr>
      <xdr:spPr>
        <a:xfrm>
          <a:off x="14541500" y="101379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159512</xdr:rowOff>
    </xdr:from>
    <xdr:to>
      <xdr:col>72</xdr:col>
      <xdr:colOff>38100</xdr:colOff>
      <xdr:row>59</xdr:row>
      <xdr:rowOff>89662</xdr:rowOff>
    </xdr:to>
    <xdr:sp macro="" textlink="">
      <xdr:nvSpPr>
        <xdr:cNvPr id="630" name="フローチャート: 判断 629">
          <a:extLst>
            <a:ext uri="{FF2B5EF4-FFF2-40B4-BE49-F238E27FC236}">
              <a16:creationId xmlns:a16="http://schemas.microsoft.com/office/drawing/2014/main" id="{4C3E8220-7110-40AA-BABC-F38BC8680866}"/>
            </a:ext>
          </a:extLst>
        </xdr:cNvPr>
        <xdr:cNvSpPr/>
      </xdr:nvSpPr>
      <xdr:spPr>
        <a:xfrm>
          <a:off x="13652500" y="101036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141224</xdr:rowOff>
    </xdr:from>
    <xdr:to>
      <xdr:col>67</xdr:col>
      <xdr:colOff>101600</xdr:colOff>
      <xdr:row>59</xdr:row>
      <xdr:rowOff>71374</xdr:rowOff>
    </xdr:to>
    <xdr:sp macro="" textlink="">
      <xdr:nvSpPr>
        <xdr:cNvPr id="631" name="フローチャート: 判断 630">
          <a:extLst>
            <a:ext uri="{FF2B5EF4-FFF2-40B4-BE49-F238E27FC236}">
              <a16:creationId xmlns:a16="http://schemas.microsoft.com/office/drawing/2014/main" id="{624F664B-0F72-4258-96B4-4CD9AA1018D0}"/>
            </a:ext>
          </a:extLst>
        </xdr:cNvPr>
        <xdr:cNvSpPr/>
      </xdr:nvSpPr>
      <xdr:spPr>
        <a:xfrm>
          <a:off x="12763500" y="100853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32" name="テキスト ボックス 631">
          <a:extLst>
            <a:ext uri="{FF2B5EF4-FFF2-40B4-BE49-F238E27FC236}">
              <a16:creationId xmlns:a16="http://schemas.microsoft.com/office/drawing/2014/main" id="{F5C1B061-F6BB-46CB-B778-B32B7DCFAB0D}"/>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33" name="テキスト ボックス 632">
          <a:extLst>
            <a:ext uri="{FF2B5EF4-FFF2-40B4-BE49-F238E27FC236}">
              <a16:creationId xmlns:a16="http://schemas.microsoft.com/office/drawing/2014/main" id="{3E9159F1-9B32-4499-A38D-5B03189A22E7}"/>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34" name="テキスト ボックス 633">
          <a:extLst>
            <a:ext uri="{FF2B5EF4-FFF2-40B4-BE49-F238E27FC236}">
              <a16:creationId xmlns:a16="http://schemas.microsoft.com/office/drawing/2014/main" id="{79AB4FFB-70A3-4D56-9166-6A8F441FAE6B}"/>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35" name="テキスト ボックス 634">
          <a:extLst>
            <a:ext uri="{FF2B5EF4-FFF2-40B4-BE49-F238E27FC236}">
              <a16:creationId xmlns:a16="http://schemas.microsoft.com/office/drawing/2014/main" id="{C3A5FEBB-027F-490F-AF53-BED25DCC474E}"/>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36" name="テキスト ボックス 635">
          <a:extLst>
            <a:ext uri="{FF2B5EF4-FFF2-40B4-BE49-F238E27FC236}">
              <a16:creationId xmlns:a16="http://schemas.microsoft.com/office/drawing/2014/main" id="{0FBFA465-1010-4122-A220-415D16D23507}"/>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20066</xdr:rowOff>
    </xdr:from>
    <xdr:to>
      <xdr:col>85</xdr:col>
      <xdr:colOff>177800</xdr:colOff>
      <xdr:row>57</xdr:row>
      <xdr:rowOff>121666</xdr:rowOff>
    </xdr:to>
    <xdr:sp macro="" textlink="">
      <xdr:nvSpPr>
        <xdr:cNvPr id="637" name="楕円 636">
          <a:extLst>
            <a:ext uri="{FF2B5EF4-FFF2-40B4-BE49-F238E27FC236}">
              <a16:creationId xmlns:a16="http://schemas.microsoft.com/office/drawing/2014/main" id="{65905E12-9886-4CB6-B712-4FBCB63B2D2F}"/>
            </a:ext>
          </a:extLst>
        </xdr:cNvPr>
        <xdr:cNvSpPr/>
      </xdr:nvSpPr>
      <xdr:spPr>
        <a:xfrm>
          <a:off x="16268700" y="97927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56</xdr:row>
      <xdr:rowOff>42943</xdr:rowOff>
    </xdr:from>
    <xdr:ext cx="405111" cy="259045"/>
    <xdr:sp macro="" textlink="">
      <xdr:nvSpPr>
        <xdr:cNvPr id="638" name="【学校施設】&#10;有形固定資産減価償却率該当値テキスト">
          <a:extLst>
            <a:ext uri="{FF2B5EF4-FFF2-40B4-BE49-F238E27FC236}">
              <a16:creationId xmlns:a16="http://schemas.microsoft.com/office/drawing/2014/main" id="{99D750C4-10F1-4ADA-91D2-A04B9863AA61}"/>
            </a:ext>
          </a:extLst>
        </xdr:cNvPr>
        <xdr:cNvSpPr txBox="1"/>
      </xdr:nvSpPr>
      <xdr:spPr>
        <a:xfrm>
          <a:off x="16357600" y="96441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152654</xdr:rowOff>
    </xdr:from>
    <xdr:to>
      <xdr:col>81</xdr:col>
      <xdr:colOff>101600</xdr:colOff>
      <xdr:row>57</xdr:row>
      <xdr:rowOff>82804</xdr:rowOff>
    </xdr:to>
    <xdr:sp macro="" textlink="">
      <xdr:nvSpPr>
        <xdr:cNvPr id="639" name="楕円 638">
          <a:extLst>
            <a:ext uri="{FF2B5EF4-FFF2-40B4-BE49-F238E27FC236}">
              <a16:creationId xmlns:a16="http://schemas.microsoft.com/office/drawing/2014/main" id="{2D950CD0-0997-496D-AD16-26E6CA2BF833}"/>
            </a:ext>
          </a:extLst>
        </xdr:cNvPr>
        <xdr:cNvSpPr/>
      </xdr:nvSpPr>
      <xdr:spPr>
        <a:xfrm>
          <a:off x="15430500" y="9753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57</xdr:row>
      <xdr:rowOff>32004</xdr:rowOff>
    </xdr:from>
    <xdr:to>
      <xdr:col>85</xdr:col>
      <xdr:colOff>127000</xdr:colOff>
      <xdr:row>57</xdr:row>
      <xdr:rowOff>70866</xdr:rowOff>
    </xdr:to>
    <xdr:cxnSp macro="">
      <xdr:nvCxnSpPr>
        <xdr:cNvPr id="640" name="直線コネクタ 639">
          <a:extLst>
            <a:ext uri="{FF2B5EF4-FFF2-40B4-BE49-F238E27FC236}">
              <a16:creationId xmlns:a16="http://schemas.microsoft.com/office/drawing/2014/main" id="{27E9E273-38F8-4F23-B661-4F84561D80DA}"/>
            </a:ext>
          </a:extLst>
        </xdr:cNvPr>
        <xdr:cNvCxnSpPr/>
      </xdr:nvCxnSpPr>
      <xdr:spPr>
        <a:xfrm>
          <a:off x="15481300" y="9804654"/>
          <a:ext cx="838200" cy="38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109220</xdr:rowOff>
    </xdr:from>
    <xdr:to>
      <xdr:col>76</xdr:col>
      <xdr:colOff>165100</xdr:colOff>
      <xdr:row>57</xdr:row>
      <xdr:rowOff>39370</xdr:rowOff>
    </xdr:to>
    <xdr:sp macro="" textlink="">
      <xdr:nvSpPr>
        <xdr:cNvPr id="641" name="楕円 640">
          <a:extLst>
            <a:ext uri="{FF2B5EF4-FFF2-40B4-BE49-F238E27FC236}">
              <a16:creationId xmlns:a16="http://schemas.microsoft.com/office/drawing/2014/main" id="{E8DBE1F9-F8AE-4687-B0B3-3D4BED4CE4CE}"/>
            </a:ext>
          </a:extLst>
        </xdr:cNvPr>
        <xdr:cNvSpPr/>
      </xdr:nvSpPr>
      <xdr:spPr>
        <a:xfrm>
          <a:off x="14541500" y="9710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160020</xdr:rowOff>
    </xdr:from>
    <xdr:to>
      <xdr:col>81</xdr:col>
      <xdr:colOff>50800</xdr:colOff>
      <xdr:row>57</xdr:row>
      <xdr:rowOff>32004</xdr:rowOff>
    </xdr:to>
    <xdr:cxnSp macro="">
      <xdr:nvCxnSpPr>
        <xdr:cNvPr id="642" name="直線コネクタ 641">
          <a:extLst>
            <a:ext uri="{FF2B5EF4-FFF2-40B4-BE49-F238E27FC236}">
              <a16:creationId xmlns:a16="http://schemas.microsoft.com/office/drawing/2014/main" id="{F0839B0A-20E9-4438-81F2-D3BB811C221B}"/>
            </a:ext>
          </a:extLst>
        </xdr:cNvPr>
        <xdr:cNvCxnSpPr/>
      </xdr:nvCxnSpPr>
      <xdr:spPr>
        <a:xfrm>
          <a:off x="14592300" y="9761220"/>
          <a:ext cx="889000"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56642</xdr:rowOff>
    </xdr:from>
    <xdr:to>
      <xdr:col>72</xdr:col>
      <xdr:colOff>38100</xdr:colOff>
      <xdr:row>56</xdr:row>
      <xdr:rowOff>158242</xdr:rowOff>
    </xdr:to>
    <xdr:sp macro="" textlink="">
      <xdr:nvSpPr>
        <xdr:cNvPr id="643" name="楕円 642">
          <a:extLst>
            <a:ext uri="{FF2B5EF4-FFF2-40B4-BE49-F238E27FC236}">
              <a16:creationId xmlns:a16="http://schemas.microsoft.com/office/drawing/2014/main" id="{22A9B63F-9A63-44D6-A15F-11B9DDC55B9C}"/>
            </a:ext>
          </a:extLst>
        </xdr:cNvPr>
        <xdr:cNvSpPr/>
      </xdr:nvSpPr>
      <xdr:spPr>
        <a:xfrm>
          <a:off x="13652500" y="96578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56</xdr:row>
      <xdr:rowOff>107442</xdr:rowOff>
    </xdr:from>
    <xdr:to>
      <xdr:col>76</xdr:col>
      <xdr:colOff>114300</xdr:colOff>
      <xdr:row>56</xdr:row>
      <xdr:rowOff>160020</xdr:rowOff>
    </xdr:to>
    <xdr:cxnSp macro="">
      <xdr:nvCxnSpPr>
        <xdr:cNvPr id="644" name="直線コネクタ 643">
          <a:extLst>
            <a:ext uri="{FF2B5EF4-FFF2-40B4-BE49-F238E27FC236}">
              <a16:creationId xmlns:a16="http://schemas.microsoft.com/office/drawing/2014/main" id="{F011BE1A-F689-4994-8C83-C4DAF3AC4CDD}"/>
            </a:ext>
          </a:extLst>
        </xdr:cNvPr>
        <xdr:cNvCxnSpPr/>
      </xdr:nvCxnSpPr>
      <xdr:spPr>
        <a:xfrm>
          <a:off x="13703300" y="9708642"/>
          <a:ext cx="889000" cy="52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56</xdr:row>
      <xdr:rowOff>1778</xdr:rowOff>
    </xdr:from>
    <xdr:to>
      <xdr:col>67</xdr:col>
      <xdr:colOff>101600</xdr:colOff>
      <xdr:row>56</xdr:row>
      <xdr:rowOff>103378</xdr:rowOff>
    </xdr:to>
    <xdr:sp macro="" textlink="">
      <xdr:nvSpPr>
        <xdr:cNvPr id="645" name="楕円 644">
          <a:extLst>
            <a:ext uri="{FF2B5EF4-FFF2-40B4-BE49-F238E27FC236}">
              <a16:creationId xmlns:a16="http://schemas.microsoft.com/office/drawing/2014/main" id="{A25F1950-3617-421C-8117-89B2B4B87B67}"/>
            </a:ext>
          </a:extLst>
        </xdr:cNvPr>
        <xdr:cNvSpPr/>
      </xdr:nvSpPr>
      <xdr:spPr>
        <a:xfrm>
          <a:off x="12763500" y="96029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56</xdr:row>
      <xdr:rowOff>52578</xdr:rowOff>
    </xdr:from>
    <xdr:to>
      <xdr:col>71</xdr:col>
      <xdr:colOff>177800</xdr:colOff>
      <xdr:row>56</xdr:row>
      <xdr:rowOff>107442</xdr:rowOff>
    </xdr:to>
    <xdr:cxnSp macro="">
      <xdr:nvCxnSpPr>
        <xdr:cNvPr id="646" name="直線コネクタ 645">
          <a:extLst>
            <a:ext uri="{FF2B5EF4-FFF2-40B4-BE49-F238E27FC236}">
              <a16:creationId xmlns:a16="http://schemas.microsoft.com/office/drawing/2014/main" id="{10C8BC5F-09D7-41CD-82E9-6B0A4504FFD5}"/>
            </a:ext>
          </a:extLst>
        </xdr:cNvPr>
        <xdr:cNvCxnSpPr/>
      </xdr:nvCxnSpPr>
      <xdr:spPr>
        <a:xfrm>
          <a:off x="12814300" y="9653778"/>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117365</xdr:rowOff>
    </xdr:from>
    <xdr:ext cx="405111" cy="259045"/>
    <xdr:sp macro="" textlink="">
      <xdr:nvSpPr>
        <xdr:cNvPr id="647" name="n_1aveValue【学校施設】&#10;有形固定資産減価償却率">
          <a:extLst>
            <a:ext uri="{FF2B5EF4-FFF2-40B4-BE49-F238E27FC236}">
              <a16:creationId xmlns:a16="http://schemas.microsoft.com/office/drawing/2014/main" id="{108592A4-23D8-4B69-8A29-D7536E40C664}"/>
            </a:ext>
          </a:extLst>
        </xdr:cNvPr>
        <xdr:cNvSpPr txBox="1"/>
      </xdr:nvSpPr>
      <xdr:spPr>
        <a:xfrm>
          <a:off x="15266044" y="102329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115079</xdr:rowOff>
    </xdr:from>
    <xdr:ext cx="405111" cy="259045"/>
    <xdr:sp macro="" textlink="">
      <xdr:nvSpPr>
        <xdr:cNvPr id="648" name="n_2aveValue【学校施設】&#10;有形固定資産減価償却率">
          <a:extLst>
            <a:ext uri="{FF2B5EF4-FFF2-40B4-BE49-F238E27FC236}">
              <a16:creationId xmlns:a16="http://schemas.microsoft.com/office/drawing/2014/main" id="{4D070735-15CF-4679-886F-452CBC11AB25}"/>
            </a:ext>
          </a:extLst>
        </xdr:cNvPr>
        <xdr:cNvSpPr txBox="1"/>
      </xdr:nvSpPr>
      <xdr:spPr>
        <a:xfrm>
          <a:off x="14389744" y="102306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80789</xdr:rowOff>
    </xdr:from>
    <xdr:ext cx="405111" cy="259045"/>
    <xdr:sp macro="" textlink="">
      <xdr:nvSpPr>
        <xdr:cNvPr id="649" name="n_3aveValue【学校施設】&#10;有形固定資産減価償却率">
          <a:extLst>
            <a:ext uri="{FF2B5EF4-FFF2-40B4-BE49-F238E27FC236}">
              <a16:creationId xmlns:a16="http://schemas.microsoft.com/office/drawing/2014/main" id="{AC3AEF29-8379-4873-8D63-156F84E41694}"/>
            </a:ext>
          </a:extLst>
        </xdr:cNvPr>
        <xdr:cNvSpPr txBox="1"/>
      </xdr:nvSpPr>
      <xdr:spPr>
        <a:xfrm>
          <a:off x="13500744" y="101963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62501</xdr:rowOff>
    </xdr:from>
    <xdr:ext cx="405111" cy="259045"/>
    <xdr:sp macro="" textlink="">
      <xdr:nvSpPr>
        <xdr:cNvPr id="650" name="n_4aveValue【学校施設】&#10;有形固定資産減価償却率">
          <a:extLst>
            <a:ext uri="{FF2B5EF4-FFF2-40B4-BE49-F238E27FC236}">
              <a16:creationId xmlns:a16="http://schemas.microsoft.com/office/drawing/2014/main" id="{E9FD4C09-BBE5-41A2-B97F-4F47B4C55FCD}"/>
            </a:ext>
          </a:extLst>
        </xdr:cNvPr>
        <xdr:cNvSpPr txBox="1"/>
      </xdr:nvSpPr>
      <xdr:spPr>
        <a:xfrm>
          <a:off x="12611744" y="101780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55</xdr:row>
      <xdr:rowOff>99331</xdr:rowOff>
    </xdr:from>
    <xdr:ext cx="405111" cy="259045"/>
    <xdr:sp macro="" textlink="">
      <xdr:nvSpPr>
        <xdr:cNvPr id="651" name="n_1mainValue【学校施設】&#10;有形固定資産減価償却率">
          <a:extLst>
            <a:ext uri="{FF2B5EF4-FFF2-40B4-BE49-F238E27FC236}">
              <a16:creationId xmlns:a16="http://schemas.microsoft.com/office/drawing/2014/main" id="{FF5D712C-4845-477F-9D0A-1AF56920A0A5}"/>
            </a:ext>
          </a:extLst>
        </xdr:cNvPr>
        <xdr:cNvSpPr txBox="1"/>
      </xdr:nvSpPr>
      <xdr:spPr>
        <a:xfrm>
          <a:off x="15266044" y="95290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55</xdr:row>
      <xdr:rowOff>55897</xdr:rowOff>
    </xdr:from>
    <xdr:ext cx="405111" cy="259045"/>
    <xdr:sp macro="" textlink="">
      <xdr:nvSpPr>
        <xdr:cNvPr id="652" name="n_2mainValue【学校施設】&#10;有形固定資産減価償却率">
          <a:extLst>
            <a:ext uri="{FF2B5EF4-FFF2-40B4-BE49-F238E27FC236}">
              <a16:creationId xmlns:a16="http://schemas.microsoft.com/office/drawing/2014/main" id="{9D606F60-AB0E-4190-B1AA-75D0989DC55C}"/>
            </a:ext>
          </a:extLst>
        </xdr:cNvPr>
        <xdr:cNvSpPr txBox="1"/>
      </xdr:nvSpPr>
      <xdr:spPr>
        <a:xfrm>
          <a:off x="14389744" y="9485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55</xdr:row>
      <xdr:rowOff>3319</xdr:rowOff>
    </xdr:from>
    <xdr:ext cx="405111" cy="259045"/>
    <xdr:sp macro="" textlink="">
      <xdr:nvSpPr>
        <xdr:cNvPr id="653" name="n_3mainValue【学校施設】&#10;有形固定資産減価償却率">
          <a:extLst>
            <a:ext uri="{FF2B5EF4-FFF2-40B4-BE49-F238E27FC236}">
              <a16:creationId xmlns:a16="http://schemas.microsoft.com/office/drawing/2014/main" id="{C56B9C4F-7FF5-4272-ABD2-2DF1E07B6AF5}"/>
            </a:ext>
          </a:extLst>
        </xdr:cNvPr>
        <xdr:cNvSpPr txBox="1"/>
      </xdr:nvSpPr>
      <xdr:spPr>
        <a:xfrm>
          <a:off x="13500744" y="94330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54</xdr:row>
      <xdr:rowOff>119905</xdr:rowOff>
    </xdr:from>
    <xdr:ext cx="405111" cy="259045"/>
    <xdr:sp macro="" textlink="">
      <xdr:nvSpPr>
        <xdr:cNvPr id="654" name="n_4mainValue【学校施設】&#10;有形固定資産減価償却率">
          <a:extLst>
            <a:ext uri="{FF2B5EF4-FFF2-40B4-BE49-F238E27FC236}">
              <a16:creationId xmlns:a16="http://schemas.microsoft.com/office/drawing/2014/main" id="{665DB5F0-BA17-42F9-90C2-615628975EB9}"/>
            </a:ext>
          </a:extLst>
        </xdr:cNvPr>
        <xdr:cNvSpPr txBox="1"/>
      </xdr:nvSpPr>
      <xdr:spPr>
        <a:xfrm>
          <a:off x="12611744" y="93782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55" name="正方形/長方形 654">
          <a:extLst>
            <a:ext uri="{FF2B5EF4-FFF2-40B4-BE49-F238E27FC236}">
              <a16:creationId xmlns:a16="http://schemas.microsoft.com/office/drawing/2014/main" id="{1B602D7B-06CB-43BA-A322-CD74E6E158E5}"/>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56" name="正方形/長方形 655">
          <a:extLst>
            <a:ext uri="{FF2B5EF4-FFF2-40B4-BE49-F238E27FC236}">
              <a16:creationId xmlns:a16="http://schemas.microsoft.com/office/drawing/2014/main" id="{679EC857-338B-4E9E-A06A-1D89D47FC3C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57" name="正方形/長方形 656">
          <a:extLst>
            <a:ext uri="{FF2B5EF4-FFF2-40B4-BE49-F238E27FC236}">
              <a16:creationId xmlns:a16="http://schemas.microsoft.com/office/drawing/2014/main" id="{C0E10F38-B028-45D4-9EFF-90203690480E}"/>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58" name="正方形/長方形 657">
          <a:extLst>
            <a:ext uri="{FF2B5EF4-FFF2-40B4-BE49-F238E27FC236}">
              <a16:creationId xmlns:a16="http://schemas.microsoft.com/office/drawing/2014/main" id="{74558C08-500D-455D-A935-A0AFFA8A2AF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59" name="正方形/長方形 658">
          <a:extLst>
            <a:ext uri="{FF2B5EF4-FFF2-40B4-BE49-F238E27FC236}">
              <a16:creationId xmlns:a16="http://schemas.microsoft.com/office/drawing/2014/main" id="{08C0BB39-FE09-46FD-878E-94B5B2D31784}"/>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60" name="正方形/長方形 659">
          <a:extLst>
            <a:ext uri="{FF2B5EF4-FFF2-40B4-BE49-F238E27FC236}">
              <a16:creationId xmlns:a16="http://schemas.microsoft.com/office/drawing/2014/main" id="{AA3D0A02-1554-4AAB-9C11-5135147E9A6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61" name="正方形/長方形 660">
          <a:extLst>
            <a:ext uri="{FF2B5EF4-FFF2-40B4-BE49-F238E27FC236}">
              <a16:creationId xmlns:a16="http://schemas.microsoft.com/office/drawing/2014/main" id="{E54ED4DA-EC52-45B2-9DAC-50ADC5BC8DDE}"/>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62" name="正方形/長方形 661">
          <a:extLst>
            <a:ext uri="{FF2B5EF4-FFF2-40B4-BE49-F238E27FC236}">
              <a16:creationId xmlns:a16="http://schemas.microsoft.com/office/drawing/2014/main" id="{8493FF85-2D08-4C6A-8DD5-02BBBF70486E}"/>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63" name="テキスト ボックス 662">
          <a:extLst>
            <a:ext uri="{FF2B5EF4-FFF2-40B4-BE49-F238E27FC236}">
              <a16:creationId xmlns:a16="http://schemas.microsoft.com/office/drawing/2014/main" id="{B05A6709-D516-4EE4-AE5C-BDC86E01BC62}"/>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64" name="直線コネクタ 663">
          <a:extLst>
            <a:ext uri="{FF2B5EF4-FFF2-40B4-BE49-F238E27FC236}">
              <a16:creationId xmlns:a16="http://schemas.microsoft.com/office/drawing/2014/main" id="{CBCAF4A9-D50A-4D6A-B6D9-76D5EDB55DC7}"/>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665" name="テキスト ボックス 664">
          <a:extLst>
            <a:ext uri="{FF2B5EF4-FFF2-40B4-BE49-F238E27FC236}">
              <a16:creationId xmlns:a16="http://schemas.microsoft.com/office/drawing/2014/main" id="{F1B98B7C-B0A5-41FE-8FD3-B347F21F2434}"/>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63</xdr:row>
      <xdr:rowOff>57150</xdr:rowOff>
    </xdr:to>
    <xdr:cxnSp macro="">
      <xdr:nvCxnSpPr>
        <xdr:cNvPr id="666" name="直線コネクタ 665">
          <a:extLst>
            <a:ext uri="{FF2B5EF4-FFF2-40B4-BE49-F238E27FC236}">
              <a16:creationId xmlns:a16="http://schemas.microsoft.com/office/drawing/2014/main" id="{1A4D989B-9ED9-4DDA-B642-147708EEC845}"/>
            </a:ext>
          </a:extLst>
        </xdr:cNvPr>
        <xdr:cNvCxnSpPr/>
      </xdr:nvCxnSpPr>
      <xdr:spPr>
        <a:xfrm>
          <a:off x="18288000" y="1085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86377</xdr:rowOff>
    </xdr:from>
    <xdr:ext cx="467179" cy="259045"/>
    <xdr:sp macro="" textlink="">
      <xdr:nvSpPr>
        <xdr:cNvPr id="667" name="テキスト ボックス 666">
          <a:extLst>
            <a:ext uri="{FF2B5EF4-FFF2-40B4-BE49-F238E27FC236}">
              <a16:creationId xmlns:a16="http://schemas.microsoft.com/office/drawing/2014/main" id="{22DC72F4-7B68-4F30-B5F8-5B8BAAA63C43}"/>
            </a:ext>
          </a:extLst>
        </xdr:cNvPr>
        <xdr:cNvSpPr txBox="1"/>
      </xdr:nvSpPr>
      <xdr:spPr>
        <a:xfrm>
          <a:off x="17820821" y="1071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668" name="直線コネクタ 667">
          <a:extLst>
            <a:ext uri="{FF2B5EF4-FFF2-40B4-BE49-F238E27FC236}">
              <a16:creationId xmlns:a16="http://schemas.microsoft.com/office/drawing/2014/main" id="{9DEDF25F-0044-4B2B-87AA-90C799E377FC}"/>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669" name="テキスト ボックス 668">
          <a:extLst>
            <a:ext uri="{FF2B5EF4-FFF2-40B4-BE49-F238E27FC236}">
              <a16:creationId xmlns:a16="http://schemas.microsoft.com/office/drawing/2014/main" id="{9EC03DD7-6738-4510-AA68-FCACE159906F}"/>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114300</xdr:rowOff>
    </xdr:from>
    <xdr:to>
      <xdr:col>120</xdr:col>
      <xdr:colOff>114300</xdr:colOff>
      <xdr:row>56</xdr:row>
      <xdr:rowOff>114300</xdr:rowOff>
    </xdr:to>
    <xdr:cxnSp macro="">
      <xdr:nvCxnSpPr>
        <xdr:cNvPr id="670" name="直線コネクタ 669">
          <a:extLst>
            <a:ext uri="{FF2B5EF4-FFF2-40B4-BE49-F238E27FC236}">
              <a16:creationId xmlns:a16="http://schemas.microsoft.com/office/drawing/2014/main" id="{91E5C4B6-BF16-4C34-9739-1304D60036FB}"/>
            </a:ext>
          </a:extLst>
        </xdr:cNvPr>
        <xdr:cNvCxnSpPr/>
      </xdr:nvCxnSpPr>
      <xdr:spPr>
        <a:xfrm>
          <a:off x="18288000" y="971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143527</xdr:rowOff>
    </xdr:from>
    <xdr:ext cx="467179" cy="259045"/>
    <xdr:sp macro="" textlink="">
      <xdr:nvSpPr>
        <xdr:cNvPr id="671" name="テキスト ボックス 670">
          <a:extLst>
            <a:ext uri="{FF2B5EF4-FFF2-40B4-BE49-F238E27FC236}">
              <a16:creationId xmlns:a16="http://schemas.microsoft.com/office/drawing/2014/main" id="{0790DB23-E376-4440-BADA-C97C66D6A6CA}"/>
            </a:ext>
          </a:extLst>
        </xdr:cNvPr>
        <xdr:cNvSpPr txBox="1"/>
      </xdr:nvSpPr>
      <xdr:spPr>
        <a:xfrm>
          <a:off x="17820821" y="957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72" name="直線コネクタ 671">
          <a:extLst>
            <a:ext uri="{FF2B5EF4-FFF2-40B4-BE49-F238E27FC236}">
              <a16:creationId xmlns:a16="http://schemas.microsoft.com/office/drawing/2014/main" id="{28E4490D-AB6A-46AE-B233-C0BE24FA59C2}"/>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73" name="テキスト ボックス 672">
          <a:extLst>
            <a:ext uri="{FF2B5EF4-FFF2-40B4-BE49-F238E27FC236}">
              <a16:creationId xmlns:a16="http://schemas.microsoft.com/office/drawing/2014/main" id="{1C75CDEF-CE3A-4680-A4CD-4EBE71E60105}"/>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74" name="【学校施設】&#10;一人当たり面積グラフ枠">
          <a:extLst>
            <a:ext uri="{FF2B5EF4-FFF2-40B4-BE49-F238E27FC236}">
              <a16:creationId xmlns:a16="http://schemas.microsoft.com/office/drawing/2014/main" id="{2FB35A33-0DE8-4E4C-A99F-55BE73BCE629}"/>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138874</xdr:rowOff>
    </xdr:from>
    <xdr:to>
      <xdr:col>116</xdr:col>
      <xdr:colOff>62864</xdr:colOff>
      <xdr:row>63</xdr:row>
      <xdr:rowOff>101156</xdr:rowOff>
    </xdr:to>
    <xdr:cxnSp macro="">
      <xdr:nvCxnSpPr>
        <xdr:cNvPr id="675" name="直線コネクタ 674">
          <a:extLst>
            <a:ext uri="{FF2B5EF4-FFF2-40B4-BE49-F238E27FC236}">
              <a16:creationId xmlns:a16="http://schemas.microsoft.com/office/drawing/2014/main" id="{64FF7261-F7E9-4125-9521-8E06FCAC46A1}"/>
            </a:ext>
          </a:extLst>
        </xdr:cNvPr>
        <xdr:cNvCxnSpPr/>
      </xdr:nvCxnSpPr>
      <xdr:spPr>
        <a:xfrm flipV="1">
          <a:off x="22160864" y="9740074"/>
          <a:ext cx="0" cy="11624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104983</xdr:rowOff>
    </xdr:from>
    <xdr:ext cx="469744" cy="259045"/>
    <xdr:sp macro="" textlink="">
      <xdr:nvSpPr>
        <xdr:cNvPr id="676" name="【学校施設】&#10;一人当たり面積最小値テキスト">
          <a:extLst>
            <a:ext uri="{FF2B5EF4-FFF2-40B4-BE49-F238E27FC236}">
              <a16:creationId xmlns:a16="http://schemas.microsoft.com/office/drawing/2014/main" id="{D472F4D3-EBA5-4E63-AF2D-DFDA90016C47}"/>
            </a:ext>
          </a:extLst>
        </xdr:cNvPr>
        <xdr:cNvSpPr txBox="1"/>
      </xdr:nvSpPr>
      <xdr:spPr>
        <a:xfrm>
          <a:off x="22199600" y="109063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101156</xdr:rowOff>
    </xdr:from>
    <xdr:to>
      <xdr:col>116</xdr:col>
      <xdr:colOff>152400</xdr:colOff>
      <xdr:row>63</xdr:row>
      <xdr:rowOff>101156</xdr:rowOff>
    </xdr:to>
    <xdr:cxnSp macro="">
      <xdr:nvCxnSpPr>
        <xdr:cNvPr id="677" name="直線コネクタ 676">
          <a:extLst>
            <a:ext uri="{FF2B5EF4-FFF2-40B4-BE49-F238E27FC236}">
              <a16:creationId xmlns:a16="http://schemas.microsoft.com/office/drawing/2014/main" id="{98EA20F4-4312-45B7-BEEF-E82A57763A67}"/>
            </a:ext>
          </a:extLst>
        </xdr:cNvPr>
        <xdr:cNvCxnSpPr/>
      </xdr:nvCxnSpPr>
      <xdr:spPr>
        <a:xfrm>
          <a:off x="22072600" y="109025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85551</xdr:rowOff>
    </xdr:from>
    <xdr:ext cx="469744" cy="259045"/>
    <xdr:sp macro="" textlink="">
      <xdr:nvSpPr>
        <xdr:cNvPr id="678" name="【学校施設】&#10;一人当たり面積最大値テキスト">
          <a:extLst>
            <a:ext uri="{FF2B5EF4-FFF2-40B4-BE49-F238E27FC236}">
              <a16:creationId xmlns:a16="http://schemas.microsoft.com/office/drawing/2014/main" id="{2B7979EB-AEA7-4049-81F1-5693DDD59B3E}"/>
            </a:ext>
          </a:extLst>
        </xdr:cNvPr>
        <xdr:cNvSpPr txBox="1"/>
      </xdr:nvSpPr>
      <xdr:spPr>
        <a:xfrm>
          <a:off x="22199600" y="95153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138874</xdr:rowOff>
    </xdr:from>
    <xdr:to>
      <xdr:col>116</xdr:col>
      <xdr:colOff>152400</xdr:colOff>
      <xdr:row>56</xdr:row>
      <xdr:rowOff>138874</xdr:rowOff>
    </xdr:to>
    <xdr:cxnSp macro="">
      <xdr:nvCxnSpPr>
        <xdr:cNvPr id="679" name="直線コネクタ 678">
          <a:extLst>
            <a:ext uri="{FF2B5EF4-FFF2-40B4-BE49-F238E27FC236}">
              <a16:creationId xmlns:a16="http://schemas.microsoft.com/office/drawing/2014/main" id="{6D824DF1-9A8B-49B7-9EA5-E2A78190757A}"/>
            </a:ext>
          </a:extLst>
        </xdr:cNvPr>
        <xdr:cNvCxnSpPr/>
      </xdr:nvCxnSpPr>
      <xdr:spPr>
        <a:xfrm>
          <a:off x="22072600" y="97400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29354</xdr:rowOff>
    </xdr:from>
    <xdr:ext cx="469744" cy="259045"/>
    <xdr:sp macro="" textlink="">
      <xdr:nvSpPr>
        <xdr:cNvPr id="680" name="【学校施設】&#10;一人当たり面積平均値テキスト">
          <a:extLst>
            <a:ext uri="{FF2B5EF4-FFF2-40B4-BE49-F238E27FC236}">
              <a16:creationId xmlns:a16="http://schemas.microsoft.com/office/drawing/2014/main" id="{D29EC6D6-88E1-4623-BEE0-FD40DDB96091}"/>
            </a:ext>
          </a:extLst>
        </xdr:cNvPr>
        <xdr:cNvSpPr txBox="1"/>
      </xdr:nvSpPr>
      <xdr:spPr>
        <a:xfrm>
          <a:off x="22199600" y="1048780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50927</xdr:rowOff>
    </xdr:from>
    <xdr:to>
      <xdr:col>116</xdr:col>
      <xdr:colOff>114300</xdr:colOff>
      <xdr:row>61</xdr:row>
      <xdr:rowOff>152527</xdr:rowOff>
    </xdr:to>
    <xdr:sp macro="" textlink="">
      <xdr:nvSpPr>
        <xdr:cNvPr id="681" name="フローチャート: 判断 680">
          <a:extLst>
            <a:ext uri="{FF2B5EF4-FFF2-40B4-BE49-F238E27FC236}">
              <a16:creationId xmlns:a16="http://schemas.microsoft.com/office/drawing/2014/main" id="{DF9F168E-10F8-4CAF-B8F0-D2115B4FBEFC}"/>
            </a:ext>
          </a:extLst>
        </xdr:cNvPr>
        <xdr:cNvSpPr/>
      </xdr:nvSpPr>
      <xdr:spPr>
        <a:xfrm>
          <a:off x="22110700" y="105093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61214</xdr:rowOff>
    </xdr:from>
    <xdr:to>
      <xdr:col>112</xdr:col>
      <xdr:colOff>38100</xdr:colOff>
      <xdr:row>61</xdr:row>
      <xdr:rowOff>162814</xdr:rowOff>
    </xdr:to>
    <xdr:sp macro="" textlink="">
      <xdr:nvSpPr>
        <xdr:cNvPr id="682" name="フローチャート: 判断 681">
          <a:extLst>
            <a:ext uri="{FF2B5EF4-FFF2-40B4-BE49-F238E27FC236}">
              <a16:creationId xmlns:a16="http://schemas.microsoft.com/office/drawing/2014/main" id="{32F2C3A8-5A6B-427A-BE3F-BB82E0A5D914}"/>
            </a:ext>
          </a:extLst>
        </xdr:cNvPr>
        <xdr:cNvSpPr/>
      </xdr:nvSpPr>
      <xdr:spPr>
        <a:xfrm>
          <a:off x="21272500" y="10519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67501</xdr:rowOff>
    </xdr:from>
    <xdr:to>
      <xdr:col>107</xdr:col>
      <xdr:colOff>101600</xdr:colOff>
      <xdr:row>61</xdr:row>
      <xdr:rowOff>169101</xdr:rowOff>
    </xdr:to>
    <xdr:sp macro="" textlink="">
      <xdr:nvSpPr>
        <xdr:cNvPr id="683" name="フローチャート: 判断 682">
          <a:extLst>
            <a:ext uri="{FF2B5EF4-FFF2-40B4-BE49-F238E27FC236}">
              <a16:creationId xmlns:a16="http://schemas.microsoft.com/office/drawing/2014/main" id="{DE514C1D-4684-468C-B232-BFB49FD05840}"/>
            </a:ext>
          </a:extLst>
        </xdr:cNvPr>
        <xdr:cNvSpPr/>
      </xdr:nvSpPr>
      <xdr:spPr>
        <a:xfrm>
          <a:off x="20383500" y="10525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57214</xdr:rowOff>
    </xdr:from>
    <xdr:to>
      <xdr:col>102</xdr:col>
      <xdr:colOff>165100</xdr:colOff>
      <xdr:row>61</xdr:row>
      <xdr:rowOff>158814</xdr:rowOff>
    </xdr:to>
    <xdr:sp macro="" textlink="">
      <xdr:nvSpPr>
        <xdr:cNvPr id="684" name="フローチャート: 判断 683">
          <a:extLst>
            <a:ext uri="{FF2B5EF4-FFF2-40B4-BE49-F238E27FC236}">
              <a16:creationId xmlns:a16="http://schemas.microsoft.com/office/drawing/2014/main" id="{9772C5FF-7943-4F39-A03B-5A264EE305A8}"/>
            </a:ext>
          </a:extLst>
        </xdr:cNvPr>
        <xdr:cNvSpPr/>
      </xdr:nvSpPr>
      <xdr:spPr>
        <a:xfrm>
          <a:off x="19494500" y="10515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69786</xdr:rowOff>
    </xdr:from>
    <xdr:to>
      <xdr:col>98</xdr:col>
      <xdr:colOff>38100</xdr:colOff>
      <xdr:row>61</xdr:row>
      <xdr:rowOff>171386</xdr:rowOff>
    </xdr:to>
    <xdr:sp macro="" textlink="">
      <xdr:nvSpPr>
        <xdr:cNvPr id="685" name="フローチャート: 判断 684">
          <a:extLst>
            <a:ext uri="{FF2B5EF4-FFF2-40B4-BE49-F238E27FC236}">
              <a16:creationId xmlns:a16="http://schemas.microsoft.com/office/drawing/2014/main" id="{2AAD7B76-FD1F-4755-810A-C881D83EECB6}"/>
            </a:ext>
          </a:extLst>
        </xdr:cNvPr>
        <xdr:cNvSpPr/>
      </xdr:nvSpPr>
      <xdr:spPr>
        <a:xfrm>
          <a:off x="18605500" y="105282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86" name="テキスト ボックス 685">
          <a:extLst>
            <a:ext uri="{FF2B5EF4-FFF2-40B4-BE49-F238E27FC236}">
              <a16:creationId xmlns:a16="http://schemas.microsoft.com/office/drawing/2014/main" id="{B2113026-05DB-4CBC-9CF7-146A0EDD7A54}"/>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87" name="テキスト ボックス 686">
          <a:extLst>
            <a:ext uri="{FF2B5EF4-FFF2-40B4-BE49-F238E27FC236}">
              <a16:creationId xmlns:a16="http://schemas.microsoft.com/office/drawing/2014/main" id="{86A7AE95-B9B5-46FD-9B24-EE4EDAD3CFCA}"/>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88" name="テキスト ボックス 687">
          <a:extLst>
            <a:ext uri="{FF2B5EF4-FFF2-40B4-BE49-F238E27FC236}">
              <a16:creationId xmlns:a16="http://schemas.microsoft.com/office/drawing/2014/main" id="{6C778CB8-D972-41FB-A429-EE883738A84F}"/>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89" name="テキスト ボックス 688">
          <a:extLst>
            <a:ext uri="{FF2B5EF4-FFF2-40B4-BE49-F238E27FC236}">
              <a16:creationId xmlns:a16="http://schemas.microsoft.com/office/drawing/2014/main" id="{F7628A38-DC59-47DD-A45C-F46D3498A2BD}"/>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90" name="テキスト ボックス 689">
          <a:extLst>
            <a:ext uri="{FF2B5EF4-FFF2-40B4-BE49-F238E27FC236}">
              <a16:creationId xmlns:a16="http://schemas.microsoft.com/office/drawing/2014/main" id="{29DB077A-ED21-4007-9BE2-E118838D8FCC}"/>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30353</xdr:rowOff>
    </xdr:from>
    <xdr:to>
      <xdr:col>116</xdr:col>
      <xdr:colOff>114300</xdr:colOff>
      <xdr:row>61</xdr:row>
      <xdr:rowOff>131953</xdr:rowOff>
    </xdr:to>
    <xdr:sp macro="" textlink="">
      <xdr:nvSpPr>
        <xdr:cNvPr id="691" name="楕円 690">
          <a:extLst>
            <a:ext uri="{FF2B5EF4-FFF2-40B4-BE49-F238E27FC236}">
              <a16:creationId xmlns:a16="http://schemas.microsoft.com/office/drawing/2014/main" id="{A45B8345-9BAE-4E5D-849A-AC2ED1EA0C68}"/>
            </a:ext>
          </a:extLst>
        </xdr:cNvPr>
        <xdr:cNvSpPr/>
      </xdr:nvSpPr>
      <xdr:spPr>
        <a:xfrm>
          <a:off x="22110700" y="104888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60</xdr:row>
      <xdr:rowOff>53230</xdr:rowOff>
    </xdr:from>
    <xdr:ext cx="469744" cy="259045"/>
    <xdr:sp macro="" textlink="">
      <xdr:nvSpPr>
        <xdr:cNvPr id="692" name="【学校施設】&#10;一人当たり面積該当値テキスト">
          <a:extLst>
            <a:ext uri="{FF2B5EF4-FFF2-40B4-BE49-F238E27FC236}">
              <a16:creationId xmlns:a16="http://schemas.microsoft.com/office/drawing/2014/main" id="{41DA280E-1392-4AEE-8AC5-77FB27209637}"/>
            </a:ext>
          </a:extLst>
        </xdr:cNvPr>
        <xdr:cNvSpPr txBox="1"/>
      </xdr:nvSpPr>
      <xdr:spPr>
        <a:xfrm>
          <a:off x="22199600" y="103402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37782</xdr:rowOff>
    </xdr:from>
    <xdr:to>
      <xdr:col>112</xdr:col>
      <xdr:colOff>38100</xdr:colOff>
      <xdr:row>61</xdr:row>
      <xdr:rowOff>139382</xdr:rowOff>
    </xdr:to>
    <xdr:sp macro="" textlink="">
      <xdr:nvSpPr>
        <xdr:cNvPr id="693" name="楕円 692">
          <a:extLst>
            <a:ext uri="{FF2B5EF4-FFF2-40B4-BE49-F238E27FC236}">
              <a16:creationId xmlns:a16="http://schemas.microsoft.com/office/drawing/2014/main" id="{E2D68964-57B2-4A90-B829-C0D9D2C29025}"/>
            </a:ext>
          </a:extLst>
        </xdr:cNvPr>
        <xdr:cNvSpPr/>
      </xdr:nvSpPr>
      <xdr:spPr>
        <a:xfrm>
          <a:off x="21272500" y="104962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81153</xdr:rowOff>
    </xdr:from>
    <xdr:to>
      <xdr:col>116</xdr:col>
      <xdr:colOff>63500</xdr:colOff>
      <xdr:row>61</xdr:row>
      <xdr:rowOff>88582</xdr:rowOff>
    </xdr:to>
    <xdr:cxnSp macro="">
      <xdr:nvCxnSpPr>
        <xdr:cNvPr id="694" name="直線コネクタ 693">
          <a:extLst>
            <a:ext uri="{FF2B5EF4-FFF2-40B4-BE49-F238E27FC236}">
              <a16:creationId xmlns:a16="http://schemas.microsoft.com/office/drawing/2014/main" id="{5E4733E1-34F3-4154-AB82-A3FD27FF98B5}"/>
            </a:ext>
          </a:extLst>
        </xdr:cNvPr>
        <xdr:cNvCxnSpPr/>
      </xdr:nvCxnSpPr>
      <xdr:spPr>
        <a:xfrm flipV="1">
          <a:off x="21323300" y="10539603"/>
          <a:ext cx="838200" cy="7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42926</xdr:rowOff>
    </xdr:from>
    <xdr:to>
      <xdr:col>107</xdr:col>
      <xdr:colOff>101600</xdr:colOff>
      <xdr:row>61</xdr:row>
      <xdr:rowOff>144526</xdr:rowOff>
    </xdr:to>
    <xdr:sp macro="" textlink="">
      <xdr:nvSpPr>
        <xdr:cNvPr id="695" name="楕円 694">
          <a:extLst>
            <a:ext uri="{FF2B5EF4-FFF2-40B4-BE49-F238E27FC236}">
              <a16:creationId xmlns:a16="http://schemas.microsoft.com/office/drawing/2014/main" id="{C57380DC-5E9C-4F9C-B1EF-8308D3982DCF}"/>
            </a:ext>
          </a:extLst>
        </xdr:cNvPr>
        <xdr:cNvSpPr/>
      </xdr:nvSpPr>
      <xdr:spPr>
        <a:xfrm>
          <a:off x="20383500" y="10501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88582</xdr:rowOff>
    </xdr:from>
    <xdr:to>
      <xdr:col>111</xdr:col>
      <xdr:colOff>177800</xdr:colOff>
      <xdr:row>61</xdr:row>
      <xdr:rowOff>93726</xdr:rowOff>
    </xdr:to>
    <xdr:cxnSp macro="">
      <xdr:nvCxnSpPr>
        <xdr:cNvPr id="696" name="直線コネクタ 695">
          <a:extLst>
            <a:ext uri="{FF2B5EF4-FFF2-40B4-BE49-F238E27FC236}">
              <a16:creationId xmlns:a16="http://schemas.microsoft.com/office/drawing/2014/main" id="{9B0410B4-CCA7-46A0-B611-D7B5C65DB4A4}"/>
            </a:ext>
          </a:extLst>
        </xdr:cNvPr>
        <xdr:cNvCxnSpPr/>
      </xdr:nvCxnSpPr>
      <xdr:spPr>
        <a:xfrm flipV="1">
          <a:off x="20434300" y="10547032"/>
          <a:ext cx="889000" cy="5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47498</xdr:rowOff>
    </xdr:from>
    <xdr:to>
      <xdr:col>102</xdr:col>
      <xdr:colOff>165100</xdr:colOff>
      <xdr:row>61</xdr:row>
      <xdr:rowOff>149098</xdr:rowOff>
    </xdr:to>
    <xdr:sp macro="" textlink="">
      <xdr:nvSpPr>
        <xdr:cNvPr id="697" name="楕円 696">
          <a:extLst>
            <a:ext uri="{FF2B5EF4-FFF2-40B4-BE49-F238E27FC236}">
              <a16:creationId xmlns:a16="http://schemas.microsoft.com/office/drawing/2014/main" id="{CCB711C3-2BCD-4349-B6F6-39449E9CCD34}"/>
            </a:ext>
          </a:extLst>
        </xdr:cNvPr>
        <xdr:cNvSpPr/>
      </xdr:nvSpPr>
      <xdr:spPr>
        <a:xfrm>
          <a:off x="19494500" y="10505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93726</xdr:rowOff>
    </xdr:from>
    <xdr:to>
      <xdr:col>107</xdr:col>
      <xdr:colOff>50800</xdr:colOff>
      <xdr:row>61</xdr:row>
      <xdr:rowOff>98298</xdr:rowOff>
    </xdr:to>
    <xdr:cxnSp macro="">
      <xdr:nvCxnSpPr>
        <xdr:cNvPr id="698" name="直線コネクタ 697">
          <a:extLst>
            <a:ext uri="{FF2B5EF4-FFF2-40B4-BE49-F238E27FC236}">
              <a16:creationId xmlns:a16="http://schemas.microsoft.com/office/drawing/2014/main" id="{492E0D26-A4A9-4AE7-B60C-E63A53AA04F9}"/>
            </a:ext>
          </a:extLst>
        </xdr:cNvPr>
        <xdr:cNvCxnSpPr/>
      </xdr:nvCxnSpPr>
      <xdr:spPr>
        <a:xfrm flipV="1">
          <a:off x="19545300" y="10552176"/>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48641</xdr:rowOff>
    </xdr:from>
    <xdr:to>
      <xdr:col>98</xdr:col>
      <xdr:colOff>38100</xdr:colOff>
      <xdr:row>61</xdr:row>
      <xdr:rowOff>150241</xdr:rowOff>
    </xdr:to>
    <xdr:sp macro="" textlink="">
      <xdr:nvSpPr>
        <xdr:cNvPr id="699" name="楕円 698">
          <a:extLst>
            <a:ext uri="{FF2B5EF4-FFF2-40B4-BE49-F238E27FC236}">
              <a16:creationId xmlns:a16="http://schemas.microsoft.com/office/drawing/2014/main" id="{52BC0583-C926-410B-AD34-AB38CDCF2CC4}"/>
            </a:ext>
          </a:extLst>
        </xdr:cNvPr>
        <xdr:cNvSpPr/>
      </xdr:nvSpPr>
      <xdr:spPr>
        <a:xfrm>
          <a:off x="18605500" y="105070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98298</xdr:rowOff>
    </xdr:from>
    <xdr:to>
      <xdr:col>102</xdr:col>
      <xdr:colOff>114300</xdr:colOff>
      <xdr:row>61</xdr:row>
      <xdr:rowOff>99441</xdr:rowOff>
    </xdr:to>
    <xdr:cxnSp macro="">
      <xdr:nvCxnSpPr>
        <xdr:cNvPr id="700" name="直線コネクタ 699">
          <a:extLst>
            <a:ext uri="{FF2B5EF4-FFF2-40B4-BE49-F238E27FC236}">
              <a16:creationId xmlns:a16="http://schemas.microsoft.com/office/drawing/2014/main" id="{911F988A-1D08-47E6-9E98-8DF2D0D88E75}"/>
            </a:ext>
          </a:extLst>
        </xdr:cNvPr>
        <xdr:cNvCxnSpPr/>
      </xdr:nvCxnSpPr>
      <xdr:spPr>
        <a:xfrm flipV="1">
          <a:off x="18656300" y="10556748"/>
          <a:ext cx="889000" cy="1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153941</xdr:rowOff>
    </xdr:from>
    <xdr:ext cx="469744" cy="259045"/>
    <xdr:sp macro="" textlink="">
      <xdr:nvSpPr>
        <xdr:cNvPr id="701" name="n_1aveValue【学校施設】&#10;一人当たり面積">
          <a:extLst>
            <a:ext uri="{FF2B5EF4-FFF2-40B4-BE49-F238E27FC236}">
              <a16:creationId xmlns:a16="http://schemas.microsoft.com/office/drawing/2014/main" id="{457F3ECE-1E14-4588-8F1A-0843BBB95D24}"/>
            </a:ext>
          </a:extLst>
        </xdr:cNvPr>
        <xdr:cNvSpPr txBox="1"/>
      </xdr:nvSpPr>
      <xdr:spPr>
        <a:xfrm>
          <a:off x="21075727" y="106123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160228</xdr:rowOff>
    </xdr:from>
    <xdr:ext cx="469744" cy="259045"/>
    <xdr:sp macro="" textlink="">
      <xdr:nvSpPr>
        <xdr:cNvPr id="702" name="n_2aveValue【学校施設】&#10;一人当たり面積">
          <a:extLst>
            <a:ext uri="{FF2B5EF4-FFF2-40B4-BE49-F238E27FC236}">
              <a16:creationId xmlns:a16="http://schemas.microsoft.com/office/drawing/2014/main" id="{00B1780D-D72B-4C85-9073-860E84826F0F}"/>
            </a:ext>
          </a:extLst>
        </xdr:cNvPr>
        <xdr:cNvSpPr txBox="1"/>
      </xdr:nvSpPr>
      <xdr:spPr>
        <a:xfrm>
          <a:off x="20199427" y="106186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149941</xdr:rowOff>
    </xdr:from>
    <xdr:ext cx="469744" cy="259045"/>
    <xdr:sp macro="" textlink="">
      <xdr:nvSpPr>
        <xdr:cNvPr id="703" name="n_3aveValue【学校施設】&#10;一人当たり面積">
          <a:extLst>
            <a:ext uri="{FF2B5EF4-FFF2-40B4-BE49-F238E27FC236}">
              <a16:creationId xmlns:a16="http://schemas.microsoft.com/office/drawing/2014/main" id="{784F0FE3-7792-4FEE-886B-2BD59C4BED4E}"/>
            </a:ext>
          </a:extLst>
        </xdr:cNvPr>
        <xdr:cNvSpPr txBox="1"/>
      </xdr:nvSpPr>
      <xdr:spPr>
        <a:xfrm>
          <a:off x="19310427" y="106083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162513</xdr:rowOff>
    </xdr:from>
    <xdr:ext cx="469744" cy="259045"/>
    <xdr:sp macro="" textlink="">
      <xdr:nvSpPr>
        <xdr:cNvPr id="704" name="n_4aveValue【学校施設】&#10;一人当たり面積">
          <a:extLst>
            <a:ext uri="{FF2B5EF4-FFF2-40B4-BE49-F238E27FC236}">
              <a16:creationId xmlns:a16="http://schemas.microsoft.com/office/drawing/2014/main" id="{46C9216D-2078-4FEE-934C-C8347F1C492D}"/>
            </a:ext>
          </a:extLst>
        </xdr:cNvPr>
        <xdr:cNvSpPr txBox="1"/>
      </xdr:nvSpPr>
      <xdr:spPr>
        <a:xfrm>
          <a:off x="18421427" y="10620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59</xdr:row>
      <xdr:rowOff>155909</xdr:rowOff>
    </xdr:from>
    <xdr:ext cx="469744" cy="259045"/>
    <xdr:sp macro="" textlink="">
      <xdr:nvSpPr>
        <xdr:cNvPr id="705" name="n_1mainValue【学校施設】&#10;一人当たり面積">
          <a:extLst>
            <a:ext uri="{FF2B5EF4-FFF2-40B4-BE49-F238E27FC236}">
              <a16:creationId xmlns:a16="http://schemas.microsoft.com/office/drawing/2014/main" id="{D172786C-B682-456B-92AD-35BDBC96D637}"/>
            </a:ext>
          </a:extLst>
        </xdr:cNvPr>
        <xdr:cNvSpPr txBox="1"/>
      </xdr:nvSpPr>
      <xdr:spPr>
        <a:xfrm>
          <a:off x="21075727" y="102714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161053</xdr:rowOff>
    </xdr:from>
    <xdr:ext cx="469744" cy="259045"/>
    <xdr:sp macro="" textlink="">
      <xdr:nvSpPr>
        <xdr:cNvPr id="706" name="n_2mainValue【学校施設】&#10;一人当たり面積">
          <a:extLst>
            <a:ext uri="{FF2B5EF4-FFF2-40B4-BE49-F238E27FC236}">
              <a16:creationId xmlns:a16="http://schemas.microsoft.com/office/drawing/2014/main" id="{1DBF3E64-00A7-4F54-951F-8B2F01119BCF}"/>
            </a:ext>
          </a:extLst>
        </xdr:cNvPr>
        <xdr:cNvSpPr txBox="1"/>
      </xdr:nvSpPr>
      <xdr:spPr>
        <a:xfrm>
          <a:off x="20199427" y="102766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165625</xdr:rowOff>
    </xdr:from>
    <xdr:ext cx="469744" cy="259045"/>
    <xdr:sp macro="" textlink="">
      <xdr:nvSpPr>
        <xdr:cNvPr id="707" name="n_3mainValue【学校施設】&#10;一人当たり面積">
          <a:extLst>
            <a:ext uri="{FF2B5EF4-FFF2-40B4-BE49-F238E27FC236}">
              <a16:creationId xmlns:a16="http://schemas.microsoft.com/office/drawing/2014/main" id="{AACFFC5B-1999-45DE-B889-FAC882162AC1}"/>
            </a:ext>
          </a:extLst>
        </xdr:cNvPr>
        <xdr:cNvSpPr txBox="1"/>
      </xdr:nvSpPr>
      <xdr:spPr>
        <a:xfrm>
          <a:off x="19310427" y="102811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166768</xdr:rowOff>
    </xdr:from>
    <xdr:ext cx="469744" cy="259045"/>
    <xdr:sp macro="" textlink="">
      <xdr:nvSpPr>
        <xdr:cNvPr id="708" name="n_4mainValue【学校施設】&#10;一人当たり面積">
          <a:extLst>
            <a:ext uri="{FF2B5EF4-FFF2-40B4-BE49-F238E27FC236}">
              <a16:creationId xmlns:a16="http://schemas.microsoft.com/office/drawing/2014/main" id="{6D6ED890-FE3D-48DE-A2CD-A4DC81E5EC46}"/>
            </a:ext>
          </a:extLst>
        </xdr:cNvPr>
        <xdr:cNvSpPr txBox="1"/>
      </xdr:nvSpPr>
      <xdr:spPr>
        <a:xfrm>
          <a:off x="18421427" y="102823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09" name="正方形/長方形 708">
          <a:extLst>
            <a:ext uri="{FF2B5EF4-FFF2-40B4-BE49-F238E27FC236}">
              <a16:creationId xmlns:a16="http://schemas.microsoft.com/office/drawing/2014/main" id="{E52382AD-DCCE-4466-9556-89C7E814709A}"/>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10" name="正方形/長方形 709">
          <a:extLst>
            <a:ext uri="{FF2B5EF4-FFF2-40B4-BE49-F238E27FC236}">
              <a16:creationId xmlns:a16="http://schemas.microsoft.com/office/drawing/2014/main" id="{815D757F-728D-4778-9AA7-74369385D59F}"/>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11" name="正方形/長方形 710">
          <a:extLst>
            <a:ext uri="{FF2B5EF4-FFF2-40B4-BE49-F238E27FC236}">
              <a16:creationId xmlns:a16="http://schemas.microsoft.com/office/drawing/2014/main" id="{C038E868-BADE-4F6A-90E3-5E48DC8343C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12" name="正方形/長方形 711">
          <a:extLst>
            <a:ext uri="{FF2B5EF4-FFF2-40B4-BE49-F238E27FC236}">
              <a16:creationId xmlns:a16="http://schemas.microsoft.com/office/drawing/2014/main" id="{D69BB2B6-3A8B-484B-BD62-6E37B804169C}"/>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13" name="正方形/長方形 712">
          <a:extLst>
            <a:ext uri="{FF2B5EF4-FFF2-40B4-BE49-F238E27FC236}">
              <a16:creationId xmlns:a16="http://schemas.microsoft.com/office/drawing/2014/main" id="{D0940D95-A872-4260-B088-62EF912B00C8}"/>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14" name="正方形/長方形 713">
          <a:extLst>
            <a:ext uri="{FF2B5EF4-FFF2-40B4-BE49-F238E27FC236}">
              <a16:creationId xmlns:a16="http://schemas.microsoft.com/office/drawing/2014/main" id="{6143E986-FD78-4083-AABA-D9400E5D88F2}"/>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15" name="正方形/長方形 714">
          <a:extLst>
            <a:ext uri="{FF2B5EF4-FFF2-40B4-BE49-F238E27FC236}">
              <a16:creationId xmlns:a16="http://schemas.microsoft.com/office/drawing/2014/main" id="{8AB6CB5F-1072-4E32-BFAF-A23A1071E3DF}"/>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16" name="正方形/長方形 715">
          <a:extLst>
            <a:ext uri="{FF2B5EF4-FFF2-40B4-BE49-F238E27FC236}">
              <a16:creationId xmlns:a16="http://schemas.microsoft.com/office/drawing/2014/main" id="{C8869940-F62F-4D36-B91C-ABCD0BCADEF1}"/>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717" name="正方形/長方形 716">
          <a:extLst>
            <a:ext uri="{FF2B5EF4-FFF2-40B4-BE49-F238E27FC236}">
              <a16:creationId xmlns:a16="http://schemas.microsoft.com/office/drawing/2014/main" id="{32FB036B-9B1E-4A70-8B84-2BFB7D9654AD}"/>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18" name="正方形/長方形 717">
          <a:extLst>
            <a:ext uri="{FF2B5EF4-FFF2-40B4-BE49-F238E27FC236}">
              <a16:creationId xmlns:a16="http://schemas.microsoft.com/office/drawing/2014/main" id="{95E4953A-C519-4AA5-8340-AEFD4E400614}"/>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19" name="正方形/長方形 718">
          <a:extLst>
            <a:ext uri="{FF2B5EF4-FFF2-40B4-BE49-F238E27FC236}">
              <a16:creationId xmlns:a16="http://schemas.microsoft.com/office/drawing/2014/main" id="{B304CED1-710B-4EB0-93BD-3053DF1C39DA}"/>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20" name="正方形/長方形 719">
          <a:extLst>
            <a:ext uri="{FF2B5EF4-FFF2-40B4-BE49-F238E27FC236}">
              <a16:creationId xmlns:a16="http://schemas.microsoft.com/office/drawing/2014/main" id="{E603885B-49B7-443B-9219-74DC73C19E79}"/>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21" name="正方形/長方形 720">
          <a:extLst>
            <a:ext uri="{FF2B5EF4-FFF2-40B4-BE49-F238E27FC236}">
              <a16:creationId xmlns:a16="http://schemas.microsoft.com/office/drawing/2014/main" id="{67970559-F86D-4DDA-B41F-F9AFA35B7AE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22" name="正方形/長方形 721">
          <a:extLst>
            <a:ext uri="{FF2B5EF4-FFF2-40B4-BE49-F238E27FC236}">
              <a16:creationId xmlns:a16="http://schemas.microsoft.com/office/drawing/2014/main" id="{B3EBD8AF-B62E-4792-B334-0A42461E8EEE}"/>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23" name="正方形/長方形 722">
          <a:extLst>
            <a:ext uri="{FF2B5EF4-FFF2-40B4-BE49-F238E27FC236}">
              <a16:creationId xmlns:a16="http://schemas.microsoft.com/office/drawing/2014/main" id="{5DBC4558-8D3C-43A9-AC4F-C16D554E8BF9}"/>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24" name="正方形/長方形 723">
          <a:extLst>
            <a:ext uri="{FF2B5EF4-FFF2-40B4-BE49-F238E27FC236}">
              <a16:creationId xmlns:a16="http://schemas.microsoft.com/office/drawing/2014/main" id="{0680BD4F-B928-4660-A34E-8551764BEEA2}"/>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725" name="正方形/長方形 724">
          <a:extLst>
            <a:ext uri="{FF2B5EF4-FFF2-40B4-BE49-F238E27FC236}">
              <a16:creationId xmlns:a16="http://schemas.microsoft.com/office/drawing/2014/main" id="{0A452C03-DA9A-4A28-8543-8B757929990E}"/>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26" name="正方形/長方形 725">
          <a:extLst>
            <a:ext uri="{FF2B5EF4-FFF2-40B4-BE49-F238E27FC236}">
              <a16:creationId xmlns:a16="http://schemas.microsoft.com/office/drawing/2014/main" id="{C829E3DB-9F9C-4292-B41F-2AA3DE5F80FE}"/>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27" name="正方形/長方形 726">
          <a:extLst>
            <a:ext uri="{FF2B5EF4-FFF2-40B4-BE49-F238E27FC236}">
              <a16:creationId xmlns:a16="http://schemas.microsoft.com/office/drawing/2014/main" id="{4CB7A69A-9416-4590-9145-92C43B23B044}"/>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28" name="正方形/長方形 727">
          <a:extLst>
            <a:ext uri="{FF2B5EF4-FFF2-40B4-BE49-F238E27FC236}">
              <a16:creationId xmlns:a16="http://schemas.microsoft.com/office/drawing/2014/main" id="{116A8B31-915C-4E50-AFBF-67D9E39F4BD6}"/>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29" name="正方形/長方形 728">
          <a:extLst>
            <a:ext uri="{FF2B5EF4-FFF2-40B4-BE49-F238E27FC236}">
              <a16:creationId xmlns:a16="http://schemas.microsoft.com/office/drawing/2014/main" id="{70882A79-04C4-4A4A-A29A-6E287C3EF62E}"/>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30" name="正方形/長方形 729">
          <a:extLst>
            <a:ext uri="{FF2B5EF4-FFF2-40B4-BE49-F238E27FC236}">
              <a16:creationId xmlns:a16="http://schemas.microsoft.com/office/drawing/2014/main" id="{7C4A471D-9913-4F0B-A096-188E7CB37D6F}"/>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31" name="正方形/長方形 730">
          <a:extLst>
            <a:ext uri="{FF2B5EF4-FFF2-40B4-BE49-F238E27FC236}">
              <a16:creationId xmlns:a16="http://schemas.microsoft.com/office/drawing/2014/main" id="{62F1E196-1FE7-4216-93C1-12A3C081E543}"/>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32" name="正方形/長方形 731">
          <a:extLst>
            <a:ext uri="{FF2B5EF4-FFF2-40B4-BE49-F238E27FC236}">
              <a16:creationId xmlns:a16="http://schemas.microsoft.com/office/drawing/2014/main" id="{FE9DDD32-13A5-4B7A-A1F7-E060E3BB24B0}"/>
            </a:ext>
          </a:extLst>
        </xdr:cNvPr>
        <xdr:cNvSpPr/>
      </xdr:nvSpPr>
      <xdr:spPr>
        <a:xfrm>
          <a:off x="12446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91</xdr:row>
      <xdr:rowOff>19050</xdr:rowOff>
    </xdr:from>
    <xdr:to>
      <xdr:col>120</xdr:col>
      <xdr:colOff>152400</xdr:colOff>
      <xdr:row>94</xdr:row>
      <xdr:rowOff>139700</xdr:rowOff>
    </xdr:to>
    <xdr:sp macro="" textlink="">
      <xdr:nvSpPr>
        <xdr:cNvPr id="733" name="正方形/長方形 732">
          <a:extLst>
            <a:ext uri="{FF2B5EF4-FFF2-40B4-BE49-F238E27FC236}">
              <a16:creationId xmlns:a16="http://schemas.microsoft.com/office/drawing/2014/main" id="{45FA8C5A-282B-4466-8106-8EC8AB6FCE8B}"/>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34" name="正方形/長方形 733">
          <a:extLst>
            <a:ext uri="{FF2B5EF4-FFF2-40B4-BE49-F238E27FC236}">
              <a16:creationId xmlns:a16="http://schemas.microsoft.com/office/drawing/2014/main" id="{B0B11DE6-05E7-4EF8-9230-94AE01151242}"/>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35" name="正方形/長方形 734">
          <a:extLst>
            <a:ext uri="{FF2B5EF4-FFF2-40B4-BE49-F238E27FC236}">
              <a16:creationId xmlns:a16="http://schemas.microsoft.com/office/drawing/2014/main" id="{D7535A84-8EBD-4C89-A1BD-99A8D819895B}"/>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36" name="正方形/長方形 735">
          <a:extLst>
            <a:ext uri="{FF2B5EF4-FFF2-40B4-BE49-F238E27FC236}">
              <a16:creationId xmlns:a16="http://schemas.microsoft.com/office/drawing/2014/main" id="{CA5969BE-A3EC-4BC6-8092-B20BEFC1590F}"/>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37" name="正方形/長方形 736">
          <a:extLst>
            <a:ext uri="{FF2B5EF4-FFF2-40B4-BE49-F238E27FC236}">
              <a16:creationId xmlns:a16="http://schemas.microsoft.com/office/drawing/2014/main" id="{C3D01085-0F65-40C8-9BF6-83CF7F1E9DD8}"/>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38" name="正方形/長方形 737">
          <a:extLst>
            <a:ext uri="{FF2B5EF4-FFF2-40B4-BE49-F238E27FC236}">
              <a16:creationId xmlns:a16="http://schemas.microsoft.com/office/drawing/2014/main" id="{61174EDB-1E18-4015-94FC-C18098FA77DB}"/>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39" name="正方形/長方形 738">
          <a:extLst>
            <a:ext uri="{FF2B5EF4-FFF2-40B4-BE49-F238E27FC236}">
              <a16:creationId xmlns:a16="http://schemas.microsoft.com/office/drawing/2014/main" id="{3B5D5108-E9BA-41B5-A201-DF3428DA22A5}"/>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40" name="正方形/長方形 739">
          <a:extLst>
            <a:ext uri="{FF2B5EF4-FFF2-40B4-BE49-F238E27FC236}">
              <a16:creationId xmlns:a16="http://schemas.microsoft.com/office/drawing/2014/main" id="{643D24A0-993A-4447-AAAA-E9CB274D4F45}"/>
            </a:ext>
          </a:extLst>
        </xdr:cNvPr>
        <xdr:cNvSpPr/>
      </xdr:nvSpPr>
      <xdr:spPr>
        <a:xfrm>
          <a:off x="18288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113</xdr:row>
      <xdr:rowOff>57150</xdr:rowOff>
    </xdr:from>
    <xdr:to>
      <xdr:col>120</xdr:col>
      <xdr:colOff>152400</xdr:colOff>
      <xdr:row>124</xdr:row>
      <xdr:rowOff>76200</xdr:rowOff>
    </xdr:to>
    <xdr:sp macro="" textlink="">
      <xdr:nvSpPr>
        <xdr:cNvPr id="741" name="正方形/長方形 740">
          <a:extLst>
            <a:ext uri="{FF2B5EF4-FFF2-40B4-BE49-F238E27FC236}">
              <a16:creationId xmlns:a16="http://schemas.microsoft.com/office/drawing/2014/main" id="{1CE6456D-15C0-4D9F-806F-0E84E0809CF7}"/>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42" name="正方形/長方形 741">
          <a:extLst>
            <a:ext uri="{FF2B5EF4-FFF2-40B4-BE49-F238E27FC236}">
              <a16:creationId xmlns:a16="http://schemas.microsoft.com/office/drawing/2014/main" id="{68F302AB-A6CA-4C17-A53D-60D1C22C4E3F}"/>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43" name="テキスト ボックス 742">
          <a:extLst>
            <a:ext uri="{FF2B5EF4-FFF2-40B4-BE49-F238E27FC236}">
              <a16:creationId xmlns:a16="http://schemas.microsoft.com/office/drawing/2014/main" id="{69BFA694-080C-4135-9A11-BF1058DC41D3}"/>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類似団体と比較して特に有形固定資産減価償却率が低くなっている施設は、橋りょうと学校施設及び公営住宅である。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橋りょうと学校施設については、小中学校建設や、新設小学校整備時に歩道橋を新設したことにより率が低くなっている。学校施設に関しては、新設校を含む全体としては率が低くなっているが、既存の学校施設についての老朽化に対する課題があるため、個別施設計画等を踏まえ、計画的な更新が必要となってい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公営住宅については、町内に</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つの団地があり、それぞれ個別施設計画に基づき改修等を行っている。なお、耐用年数を超過していた雲雀ヶ丘団地については、令和２年度に非現地にて緑ケ浜町営住宅として建替事業が完了したことにより全体の率が大幅に下がった。</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各施設の一人当たりの面積は、類似団体平均と同水準で、道路延長については、類似団体平均を下回っており、本町の面積が比較的狭いことが影響していると考えられる。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EC7DDA5E-D3D6-48E7-964A-9ADE67DB9289}"/>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DE525046-51F0-46D6-A979-8B49A3CF8A49}"/>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333A65BB-5484-43D3-B4AE-10A0D45EB7A7}"/>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6E02A41B-8694-4D12-8DA8-6EED8A78AD77}"/>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福岡県新宮町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EDE3469C-A06E-4DD0-9F10-D12DDDE644B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B7E797D0-606C-4EA4-A687-5AA981BAD72B}"/>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A9C56EAB-8F3A-4654-ABF5-2B66DD9FC48A}"/>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70F006E5-49C4-4AB4-B568-2DCB0B18E0C6}"/>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86025356-32E9-4B72-8AEA-4FED7CDA6B0C}"/>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D6CAE4E7-75F5-460A-9DC3-9B2AA52BBC32}"/>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32,979
32,394
18.93
17,724,325
17,244,912
318,585
7,741,058
12,345,201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A4F0B6E-C79D-4DD2-8397-242BBD0C1AB2}"/>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C7A5FF76-D668-4912-A2B6-62D41C14AFFD}"/>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6E09D3F-9406-48E6-B91B-C6AC3A5025C6}"/>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1F219301-AB39-4991-A124-3670427ABED2}"/>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884F6EDA-C4B8-43CB-800A-BA1359C6F947}"/>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6748CC30-C6F8-4E1D-9D24-74100AEB8827}"/>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7E936BCD-106E-400D-AE38-87E5D86C7797}"/>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56FFC3F0-E0CC-4BB2-A09D-1513399277EC}"/>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AF69121-35EC-48FA-A618-3BC77CE22AEF}"/>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62782F86-850A-46BA-9DEB-116EA687C90B}"/>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9B038F0C-EB95-456B-A101-752629AA8B2F}"/>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21E163A9-F800-43EC-B7EB-33C2B2C9E3C2}"/>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102EA89E-E40D-42E3-814D-EB9D841706D3}"/>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D4EA7F01-C3E7-4572-90C6-C1F4039C9E5D}"/>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7DEDD221-3AE6-4FE5-A699-7324EA139BC6}"/>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EDBD58E3-D883-4A88-9F94-0B1519D14F5A}"/>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58929790-2C8D-4AD3-9FB0-E1047B51DA3D}"/>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C98F5E72-91B6-43C7-9EE2-E0BCFE885909}"/>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96C25885-852C-4553-9AC9-BC73C89E5D9C}"/>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BFAC90CE-65AA-4E5C-B3AE-775199B4231B}"/>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DAEFFC6-55DC-4408-8AB7-9ED891D40235}"/>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28B516A3-A93D-4DBF-A283-C971F9D33C2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40CE8882-2C2F-4C30-BA3C-D4F6C742DF65}"/>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A39841F1-E750-4C88-9BB3-C64B0DA64F44}"/>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2EC1DCF6-D657-49E5-BF90-03C97E5ABCE2}"/>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854902E-247C-4E17-855A-3F76B4F58432}"/>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8C4B569E-E0AB-41A3-B6A9-FE6AB1D15F16}"/>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687BC103-9D91-4018-956C-4802DEE6CFAF}"/>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134E0EDD-7390-4B15-B5DC-85AC27885509}"/>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1D8D6D0F-8423-4907-B81E-6E74B93FD5D6}"/>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95766DA0-38B1-4ABC-B4A7-C64D16A2A399}"/>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B0E82077-4923-483A-9225-E9DDB222AE04}"/>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D05FA7BA-A1C2-44F8-B82B-90DF13905DCC}"/>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FCE4E2DD-5EB1-4160-A379-E0C273F6B5B9}"/>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A583D50A-0564-44C2-AF78-1F6F19869F4B}"/>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80F0B323-A498-47DA-A19F-35EB425D7202}"/>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418790A7-3461-4013-8C0E-E6E213441B3F}"/>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AAB0D4ED-7266-4C8F-ADCA-35CCB7E95D52}"/>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977635BD-B1A9-45F7-8F76-39C149DE241C}"/>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C2416F2A-8ABB-45B6-A8D7-86C8AFB24BE1}"/>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E68F45C4-D558-4E72-9CB7-6841B2C7CFDD}"/>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59B3B79C-AE5D-4C24-90E1-E1D5944BF534}"/>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6D99AEFD-8F92-461F-B2A2-0A178C167F5B}"/>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70CFF683-9DA6-46F0-A3E6-1C38B4BDA49A}"/>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C8ABDA69-08B8-4B63-959A-3C6ED5D41518}"/>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B4E3C876-EE63-4C18-9040-C0758B1D5882}"/>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56606</xdr:rowOff>
    </xdr:from>
    <xdr:to>
      <xdr:col>24</xdr:col>
      <xdr:colOff>62865</xdr:colOff>
      <xdr:row>42</xdr:row>
      <xdr:rowOff>92528</xdr:rowOff>
    </xdr:to>
    <xdr:cxnSp macro="">
      <xdr:nvCxnSpPr>
        <xdr:cNvPr id="58" name="直線コネクタ 57">
          <a:extLst>
            <a:ext uri="{FF2B5EF4-FFF2-40B4-BE49-F238E27FC236}">
              <a16:creationId xmlns:a16="http://schemas.microsoft.com/office/drawing/2014/main" id="{DA2F6DAE-F0E5-4585-AB09-8A959A894507}"/>
            </a:ext>
          </a:extLst>
        </xdr:cNvPr>
        <xdr:cNvCxnSpPr/>
      </xdr:nvCxnSpPr>
      <xdr:spPr>
        <a:xfrm flipV="1">
          <a:off x="4634865" y="5885906"/>
          <a:ext cx="0" cy="14075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96355</xdr:rowOff>
    </xdr:from>
    <xdr:ext cx="469744" cy="259045"/>
    <xdr:sp macro="" textlink="">
      <xdr:nvSpPr>
        <xdr:cNvPr id="59" name="【図書館】&#10;有形固定資産減価償却率最小値テキスト">
          <a:extLst>
            <a:ext uri="{FF2B5EF4-FFF2-40B4-BE49-F238E27FC236}">
              <a16:creationId xmlns:a16="http://schemas.microsoft.com/office/drawing/2014/main" id="{E7029EF8-A9DE-4F61-9E19-8126EF28C944}"/>
            </a:ext>
          </a:extLst>
        </xdr:cNvPr>
        <xdr:cNvSpPr txBox="1"/>
      </xdr:nvSpPr>
      <xdr:spPr>
        <a:xfrm>
          <a:off x="4673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92528</xdr:rowOff>
    </xdr:from>
    <xdr:to>
      <xdr:col>24</xdr:col>
      <xdr:colOff>152400</xdr:colOff>
      <xdr:row>42</xdr:row>
      <xdr:rowOff>92528</xdr:rowOff>
    </xdr:to>
    <xdr:cxnSp macro="">
      <xdr:nvCxnSpPr>
        <xdr:cNvPr id="60" name="直線コネクタ 59">
          <a:extLst>
            <a:ext uri="{FF2B5EF4-FFF2-40B4-BE49-F238E27FC236}">
              <a16:creationId xmlns:a16="http://schemas.microsoft.com/office/drawing/2014/main" id="{00F80E3F-4990-41EF-B39A-CA895C46071B}"/>
            </a:ext>
          </a:extLst>
        </xdr:cNvPr>
        <xdr:cNvCxnSpPr/>
      </xdr:nvCxnSpPr>
      <xdr:spPr>
        <a:xfrm>
          <a:off x="4546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33</xdr:row>
      <xdr:rowOff>3283</xdr:rowOff>
    </xdr:from>
    <xdr:ext cx="405111" cy="259045"/>
    <xdr:sp macro="" textlink="">
      <xdr:nvSpPr>
        <xdr:cNvPr id="61" name="【図書館】&#10;有形固定資産減価償却率最大値テキスト">
          <a:extLst>
            <a:ext uri="{FF2B5EF4-FFF2-40B4-BE49-F238E27FC236}">
              <a16:creationId xmlns:a16="http://schemas.microsoft.com/office/drawing/2014/main" id="{697BA7AD-60F7-44E6-A31B-8BEB52B83B6D}"/>
            </a:ext>
          </a:extLst>
        </xdr:cNvPr>
        <xdr:cNvSpPr txBox="1"/>
      </xdr:nvSpPr>
      <xdr:spPr>
        <a:xfrm>
          <a:off x="4673600" y="56611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56606</xdr:rowOff>
    </xdr:from>
    <xdr:to>
      <xdr:col>24</xdr:col>
      <xdr:colOff>152400</xdr:colOff>
      <xdr:row>34</xdr:row>
      <xdr:rowOff>56606</xdr:rowOff>
    </xdr:to>
    <xdr:cxnSp macro="">
      <xdr:nvCxnSpPr>
        <xdr:cNvPr id="62" name="直線コネクタ 61">
          <a:extLst>
            <a:ext uri="{FF2B5EF4-FFF2-40B4-BE49-F238E27FC236}">
              <a16:creationId xmlns:a16="http://schemas.microsoft.com/office/drawing/2014/main" id="{8639B7A2-C9F1-475B-9C82-581EC1F8CDA9}"/>
            </a:ext>
          </a:extLst>
        </xdr:cNvPr>
        <xdr:cNvCxnSpPr/>
      </xdr:nvCxnSpPr>
      <xdr:spPr>
        <a:xfrm>
          <a:off x="4546600" y="58859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41746</xdr:rowOff>
    </xdr:from>
    <xdr:ext cx="405111" cy="259045"/>
    <xdr:sp macro="" textlink="">
      <xdr:nvSpPr>
        <xdr:cNvPr id="63" name="【図書館】&#10;有形固定資産減価償却率平均値テキスト">
          <a:extLst>
            <a:ext uri="{FF2B5EF4-FFF2-40B4-BE49-F238E27FC236}">
              <a16:creationId xmlns:a16="http://schemas.microsoft.com/office/drawing/2014/main" id="{0CF62ABC-55A0-4896-BB2D-96E06D2ACAD8}"/>
            </a:ext>
          </a:extLst>
        </xdr:cNvPr>
        <xdr:cNvSpPr txBox="1"/>
      </xdr:nvSpPr>
      <xdr:spPr>
        <a:xfrm>
          <a:off x="4673600" y="638539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18869</xdr:rowOff>
    </xdr:from>
    <xdr:to>
      <xdr:col>24</xdr:col>
      <xdr:colOff>114300</xdr:colOff>
      <xdr:row>38</xdr:row>
      <xdr:rowOff>120469</xdr:rowOff>
    </xdr:to>
    <xdr:sp macro="" textlink="">
      <xdr:nvSpPr>
        <xdr:cNvPr id="64" name="フローチャート: 判断 63">
          <a:extLst>
            <a:ext uri="{FF2B5EF4-FFF2-40B4-BE49-F238E27FC236}">
              <a16:creationId xmlns:a16="http://schemas.microsoft.com/office/drawing/2014/main" id="{B077BB7C-4504-460C-B7A5-494CDFE41143}"/>
            </a:ext>
          </a:extLst>
        </xdr:cNvPr>
        <xdr:cNvSpPr/>
      </xdr:nvSpPr>
      <xdr:spPr>
        <a:xfrm>
          <a:off x="4584700" y="65339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152763</xdr:rowOff>
    </xdr:from>
    <xdr:to>
      <xdr:col>20</xdr:col>
      <xdr:colOff>38100</xdr:colOff>
      <xdr:row>38</xdr:row>
      <xdr:rowOff>82913</xdr:rowOff>
    </xdr:to>
    <xdr:sp macro="" textlink="">
      <xdr:nvSpPr>
        <xdr:cNvPr id="65" name="フローチャート: 判断 64">
          <a:extLst>
            <a:ext uri="{FF2B5EF4-FFF2-40B4-BE49-F238E27FC236}">
              <a16:creationId xmlns:a16="http://schemas.microsoft.com/office/drawing/2014/main" id="{A5F9C602-4857-4B72-9043-5F20879523E2}"/>
            </a:ext>
          </a:extLst>
        </xdr:cNvPr>
        <xdr:cNvSpPr/>
      </xdr:nvSpPr>
      <xdr:spPr>
        <a:xfrm>
          <a:off x="3746500" y="6496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115207</xdr:rowOff>
    </xdr:from>
    <xdr:to>
      <xdr:col>15</xdr:col>
      <xdr:colOff>101600</xdr:colOff>
      <xdr:row>38</xdr:row>
      <xdr:rowOff>45357</xdr:rowOff>
    </xdr:to>
    <xdr:sp macro="" textlink="">
      <xdr:nvSpPr>
        <xdr:cNvPr id="66" name="フローチャート: 判断 65">
          <a:extLst>
            <a:ext uri="{FF2B5EF4-FFF2-40B4-BE49-F238E27FC236}">
              <a16:creationId xmlns:a16="http://schemas.microsoft.com/office/drawing/2014/main" id="{FD79420A-8174-4771-95E3-1117FA33A65C}"/>
            </a:ext>
          </a:extLst>
        </xdr:cNvPr>
        <xdr:cNvSpPr/>
      </xdr:nvSpPr>
      <xdr:spPr>
        <a:xfrm>
          <a:off x="2857500" y="6458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84183</xdr:rowOff>
    </xdr:from>
    <xdr:to>
      <xdr:col>10</xdr:col>
      <xdr:colOff>165100</xdr:colOff>
      <xdr:row>38</xdr:row>
      <xdr:rowOff>14332</xdr:rowOff>
    </xdr:to>
    <xdr:sp macro="" textlink="">
      <xdr:nvSpPr>
        <xdr:cNvPr id="67" name="フローチャート: 判断 66">
          <a:extLst>
            <a:ext uri="{FF2B5EF4-FFF2-40B4-BE49-F238E27FC236}">
              <a16:creationId xmlns:a16="http://schemas.microsoft.com/office/drawing/2014/main" id="{41E81A03-5204-4BC9-A8DC-2A749B4E9890}"/>
            </a:ext>
          </a:extLst>
        </xdr:cNvPr>
        <xdr:cNvSpPr/>
      </xdr:nvSpPr>
      <xdr:spPr>
        <a:xfrm>
          <a:off x="1968500" y="6427833"/>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44994</xdr:rowOff>
    </xdr:from>
    <xdr:to>
      <xdr:col>6</xdr:col>
      <xdr:colOff>38100</xdr:colOff>
      <xdr:row>37</xdr:row>
      <xdr:rowOff>146594</xdr:rowOff>
    </xdr:to>
    <xdr:sp macro="" textlink="">
      <xdr:nvSpPr>
        <xdr:cNvPr id="68" name="フローチャート: 判断 67">
          <a:extLst>
            <a:ext uri="{FF2B5EF4-FFF2-40B4-BE49-F238E27FC236}">
              <a16:creationId xmlns:a16="http://schemas.microsoft.com/office/drawing/2014/main" id="{A1171618-5017-4A78-9E53-77870CA91546}"/>
            </a:ext>
          </a:extLst>
        </xdr:cNvPr>
        <xdr:cNvSpPr/>
      </xdr:nvSpPr>
      <xdr:spPr>
        <a:xfrm>
          <a:off x="1079500" y="63886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469ECBF2-CC11-48EC-8D14-D912069A3AFC}"/>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BECC451D-35C5-4F75-A74E-49FCB5E1490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F305A034-07A4-455F-982C-016AF49AEF57}"/>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59AB97DF-D053-455F-995A-73084EC3DCBE}"/>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BFD2B191-0DEE-4904-A666-CAD710743C6C}"/>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105410</xdr:rowOff>
    </xdr:from>
    <xdr:to>
      <xdr:col>24</xdr:col>
      <xdr:colOff>114300</xdr:colOff>
      <xdr:row>39</xdr:row>
      <xdr:rowOff>35560</xdr:rowOff>
    </xdr:to>
    <xdr:sp macro="" textlink="">
      <xdr:nvSpPr>
        <xdr:cNvPr id="74" name="楕円 73">
          <a:extLst>
            <a:ext uri="{FF2B5EF4-FFF2-40B4-BE49-F238E27FC236}">
              <a16:creationId xmlns:a16="http://schemas.microsoft.com/office/drawing/2014/main" id="{3F9A6B50-F98F-4547-9B91-08E45D826997}"/>
            </a:ext>
          </a:extLst>
        </xdr:cNvPr>
        <xdr:cNvSpPr/>
      </xdr:nvSpPr>
      <xdr:spPr>
        <a:xfrm>
          <a:off x="4584700" y="6620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83837</xdr:rowOff>
    </xdr:from>
    <xdr:ext cx="405111" cy="259045"/>
    <xdr:sp macro="" textlink="">
      <xdr:nvSpPr>
        <xdr:cNvPr id="75" name="【図書館】&#10;有形固定資産減価償却率該当値テキスト">
          <a:extLst>
            <a:ext uri="{FF2B5EF4-FFF2-40B4-BE49-F238E27FC236}">
              <a16:creationId xmlns:a16="http://schemas.microsoft.com/office/drawing/2014/main" id="{B698DAC6-C2D0-4882-9B31-E6013D194E2F}"/>
            </a:ext>
          </a:extLst>
        </xdr:cNvPr>
        <xdr:cNvSpPr txBox="1"/>
      </xdr:nvSpPr>
      <xdr:spPr>
        <a:xfrm>
          <a:off x="4673600" y="6598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80917</xdr:rowOff>
    </xdr:from>
    <xdr:to>
      <xdr:col>20</xdr:col>
      <xdr:colOff>38100</xdr:colOff>
      <xdr:row>39</xdr:row>
      <xdr:rowOff>11067</xdr:rowOff>
    </xdr:to>
    <xdr:sp macro="" textlink="">
      <xdr:nvSpPr>
        <xdr:cNvPr id="76" name="楕円 75">
          <a:extLst>
            <a:ext uri="{FF2B5EF4-FFF2-40B4-BE49-F238E27FC236}">
              <a16:creationId xmlns:a16="http://schemas.microsoft.com/office/drawing/2014/main" id="{87591349-873D-42BB-8E11-2AF157546855}"/>
            </a:ext>
          </a:extLst>
        </xdr:cNvPr>
        <xdr:cNvSpPr/>
      </xdr:nvSpPr>
      <xdr:spPr>
        <a:xfrm>
          <a:off x="3746500" y="6596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131717</xdr:rowOff>
    </xdr:from>
    <xdr:to>
      <xdr:col>24</xdr:col>
      <xdr:colOff>63500</xdr:colOff>
      <xdr:row>38</xdr:row>
      <xdr:rowOff>156210</xdr:rowOff>
    </xdr:to>
    <xdr:cxnSp macro="">
      <xdr:nvCxnSpPr>
        <xdr:cNvPr id="77" name="直線コネクタ 76">
          <a:extLst>
            <a:ext uri="{FF2B5EF4-FFF2-40B4-BE49-F238E27FC236}">
              <a16:creationId xmlns:a16="http://schemas.microsoft.com/office/drawing/2014/main" id="{5583821B-ED6D-4E99-8C62-412D9CC425B1}"/>
            </a:ext>
          </a:extLst>
        </xdr:cNvPr>
        <xdr:cNvCxnSpPr/>
      </xdr:nvCxnSpPr>
      <xdr:spPr>
        <a:xfrm>
          <a:off x="3797300" y="6646817"/>
          <a:ext cx="8382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46627</xdr:rowOff>
    </xdr:from>
    <xdr:to>
      <xdr:col>15</xdr:col>
      <xdr:colOff>101600</xdr:colOff>
      <xdr:row>38</xdr:row>
      <xdr:rowOff>148227</xdr:rowOff>
    </xdr:to>
    <xdr:sp macro="" textlink="">
      <xdr:nvSpPr>
        <xdr:cNvPr id="78" name="楕円 77">
          <a:extLst>
            <a:ext uri="{FF2B5EF4-FFF2-40B4-BE49-F238E27FC236}">
              <a16:creationId xmlns:a16="http://schemas.microsoft.com/office/drawing/2014/main" id="{2B48008E-8F89-463C-B42B-61A5462D2921}"/>
            </a:ext>
          </a:extLst>
        </xdr:cNvPr>
        <xdr:cNvSpPr/>
      </xdr:nvSpPr>
      <xdr:spPr>
        <a:xfrm>
          <a:off x="2857500" y="65617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97427</xdr:rowOff>
    </xdr:from>
    <xdr:to>
      <xdr:col>19</xdr:col>
      <xdr:colOff>177800</xdr:colOff>
      <xdr:row>38</xdr:row>
      <xdr:rowOff>131717</xdr:rowOff>
    </xdr:to>
    <xdr:cxnSp macro="">
      <xdr:nvCxnSpPr>
        <xdr:cNvPr id="79" name="直線コネクタ 78">
          <a:extLst>
            <a:ext uri="{FF2B5EF4-FFF2-40B4-BE49-F238E27FC236}">
              <a16:creationId xmlns:a16="http://schemas.microsoft.com/office/drawing/2014/main" id="{F3455BC6-06A4-4C78-8825-433A40DA7EBB}"/>
            </a:ext>
          </a:extLst>
        </xdr:cNvPr>
        <xdr:cNvCxnSpPr/>
      </xdr:nvCxnSpPr>
      <xdr:spPr>
        <a:xfrm>
          <a:off x="2908300" y="6612527"/>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10704</xdr:rowOff>
    </xdr:from>
    <xdr:to>
      <xdr:col>10</xdr:col>
      <xdr:colOff>165100</xdr:colOff>
      <xdr:row>38</xdr:row>
      <xdr:rowOff>112304</xdr:rowOff>
    </xdr:to>
    <xdr:sp macro="" textlink="">
      <xdr:nvSpPr>
        <xdr:cNvPr id="80" name="楕円 79">
          <a:extLst>
            <a:ext uri="{FF2B5EF4-FFF2-40B4-BE49-F238E27FC236}">
              <a16:creationId xmlns:a16="http://schemas.microsoft.com/office/drawing/2014/main" id="{9B110178-D3B9-466C-9DAB-30488AFF51E5}"/>
            </a:ext>
          </a:extLst>
        </xdr:cNvPr>
        <xdr:cNvSpPr/>
      </xdr:nvSpPr>
      <xdr:spPr>
        <a:xfrm>
          <a:off x="1968500" y="6525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61504</xdr:rowOff>
    </xdr:from>
    <xdr:to>
      <xdr:col>15</xdr:col>
      <xdr:colOff>50800</xdr:colOff>
      <xdr:row>38</xdr:row>
      <xdr:rowOff>97427</xdr:rowOff>
    </xdr:to>
    <xdr:cxnSp macro="">
      <xdr:nvCxnSpPr>
        <xdr:cNvPr id="81" name="直線コネクタ 80">
          <a:extLst>
            <a:ext uri="{FF2B5EF4-FFF2-40B4-BE49-F238E27FC236}">
              <a16:creationId xmlns:a16="http://schemas.microsoft.com/office/drawing/2014/main" id="{AB90221E-9DE7-4B8D-BD31-B2510844E8B9}"/>
            </a:ext>
          </a:extLst>
        </xdr:cNvPr>
        <xdr:cNvCxnSpPr/>
      </xdr:nvCxnSpPr>
      <xdr:spPr>
        <a:xfrm>
          <a:off x="2019300" y="6576604"/>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147864</xdr:rowOff>
    </xdr:from>
    <xdr:to>
      <xdr:col>6</xdr:col>
      <xdr:colOff>38100</xdr:colOff>
      <xdr:row>38</xdr:row>
      <xdr:rowOff>78014</xdr:rowOff>
    </xdr:to>
    <xdr:sp macro="" textlink="">
      <xdr:nvSpPr>
        <xdr:cNvPr id="82" name="楕円 81">
          <a:extLst>
            <a:ext uri="{FF2B5EF4-FFF2-40B4-BE49-F238E27FC236}">
              <a16:creationId xmlns:a16="http://schemas.microsoft.com/office/drawing/2014/main" id="{8045B19D-20F7-4836-9B00-351586A1F7A3}"/>
            </a:ext>
          </a:extLst>
        </xdr:cNvPr>
        <xdr:cNvSpPr/>
      </xdr:nvSpPr>
      <xdr:spPr>
        <a:xfrm>
          <a:off x="1079500" y="6491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27215</xdr:rowOff>
    </xdr:from>
    <xdr:to>
      <xdr:col>10</xdr:col>
      <xdr:colOff>114300</xdr:colOff>
      <xdr:row>38</xdr:row>
      <xdr:rowOff>61504</xdr:rowOff>
    </xdr:to>
    <xdr:cxnSp macro="">
      <xdr:nvCxnSpPr>
        <xdr:cNvPr id="83" name="直線コネクタ 82">
          <a:extLst>
            <a:ext uri="{FF2B5EF4-FFF2-40B4-BE49-F238E27FC236}">
              <a16:creationId xmlns:a16="http://schemas.microsoft.com/office/drawing/2014/main" id="{A1849D96-6114-4494-A016-33818FF248EF}"/>
            </a:ext>
          </a:extLst>
        </xdr:cNvPr>
        <xdr:cNvCxnSpPr/>
      </xdr:nvCxnSpPr>
      <xdr:spPr>
        <a:xfrm>
          <a:off x="1130300" y="6542315"/>
          <a:ext cx="8890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99440</xdr:rowOff>
    </xdr:from>
    <xdr:ext cx="405111" cy="259045"/>
    <xdr:sp macro="" textlink="">
      <xdr:nvSpPr>
        <xdr:cNvPr id="84" name="n_1aveValue【図書館】&#10;有形固定資産減価償却率">
          <a:extLst>
            <a:ext uri="{FF2B5EF4-FFF2-40B4-BE49-F238E27FC236}">
              <a16:creationId xmlns:a16="http://schemas.microsoft.com/office/drawing/2014/main" id="{CB7C301E-9EA3-401A-B4FC-BA276BED088C}"/>
            </a:ext>
          </a:extLst>
        </xdr:cNvPr>
        <xdr:cNvSpPr txBox="1"/>
      </xdr:nvSpPr>
      <xdr:spPr>
        <a:xfrm>
          <a:off x="3582044" y="62716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61884</xdr:rowOff>
    </xdr:from>
    <xdr:ext cx="405111" cy="259045"/>
    <xdr:sp macro="" textlink="">
      <xdr:nvSpPr>
        <xdr:cNvPr id="85" name="n_2aveValue【図書館】&#10;有形固定資産減価償却率">
          <a:extLst>
            <a:ext uri="{FF2B5EF4-FFF2-40B4-BE49-F238E27FC236}">
              <a16:creationId xmlns:a16="http://schemas.microsoft.com/office/drawing/2014/main" id="{62DF2E42-63AF-45A7-803C-6D142B570967}"/>
            </a:ext>
          </a:extLst>
        </xdr:cNvPr>
        <xdr:cNvSpPr txBox="1"/>
      </xdr:nvSpPr>
      <xdr:spPr>
        <a:xfrm>
          <a:off x="2705744" y="62340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30860</xdr:rowOff>
    </xdr:from>
    <xdr:ext cx="405111" cy="259045"/>
    <xdr:sp macro="" textlink="">
      <xdr:nvSpPr>
        <xdr:cNvPr id="86" name="n_3aveValue【図書館】&#10;有形固定資産減価償却率">
          <a:extLst>
            <a:ext uri="{FF2B5EF4-FFF2-40B4-BE49-F238E27FC236}">
              <a16:creationId xmlns:a16="http://schemas.microsoft.com/office/drawing/2014/main" id="{3433A0B9-EB69-4734-8EF3-DBE4A8F8AF78}"/>
            </a:ext>
          </a:extLst>
        </xdr:cNvPr>
        <xdr:cNvSpPr txBox="1"/>
      </xdr:nvSpPr>
      <xdr:spPr>
        <a:xfrm>
          <a:off x="1816744" y="62030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163121</xdr:rowOff>
    </xdr:from>
    <xdr:ext cx="405111" cy="259045"/>
    <xdr:sp macro="" textlink="">
      <xdr:nvSpPr>
        <xdr:cNvPr id="87" name="n_4aveValue【図書館】&#10;有形固定資産減価償却率">
          <a:extLst>
            <a:ext uri="{FF2B5EF4-FFF2-40B4-BE49-F238E27FC236}">
              <a16:creationId xmlns:a16="http://schemas.microsoft.com/office/drawing/2014/main" id="{E913C80B-852B-4760-9E64-0776A8670E60}"/>
            </a:ext>
          </a:extLst>
        </xdr:cNvPr>
        <xdr:cNvSpPr txBox="1"/>
      </xdr:nvSpPr>
      <xdr:spPr>
        <a:xfrm>
          <a:off x="927744" y="61638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2194</xdr:rowOff>
    </xdr:from>
    <xdr:ext cx="405111" cy="259045"/>
    <xdr:sp macro="" textlink="">
      <xdr:nvSpPr>
        <xdr:cNvPr id="88" name="n_1mainValue【図書館】&#10;有形固定資産減価償却率">
          <a:extLst>
            <a:ext uri="{FF2B5EF4-FFF2-40B4-BE49-F238E27FC236}">
              <a16:creationId xmlns:a16="http://schemas.microsoft.com/office/drawing/2014/main" id="{EFEBC530-8113-4963-92B0-3D3FB8F449A5}"/>
            </a:ext>
          </a:extLst>
        </xdr:cNvPr>
        <xdr:cNvSpPr txBox="1"/>
      </xdr:nvSpPr>
      <xdr:spPr>
        <a:xfrm>
          <a:off x="3582044" y="66887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139354</xdr:rowOff>
    </xdr:from>
    <xdr:ext cx="405111" cy="259045"/>
    <xdr:sp macro="" textlink="">
      <xdr:nvSpPr>
        <xdr:cNvPr id="89" name="n_2mainValue【図書館】&#10;有形固定資産減価償却率">
          <a:extLst>
            <a:ext uri="{FF2B5EF4-FFF2-40B4-BE49-F238E27FC236}">
              <a16:creationId xmlns:a16="http://schemas.microsoft.com/office/drawing/2014/main" id="{A3608075-F762-41F3-9FAD-95ADE47DB343}"/>
            </a:ext>
          </a:extLst>
        </xdr:cNvPr>
        <xdr:cNvSpPr txBox="1"/>
      </xdr:nvSpPr>
      <xdr:spPr>
        <a:xfrm>
          <a:off x="2705744" y="66544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103431</xdr:rowOff>
    </xdr:from>
    <xdr:ext cx="405111" cy="259045"/>
    <xdr:sp macro="" textlink="">
      <xdr:nvSpPr>
        <xdr:cNvPr id="90" name="n_3mainValue【図書館】&#10;有形固定資産減価償却率">
          <a:extLst>
            <a:ext uri="{FF2B5EF4-FFF2-40B4-BE49-F238E27FC236}">
              <a16:creationId xmlns:a16="http://schemas.microsoft.com/office/drawing/2014/main" id="{C5364945-A7B8-4F4B-9640-4BDFB0D5450F}"/>
            </a:ext>
          </a:extLst>
        </xdr:cNvPr>
        <xdr:cNvSpPr txBox="1"/>
      </xdr:nvSpPr>
      <xdr:spPr>
        <a:xfrm>
          <a:off x="1816744" y="66185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69142</xdr:rowOff>
    </xdr:from>
    <xdr:ext cx="405111" cy="259045"/>
    <xdr:sp macro="" textlink="">
      <xdr:nvSpPr>
        <xdr:cNvPr id="91" name="n_4mainValue【図書館】&#10;有形固定資産減価償却率">
          <a:extLst>
            <a:ext uri="{FF2B5EF4-FFF2-40B4-BE49-F238E27FC236}">
              <a16:creationId xmlns:a16="http://schemas.microsoft.com/office/drawing/2014/main" id="{6422EC52-81DD-4E47-B6AA-D8A69FF1417A}"/>
            </a:ext>
          </a:extLst>
        </xdr:cNvPr>
        <xdr:cNvSpPr txBox="1"/>
      </xdr:nvSpPr>
      <xdr:spPr>
        <a:xfrm>
          <a:off x="927744" y="65842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8F5319CC-1997-404F-B5CC-DE8C72CE2AFC}"/>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75C66AA7-D64F-450E-8AAA-2F74B0E3ECB5}"/>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419F7BF5-FC98-4882-9B4B-D443E7112BC9}"/>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FB9EE963-A091-4DC9-AE4D-49F241F63FB1}"/>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C50E4B54-D733-4635-81AF-DDA544637D38}"/>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DEA474C0-9763-4D7D-A25C-15C29C5BB249}"/>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E59B0D7E-9878-4D6F-8505-36C15CB36A22}"/>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A0F241CA-2C33-4667-8EAB-CE9A6100E718}"/>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245B66C1-5752-4A6A-B09D-69A7AB131CAD}"/>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6F92FBF6-E8DB-4741-BFE3-82DEB3197896}"/>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a:extLst>
            <a:ext uri="{FF2B5EF4-FFF2-40B4-BE49-F238E27FC236}">
              <a16:creationId xmlns:a16="http://schemas.microsoft.com/office/drawing/2014/main" id="{BC6F181C-1F57-401D-9D93-ECD1735DA307}"/>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3" name="テキスト ボックス 102">
          <a:extLst>
            <a:ext uri="{FF2B5EF4-FFF2-40B4-BE49-F238E27FC236}">
              <a16:creationId xmlns:a16="http://schemas.microsoft.com/office/drawing/2014/main" id="{33A13441-A17B-4147-86D3-3DA5A366B93E}"/>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30A5C232-5AE4-4313-90F9-0739E73F459C}"/>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5" name="テキスト ボックス 104">
          <a:extLst>
            <a:ext uri="{FF2B5EF4-FFF2-40B4-BE49-F238E27FC236}">
              <a16:creationId xmlns:a16="http://schemas.microsoft.com/office/drawing/2014/main" id="{DEF5CF19-8A39-4403-ACFD-99E63CFA83F2}"/>
            </a:ext>
          </a:extLst>
        </xdr:cNvPr>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a:extLst>
            <a:ext uri="{FF2B5EF4-FFF2-40B4-BE49-F238E27FC236}">
              <a16:creationId xmlns:a16="http://schemas.microsoft.com/office/drawing/2014/main" id="{A1EE4352-C071-42B5-ADF1-416AE01D6697}"/>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7" name="テキスト ボックス 106">
          <a:extLst>
            <a:ext uri="{FF2B5EF4-FFF2-40B4-BE49-F238E27FC236}">
              <a16:creationId xmlns:a16="http://schemas.microsoft.com/office/drawing/2014/main" id="{097B04F4-CE12-4AFA-BFC6-C3FB1E68D5B8}"/>
            </a:ext>
          </a:extLst>
        </xdr:cNvPr>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a:extLst>
            <a:ext uri="{FF2B5EF4-FFF2-40B4-BE49-F238E27FC236}">
              <a16:creationId xmlns:a16="http://schemas.microsoft.com/office/drawing/2014/main" id="{9FC18345-3674-4C67-99D0-B305DEE71096}"/>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9" name="テキスト ボックス 108">
          <a:extLst>
            <a:ext uri="{FF2B5EF4-FFF2-40B4-BE49-F238E27FC236}">
              <a16:creationId xmlns:a16="http://schemas.microsoft.com/office/drawing/2014/main" id="{D4962B97-C433-4BF8-99FB-A597652290EF}"/>
            </a:ext>
          </a:extLst>
        </xdr:cNvPr>
        <xdr:cNvSpPr txBox="1"/>
      </xdr:nvSpPr>
      <xdr:spPr>
        <a:xfrm>
          <a:off x="6136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a:extLst>
            <a:ext uri="{FF2B5EF4-FFF2-40B4-BE49-F238E27FC236}">
              <a16:creationId xmlns:a16="http://schemas.microsoft.com/office/drawing/2014/main" id="{6B90997B-64ED-43EF-BF27-25DD33FD2757}"/>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1" name="テキスト ボックス 110">
          <a:extLst>
            <a:ext uri="{FF2B5EF4-FFF2-40B4-BE49-F238E27FC236}">
              <a16:creationId xmlns:a16="http://schemas.microsoft.com/office/drawing/2014/main" id="{B043E94A-BF07-4CEB-8265-9A2AC754E27E}"/>
            </a:ext>
          </a:extLst>
        </xdr:cNvPr>
        <xdr:cNvSpPr txBox="1"/>
      </xdr:nvSpPr>
      <xdr:spPr>
        <a:xfrm>
          <a:off x="6136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C6189C8E-389F-410B-877F-AE7B293A3BCF}"/>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3" name="テキスト ボックス 112">
          <a:extLst>
            <a:ext uri="{FF2B5EF4-FFF2-40B4-BE49-F238E27FC236}">
              <a16:creationId xmlns:a16="http://schemas.microsoft.com/office/drawing/2014/main" id="{A1F19E55-C09E-4003-93C3-D86C4800996E}"/>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図書館】&#10;一人当たり面積グラフ枠">
          <a:extLst>
            <a:ext uri="{FF2B5EF4-FFF2-40B4-BE49-F238E27FC236}">
              <a16:creationId xmlns:a16="http://schemas.microsoft.com/office/drawing/2014/main" id="{8B768F6A-B7E5-4BA2-B926-29A612D994B6}"/>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125730</xdr:rowOff>
    </xdr:from>
    <xdr:to>
      <xdr:col>54</xdr:col>
      <xdr:colOff>189865</xdr:colOff>
      <xdr:row>42</xdr:row>
      <xdr:rowOff>7620</xdr:rowOff>
    </xdr:to>
    <xdr:cxnSp macro="">
      <xdr:nvCxnSpPr>
        <xdr:cNvPr id="115" name="直線コネクタ 114">
          <a:extLst>
            <a:ext uri="{FF2B5EF4-FFF2-40B4-BE49-F238E27FC236}">
              <a16:creationId xmlns:a16="http://schemas.microsoft.com/office/drawing/2014/main" id="{9893530A-AFA3-4214-9476-0D4C2755EAB6}"/>
            </a:ext>
          </a:extLst>
        </xdr:cNvPr>
        <xdr:cNvCxnSpPr/>
      </xdr:nvCxnSpPr>
      <xdr:spPr>
        <a:xfrm flipV="1">
          <a:off x="10476865" y="5955030"/>
          <a:ext cx="0" cy="12534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11447</xdr:rowOff>
    </xdr:from>
    <xdr:ext cx="469744" cy="259045"/>
    <xdr:sp macro="" textlink="">
      <xdr:nvSpPr>
        <xdr:cNvPr id="116" name="【図書館】&#10;一人当たり面積最小値テキスト">
          <a:extLst>
            <a:ext uri="{FF2B5EF4-FFF2-40B4-BE49-F238E27FC236}">
              <a16:creationId xmlns:a16="http://schemas.microsoft.com/office/drawing/2014/main" id="{4A58BCBA-F179-4CC0-914D-BC55DCEA5087}"/>
            </a:ext>
          </a:extLst>
        </xdr:cNvPr>
        <xdr:cNvSpPr txBox="1"/>
      </xdr:nvSpPr>
      <xdr:spPr>
        <a:xfrm>
          <a:off x="10515600" y="7212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7620</xdr:rowOff>
    </xdr:from>
    <xdr:to>
      <xdr:col>55</xdr:col>
      <xdr:colOff>88900</xdr:colOff>
      <xdr:row>42</xdr:row>
      <xdr:rowOff>7620</xdr:rowOff>
    </xdr:to>
    <xdr:cxnSp macro="">
      <xdr:nvCxnSpPr>
        <xdr:cNvPr id="117" name="直線コネクタ 116">
          <a:extLst>
            <a:ext uri="{FF2B5EF4-FFF2-40B4-BE49-F238E27FC236}">
              <a16:creationId xmlns:a16="http://schemas.microsoft.com/office/drawing/2014/main" id="{EE2E398D-B28E-4666-BC15-CB105176D598}"/>
            </a:ext>
          </a:extLst>
        </xdr:cNvPr>
        <xdr:cNvCxnSpPr/>
      </xdr:nvCxnSpPr>
      <xdr:spPr>
        <a:xfrm>
          <a:off x="10388600" y="7208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72407</xdr:rowOff>
    </xdr:from>
    <xdr:ext cx="469744" cy="259045"/>
    <xdr:sp macro="" textlink="">
      <xdr:nvSpPr>
        <xdr:cNvPr id="118" name="【図書館】&#10;一人当たり面積最大値テキスト">
          <a:extLst>
            <a:ext uri="{FF2B5EF4-FFF2-40B4-BE49-F238E27FC236}">
              <a16:creationId xmlns:a16="http://schemas.microsoft.com/office/drawing/2014/main" id="{1484623A-6B85-4FEE-8009-B9A654582547}"/>
            </a:ext>
          </a:extLst>
        </xdr:cNvPr>
        <xdr:cNvSpPr txBox="1"/>
      </xdr:nvSpPr>
      <xdr:spPr>
        <a:xfrm>
          <a:off x="10515600" y="5730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125730</xdr:rowOff>
    </xdr:from>
    <xdr:to>
      <xdr:col>55</xdr:col>
      <xdr:colOff>88900</xdr:colOff>
      <xdr:row>34</xdr:row>
      <xdr:rowOff>125730</xdr:rowOff>
    </xdr:to>
    <xdr:cxnSp macro="">
      <xdr:nvCxnSpPr>
        <xdr:cNvPr id="119" name="直線コネクタ 118">
          <a:extLst>
            <a:ext uri="{FF2B5EF4-FFF2-40B4-BE49-F238E27FC236}">
              <a16:creationId xmlns:a16="http://schemas.microsoft.com/office/drawing/2014/main" id="{21098622-33AF-4052-A869-DE0C82C54817}"/>
            </a:ext>
          </a:extLst>
        </xdr:cNvPr>
        <xdr:cNvCxnSpPr/>
      </xdr:nvCxnSpPr>
      <xdr:spPr>
        <a:xfrm>
          <a:off x="10388600" y="59550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101617</xdr:rowOff>
    </xdr:from>
    <xdr:ext cx="469744" cy="259045"/>
    <xdr:sp macro="" textlink="">
      <xdr:nvSpPr>
        <xdr:cNvPr id="120" name="【図書館】&#10;一人当たり面積平均値テキスト">
          <a:extLst>
            <a:ext uri="{FF2B5EF4-FFF2-40B4-BE49-F238E27FC236}">
              <a16:creationId xmlns:a16="http://schemas.microsoft.com/office/drawing/2014/main" id="{4FEE40E0-70F6-418E-BDC8-803386877BE1}"/>
            </a:ext>
          </a:extLst>
        </xdr:cNvPr>
        <xdr:cNvSpPr txBox="1"/>
      </xdr:nvSpPr>
      <xdr:spPr>
        <a:xfrm>
          <a:off x="10515600" y="67881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78740</xdr:rowOff>
    </xdr:from>
    <xdr:to>
      <xdr:col>55</xdr:col>
      <xdr:colOff>50800</xdr:colOff>
      <xdr:row>41</xdr:row>
      <xdr:rowOff>8890</xdr:rowOff>
    </xdr:to>
    <xdr:sp macro="" textlink="">
      <xdr:nvSpPr>
        <xdr:cNvPr id="121" name="フローチャート: 判断 120">
          <a:extLst>
            <a:ext uri="{FF2B5EF4-FFF2-40B4-BE49-F238E27FC236}">
              <a16:creationId xmlns:a16="http://schemas.microsoft.com/office/drawing/2014/main" id="{C4C54F25-E1E2-4489-8922-F3E1633C8D36}"/>
            </a:ext>
          </a:extLst>
        </xdr:cNvPr>
        <xdr:cNvSpPr/>
      </xdr:nvSpPr>
      <xdr:spPr>
        <a:xfrm>
          <a:off x="10426700" y="6936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74930</xdr:rowOff>
    </xdr:from>
    <xdr:to>
      <xdr:col>50</xdr:col>
      <xdr:colOff>165100</xdr:colOff>
      <xdr:row>41</xdr:row>
      <xdr:rowOff>5080</xdr:rowOff>
    </xdr:to>
    <xdr:sp macro="" textlink="">
      <xdr:nvSpPr>
        <xdr:cNvPr id="122" name="フローチャート: 判断 121">
          <a:extLst>
            <a:ext uri="{FF2B5EF4-FFF2-40B4-BE49-F238E27FC236}">
              <a16:creationId xmlns:a16="http://schemas.microsoft.com/office/drawing/2014/main" id="{31E7F098-FA94-4DB6-8C02-CA248B01A235}"/>
            </a:ext>
          </a:extLst>
        </xdr:cNvPr>
        <xdr:cNvSpPr/>
      </xdr:nvSpPr>
      <xdr:spPr>
        <a:xfrm>
          <a:off x="9588500" y="6932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82550</xdr:rowOff>
    </xdr:from>
    <xdr:to>
      <xdr:col>46</xdr:col>
      <xdr:colOff>38100</xdr:colOff>
      <xdr:row>41</xdr:row>
      <xdr:rowOff>12700</xdr:rowOff>
    </xdr:to>
    <xdr:sp macro="" textlink="">
      <xdr:nvSpPr>
        <xdr:cNvPr id="123" name="フローチャート: 判断 122">
          <a:extLst>
            <a:ext uri="{FF2B5EF4-FFF2-40B4-BE49-F238E27FC236}">
              <a16:creationId xmlns:a16="http://schemas.microsoft.com/office/drawing/2014/main" id="{772A5BF2-1EEA-47DD-A072-6A38FC00E7D5}"/>
            </a:ext>
          </a:extLst>
        </xdr:cNvPr>
        <xdr:cNvSpPr/>
      </xdr:nvSpPr>
      <xdr:spPr>
        <a:xfrm>
          <a:off x="8699500" y="6940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86360</xdr:rowOff>
    </xdr:from>
    <xdr:to>
      <xdr:col>41</xdr:col>
      <xdr:colOff>101600</xdr:colOff>
      <xdr:row>41</xdr:row>
      <xdr:rowOff>16510</xdr:rowOff>
    </xdr:to>
    <xdr:sp macro="" textlink="">
      <xdr:nvSpPr>
        <xdr:cNvPr id="124" name="フローチャート: 判断 123">
          <a:extLst>
            <a:ext uri="{FF2B5EF4-FFF2-40B4-BE49-F238E27FC236}">
              <a16:creationId xmlns:a16="http://schemas.microsoft.com/office/drawing/2014/main" id="{6E81F7D7-959D-4437-B289-E970212EC387}"/>
            </a:ext>
          </a:extLst>
        </xdr:cNvPr>
        <xdr:cNvSpPr/>
      </xdr:nvSpPr>
      <xdr:spPr>
        <a:xfrm>
          <a:off x="7810500" y="6944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90170</xdr:rowOff>
    </xdr:from>
    <xdr:to>
      <xdr:col>36</xdr:col>
      <xdr:colOff>165100</xdr:colOff>
      <xdr:row>41</xdr:row>
      <xdr:rowOff>20320</xdr:rowOff>
    </xdr:to>
    <xdr:sp macro="" textlink="">
      <xdr:nvSpPr>
        <xdr:cNvPr id="125" name="フローチャート: 判断 124">
          <a:extLst>
            <a:ext uri="{FF2B5EF4-FFF2-40B4-BE49-F238E27FC236}">
              <a16:creationId xmlns:a16="http://schemas.microsoft.com/office/drawing/2014/main" id="{F3875C6A-13CD-486B-A5F6-F87411FE5C39}"/>
            </a:ext>
          </a:extLst>
        </xdr:cNvPr>
        <xdr:cNvSpPr/>
      </xdr:nvSpPr>
      <xdr:spPr>
        <a:xfrm>
          <a:off x="6921500" y="6948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608D71F3-B75D-45A9-96CF-D776E56AD82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E735C6A3-3685-4DE9-BAC2-0262020EC408}"/>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3E6FEA46-3939-41E6-832E-639CB0615061}"/>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8867A741-77A9-421B-8388-3A4A46ACAF5E}"/>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BA81B760-E2A6-43B3-8599-8688333967DF}"/>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78740</xdr:rowOff>
    </xdr:from>
    <xdr:to>
      <xdr:col>55</xdr:col>
      <xdr:colOff>50800</xdr:colOff>
      <xdr:row>42</xdr:row>
      <xdr:rowOff>8890</xdr:rowOff>
    </xdr:to>
    <xdr:sp macro="" textlink="">
      <xdr:nvSpPr>
        <xdr:cNvPr id="131" name="楕円 130">
          <a:extLst>
            <a:ext uri="{FF2B5EF4-FFF2-40B4-BE49-F238E27FC236}">
              <a16:creationId xmlns:a16="http://schemas.microsoft.com/office/drawing/2014/main" id="{54203478-0780-4CF6-B8EC-00660AA7AF8E}"/>
            </a:ext>
          </a:extLst>
        </xdr:cNvPr>
        <xdr:cNvSpPr/>
      </xdr:nvSpPr>
      <xdr:spPr>
        <a:xfrm>
          <a:off x="10426700" y="7108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165117</xdr:rowOff>
    </xdr:from>
    <xdr:ext cx="469744" cy="259045"/>
    <xdr:sp macro="" textlink="">
      <xdr:nvSpPr>
        <xdr:cNvPr id="132" name="【図書館】&#10;一人当たり面積該当値テキスト">
          <a:extLst>
            <a:ext uri="{FF2B5EF4-FFF2-40B4-BE49-F238E27FC236}">
              <a16:creationId xmlns:a16="http://schemas.microsoft.com/office/drawing/2014/main" id="{60CDFEBF-12DE-464D-AF95-A294881A97C8}"/>
            </a:ext>
          </a:extLst>
        </xdr:cNvPr>
        <xdr:cNvSpPr txBox="1"/>
      </xdr:nvSpPr>
      <xdr:spPr>
        <a:xfrm>
          <a:off x="10515600" y="7023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82550</xdr:rowOff>
    </xdr:from>
    <xdr:to>
      <xdr:col>50</xdr:col>
      <xdr:colOff>165100</xdr:colOff>
      <xdr:row>42</xdr:row>
      <xdr:rowOff>12700</xdr:rowOff>
    </xdr:to>
    <xdr:sp macro="" textlink="">
      <xdr:nvSpPr>
        <xdr:cNvPr id="133" name="楕円 132">
          <a:extLst>
            <a:ext uri="{FF2B5EF4-FFF2-40B4-BE49-F238E27FC236}">
              <a16:creationId xmlns:a16="http://schemas.microsoft.com/office/drawing/2014/main" id="{C228DE18-387B-4E8C-AA5B-C70D026E4C3E}"/>
            </a:ext>
          </a:extLst>
        </xdr:cNvPr>
        <xdr:cNvSpPr/>
      </xdr:nvSpPr>
      <xdr:spPr>
        <a:xfrm>
          <a:off x="9588500" y="711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129540</xdr:rowOff>
    </xdr:from>
    <xdr:to>
      <xdr:col>55</xdr:col>
      <xdr:colOff>0</xdr:colOff>
      <xdr:row>41</xdr:row>
      <xdr:rowOff>133350</xdr:rowOff>
    </xdr:to>
    <xdr:cxnSp macro="">
      <xdr:nvCxnSpPr>
        <xdr:cNvPr id="134" name="直線コネクタ 133">
          <a:extLst>
            <a:ext uri="{FF2B5EF4-FFF2-40B4-BE49-F238E27FC236}">
              <a16:creationId xmlns:a16="http://schemas.microsoft.com/office/drawing/2014/main" id="{E0957B0F-95FA-443C-AB35-220251439B81}"/>
            </a:ext>
          </a:extLst>
        </xdr:cNvPr>
        <xdr:cNvCxnSpPr/>
      </xdr:nvCxnSpPr>
      <xdr:spPr>
        <a:xfrm flipV="1">
          <a:off x="9639300" y="7158990"/>
          <a:ext cx="8382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82550</xdr:rowOff>
    </xdr:from>
    <xdr:to>
      <xdr:col>46</xdr:col>
      <xdr:colOff>38100</xdr:colOff>
      <xdr:row>42</xdr:row>
      <xdr:rowOff>12700</xdr:rowOff>
    </xdr:to>
    <xdr:sp macro="" textlink="">
      <xdr:nvSpPr>
        <xdr:cNvPr id="135" name="楕円 134">
          <a:extLst>
            <a:ext uri="{FF2B5EF4-FFF2-40B4-BE49-F238E27FC236}">
              <a16:creationId xmlns:a16="http://schemas.microsoft.com/office/drawing/2014/main" id="{3EA3E6BF-74A8-45E9-878E-8C08EC2EE3DD}"/>
            </a:ext>
          </a:extLst>
        </xdr:cNvPr>
        <xdr:cNvSpPr/>
      </xdr:nvSpPr>
      <xdr:spPr>
        <a:xfrm>
          <a:off x="8699500" y="711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133350</xdr:rowOff>
    </xdr:from>
    <xdr:to>
      <xdr:col>50</xdr:col>
      <xdr:colOff>114300</xdr:colOff>
      <xdr:row>41</xdr:row>
      <xdr:rowOff>133350</xdr:rowOff>
    </xdr:to>
    <xdr:cxnSp macro="">
      <xdr:nvCxnSpPr>
        <xdr:cNvPr id="136" name="直線コネクタ 135">
          <a:extLst>
            <a:ext uri="{FF2B5EF4-FFF2-40B4-BE49-F238E27FC236}">
              <a16:creationId xmlns:a16="http://schemas.microsoft.com/office/drawing/2014/main" id="{3F1E02FC-C162-4D3F-838C-57CFB9D22409}"/>
            </a:ext>
          </a:extLst>
        </xdr:cNvPr>
        <xdr:cNvCxnSpPr/>
      </xdr:nvCxnSpPr>
      <xdr:spPr>
        <a:xfrm>
          <a:off x="8750300" y="716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82550</xdr:rowOff>
    </xdr:from>
    <xdr:to>
      <xdr:col>41</xdr:col>
      <xdr:colOff>101600</xdr:colOff>
      <xdr:row>42</xdr:row>
      <xdr:rowOff>12700</xdr:rowOff>
    </xdr:to>
    <xdr:sp macro="" textlink="">
      <xdr:nvSpPr>
        <xdr:cNvPr id="137" name="楕円 136">
          <a:extLst>
            <a:ext uri="{FF2B5EF4-FFF2-40B4-BE49-F238E27FC236}">
              <a16:creationId xmlns:a16="http://schemas.microsoft.com/office/drawing/2014/main" id="{4E8CC66D-A4CD-4898-B6E9-44839B72A0FB}"/>
            </a:ext>
          </a:extLst>
        </xdr:cNvPr>
        <xdr:cNvSpPr/>
      </xdr:nvSpPr>
      <xdr:spPr>
        <a:xfrm>
          <a:off x="7810500" y="711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133350</xdr:rowOff>
    </xdr:from>
    <xdr:to>
      <xdr:col>45</xdr:col>
      <xdr:colOff>177800</xdr:colOff>
      <xdr:row>41</xdr:row>
      <xdr:rowOff>133350</xdr:rowOff>
    </xdr:to>
    <xdr:cxnSp macro="">
      <xdr:nvCxnSpPr>
        <xdr:cNvPr id="138" name="直線コネクタ 137">
          <a:extLst>
            <a:ext uri="{FF2B5EF4-FFF2-40B4-BE49-F238E27FC236}">
              <a16:creationId xmlns:a16="http://schemas.microsoft.com/office/drawing/2014/main" id="{73CF7717-6A8D-4455-872C-B3401BBF674F}"/>
            </a:ext>
          </a:extLst>
        </xdr:cNvPr>
        <xdr:cNvCxnSpPr/>
      </xdr:nvCxnSpPr>
      <xdr:spPr>
        <a:xfrm>
          <a:off x="7861300" y="716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82550</xdr:rowOff>
    </xdr:from>
    <xdr:to>
      <xdr:col>36</xdr:col>
      <xdr:colOff>165100</xdr:colOff>
      <xdr:row>42</xdr:row>
      <xdr:rowOff>12700</xdr:rowOff>
    </xdr:to>
    <xdr:sp macro="" textlink="">
      <xdr:nvSpPr>
        <xdr:cNvPr id="139" name="楕円 138">
          <a:extLst>
            <a:ext uri="{FF2B5EF4-FFF2-40B4-BE49-F238E27FC236}">
              <a16:creationId xmlns:a16="http://schemas.microsoft.com/office/drawing/2014/main" id="{FB5449A1-4B30-4103-A0C9-39842881EFF8}"/>
            </a:ext>
          </a:extLst>
        </xdr:cNvPr>
        <xdr:cNvSpPr/>
      </xdr:nvSpPr>
      <xdr:spPr>
        <a:xfrm>
          <a:off x="6921500" y="711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133350</xdr:rowOff>
    </xdr:from>
    <xdr:to>
      <xdr:col>41</xdr:col>
      <xdr:colOff>50800</xdr:colOff>
      <xdr:row>41</xdr:row>
      <xdr:rowOff>133350</xdr:rowOff>
    </xdr:to>
    <xdr:cxnSp macro="">
      <xdr:nvCxnSpPr>
        <xdr:cNvPr id="140" name="直線コネクタ 139">
          <a:extLst>
            <a:ext uri="{FF2B5EF4-FFF2-40B4-BE49-F238E27FC236}">
              <a16:creationId xmlns:a16="http://schemas.microsoft.com/office/drawing/2014/main" id="{E765FDDE-F895-4C8F-875B-314C6DBCC96A}"/>
            </a:ext>
          </a:extLst>
        </xdr:cNvPr>
        <xdr:cNvCxnSpPr/>
      </xdr:nvCxnSpPr>
      <xdr:spPr>
        <a:xfrm>
          <a:off x="6972300" y="716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39</xdr:row>
      <xdr:rowOff>21607</xdr:rowOff>
    </xdr:from>
    <xdr:ext cx="469744" cy="259045"/>
    <xdr:sp macro="" textlink="">
      <xdr:nvSpPr>
        <xdr:cNvPr id="141" name="n_1aveValue【図書館】&#10;一人当たり面積">
          <a:extLst>
            <a:ext uri="{FF2B5EF4-FFF2-40B4-BE49-F238E27FC236}">
              <a16:creationId xmlns:a16="http://schemas.microsoft.com/office/drawing/2014/main" id="{42363EE9-6655-4993-A646-EC17EA12ABFE}"/>
            </a:ext>
          </a:extLst>
        </xdr:cNvPr>
        <xdr:cNvSpPr txBox="1"/>
      </xdr:nvSpPr>
      <xdr:spPr>
        <a:xfrm>
          <a:off x="9391727" y="6708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29227</xdr:rowOff>
    </xdr:from>
    <xdr:ext cx="469744" cy="259045"/>
    <xdr:sp macro="" textlink="">
      <xdr:nvSpPr>
        <xdr:cNvPr id="142" name="n_2aveValue【図書館】&#10;一人当たり面積">
          <a:extLst>
            <a:ext uri="{FF2B5EF4-FFF2-40B4-BE49-F238E27FC236}">
              <a16:creationId xmlns:a16="http://schemas.microsoft.com/office/drawing/2014/main" id="{3586DCB5-CE3B-4DC5-9D6B-E829EB4A80BB}"/>
            </a:ext>
          </a:extLst>
        </xdr:cNvPr>
        <xdr:cNvSpPr txBox="1"/>
      </xdr:nvSpPr>
      <xdr:spPr>
        <a:xfrm>
          <a:off x="8515427" y="6715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33037</xdr:rowOff>
    </xdr:from>
    <xdr:ext cx="469744" cy="259045"/>
    <xdr:sp macro="" textlink="">
      <xdr:nvSpPr>
        <xdr:cNvPr id="143" name="n_3aveValue【図書館】&#10;一人当たり面積">
          <a:extLst>
            <a:ext uri="{FF2B5EF4-FFF2-40B4-BE49-F238E27FC236}">
              <a16:creationId xmlns:a16="http://schemas.microsoft.com/office/drawing/2014/main" id="{53E193A1-A6AA-43CC-A5EA-A467EAA5B0AF}"/>
            </a:ext>
          </a:extLst>
        </xdr:cNvPr>
        <xdr:cNvSpPr txBox="1"/>
      </xdr:nvSpPr>
      <xdr:spPr>
        <a:xfrm>
          <a:off x="7626427" y="6719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36847</xdr:rowOff>
    </xdr:from>
    <xdr:ext cx="469744" cy="259045"/>
    <xdr:sp macro="" textlink="">
      <xdr:nvSpPr>
        <xdr:cNvPr id="144" name="n_4aveValue【図書館】&#10;一人当たり面積">
          <a:extLst>
            <a:ext uri="{FF2B5EF4-FFF2-40B4-BE49-F238E27FC236}">
              <a16:creationId xmlns:a16="http://schemas.microsoft.com/office/drawing/2014/main" id="{E374B667-8E1A-4B7B-BCD0-F613DA47457D}"/>
            </a:ext>
          </a:extLst>
        </xdr:cNvPr>
        <xdr:cNvSpPr txBox="1"/>
      </xdr:nvSpPr>
      <xdr:spPr>
        <a:xfrm>
          <a:off x="6737427" y="6723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42</xdr:row>
      <xdr:rowOff>3827</xdr:rowOff>
    </xdr:from>
    <xdr:ext cx="469744" cy="259045"/>
    <xdr:sp macro="" textlink="">
      <xdr:nvSpPr>
        <xdr:cNvPr id="145" name="n_1mainValue【図書館】&#10;一人当たり面積">
          <a:extLst>
            <a:ext uri="{FF2B5EF4-FFF2-40B4-BE49-F238E27FC236}">
              <a16:creationId xmlns:a16="http://schemas.microsoft.com/office/drawing/2014/main" id="{5244082E-75A6-42CB-A4F1-B6CC274D15C7}"/>
            </a:ext>
          </a:extLst>
        </xdr:cNvPr>
        <xdr:cNvSpPr txBox="1"/>
      </xdr:nvSpPr>
      <xdr:spPr>
        <a:xfrm>
          <a:off x="9391727" y="720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42</xdr:row>
      <xdr:rowOff>3827</xdr:rowOff>
    </xdr:from>
    <xdr:ext cx="469744" cy="259045"/>
    <xdr:sp macro="" textlink="">
      <xdr:nvSpPr>
        <xdr:cNvPr id="146" name="n_2mainValue【図書館】&#10;一人当たり面積">
          <a:extLst>
            <a:ext uri="{FF2B5EF4-FFF2-40B4-BE49-F238E27FC236}">
              <a16:creationId xmlns:a16="http://schemas.microsoft.com/office/drawing/2014/main" id="{62A02150-950C-470A-B35A-3F7AE66A6923}"/>
            </a:ext>
          </a:extLst>
        </xdr:cNvPr>
        <xdr:cNvSpPr txBox="1"/>
      </xdr:nvSpPr>
      <xdr:spPr>
        <a:xfrm>
          <a:off x="8515427" y="720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42</xdr:row>
      <xdr:rowOff>3827</xdr:rowOff>
    </xdr:from>
    <xdr:ext cx="469744" cy="259045"/>
    <xdr:sp macro="" textlink="">
      <xdr:nvSpPr>
        <xdr:cNvPr id="147" name="n_3mainValue【図書館】&#10;一人当たり面積">
          <a:extLst>
            <a:ext uri="{FF2B5EF4-FFF2-40B4-BE49-F238E27FC236}">
              <a16:creationId xmlns:a16="http://schemas.microsoft.com/office/drawing/2014/main" id="{52542625-AFC9-4E19-9B86-C0EDF9F51F80}"/>
            </a:ext>
          </a:extLst>
        </xdr:cNvPr>
        <xdr:cNvSpPr txBox="1"/>
      </xdr:nvSpPr>
      <xdr:spPr>
        <a:xfrm>
          <a:off x="7626427" y="720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42</xdr:row>
      <xdr:rowOff>3827</xdr:rowOff>
    </xdr:from>
    <xdr:ext cx="469744" cy="259045"/>
    <xdr:sp macro="" textlink="">
      <xdr:nvSpPr>
        <xdr:cNvPr id="148" name="n_4mainValue【図書館】&#10;一人当たり面積">
          <a:extLst>
            <a:ext uri="{FF2B5EF4-FFF2-40B4-BE49-F238E27FC236}">
              <a16:creationId xmlns:a16="http://schemas.microsoft.com/office/drawing/2014/main" id="{4427A2EF-8AB9-40A7-9D92-87D11DC206FF}"/>
            </a:ext>
          </a:extLst>
        </xdr:cNvPr>
        <xdr:cNvSpPr txBox="1"/>
      </xdr:nvSpPr>
      <xdr:spPr>
        <a:xfrm>
          <a:off x="6737427" y="720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a:extLst>
            <a:ext uri="{FF2B5EF4-FFF2-40B4-BE49-F238E27FC236}">
              <a16:creationId xmlns:a16="http://schemas.microsoft.com/office/drawing/2014/main" id="{DB30776C-E5CD-48B9-A640-CF1F1ABF80D3}"/>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3D01922E-2184-4792-BAD4-368DAF2052D1}"/>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a:extLst>
            <a:ext uri="{FF2B5EF4-FFF2-40B4-BE49-F238E27FC236}">
              <a16:creationId xmlns:a16="http://schemas.microsoft.com/office/drawing/2014/main" id="{3BA3BB9C-B6F2-4A39-84D8-425017D39FF8}"/>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E527C60A-F2E5-4717-A8D7-F46C56AE604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a:extLst>
            <a:ext uri="{FF2B5EF4-FFF2-40B4-BE49-F238E27FC236}">
              <a16:creationId xmlns:a16="http://schemas.microsoft.com/office/drawing/2014/main" id="{24FC5103-573E-48BC-82A6-D268C8A245BD}"/>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0BA9CC80-2C89-4C57-9B41-9D6C64EAB433}"/>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a:extLst>
            <a:ext uri="{FF2B5EF4-FFF2-40B4-BE49-F238E27FC236}">
              <a16:creationId xmlns:a16="http://schemas.microsoft.com/office/drawing/2014/main" id="{135E9378-FA25-4BCF-8C06-2283BFCA10B2}"/>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a:extLst>
            <a:ext uri="{FF2B5EF4-FFF2-40B4-BE49-F238E27FC236}">
              <a16:creationId xmlns:a16="http://schemas.microsoft.com/office/drawing/2014/main" id="{6A817287-977F-4A8A-9855-E90C66D3C90A}"/>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a:extLst>
            <a:ext uri="{FF2B5EF4-FFF2-40B4-BE49-F238E27FC236}">
              <a16:creationId xmlns:a16="http://schemas.microsoft.com/office/drawing/2014/main" id="{CDEDEBB4-991A-48FC-BC7E-F6DB89F34487}"/>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a:extLst>
            <a:ext uri="{FF2B5EF4-FFF2-40B4-BE49-F238E27FC236}">
              <a16:creationId xmlns:a16="http://schemas.microsoft.com/office/drawing/2014/main" id="{08DD4EB7-9F51-46D4-AD17-D63C7C96013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9" name="テキスト ボックス 158">
          <a:extLst>
            <a:ext uri="{FF2B5EF4-FFF2-40B4-BE49-F238E27FC236}">
              <a16:creationId xmlns:a16="http://schemas.microsoft.com/office/drawing/2014/main" id="{240FEFA3-CDAB-4A1F-9B4E-226C205EDBBD}"/>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60" name="直線コネクタ 159">
          <a:extLst>
            <a:ext uri="{FF2B5EF4-FFF2-40B4-BE49-F238E27FC236}">
              <a16:creationId xmlns:a16="http://schemas.microsoft.com/office/drawing/2014/main" id="{E99C28C8-F613-41AB-9196-B5AB127EAAFF}"/>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1" name="テキスト ボックス 160">
          <a:extLst>
            <a:ext uri="{FF2B5EF4-FFF2-40B4-BE49-F238E27FC236}">
              <a16:creationId xmlns:a16="http://schemas.microsoft.com/office/drawing/2014/main" id="{DF4BF7F2-ACF3-4ACF-814D-EAC3C100DA37}"/>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2" name="直線コネクタ 161">
          <a:extLst>
            <a:ext uri="{FF2B5EF4-FFF2-40B4-BE49-F238E27FC236}">
              <a16:creationId xmlns:a16="http://schemas.microsoft.com/office/drawing/2014/main" id="{9BC08DCC-E985-4128-A2FD-06AA3539DF65}"/>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3" name="テキスト ボックス 162">
          <a:extLst>
            <a:ext uri="{FF2B5EF4-FFF2-40B4-BE49-F238E27FC236}">
              <a16:creationId xmlns:a16="http://schemas.microsoft.com/office/drawing/2014/main" id="{05246F60-8599-4968-9657-66DA5C1C94E9}"/>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4" name="直線コネクタ 163">
          <a:extLst>
            <a:ext uri="{FF2B5EF4-FFF2-40B4-BE49-F238E27FC236}">
              <a16:creationId xmlns:a16="http://schemas.microsoft.com/office/drawing/2014/main" id="{105963F4-FC1E-4081-84FD-8603B336E6C1}"/>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5" name="テキスト ボックス 164">
          <a:extLst>
            <a:ext uri="{FF2B5EF4-FFF2-40B4-BE49-F238E27FC236}">
              <a16:creationId xmlns:a16="http://schemas.microsoft.com/office/drawing/2014/main" id="{893CA055-415D-4525-B636-249B1B0F4572}"/>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6" name="直線コネクタ 165">
          <a:extLst>
            <a:ext uri="{FF2B5EF4-FFF2-40B4-BE49-F238E27FC236}">
              <a16:creationId xmlns:a16="http://schemas.microsoft.com/office/drawing/2014/main" id="{9308C934-FDCB-4595-BC82-12BCE7B41388}"/>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7" name="テキスト ボックス 166">
          <a:extLst>
            <a:ext uri="{FF2B5EF4-FFF2-40B4-BE49-F238E27FC236}">
              <a16:creationId xmlns:a16="http://schemas.microsoft.com/office/drawing/2014/main" id="{F890A5CC-FFAF-4EC5-8B5A-93F3A082C116}"/>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8" name="直線コネクタ 167">
          <a:extLst>
            <a:ext uri="{FF2B5EF4-FFF2-40B4-BE49-F238E27FC236}">
              <a16:creationId xmlns:a16="http://schemas.microsoft.com/office/drawing/2014/main" id="{55D16BBE-8479-4010-B99E-9F53A595B199}"/>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9" name="テキスト ボックス 168">
          <a:extLst>
            <a:ext uri="{FF2B5EF4-FFF2-40B4-BE49-F238E27FC236}">
              <a16:creationId xmlns:a16="http://schemas.microsoft.com/office/drawing/2014/main" id="{815E85F4-F715-459C-BECA-1CFB8D3BD6E3}"/>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70" name="直線コネクタ 169">
          <a:extLst>
            <a:ext uri="{FF2B5EF4-FFF2-40B4-BE49-F238E27FC236}">
              <a16:creationId xmlns:a16="http://schemas.microsoft.com/office/drawing/2014/main" id="{3799B627-6727-4C99-BC34-85B0540A39C1}"/>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1" name="テキスト ボックス 170">
          <a:extLst>
            <a:ext uri="{FF2B5EF4-FFF2-40B4-BE49-F238E27FC236}">
              <a16:creationId xmlns:a16="http://schemas.microsoft.com/office/drawing/2014/main" id="{C21C7A0B-E225-49D9-AB0C-FE589C0F0E85}"/>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2" name="直線コネクタ 171">
          <a:extLst>
            <a:ext uri="{FF2B5EF4-FFF2-40B4-BE49-F238E27FC236}">
              <a16:creationId xmlns:a16="http://schemas.microsoft.com/office/drawing/2014/main" id="{47E1DFAF-DE84-4847-81B7-36887B4B35EF}"/>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3" name="【体育館・プール】&#10;有形固定資産減価償却率グラフ枠">
          <a:extLst>
            <a:ext uri="{FF2B5EF4-FFF2-40B4-BE49-F238E27FC236}">
              <a16:creationId xmlns:a16="http://schemas.microsoft.com/office/drawing/2014/main" id="{20ECA2FF-EB57-443C-8FE4-DD6F3AD1F7DB}"/>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19594</xdr:rowOff>
    </xdr:from>
    <xdr:to>
      <xdr:col>24</xdr:col>
      <xdr:colOff>62865</xdr:colOff>
      <xdr:row>64</xdr:row>
      <xdr:rowOff>130628</xdr:rowOff>
    </xdr:to>
    <xdr:cxnSp macro="">
      <xdr:nvCxnSpPr>
        <xdr:cNvPr id="174" name="直線コネクタ 173">
          <a:extLst>
            <a:ext uri="{FF2B5EF4-FFF2-40B4-BE49-F238E27FC236}">
              <a16:creationId xmlns:a16="http://schemas.microsoft.com/office/drawing/2014/main" id="{3EA5FBDC-2AD1-4941-A734-A886E590F9A4}"/>
            </a:ext>
          </a:extLst>
        </xdr:cNvPr>
        <xdr:cNvCxnSpPr/>
      </xdr:nvCxnSpPr>
      <xdr:spPr>
        <a:xfrm flipV="1">
          <a:off x="4634865" y="9620794"/>
          <a:ext cx="0" cy="14826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134455</xdr:rowOff>
    </xdr:from>
    <xdr:ext cx="469744" cy="259045"/>
    <xdr:sp macro="" textlink="">
      <xdr:nvSpPr>
        <xdr:cNvPr id="175" name="【体育館・プール】&#10;有形固定資産減価償却率最小値テキスト">
          <a:extLst>
            <a:ext uri="{FF2B5EF4-FFF2-40B4-BE49-F238E27FC236}">
              <a16:creationId xmlns:a16="http://schemas.microsoft.com/office/drawing/2014/main" id="{879F4841-4AE0-477C-BF2D-5005A934E860}"/>
            </a:ext>
          </a:extLst>
        </xdr:cNvPr>
        <xdr:cNvSpPr txBox="1"/>
      </xdr:nvSpPr>
      <xdr:spPr>
        <a:xfrm>
          <a:off x="4673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130628</xdr:rowOff>
    </xdr:from>
    <xdr:to>
      <xdr:col>24</xdr:col>
      <xdr:colOff>152400</xdr:colOff>
      <xdr:row>64</xdr:row>
      <xdr:rowOff>130628</xdr:rowOff>
    </xdr:to>
    <xdr:cxnSp macro="">
      <xdr:nvCxnSpPr>
        <xdr:cNvPr id="176" name="直線コネクタ 175">
          <a:extLst>
            <a:ext uri="{FF2B5EF4-FFF2-40B4-BE49-F238E27FC236}">
              <a16:creationId xmlns:a16="http://schemas.microsoft.com/office/drawing/2014/main" id="{3C2E6D69-068A-40E5-91DD-AAB8569485D7}"/>
            </a:ext>
          </a:extLst>
        </xdr:cNvPr>
        <xdr:cNvCxnSpPr/>
      </xdr:nvCxnSpPr>
      <xdr:spPr>
        <a:xfrm>
          <a:off x="4546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137721</xdr:rowOff>
    </xdr:from>
    <xdr:ext cx="340478" cy="259045"/>
    <xdr:sp macro="" textlink="">
      <xdr:nvSpPr>
        <xdr:cNvPr id="177" name="【体育館・プール】&#10;有形固定資産減価償却率最大値テキスト">
          <a:extLst>
            <a:ext uri="{FF2B5EF4-FFF2-40B4-BE49-F238E27FC236}">
              <a16:creationId xmlns:a16="http://schemas.microsoft.com/office/drawing/2014/main" id="{BBC153E3-3DE5-496E-A7A2-9CC67715A938}"/>
            </a:ext>
          </a:extLst>
        </xdr:cNvPr>
        <xdr:cNvSpPr txBox="1"/>
      </xdr:nvSpPr>
      <xdr:spPr>
        <a:xfrm>
          <a:off x="4673600" y="939602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19594</xdr:rowOff>
    </xdr:from>
    <xdr:to>
      <xdr:col>24</xdr:col>
      <xdr:colOff>152400</xdr:colOff>
      <xdr:row>56</xdr:row>
      <xdr:rowOff>19594</xdr:rowOff>
    </xdr:to>
    <xdr:cxnSp macro="">
      <xdr:nvCxnSpPr>
        <xdr:cNvPr id="178" name="直線コネクタ 177">
          <a:extLst>
            <a:ext uri="{FF2B5EF4-FFF2-40B4-BE49-F238E27FC236}">
              <a16:creationId xmlns:a16="http://schemas.microsoft.com/office/drawing/2014/main" id="{018056C8-771A-4F40-B87B-7D2642492936}"/>
            </a:ext>
          </a:extLst>
        </xdr:cNvPr>
        <xdr:cNvCxnSpPr/>
      </xdr:nvCxnSpPr>
      <xdr:spPr>
        <a:xfrm>
          <a:off x="4546600" y="96207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37392</xdr:rowOff>
    </xdr:from>
    <xdr:ext cx="405111" cy="259045"/>
    <xdr:sp macro="" textlink="">
      <xdr:nvSpPr>
        <xdr:cNvPr id="179" name="【体育館・プール】&#10;有形固定資産減価償却率平均値テキスト">
          <a:extLst>
            <a:ext uri="{FF2B5EF4-FFF2-40B4-BE49-F238E27FC236}">
              <a16:creationId xmlns:a16="http://schemas.microsoft.com/office/drawing/2014/main" id="{5FDDD552-5C62-49C0-803E-13C71B08BE44}"/>
            </a:ext>
          </a:extLst>
        </xdr:cNvPr>
        <xdr:cNvSpPr txBox="1"/>
      </xdr:nvSpPr>
      <xdr:spPr>
        <a:xfrm>
          <a:off x="4673600" y="1032439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14515</xdr:rowOff>
    </xdr:from>
    <xdr:to>
      <xdr:col>24</xdr:col>
      <xdr:colOff>114300</xdr:colOff>
      <xdr:row>61</xdr:row>
      <xdr:rowOff>116115</xdr:rowOff>
    </xdr:to>
    <xdr:sp macro="" textlink="">
      <xdr:nvSpPr>
        <xdr:cNvPr id="180" name="フローチャート: 判断 179">
          <a:extLst>
            <a:ext uri="{FF2B5EF4-FFF2-40B4-BE49-F238E27FC236}">
              <a16:creationId xmlns:a16="http://schemas.microsoft.com/office/drawing/2014/main" id="{B2112FC5-0E01-471D-87C9-AE2C8C03B82A}"/>
            </a:ext>
          </a:extLst>
        </xdr:cNvPr>
        <xdr:cNvSpPr/>
      </xdr:nvSpPr>
      <xdr:spPr>
        <a:xfrm>
          <a:off x="4584700" y="10472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27577</xdr:rowOff>
    </xdr:from>
    <xdr:to>
      <xdr:col>20</xdr:col>
      <xdr:colOff>38100</xdr:colOff>
      <xdr:row>61</xdr:row>
      <xdr:rowOff>129177</xdr:rowOff>
    </xdr:to>
    <xdr:sp macro="" textlink="">
      <xdr:nvSpPr>
        <xdr:cNvPr id="181" name="フローチャート: 判断 180">
          <a:extLst>
            <a:ext uri="{FF2B5EF4-FFF2-40B4-BE49-F238E27FC236}">
              <a16:creationId xmlns:a16="http://schemas.microsoft.com/office/drawing/2014/main" id="{DDDCE583-F292-4389-BB90-B39A06AEA714}"/>
            </a:ext>
          </a:extLst>
        </xdr:cNvPr>
        <xdr:cNvSpPr/>
      </xdr:nvSpPr>
      <xdr:spPr>
        <a:xfrm>
          <a:off x="3746500" y="10486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34109</xdr:rowOff>
    </xdr:from>
    <xdr:to>
      <xdr:col>15</xdr:col>
      <xdr:colOff>101600</xdr:colOff>
      <xdr:row>61</xdr:row>
      <xdr:rowOff>135709</xdr:rowOff>
    </xdr:to>
    <xdr:sp macro="" textlink="">
      <xdr:nvSpPr>
        <xdr:cNvPr id="182" name="フローチャート: 判断 181">
          <a:extLst>
            <a:ext uri="{FF2B5EF4-FFF2-40B4-BE49-F238E27FC236}">
              <a16:creationId xmlns:a16="http://schemas.microsoft.com/office/drawing/2014/main" id="{1D797EF9-FAB1-41B1-BA83-5FE6EBD38FA5}"/>
            </a:ext>
          </a:extLst>
        </xdr:cNvPr>
        <xdr:cNvSpPr/>
      </xdr:nvSpPr>
      <xdr:spPr>
        <a:xfrm>
          <a:off x="2857500" y="10492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25944</xdr:rowOff>
    </xdr:from>
    <xdr:to>
      <xdr:col>10</xdr:col>
      <xdr:colOff>165100</xdr:colOff>
      <xdr:row>61</xdr:row>
      <xdr:rowOff>127544</xdr:rowOff>
    </xdr:to>
    <xdr:sp macro="" textlink="">
      <xdr:nvSpPr>
        <xdr:cNvPr id="183" name="フローチャート: 判断 182">
          <a:extLst>
            <a:ext uri="{FF2B5EF4-FFF2-40B4-BE49-F238E27FC236}">
              <a16:creationId xmlns:a16="http://schemas.microsoft.com/office/drawing/2014/main" id="{E52B03A8-398A-49C8-9CFB-58D307DC5FCF}"/>
            </a:ext>
          </a:extLst>
        </xdr:cNvPr>
        <xdr:cNvSpPr/>
      </xdr:nvSpPr>
      <xdr:spPr>
        <a:xfrm>
          <a:off x="1968500" y="10484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17780</xdr:rowOff>
    </xdr:from>
    <xdr:to>
      <xdr:col>6</xdr:col>
      <xdr:colOff>38100</xdr:colOff>
      <xdr:row>61</xdr:row>
      <xdr:rowOff>119380</xdr:rowOff>
    </xdr:to>
    <xdr:sp macro="" textlink="">
      <xdr:nvSpPr>
        <xdr:cNvPr id="184" name="フローチャート: 判断 183">
          <a:extLst>
            <a:ext uri="{FF2B5EF4-FFF2-40B4-BE49-F238E27FC236}">
              <a16:creationId xmlns:a16="http://schemas.microsoft.com/office/drawing/2014/main" id="{0615E91D-AE3D-42DF-AAFD-50766DBB6B5B}"/>
            </a:ext>
          </a:extLst>
        </xdr:cNvPr>
        <xdr:cNvSpPr/>
      </xdr:nvSpPr>
      <xdr:spPr>
        <a:xfrm>
          <a:off x="1079500" y="10476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66F0AA36-929C-4068-A2C6-967C426BEF0E}"/>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60F577B5-CDE6-4AFC-8F85-C008D0D4EE23}"/>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C72B688A-578E-4C77-838E-FB700681BEFD}"/>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7715FDD4-CA05-460B-974D-429DF19CF76D}"/>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E4DF436B-6B7E-4DBA-908F-C00F3599F8F7}"/>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63</xdr:row>
      <xdr:rowOff>125549</xdr:rowOff>
    </xdr:from>
    <xdr:to>
      <xdr:col>24</xdr:col>
      <xdr:colOff>114300</xdr:colOff>
      <xdr:row>64</xdr:row>
      <xdr:rowOff>55699</xdr:rowOff>
    </xdr:to>
    <xdr:sp macro="" textlink="">
      <xdr:nvSpPr>
        <xdr:cNvPr id="190" name="楕円 189">
          <a:extLst>
            <a:ext uri="{FF2B5EF4-FFF2-40B4-BE49-F238E27FC236}">
              <a16:creationId xmlns:a16="http://schemas.microsoft.com/office/drawing/2014/main" id="{A0C816C3-2A86-43BB-82A3-EFBF1E5D3A11}"/>
            </a:ext>
          </a:extLst>
        </xdr:cNvPr>
        <xdr:cNvSpPr/>
      </xdr:nvSpPr>
      <xdr:spPr>
        <a:xfrm>
          <a:off x="4584700" y="109268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63</xdr:row>
      <xdr:rowOff>40476</xdr:rowOff>
    </xdr:from>
    <xdr:ext cx="405111" cy="259045"/>
    <xdr:sp macro="" textlink="">
      <xdr:nvSpPr>
        <xdr:cNvPr id="191" name="【体育館・プール】&#10;有形固定資産減価償却率該当値テキスト">
          <a:extLst>
            <a:ext uri="{FF2B5EF4-FFF2-40B4-BE49-F238E27FC236}">
              <a16:creationId xmlns:a16="http://schemas.microsoft.com/office/drawing/2014/main" id="{C89D0AD3-04E3-45DC-A211-11400C5CF35C}"/>
            </a:ext>
          </a:extLst>
        </xdr:cNvPr>
        <xdr:cNvSpPr txBox="1"/>
      </xdr:nvSpPr>
      <xdr:spPr>
        <a:xfrm>
          <a:off x="4673600" y="108418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63</xdr:row>
      <xdr:rowOff>122283</xdr:rowOff>
    </xdr:from>
    <xdr:to>
      <xdr:col>20</xdr:col>
      <xdr:colOff>38100</xdr:colOff>
      <xdr:row>64</xdr:row>
      <xdr:rowOff>52433</xdr:rowOff>
    </xdr:to>
    <xdr:sp macro="" textlink="">
      <xdr:nvSpPr>
        <xdr:cNvPr id="192" name="楕円 191">
          <a:extLst>
            <a:ext uri="{FF2B5EF4-FFF2-40B4-BE49-F238E27FC236}">
              <a16:creationId xmlns:a16="http://schemas.microsoft.com/office/drawing/2014/main" id="{BC7FD28A-6AE3-4250-9D13-72D66708F08A}"/>
            </a:ext>
          </a:extLst>
        </xdr:cNvPr>
        <xdr:cNvSpPr/>
      </xdr:nvSpPr>
      <xdr:spPr>
        <a:xfrm>
          <a:off x="3746500" y="109236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64</xdr:row>
      <xdr:rowOff>1633</xdr:rowOff>
    </xdr:from>
    <xdr:to>
      <xdr:col>24</xdr:col>
      <xdr:colOff>63500</xdr:colOff>
      <xdr:row>64</xdr:row>
      <xdr:rowOff>4899</xdr:rowOff>
    </xdr:to>
    <xdr:cxnSp macro="">
      <xdr:nvCxnSpPr>
        <xdr:cNvPr id="193" name="直線コネクタ 192">
          <a:extLst>
            <a:ext uri="{FF2B5EF4-FFF2-40B4-BE49-F238E27FC236}">
              <a16:creationId xmlns:a16="http://schemas.microsoft.com/office/drawing/2014/main" id="{9212AC1F-4B96-4DD6-88BA-6AC916F76C94}"/>
            </a:ext>
          </a:extLst>
        </xdr:cNvPr>
        <xdr:cNvCxnSpPr/>
      </xdr:nvCxnSpPr>
      <xdr:spPr>
        <a:xfrm>
          <a:off x="3797300" y="10974433"/>
          <a:ext cx="8382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63</xdr:row>
      <xdr:rowOff>117384</xdr:rowOff>
    </xdr:from>
    <xdr:to>
      <xdr:col>15</xdr:col>
      <xdr:colOff>101600</xdr:colOff>
      <xdr:row>64</xdr:row>
      <xdr:rowOff>47534</xdr:rowOff>
    </xdr:to>
    <xdr:sp macro="" textlink="">
      <xdr:nvSpPr>
        <xdr:cNvPr id="194" name="楕円 193">
          <a:extLst>
            <a:ext uri="{FF2B5EF4-FFF2-40B4-BE49-F238E27FC236}">
              <a16:creationId xmlns:a16="http://schemas.microsoft.com/office/drawing/2014/main" id="{06CE333C-B3AC-48AE-8A99-CA9D6E47A2EC}"/>
            </a:ext>
          </a:extLst>
        </xdr:cNvPr>
        <xdr:cNvSpPr/>
      </xdr:nvSpPr>
      <xdr:spPr>
        <a:xfrm>
          <a:off x="2857500" y="109187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63</xdr:row>
      <xdr:rowOff>168184</xdr:rowOff>
    </xdr:from>
    <xdr:to>
      <xdr:col>19</xdr:col>
      <xdr:colOff>177800</xdr:colOff>
      <xdr:row>64</xdr:row>
      <xdr:rowOff>1633</xdr:rowOff>
    </xdr:to>
    <xdr:cxnSp macro="">
      <xdr:nvCxnSpPr>
        <xdr:cNvPr id="195" name="直線コネクタ 194">
          <a:extLst>
            <a:ext uri="{FF2B5EF4-FFF2-40B4-BE49-F238E27FC236}">
              <a16:creationId xmlns:a16="http://schemas.microsoft.com/office/drawing/2014/main" id="{F031EBAB-6F79-465A-8187-AB5C0BDB14D0}"/>
            </a:ext>
          </a:extLst>
        </xdr:cNvPr>
        <xdr:cNvCxnSpPr/>
      </xdr:nvCxnSpPr>
      <xdr:spPr>
        <a:xfrm>
          <a:off x="2908300" y="10969534"/>
          <a:ext cx="88900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63</xdr:row>
      <xdr:rowOff>112485</xdr:rowOff>
    </xdr:from>
    <xdr:to>
      <xdr:col>10</xdr:col>
      <xdr:colOff>165100</xdr:colOff>
      <xdr:row>64</xdr:row>
      <xdr:rowOff>42635</xdr:rowOff>
    </xdr:to>
    <xdr:sp macro="" textlink="">
      <xdr:nvSpPr>
        <xdr:cNvPr id="196" name="楕円 195">
          <a:extLst>
            <a:ext uri="{FF2B5EF4-FFF2-40B4-BE49-F238E27FC236}">
              <a16:creationId xmlns:a16="http://schemas.microsoft.com/office/drawing/2014/main" id="{914C5D74-0897-4B25-AA97-61A9AEAB67D0}"/>
            </a:ext>
          </a:extLst>
        </xdr:cNvPr>
        <xdr:cNvSpPr/>
      </xdr:nvSpPr>
      <xdr:spPr>
        <a:xfrm>
          <a:off x="1968500" y="10913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63</xdr:row>
      <xdr:rowOff>163285</xdr:rowOff>
    </xdr:from>
    <xdr:to>
      <xdr:col>15</xdr:col>
      <xdr:colOff>50800</xdr:colOff>
      <xdr:row>63</xdr:row>
      <xdr:rowOff>168184</xdr:rowOff>
    </xdr:to>
    <xdr:cxnSp macro="">
      <xdr:nvCxnSpPr>
        <xdr:cNvPr id="197" name="直線コネクタ 196">
          <a:extLst>
            <a:ext uri="{FF2B5EF4-FFF2-40B4-BE49-F238E27FC236}">
              <a16:creationId xmlns:a16="http://schemas.microsoft.com/office/drawing/2014/main" id="{70756BE6-7EBB-4BE9-9524-B5CBF17BE3D2}"/>
            </a:ext>
          </a:extLst>
        </xdr:cNvPr>
        <xdr:cNvCxnSpPr/>
      </xdr:nvCxnSpPr>
      <xdr:spPr>
        <a:xfrm>
          <a:off x="2019300" y="10964635"/>
          <a:ext cx="88900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63</xdr:row>
      <xdr:rowOff>107587</xdr:rowOff>
    </xdr:from>
    <xdr:to>
      <xdr:col>6</xdr:col>
      <xdr:colOff>38100</xdr:colOff>
      <xdr:row>64</xdr:row>
      <xdr:rowOff>37737</xdr:rowOff>
    </xdr:to>
    <xdr:sp macro="" textlink="">
      <xdr:nvSpPr>
        <xdr:cNvPr id="198" name="楕円 197">
          <a:extLst>
            <a:ext uri="{FF2B5EF4-FFF2-40B4-BE49-F238E27FC236}">
              <a16:creationId xmlns:a16="http://schemas.microsoft.com/office/drawing/2014/main" id="{95D5191E-1AE4-48CC-B232-2D0A8A1BC611}"/>
            </a:ext>
          </a:extLst>
        </xdr:cNvPr>
        <xdr:cNvSpPr/>
      </xdr:nvSpPr>
      <xdr:spPr>
        <a:xfrm>
          <a:off x="1079500" y="109089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63</xdr:row>
      <xdr:rowOff>158387</xdr:rowOff>
    </xdr:from>
    <xdr:to>
      <xdr:col>10</xdr:col>
      <xdr:colOff>114300</xdr:colOff>
      <xdr:row>63</xdr:row>
      <xdr:rowOff>163285</xdr:rowOff>
    </xdr:to>
    <xdr:cxnSp macro="">
      <xdr:nvCxnSpPr>
        <xdr:cNvPr id="199" name="直線コネクタ 198">
          <a:extLst>
            <a:ext uri="{FF2B5EF4-FFF2-40B4-BE49-F238E27FC236}">
              <a16:creationId xmlns:a16="http://schemas.microsoft.com/office/drawing/2014/main" id="{B3691882-D5DD-42E5-9A65-4E1B1F39CF57}"/>
            </a:ext>
          </a:extLst>
        </xdr:cNvPr>
        <xdr:cNvCxnSpPr/>
      </xdr:nvCxnSpPr>
      <xdr:spPr>
        <a:xfrm>
          <a:off x="1130300" y="10959737"/>
          <a:ext cx="889000" cy="48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145704</xdr:rowOff>
    </xdr:from>
    <xdr:ext cx="405111" cy="259045"/>
    <xdr:sp macro="" textlink="">
      <xdr:nvSpPr>
        <xdr:cNvPr id="200" name="n_1aveValue【体育館・プール】&#10;有形固定資産減価償却率">
          <a:extLst>
            <a:ext uri="{FF2B5EF4-FFF2-40B4-BE49-F238E27FC236}">
              <a16:creationId xmlns:a16="http://schemas.microsoft.com/office/drawing/2014/main" id="{319F94C8-0316-40DA-A48D-24BD81C8243C}"/>
            </a:ext>
          </a:extLst>
        </xdr:cNvPr>
        <xdr:cNvSpPr txBox="1"/>
      </xdr:nvSpPr>
      <xdr:spPr>
        <a:xfrm>
          <a:off x="3582044" y="102612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152236</xdr:rowOff>
    </xdr:from>
    <xdr:ext cx="405111" cy="259045"/>
    <xdr:sp macro="" textlink="">
      <xdr:nvSpPr>
        <xdr:cNvPr id="201" name="n_2aveValue【体育館・プール】&#10;有形固定資産減価償却率">
          <a:extLst>
            <a:ext uri="{FF2B5EF4-FFF2-40B4-BE49-F238E27FC236}">
              <a16:creationId xmlns:a16="http://schemas.microsoft.com/office/drawing/2014/main" id="{502AF162-662F-46BE-8E37-B92A13DB446B}"/>
            </a:ext>
          </a:extLst>
        </xdr:cNvPr>
        <xdr:cNvSpPr txBox="1"/>
      </xdr:nvSpPr>
      <xdr:spPr>
        <a:xfrm>
          <a:off x="2705744" y="102677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144071</xdr:rowOff>
    </xdr:from>
    <xdr:ext cx="405111" cy="259045"/>
    <xdr:sp macro="" textlink="">
      <xdr:nvSpPr>
        <xdr:cNvPr id="202" name="n_3aveValue【体育館・プール】&#10;有形固定資産減価償却率">
          <a:extLst>
            <a:ext uri="{FF2B5EF4-FFF2-40B4-BE49-F238E27FC236}">
              <a16:creationId xmlns:a16="http://schemas.microsoft.com/office/drawing/2014/main" id="{8C966560-C6FC-4603-B794-22D47E3BE82A}"/>
            </a:ext>
          </a:extLst>
        </xdr:cNvPr>
        <xdr:cNvSpPr txBox="1"/>
      </xdr:nvSpPr>
      <xdr:spPr>
        <a:xfrm>
          <a:off x="1816744" y="102596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135907</xdr:rowOff>
    </xdr:from>
    <xdr:ext cx="405111" cy="259045"/>
    <xdr:sp macro="" textlink="">
      <xdr:nvSpPr>
        <xdr:cNvPr id="203" name="n_4aveValue【体育館・プール】&#10;有形固定資産減価償却率">
          <a:extLst>
            <a:ext uri="{FF2B5EF4-FFF2-40B4-BE49-F238E27FC236}">
              <a16:creationId xmlns:a16="http://schemas.microsoft.com/office/drawing/2014/main" id="{D9F2550D-68BA-4AF6-A3EF-358908B63B6A}"/>
            </a:ext>
          </a:extLst>
        </xdr:cNvPr>
        <xdr:cNvSpPr txBox="1"/>
      </xdr:nvSpPr>
      <xdr:spPr>
        <a:xfrm>
          <a:off x="927744" y="10251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64</xdr:row>
      <xdr:rowOff>43560</xdr:rowOff>
    </xdr:from>
    <xdr:ext cx="405111" cy="259045"/>
    <xdr:sp macro="" textlink="">
      <xdr:nvSpPr>
        <xdr:cNvPr id="204" name="n_1mainValue【体育館・プール】&#10;有形固定資産減価償却率">
          <a:extLst>
            <a:ext uri="{FF2B5EF4-FFF2-40B4-BE49-F238E27FC236}">
              <a16:creationId xmlns:a16="http://schemas.microsoft.com/office/drawing/2014/main" id="{368C0896-5919-4FF0-8C17-8FA64F221EAB}"/>
            </a:ext>
          </a:extLst>
        </xdr:cNvPr>
        <xdr:cNvSpPr txBox="1"/>
      </xdr:nvSpPr>
      <xdr:spPr>
        <a:xfrm>
          <a:off x="3582044" y="110163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64</xdr:row>
      <xdr:rowOff>38661</xdr:rowOff>
    </xdr:from>
    <xdr:ext cx="405111" cy="259045"/>
    <xdr:sp macro="" textlink="">
      <xdr:nvSpPr>
        <xdr:cNvPr id="205" name="n_2mainValue【体育館・プール】&#10;有形固定資産減価償却率">
          <a:extLst>
            <a:ext uri="{FF2B5EF4-FFF2-40B4-BE49-F238E27FC236}">
              <a16:creationId xmlns:a16="http://schemas.microsoft.com/office/drawing/2014/main" id="{3F5674EF-513E-439F-AC00-170C2A1EE6B1}"/>
            </a:ext>
          </a:extLst>
        </xdr:cNvPr>
        <xdr:cNvSpPr txBox="1"/>
      </xdr:nvSpPr>
      <xdr:spPr>
        <a:xfrm>
          <a:off x="2705744" y="110114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64</xdr:row>
      <xdr:rowOff>33762</xdr:rowOff>
    </xdr:from>
    <xdr:ext cx="405111" cy="259045"/>
    <xdr:sp macro="" textlink="">
      <xdr:nvSpPr>
        <xdr:cNvPr id="206" name="n_3mainValue【体育館・プール】&#10;有形固定資産減価償却率">
          <a:extLst>
            <a:ext uri="{FF2B5EF4-FFF2-40B4-BE49-F238E27FC236}">
              <a16:creationId xmlns:a16="http://schemas.microsoft.com/office/drawing/2014/main" id="{1FFCACD1-7E8A-4EB3-8E26-6A100EA0B828}"/>
            </a:ext>
          </a:extLst>
        </xdr:cNvPr>
        <xdr:cNvSpPr txBox="1"/>
      </xdr:nvSpPr>
      <xdr:spPr>
        <a:xfrm>
          <a:off x="1816744" y="110065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64</xdr:row>
      <xdr:rowOff>28864</xdr:rowOff>
    </xdr:from>
    <xdr:ext cx="405111" cy="259045"/>
    <xdr:sp macro="" textlink="">
      <xdr:nvSpPr>
        <xdr:cNvPr id="207" name="n_4mainValue【体育館・プール】&#10;有形固定資産減価償却率">
          <a:extLst>
            <a:ext uri="{FF2B5EF4-FFF2-40B4-BE49-F238E27FC236}">
              <a16:creationId xmlns:a16="http://schemas.microsoft.com/office/drawing/2014/main" id="{E1F20699-5797-4048-8D1E-91899018AF44}"/>
            </a:ext>
          </a:extLst>
        </xdr:cNvPr>
        <xdr:cNvSpPr txBox="1"/>
      </xdr:nvSpPr>
      <xdr:spPr>
        <a:xfrm>
          <a:off x="927744" y="110016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8" name="正方形/長方形 207">
          <a:extLst>
            <a:ext uri="{FF2B5EF4-FFF2-40B4-BE49-F238E27FC236}">
              <a16:creationId xmlns:a16="http://schemas.microsoft.com/office/drawing/2014/main" id="{C40926B3-F3E8-4EDF-B095-57A77CDFB759}"/>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9" name="正方形/長方形 208">
          <a:extLst>
            <a:ext uri="{FF2B5EF4-FFF2-40B4-BE49-F238E27FC236}">
              <a16:creationId xmlns:a16="http://schemas.microsoft.com/office/drawing/2014/main" id="{03289B07-99D7-4C84-A6B4-FA42DE77EF3F}"/>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0" name="正方形/長方形 209">
          <a:extLst>
            <a:ext uri="{FF2B5EF4-FFF2-40B4-BE49-F238E27FC236}">
              <a16:creationId xmlns:a16="http://schemas.microsoft.com/office/drawing/2014/main" id="{AC341D5A-6EDD-4B70-B021-F6DF26C9BE79}"/>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1" name="正方形/長方形 210">
          <a:extLst>
            <a:ext uri="{FF2B5EF4-FFF2-40B4-BE49-F238E27FC236}">
              <a16:creationId xmlns:a16="http://schemas.microsoft.com/office/drawing/2014/main" id="{802730CF-07E4-457C-B92A-CC406A8D880D}"/>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2" name="正方形/長方形 211">
          <a:extLst>
            <a:ext uri="{FF2B5EF4-FFF2-40B4-BE49-F238E27FC236}">
              <a16:creationId xmlns:a16="http://schemas.microsoft.com/office/drawing/2014/main" id="{E5314AB6-3E64-4564-98D1-F1934D78C986}"/>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3" name="正方形/長方形 212">
          <a:extLst>
            <a:ext uri="{FF2B5EF4-FFF2-40B4-BE49-F238E27FC236}">
              <a16:creationId xmlns:a16="http://schemas.microsoft.com/office/drawing/2014/main" id="{8B1D1DB3-14CA-4357-9DAA-5EFA874E4EFE}"/>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4" name="正方形/長方形 213">
          <a:extLst>
            <a:ext uri="{FF2B5EF4-FFF2-40B4-BE49-F238E27FC236}">
              <a16:creationId xmlns:a16="http://schemas.microsoft.com/office/drawing/2014/main" id="{DA1A38D2-C214-49F8-BAC0-E63CB188D60D}"/>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5" name="正方形/長方形 214">
          <a:extLst>
            <a:ext uri="{FF2B5EF4-FFF2-40B4-BE49-F238E27FC236}">
              <a16:creationId xmlns:a16="http://schemas.microsoft.com/office/drawing/2014/main" id="{B90D4E18-B9AC-4FF8-BDD5-7B36DF605199}"/>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6" name="テキスト ボックス 215">
          <a:extLst>
            <a:ext uri="{FF2B5EF4-FFF2-40B4-BE49-F238E27FC236}">
              <a16:creationId xmlns:a16="http://schemas.microsoft.com/office/drawing/2014/main" id="{165CAECD-55A4-41E2-A424-B620F0C0062B}"/>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7" name="直線コネクタ 216">
          <a:extLst>
            <a:ext uri="{FF2B5EF4-FFF2-40B4-BE49-F238E27FC236}">
              <a16:creationId xmlns:a16="http://schemas.microsoft.com/office/drawing/2014/main" id="{8D2FE6F6-5A7C-45DF-8D9C-6CE3E5D15CBE}"/>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8" name="直線コネクタ 217">
          <a:extLst>
            <a:ext uri="{FF2B5EF4-FFF2-40B4-BE49-F238E27FC236}">
              <a16:creationId xmlns:a16="http://schemas.microsoft.com/office/drawing/2014/main" id="{88185ACF-9DE5-4CB0-92AA-351CE3DB599C}"/>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9" name="テキスト ボックス 218">
          <a:extLst>
            <a:ext uri="{FF2B5EF4-FFF2-40B4-BE49-F238E27FC236}">
              <a16:creationId xmlns:a16="http://schemas.microsoft.com/office/drawing/2014/main" id="{827D941E-C4B0-4B65-91C7-65F9C99A678A}"/>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0" name="直線コネクタ 219">
          <a:extLst>
            <a:ext uri="{FF2B5EF4-FFF2-40B4-BE49-F238E27FC236}">
              <a16:creationId xmlns:a16="http://schemas.microsoft.com/office/drawing/2014/main" id="{7FE5D814-19EE-4F09-8CBF-9666D8D86644}"/>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21" name="テキスト ボックス 220">
          <a:extLst>
            <a:ext uri="{FF2B5EF4-FFF2-40B4-BE49-F238E27FC236}">
              <a16:creationId xmlns:a16="http://schemas.microsoft.com/office/drawing/2014/main" id="{DF106308-2FD1-4FC9-A2CC-9CEC3F3C85FE}"/>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2" name="直線コネクタ 221">
          <a:extLst>
            <a:ext uri="{FF2B5EF4-FFF2-40B4-BE49-F238E27FC236}">
              <a16:creationId xmlns:a16="http://schemas.microsoft.com/office/drawing/2014/main" id="{3A93EE77-2B72-4743-B39F-D82A2119B0E6}"/>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3" name="テキスト ボックス 222">
          <a:extLst>
            <a:ext uri="{FF2B5EF4-FFF2-40B4-BE49-F238E27FC236}">
              <a16:creationId xmlns:a16="http://schemas.microsoft.com/office/drawing/2014/main" id="{E7B3DD17-0883-4945-8A25-16DCA1A748E4}"/>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4" name="直線コネクタ 223">
          <a:extLst>
            <a:ext uri="{FF2B5EF4-FFF2-40B4-BE49-F238E27FC236}">
              <a16:creationId xmlns:a16="http://schemas.microsoft.com/office/drawing/2014/main" id="{B40ADB78-AD0D-4D6A-A770-E1B916DBB819}"/>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5" name="テキスト ボックス 224">
          <a:extLst>
            <a:ext uri="{FF2B5EF4-FFF2-40B4-BE49-F238E27FC236}">
              <a16:creationId xmlns:a16="http://schemas.microsoft.com/office/drawing/2014/main" id="{65D29E19-0F3C-47ED-AABD-C14923153568}"/>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6" name="直線コネクタ 225">
          <a:extLst>
            <a:ext uri="{FF2B5EF4-FFF2-40B4-BE49-F238E27FC236}">
              <a16:creationId xmlns:a16="http://schemas.microsoft.com/office/drawing/2014/main" id="{8CC792EC-988E-4E7F-A585-D1E4253701B7}"/>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7" name="テキスト ボックス 226">
          <a:extLst>
            <a:ext uri="{FF2B5EF4-FFF2-40B4-BE49-F238E27FC236}">
              <a16:creationId xmlns:a16="http://schemas.microsoft.com/office/drawing/2014/main" id="{86E95C9F-FD01-4EAF-BDB1-6236B38EB358}"/>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8" name="直線コネクタ 227">
          <a:extLst>
            <a:ext uri="{FF2B5EF4-FFF2-40B4-BE49-F238E27FC236}">
              <a16:creationId xmlns:a16="http://schemas.microsoft.com/office/drawing/2014/main" id="{53C0F248-DE14-4642-8F3E-02083196481F}"/>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9" name="テキスト ボックス 228">
          <a:extLst>
            <a:ext uri="{FF2B5EF4-FFF2-40B4-BE49-F238E27FC236}">
              <a16:creationId xmlns:a16="http://schemas.microsoft.com/office/drawing/2014/main" id="{266EA565-CE5D-4BB2-9176-194621A9B97C}"/>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0" name="【体育館・プール】&#10;一人当たり面積グラフ枠">
          <a:extLst>
            <a:ext uri="{FF2B5EF4-FFF2-40B4-BE49-F238E27FC236}">
              <a16:creationId xmlns:a16="http://schemas.microsoft.com/office/drawing/2014/main" id="{3DF464CF-FE3F-4B93-8D14-572ADDC5CFA2}"/>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121920</xdr:rowOff>
    </xdr:from>
    <xdr:to>
      <xdr:col>54</xdr:col>
      <xdr:colOff>189865</xdr:colOff>
      <xdr:row>64</xdr:row>
      <xdr:rowOff>62865</xdr:rowOff>
    </xdr:to>
    <xdr:cxnSp macro="">
      <xdr:nvCxnSpPr>
        <xdr:cNvPr id="231" name="直線コネクタ 230">
          <a:extLst>
            <a:ext uri="{FF2B5EF4-FFF2-40B4-BE49-F238E27FC236}">
              <a16:creationId xmlns:a16="http://schemas.microsoft.com/office/drawing/2014/main" id="{EAF53414-28CC-446A-AF7A-ECC3681A6FC1}"/>
            </a:ext>
          </a:extLst>
        </xdr:cNvPr>
        <xdr:cNvCxnSpPr/>
      </xdr:nvCxnSpPr>
      <xdr:spPr>
        <a:xfrm flipV="1">
          <a:off x="10476865" y="9723120"/>
          <a:ext cx="0" cy="13125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66692</xdr:rowOff>
    </xdr:from>
    <xdr:ext cx="469744" cy="259045"/>
    <xdr:sp macro="" textlink="">
      <xdr:nvSpPr>
        <xdr:cNvPr id="232" name="【体育館・プール】&#10;一人当たり面積最小値テキスト">
          <a:extLst>
            <a:ext uri="{FF2B5EF4-FFF2-40B4-BE49-F238E27FC236}">
              <a16:creationId xmlns:a16="http://schemas.microsoft.com/office/drawing/2014/main" id="{07C3D23E-B710-4A14-81D0-B86C99E2E955}"/>
            </a:ext>
          </a:extLst>
        </xdr:cNvPr>
        <xdr:cNvSpPr txBox="1"/>
      </xdr:nvSpPr>
      <xdr:spPr>
        <a:xfrm>
          <a:off x="10515600" y="110394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62865</xdr:rowOff>
    </xdr:from>
    <xdr:to>
      <xdr:col>55</xdr:col>
      <xdr:colOff>88900</xdr:colOff>
      <xdr:row>64</xdr:row>
      <xdr:rowOff>62865</xdr:rowOff>
    </xdr:to>
    <xdr:cxnSp macro="">
      <xdr:nvCxnSpPr>
        <xdr:cNvPr id="233" name="直線コネクタ 232">
          <a:extLst>
            <a:ext uri="{FF2B5EF4-FFF2-40B4-BE49-F238E27FC236}">
              <a16:creationId xmlns:a16="http://schemas.microsoft.com/office/drawing/2014/main" id="{17EFE30F-BCFA-4E11-B3C4-1BEA655F33F7}"/>
            </a:ext>
          </a:extLst>
        </xdr:cNvPr>
        <xdr:cNvCxnSpPr/>
      </xdr:nvCxnSpPr>
      <xdr:spPr>
        <a:xfrm>
          <a:off x="10388600" y="110356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68597</xdr:rowOff>
    </xdr:from>
    <xdr:ext cx="469744" cy="259045"/>
    <xdr:sp macro="" textlink="">
      <xdr:nvSpPr>
        <xdr:cNvPr id="234" name="【体育館・プール】&#10;一人当たり面積最大値テキスト">
          <a:extLst>
            <a:ext uri="{FF2B5EF4-FFF2-40B4-BE49-F238E27FC236}">
              <a16:creationId xmlns:a16="http://schemas.microsoft.com/office/drawing/2014/main" id="{F8B1D5A8-6EDC-4190-A51D-95940B1CED02}"/>
            </a:ext>
          </a:extLst>
        </xdr:cNvPr>
        <xdr:cNvSpPr txBox="1"/>
      </xdr:nvSpPr>
      <xdr:spPr>
        <a:xfrm>
          <a:off x="10515600" y="9498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121920</xdr:rowOff>
    </xdr:from>
    <xdr:to>
      <xdr:col>55</xdr:col>
      <xdr:colOff>88900</xdr:colOff>
      <xdr:row>56</xdr:row>
      <xdr:rowOff>121920</xdr:rowOff>
    </xdr:to>
    <xdr:cxnSp macro="">
      <xdr:nvCxnSpPr>
        <xdr:cNvPr id="235" name="直線コネクタ 234">
          <a:extLst>
            <a:ext uri="{FF2B5EF4-FFF2-40B4-BE49-F238E27FC236}">
              <a16:creationId xmlns:a16="http://schemas.microsoft.com/office/drawing/2014/main" id="{D9F108A1-C307-422B-B406-FBD9BACD5FC9}"/>
            </a:ext>
          </a:extLst>
        </xdr:cNvPr>
        <xdr:cNvCxnSpPr/>
      </xdr:nvCxnSpPr>
      <xdr:spPr>
        <a:xfrm>
          <a:off x="10388600" y="97231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63517</xdr:rowOff>
    </xdr:from>
    <xdr:ext cx="469744" cy="259045"/>
    <xdr:sp macro="" textlink="">
      <xdr:nvSpPr>
        <xdr:cNvPr id="236" name="【体育館・プール】&#10;一人当たり面積平均値テキスト">
          <a:extLst>
            <a:ext uri="{FF2B5EF4-FFF2-40B4-BE49-F238E27FC236}">
              <a16:creationId xmlns:a16="http://schemas.microsoft.com/office/drawing/2014/main" id="{16B3D479-0B50-4C50-A4A4-0923B17D37FB}"/>
            </a:ext>
          </a:extLst>
        </xdr:cNvPr>
        <xdr:cNvSpPr txBox="1"/>
      </xdr:nvSpPr>
      <xdr:spPr>
        <a:xfrm>
          <a:off x="10515600" y="105219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40640</xdr:rowOff>
    </xdr:from>
    <xdr:to>
      <xdr:col>55</xdr:col>
      <xdr:colOff>50800</xdr:colOff>
      <xdr:row>62</xdr:row>
      <xdr:rowOff>142240</xdr:rowOff>
    </xdr:to>
    <xdr:sp macro="" textlink="">
      <xdr:nvSpPr>
        <xdr:cNvPr id="237" name="フローチャート: 判断 236">
          <a:extLst>
            <a:ext uri="{FF2B5EF4-FFF2-40B4-BE49-F238E27FC236}">
              <a16:creationId xmlns:a16="http://schemas.microsoft.com/office/drawing/2014/main" id="{7F10AA0D-651F-4FEC-8B1F-D773FB40B8AE}"/>
            </a:ext>
          </a:extLst>
        </xdr:cNvPr>
        <xdr:cNvSpPr/>
      </xdr:nvSpPr>
      <xdr:spPr>
        <a:xfrm>
          <a:off x="10426700" y="10670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42545</xdr:rowOff>
    </xdr:from>
    <xdr:to>
      <xdr:col>50</xdr:col>
      <xdr:colOff>165100</xdr:colOff>
      <xdr:row>62</xdr:row>
      <xdr:rowOff>144145</xdr:rowOff>
    </xdr:to>
    <xdr:sp macro="" textlink="">
      <xdr:nvSpPr>
        <xdr:cNvPr id="238" name="フローチャート: 判断 237">
          <a:extLst>
            <a:ext uri="{FF2B5EF4-FFF2-40B4-BE49-F238E27FC236}">
              <a16:creationId xmlns:a16="http://schemas.microsoft.com/office/drawing/2014/main" id="{AAAE2D1F-BBC9-46A1-A92A-82B595980C35}"/>
            </a:ext>
          </a:extLst>
        </xdr:cNvPr>
        <xdr:cNvSpPr/>
      </xdr:nvSpPr>
      <xdr:spPr>
        <a:xfrm>
          <a:off x="9588500" y="10672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42545</xdr:rowOff>
    </xdr:from>
    <xdr:to>
      <xdr:col>46</xdr:col>
      <xdr:colOff>38100</xdr:colOff>
      <xdr:row>62</xdr:row>
      <xdr:rowOff>144145</xdr:rowOff>
    </xdr:to>
    <xdr:sp macro="" textlink="">
      <xdr:nvSpPr>
        <xdr:cNvPr id="239" name="フローチャート: 判断 238">
          <a:extLst>
            <a:ext uri="{FF2B5EF4-FFF2-40B4-BE49-F238E27FC236}">
              <a16:creationId xmlns:a16="http://schemas.microsoft.com/office/drawing/2014/main" id="{130D9F92-D8E2-4891-84C3-BF5B825B8AAA}"/>
            </a:ext>
          </a:extLst>
        </xdr:cNvPr>
        <xdr:cNvSpPr/>
      </xdr:nvSpPr>
      <xdr:spPr>
        <a:xfrm>
          <a:off x="8699500" y="10672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52070</xdr:rowOff>
    </xdr:from>
    <xdr:to>
      <xdr:col>41</xdr:col>
      <xdr:colOff>101600</xdr:colOff>
      <xdr:row>62</xdr:row>
      <xdr:rowOff>153670</xdr:rowOff>
    </xdr:to>
    <xdr:sp macro="" textlink="">
      <xdr:nvSpPr>
        <xdr:cNvPr id="240" name="フローチャート: 判断 239">
          <a:extLst>
            <a:ext uri="{FF2B5EF4-FFF2-40B4-BE49-F238E27FC236}">
              <a16:creationId xmlns:a16="http://schemas.microsoft.com/office/drawing/2014/main" id="{10CA2297-06E1-4B72-9A69-9D191F77AF63}"/>
            </a:ext>
          </a:extLst>
        </xdr:cNvPr>
        <xdr:cNvSpPr/>
      </xdr:nvSpPr>
      <xdr:spPr>
        <a:xfrm>
          <a:off x="7810500" y="10681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57785</xdr:rowOff>
    </xdr:from>
    <xdr:to>
      <xdr:col>36</xdr:col>
      <xdr:colOff>165100</xdr:colOff>
      <xdr:row>62</xdr:row>
      <xdr:rowOff>159385</xdr:rowOff>
    </xdr:to>
    <xdr:sp macro="" textlink="">
      <xdr:nvSpPr>
        <xdr:cNvPr id="241" name="フローチャート: 判断 240">
          <a:extLst>
            <a:ext uri="{FF2B5EF4-FFF2-40B4-BE49-F238E27FC236}">
              <a16:creationId xmlns:a16="http://schemas.microsoft.com/office/drawing/2014/main" id="{F29EE9E9-5EF6-44B7-B07B-4D96D35D8A16}"/>
            </a:ext>
          </a:extLst>
        </xdr:cNvPr>
        <xdr:cNvSpPr/>
      </xdr:nvSpPr>
      <xdr:spPr>
        <a:xfrm>
          <a:off x="6921500" y="10687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25DB8F1F-4B0A-411D-A481-C707787046E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2FA1D681-1C2D-44B8-8D64-DF6C1BAA238C}"/>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2B168C83-BBA0-4DE4-964F-51406F310BEE}"/>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7912DF94-E4D5-474E-90E4-391DADE341FB}"/>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0E0EA393-B1CC-4592-8BE0-04042424ED44}"/>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139700</xdr:rowOff>
    </xdr:from>
    <xdr:to>
      <xdr:col>55</xdr:col>
      <xdr:colOff>50800</xdr:colOff>
      <xdr:row>64</xdr:row>
      <xdr:rowOff>69850</xdr:rowOff>
    </xdr:to>
    <xdr:sp macro="" textlink="">
      <xdr:nvSpPr>
        <xdr:cNvPr id="247" name="楕円 246">
          <a:extLst>
            <a:ext uri="{FF2B5EF4-FFF2-40B4-BE49-F238E27FC236}">
              <a16:creationId xmlns:a16="http://schemas.microsoft.com/office/drawing/2014/main" id="{35D5E951-291D-4891-97C4-6F468565F367}"/>
            </a:ext>
          </a:extLst>
        </xdr:cNvPr>
        <xdr:cNvSpPr/>
      </xdr:nvSpPr>
      <xdr:spPr>
        <a:xfrm>
          <a:off x="10426700" y="10941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54627</xdr:rowOff>
    </xdr:from>
    <xdr:ext cx="469744" cy="259045"/>
    <xdr:sp macro="" textlink="">
      <xdr:nvSpPr>
        <xdr:cNvPr id="248" name="【体育館・プール】&#10;一人当たり面積該当値テキスト">
          <a:extLst>
            <a:ext uri="{FF2B5EF4-FFF2-40B4-BE49-F238E27FC236}">
              <a16:creationId xmlns:a16="http://schemas.microsoft.com/office/drawing/2014/main" id="{FC55836E-D1D2-486F-9327-BEED4F24A150}"/>
            </a:ext>
          </a:extLst>
        </xdr:cNvPr>
        <xdr:cNvSpPr txBox="1"/>
      </xdr:nvSpPr>
      <xdr:spPr>
        <a:xfrm>
          <a:off x="10515600" y="10855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141605</xdr:rowOff>
    </xdr:from>
    <xdr:to>
      <xdr:col>50</xdr:col>
      <xdr:colOff>165100</xdr:colOff>
      <xdr:row>64</xdr:row>
      <xdr:rowOff>71755</xdr:rowOff>
    </xdr:to>
    <xdr:sp macro="" textlink="">
      <xdr:nvSpPr>
        <xdr:cNvPr id="249" name="楕円 248">
          <a:extLst>
            <a:ext uri="{FF2B5EF4-FFF2-40B4-BE49-F238E27FC236}">
              <a16:creationId xmlns:a16="http://schemas.microsoft.com/office/drawing/2014/main" id="{2EC55BBA-1D92-4C31-8A2C-69DE6A11909B}"/>
            </a:ext>
          </a:extLst>
        </xdr:cNvPr>
        <xdr:cNvSpPr/>
      </xdr:nvSpPr>
      <xdr:spPr>
        <a:xfrm>
          <a:off x="9588500" y="10942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64</xdr:row>
      <xdr:rowOff>19050</xdr:rowOff>
    </xdr:from>
    <xdr:to>
      <xdr:col>55</xdr:col>
      <xdr:colOff>0</xdr:colOff>
      <xdr:row>64</xdr:row>
      <xdr:rowOff>20955</xdr:rowOff>
    </xdr:to>
    <xdr:cxnSp macro="">
      <xdr:nvCxnSpPr>
        <xdr:cNvPr id="250" name="直線コネクタ 249">
          <a:extLst>
            <a:ext uri="{FF2B5EF4-FFF2-40B4-BE49-F238E27FC236}">
              <a16:creationId xmlns:a16="http://schemas.microsoft.com/office/drawing/2014/main" id="{31320CB1-8D34-4841-ADD7-DFCB372D6EAC}"/>
            </a:ext>
          </a:extLst>
        </xdr:cNvPr>
        <xdr:cNvCxnSpPr/>
      </xdr:nvCxnSpPr>
      <xdr:spPr>
        <a:xfrm flipV="1">
          <a:off x="9639300" y="10991850"/>
          <a:ext cx="8382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141605</xdr:rowOff>
    </xdr:from>
    <xdr:to>
      <xdr:col>46</xdr:col>
      <xdr:colOff>38100</xdr:colOff>
      <xdr:row>64</xdr:row>
      <xdr:rowOff>71755</xdr:rowOff>
    </xdr:to>
    <xdr:sp macro="" textlink="">
      <xdr:nvSpPr>
        <xdr:cNvPr id="251" name="楕円 250">
          <a:extLst>
            <a:ext uri="{FF2B5EF4-FFF2-40B4-BE49-F238E27FC236}">
              <a16:creationId xmlns:a16="http://schemas.microsoft.com/office/drawing/2014/main" id="{069D2394-AE98-4215-974E-77B7E909901D}"/>
            </a:ext>
          </a:extLst>
        </xdr:cNvPr>
        <xdr:cNvSpPr/>
      </xdr:nvSpPr>
      <xdr:spPr>
        <a:xfrm>
          <a:off x="8699500" y="10942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64</xdr:row>
      <xdr:rowOff>20955</xdr:rowOff>
    </xdr:from>
    <xdr:to>
      <xdr:col>50</xdr:col>
      <xdr:colOff>114300</xdr:colOff>
      <xdr:row>64</xdr:row>
      <xdr:rowOff>20955</xdr:rowOff>
    </xdr:to>
    <xdr:cxnSp macro="">
      <xdr:nvCxnSpPr>
        <xdr:cNvPr id="252" name="直線コネクタ 251">
          <a:extLst>
            <a:ext uri="{FF2B5EF4-FFF2-40B4-BE49-F238E27FC236}">
              <a16:creationId xmlns:a16="http://schemas.microsoft.com/office/drawing/2014/main" id="{0A15171F-5DFB-48E9-A461-194A2298C61D}"/>
            </a:ext>
          </a:extLst>
        </xdr:cNvPr>
        <xdr:cNvCxnSpPr/>
      </xdr:nvCxnSpPr>
      <xdr:spPr>
        <a:xfrm>
          <a:off x="8750300" y="1099375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141605</xdr:rowOff>
    </xdr:from>
    <xdr:to>
      <xdr:col>41</xdr:col>
      <xdr:colOff>101600</xdr:colOff>
      <xdr:row>64</xdr:row>
      <xdr:rowOff>71755</xdr:rowOff>
    </xdr:to>
    <xdr:sp macro="" textlink="">
      <xdr:nvSpPr>
        <xdr:cNvPr id="253" name="楕円 252">
          <a:extLst>
            <a:ext uri="{FF2B5EF4-FFF2-40B4-BE49-F238E27FC236}">
              <a16:creationId xmlns:a16="http://schemas.microsoft.com/office/drawing/2014/main" id="{925F2D45-D65C-4535-A8ED-8811776C26E7}"/>
            </a:ext>
          </a:extLst>
        </xdr:cNvPr>
        <xdr:cNvSpPr/>
      </xdr:nvSpPr>
      <xdr:spPr>
        <a:xfrm>
          <a:off x="7810500" y="10942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64</xdr:row>
      <xdr:rowOff>20955</xdr:rowOff>
    </xdr:from>
    <xdr:to>
      <xdr:col>45</xdr:col>
      <xdr:colOff>177800</xdr:colOff>
      <xdr:row>64</xdr:row>
      <xdr:rowOff>20955</xdr:rowOff>
    </xdr:to>
    <xdr:cxnSp macro="">
      <xdr:nvCxnSpPr>
        <xdr:cNvPr id="254" name="直線コネクタ 253">
          <a:extLst>
            <a:ext uri="{FF2B5EF4-FFF2-40B4-BE49-F238E27FC236}">
              <a16:creationId xmlns:a16="http://schemas.microsoft.com/office/drawing/2014/main" id="{BB84A3F5-DDAE-481F-8630-539D83010DDE}"/>
            </a:ext>
          </a:extLst>
        </xdr:cNvPr>
        <xdr:cNvCxnSpPr/>
      </xdr:nvCxnSpPr>
      <xdr:spPr>
        <a:xfrm>
          <a:off x="7861300" y="1099375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141605</xdr:rowOff>
    </xdr:from>
    <xdr:to>
      <xdr:col>36</xdr:col>
      <xdr:colOff>165100</xdr:colOff>
      <xdr:row>64</xdr:row>
      <xdr:rowOff>71755</xdr:rowOff>
    </xdr:to>
    <xdr:sp macro="" textlink="">
      <xdr:nvSpPr>
        <xdr:cNvPr id="255" name="楕円 254">
          <a:extLst>
            <a:ext uri="{FF2B5EF4-FFF2-40B4-BE49-F238E27FC236}">
              <a16:creationId xmlns:a16="http://schemas.microsoft.com/office/drawing/2014/main" id="{B249F064-44F7-467F-811F-97C1E0B6EFEA}"/>
            </a:ext>
          </a:extLst>
        </xdr:cNvPr>
        <xdr:cNvSpPr/>
      </xdr:nvSpPr>
      <xdr:spPr>
        <a:xfrm>
          <a:off x="6921500" y="10942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64</xdr:row>
      <xdr:rowOff>20955</xdr:rowOff>
    </xdr:from>
    <xdr:to>
      <xdr:col>41</xdr:col>
      <xdr:colOff>50800</xdr:colOff>
      <xdr:row>64</xdr:row>
      <xdr:rowOff>20955</xdr:rowOff>
    </xdr:to>
    <xdr:cxnSp macro="">
      <xdr:nvCxnSpPr>
        <xdr:cNvPr id="256" name="直線コネクタ 255">
          <a:extLst>
            <a:ext uri="{FF2B5EF4-FFF2-40B4-BE49-F238E27FC236}">
              <a16:creationId xmlns:a16="http://schemas.microsoft.com/office/drawing/2014/main" id="{60B16CA8-9FF0-4491-BBC0-7B08480A2A51}"/>
            </a:ext>
          </a:extLst>
        </xdr:cNvPr>
        <xdr:cNvCxnSpPr/>
      </xdr:nvCxnSpPr>
      <xdr:spPr>
        <a:xfrm>
          <a:off x="6972300" y="1099375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160672</xdr:rowOff>
    </xdr:from>
    <xdr:ext cx="469744" cy="259045"/>
    <xdr:sp macro="" textlink="">
      <xdr:nvSpPr>
        <xdr:cNvPr id="257" name="n_1aveValue【体育館・プール】&#10;一人当たり面積">
          <a:extLst>
            <a:ext uri="{FF2B5EF4-FFF2-40B4-BE49-F238E27FC236}">
              <a16:creationId xmlns:a16="http://schemas.microsoft.com/office/drawing/2014/main" id="{D4E0B0A6-8B11-46A9-807E-8BBEA1A11305}"/>
            </a:ext>
          </a:extLst>
        </xdr:cNvPr>
        <xdr:cNvSpPr txBox="1"/>
      </xdr:nvSpPr>
      <xdr:spPr>
        <a:xfrm>
          <a:off x="9391727" y="104476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160672</xdr:rowOff>
    </xdr:from>
    <xdr:ext cx="469744" cy="259045"/>
    <xdr:sp macro="" textlink="">
      <xdr:nvSpPr>
        <xdr:cNvPr id="258" name="n_2aveValue【体育館・プール】&#10;一人当たり面積">
          <a:extLst>
            <a:ext uri="{FF2B5EF4-FFF2-40B4-BE49-F238E27FC236}">
              <a16:creationId xmlns:a16="http://schemas.microsoft.com/office/drawing/2014/main" id="{3C2B5E06-81F1-480B-98E0-48FFA5C90324}"/>
            </a:ext>
          </a:extLst>
        </xdr:cNvPr>
        <xdr:cNvSpPr txBox="1"/>
      </xdr:nvSpPr>
      <xdr:spPr>
        <a:xfrm>
          <a:off x="8515427" y="104476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170197</xdr:rowOff>
    </xdr:from>
    <xdr:ext cx="469744" cy="259045"/>
    <xdr:sp macro="" textlink="">
      <xdr:nvSpPr>
        <xdr:cNvPr id="259" name="n_3aveValue【体育館・プール】&#10;一人当たり面積">
          <a:extLst>
            <a:ext uri="{FF2B5EF4-FFF2-40B4-BE49-F238E27FC236}">
              <a16:creationId xmlns:a16="http://schemas.microsoft.com/office/drawing/2014/main" id="{D6DEB590-CCF1-4BB2-A483-9F35E286004B}"/>
            </a:ext>
          </a:extLst>
        </xdr:cNvPr>
        <xdr:cNvSpPr txBox="1"/>
      </xdr:nvSpPr>
      <xdr:spPr>
        <a:xfrm>
          <a:off x="7626427" y="10457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61</xdr:row>
      <xdr:rowOff>4462</xdr:rowOff>
    </xdr:from>
    <xdr:ext cx="469744" cy="259045"/>
    <xdr:sp macro="" textlink="">
      <xdr:nvSpPr>
        <xdr:cNvPr id="260" name="n_4aveValue【体育館・プール】&#10;一人当たり面積">
          <a:extLst>
            <a:ext uri="{FF2B5EF4-FFF2-40B4-BE49-F238E27FC236}">
              <a16:creationId xmlns:a16="http://schemas.microsoft.com/office/drawing/2014/main" id="{EAB7CCC6-1927-401B-8F5B-27731AD6444E}"/>
            </a:ext>
          </a:extLst>
        </xdr:cNvPr>
        <xdr:cNvSpPr txBox="1"/>
      </xdr:nvSpPr>
      <xdr:spPr>
        <a:xfrm>
          <a:off x="6737427" y="104629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64</xdr:row>
      <xdr:rowOff>62882</xdr:rowOff>
    </xdr:from>
    <xdr:ext cx="469744" cy="259045"/>
    <xdr:sp macro="" textlink="">
      <xdr:nvSpPr>
        <xdr:cNvPr id="261" name="n_1mainValue【体育館・プール】&#10;一人当たり面積">
          <a:extLst>
            <a:ext uri="{FF2B5EF4-FFF2-40B4-BE49-F238E27FC236}">
              <a16:creationId xmlns:a16="http://schemas.microsoft.com/office/drawing/2014/main" id="{BB224088-C8AC-4055-8AA7-1BCC79AD2B04}"/>
            </a:ext>
          </a:extLst>
        </xdr:cNvPr>
        <xdr:cNvSpPr txBox="1"/>
      </xdr:nvSpPr>
      <xdr:spPr>
        <a:xfrm>
          <a:off x="9391727" y="11035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64</xdr:row>
      <xdr:rowOff>62882</xdr:rowOff>
    </xdr:from>
    <xdr:ext cx="469744" cy="259045"/>
    <xdr:sp macro="" textlink="">
      <xdr:nvSpPr>
        <xdr:cNvPr id="262" name="n_2mainValue【体育館・プール】&#10;一人当たり面積">
          <a:extLst>
            <a:ext uri="{FF2B5EF4-FFF2-40B4-BE49-F238E27FC236}">
              <a16:creationId xmlns:a16="http://schemas.microsoft.com/office/drawing/2014/main" id="{0031D318-519D-4F01-8210-1DBFA5A9DEA9}"/>
            </a:ext>
          </a:extLst>
        </xdr:cNvPr>
        <xdr:cNvSpPr txBox="1"/>
      </xdr:nvSpPr>
      <xdr:spPr>
        <a:xfrm>
          <a:off x="8515427" y="11035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64</xdr:row>
      <xdr:rowOff>62882</xdr:rowOff>
    </xdr:from>
    <xdr:ext cx="469744" cy="259045"/>
    <xdr:sp macro="" textlink="">
      <xdr:nvSpPr>
        <xdr:cNvPr id="263" name="n_3mainValue【体育館・プール】&#10;一人当たり面積">
          <a:extLst>
            <a:ext uri="{FF2B5EF4-FFF2-40B4-BE49-F238E27FC236}">
              <a16:creationId xmlns:a16="http://schemas.microsoft.com/office/drawing/2014/main" id="{F0BFBC0B-61B2-447B-B7D0-2F6756DB6C8F}"/>
            </a:ext>
          </a:extLst>
        </xdr:cNvPr>
        <xdr:cNvSpPr txBox="1"/>
      </xdr:nvSpPr>
      <xdr:spPr>
        <a:xfrm>
          <a:off x="7626427" y="11035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64</xdr:row>
      <xdr:rowOff>62882</xdr:rowOff>
    </xdr:from>
    <xdr:ext cx="469744" cy="259045"/>
    <xdr:sp macro="" textlink="">
      <xdr:nvSpPr>
        <xdr:cNvPr id="264" name="n_4mainValue【体育館・プール】&#10;一人当たり面積">
          <a:extLst>
            <a:ext uri="{FF2B5EF4-FFF2-40B4-BE49-F238E27FC236}">
              <a16:creationId xmlns:a16="http://schemas.microsoft.com/office/drawing/2014/main" id="{BD82307C-193C-4222-BB13-94C0476105BE}"/>
            </a:ext>
          </a:extLst>
        </xdr:cNvPr>
        <xdr:cNvSpPr txBox="1"/>
      </xdr:nvSpPr>
      <xdr:spPr>
        <a:xfrm>
          <a:off x="6737427" y="11035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5" name="正方形/長方形 264">
          <a:extLst>
            <a:ext uri="{FF2B5EF4-FFF2-40B4-BE49-F238E27FC236}">
              <a16:creationId xmlns:a16="http://schemas.microsoft.com/office/drawing/2014/main" id="{B5688470-FCE2-4612-B2A1-18E51CBA223E}"/>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6" name="正方形/長方形 265">
          <a:extLst>
            <a:ext uri="{FF2B5EF4-FFF2-40B4-BE49-F238E27FC236}">
              <a16:creationId xmlns:a16="http://schemas.microsoft.com/office/drawing/2014/main" id="{C1DF9473-B00A-4BC0-B964-E5D62F4C4CB8}"/>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7" name="正方形/長方形 266">
          <a:extLst>
            <a:ext uri="{FF2B5EF4-FFF2-40B4-BE49-F238E27FC236}">
              <a16:creationId xmlns:a16="http://schemas.microsoft.com/office/drawing/2014/main" id="{81D0CC39-5A61-43C3-87A4-8AE47F8070B5}"/>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8" name="正方形/長方形 267">
          <a:extLst>
            <a:ext uri="{FF2B5EF4-FFF2-40B4-BE49-F238E27FC236}">
              <a16:creationId xmlns:a16="http://schemas.microsoft.com/office/drawing/2014/main" id="{0E8CA8F1-0CD6-4418-952B-DCF51BFAEF0C}"/>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9" name="正方形/長方形 268">
          <a:extLst>
            <a:ext uri="{FF2B5EF4-FFF2-40B4-BE49-F238E27FC236}">
              <a16:creationId xmlns:a16="http://schemas.microsoft.com/office/drawing/2014/main" id="{BB959C85-3FA3-485C-946C-5B1E58B3F946}"/>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0" name="正方形/長方形 269">
          <a:extLst>
            <a:ext uri="{FF2B5EF4-FFF2-40B4-BE49-F238E27FC236}">
              <a16:creationId xmlns:a16="http://schemas.microsoft.com/office/drawing/2014/main" id="{8D1AC36A-147A-4D29-B482-997F4E67156F}"/>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1" name="正方形/長方形 270">
          <a:extLst>
            <a:ext uri="{FF2B5EF4-FFF2-40B4-BE49-F238E27FC236}">
              <a16:creationId xmlns:a16="http://schemas.microsoft.com/office/drawing/2014/main" id="{7F91F484-DEA5-4048-8D19-2DAEFCEBA631}"/>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2" name="正方形/長方形 271">
          <a:extLst>
            <a:ext uri="{FF2B5EF4-FFF2-40B4-BE49-F238E27FC236}">
              <a16:creationId xmlns:a16="http://schemas.microsoft.com/office/drawing/2014/main" id="{4D577948-BF8F-4CC5-AC76-40DEF7F77402}"/>
            </a:ext>
          </a:extLst>
        </xdr:cNvPr>
        <xdr:cNvSpPr/>
      </xdr:nvSpPr>
      <xdr:spPr>
        <a:xfrm>
          <a:off x="762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273" name="正方形/長方形 272">
          <a:extLst>
            <a:ext uri="{FF2B5EF4-FFF2-40B4-BE49-F238E27FC236}">
              <a16:creationId xmlns:a16="http://schemas.microsoft.com/office/drawing/2014/main" id="{33A1BCDE-325C-4629-BFE5-452F4FC1FC43}"/>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74" name="正方形/長方形 273">
          <a:extLst>
            <a:ext uri="{FF2B5EF4-FFF2-40B4-BE49-F238E27FC236}">
              <a16:creationId xmlns:a16="http://schemas.microsoft.com/office/drawing/2014/main" id="{847CD226-2F24-46F6-981C-351203CBB095}"/>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75" name="正方形/長方形 274">
          <a:extLst>
            <a:ext uri="{FF2B5EF4-FFF2-40B4-BE49-F238E27FC236}">
              <a16:creationId xmlns:a16="http://schemas.microsoft.com/office/drawing/2014/main" id="{97F0AA22-CF8E-4F8A-8C8C-EBF46F720864}"/>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76" name="正方形/長方形 275">
          <a:extLst>
            <a:ext uri="{FF2B5EF4-FFF2-40B4-BE49-F238E27FC236}">
              <a16:creationId xmlns:a16="http://schemas.microsoft.com/office/drawing/2014/main" id="{592B2ED3-8160-4060-AE79-333023231997}"/>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77" name="正方形/長方形 276">
          <a:extLst>
            <a:ext uri="{FF2B5EF4-FFF2-40B4-BE49-F238E27FC236}">
              <a16:creationId xmlns:a16="http://schemas.microsoft.com/office/drawing/2014/main" id="{69D06437-50BA-479B-AB93-93EA3C000382}"/>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78" name="正方形/長方形 277">
          <a:extLst>
            <a:ext uri="{FF2B5EF4-FFF2-40B4-BE49-F238E27FC236}">
              <a16:creationId xmlns:a16="http://schemas.microsoft.com/office/drawing/2014/main" id="{7272E83C-DBEA-4842-BC6F-0B618438523C}"/>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79" name="正方形/長方形 278">
          <a:extLst>
            <a:ext uri="{FF2B5EF4-FFF2-40B4-BE49-F238E27FC236}">
              <a16:creationId xmlns:a16="http://schemas.microsoft.com/office/drawing/2014/main" id="{FB26C266-BE80-4C48-B812-BFB1B200B36D}"/>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80" name="正方形/長方形 279">
          <a:extLst>
            <a:ext uri="{FF2B5EF4-FFF2-40B4-BE49-F238E27FC236}">
              <a16:creationId xmlns:a16="http://schemas.microsoft.com/office/drawing/2014/main" id="{7E4DD5FE-73EA-4A13-9A4B-F7A6489BFB55}"/>
            </a:ext>
          </a:extLst>
        </xdr:cNvPr>
        <xdr:cNvSpPr/>
      </xdr:nvSpPr>
      <xdr:spPr>
        <a:xfrm>
          <a:off x="6604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281" name="正方形/長方形 280">
          <a:extLst>
            <a:ext uri="{FF2B5EF4-FFF2-40B4-BE49-F238E27FC236}">
              <a16:creationId xmlns:a16="http://schemas.microsoft.com/office/drawing/2014/main" id="{1BBB06B9-1080-4257-BC31-570C0DA51C99}"/>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82" name="正方形/長方形 281">
          <a:extLst>
            <a:ext uri="{FF2B5EF4-FFF2-40B4-BE49-F238E27FC236}">
              <a16:creationId xmlns:a16="http://schemas.microsoft.com/office/drawing/2014/main" id="{6435FE7E-E305-49CC-8043-C753BCB3E56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83" name="正方形/長方形 282">
          <a:extLst>
            <a:ext uri="{FF2B5EF4-FFF2-40B4-BE49-F238E27FC236}">
              <a16:creationId xmlns:a16="http://schemas.microsoft.com/office/drawing/2014/main" id="{74F3CE7C-EE36-47E4-93F0-5A0905F52257}"/>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84" name="正方形/長方形 283">
          <a:extLst>
            <a:ext uri="{FF2B5EF4-FFF2-40B4-BE49-F238E27FC236}">
              <a16:creationId xmlns:a16="http://schemas.microsoft.com/office/drawing/2014/main" id="{DDEE674F-10EC-4209-9AE3-5BC47EE55D05}"/>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5" name="正方形/長方形 284">
          <a:extLst>
            <a:ext uri="{FF2B5EF4-FFF2-40B4-BE49-F238E27FC236}">
              <a16:creationId xmlns:a16="http://schemas.microsoft.com/office/drawing/2014/main" id="{700E48EB-533C-489E-BC04-20D0AF7F3F93}"/>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6" name="正方形/長方形 285">
          <a:extLst>
            <a:ext uri="{FF2B5EF4-FFF2-40B4-BE49-F238E27FC236}">
              <a16:creationId xmlns:a16="http://schemas.microsoft.com/office/drawing/2014/main" id="{DF7DC772-E59B-418D-A70C-DFC9F43D6865}"/>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7" name="正方形/長方形 286">
          <a:extLst>
            <a:ext uri="{FF2B5EF4-FFF2-40B4-BE49-F238E27FC236}">
              <a16:creationId xmlns:a16="http://schemas.microsoft.com/office/drawing/2014/main" id="{50CF958A-3CB8-4F84-8FF1-1FB2ED9C1036}"/>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8" name="正方形/長方形 287">
          <a:extLst>
            <a:ext uri="{FF2B5EF4-FFF2-40B4-BE49-F238E27FC236}">
              <a16:creationId xmlns:a16="http://schemas.microsoft.com/office/drawing/2014/main" id="{4BA9C020-EF93-4263-8B08-97CCE204BD7E}"/>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289" name="テキスト ボックス 288">
          <a:extLst>
            <a:ext uri="{FF2B5EF4-FFF2-40B4-BE49-F238E27FC236}">
              <a16:creationId xmlns:a16="http://schemas.microsoft.com/office/drawing/2014/main" id="{04AB4818-438A-4773-B2E0-ECFF745D8240}"/>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290" name="直線コネクタ 289">
          <a:extLst>
            <a:ext uri="{FF2B5EF4-FFF2-40B4-BE49-F238E27FC236}">
              <a16:creationId xmlns:a16="http://schemas.microsoft.com/office/drawing/2014/main" id="{C2A385F6-60E8-4164-84CF-2088BB0F7F12}"/>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291" name="テキスト ボックス 290">
          <a:extLst>
            <a:ext uri="{FF2B5EF4-FFF2-40B4-BE49-F238E27FC236}">
              <a16:creationId xmlns:a16="http://schemas.microsoft.com/office/drawing/2014/main" id="{2AA8CEA3-A115-49A0-BAB9-F772E0DEA7D8}"/>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292" name="直線コネクタ 291">
          <a:extLst>
            <a:ext uri="{FF2B5EF4-FFF2-40B4-BE49-F238E27FC236}">
              <a16:creationId xmlns:a16="http://schemas.microsoft.com/office/drawing/2014/main" id="{CFF3F571-7FAD-4826-9E2F-C918AAA63CBB}"/>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293" name="テキスト ボックス 292">
          <a:extLst>
            <a:ext uri="{FF2B5EF4-FFF2-40B4-BE49-F238E27FC236}">
              <a16:creationId xmlns:a16="http://schemas.microsoft.com/office/drawing/2014/main" id="{92DC3B7E-0CAD-4C16-9DB0-38AEC848BC8D}"/>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294" name="直線コネクタ 293">
          <a:extLst>
            <a:ext uri="{FF2B5EF4-FFF2-40B4-BE49-F238E27FC236}">
              <a16:creationId xmlns:a16="http://schemas.microsoft.com/office/drawing/2014/main" id="{50A2A331-835B-4D8C-B9D5-F12A68C84BA5}"/>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295" name="テキスト ボックス 294">
          <a:extLst>
            <a:ext uri="{FF2B5EF4-FFF2-40B4-BE49-F238E27FC236}">
              <a16:creationId xmlns:a16="http://schemas.microsoft.com/office/drawing/2014/main" id="{FF7AB80F-0B75-4898-A287-2B0897A6D1FD}"/>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296" name="直線コネクタ 295">
          <a:extLst>
            <a:ext uri="{FF2B5EF4-FFF2-40B4-BE49-F238E27FC236}">
              <a16:creationId xmlns:a16="http://schemas.microsoft.com/office/drawing/2014/main" id="{6EED36F0-02ED-4F8B-A440-E2A4D00FEAB5}"/>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297" name="テキスト ボックス 296">
          <a:extLst>
            <a:ext uri="{FF2B5EF4-FFF2-40B4-BE49-F238E27FC236}">
              <a16:creationId xmlns:a16="http://schemas.microsoft.com/office/drawing/2014/main" id="{529E8A26-8095-4FD0-BA1E-820CC5C446E7}"/>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298" name="直線コネクタ 297">
          <a:extLst>
            <a:ext uri="{FF2B5EF4-FFF2-40B4-BE49-F238E27FC236}">
              <a16:creationId xmlns:a16="http://schemas.microsoft.com/office/drawing/2014/main" id="{15B43424-BE49-4477-AE9E-31C8EC27BB97}"/>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299" name="テキスト ボックス 298">
          <a:extLst>
            <a:ext uri="{FF2B5EF4-FFF2-40B4-BE49-F238E27FC236}">
              <a16:creationId xmlns:a16="http://schemas.microsoft.com/office/drawing/2014/main" id="{F7CE0C47-429F-4498-988C-7FFDD3180E76}"/>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00" name="直線コネクタ 299">
          <a:extLst>
            <a:ext uri="{FF2B5EF4-FFF2-40B4-BE49-F238E27FC236}">
              <a16:creationId xmlns:a16="http://schemas.microsoft.com/office/drawing/2014/main" id="{7952E9D0-29C7-434A-AFCA-BEC79182E8D2}"/>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01" name="テキスト ボックス 300">
          <a:extLst>
            <a:ext uri="{FF2B5EF4-FFF2-40B4-BE49-F238E27FC236}">
              <a16:creationId xmlns:a16="http://schemas.microsoft.com/office/drawing/2014/main" id="{65D8E742-142B-45D8-9595-1504FD433A73}"/>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02" name="直線コネクタ 301">
          <a:extLst>
            <a:ext uri="{FF2B5EF4-FFF2-40B4-BE49-F238E27FC236}">
              <a16:creationId xmlns:a16="http://schemas.microsoft.com/office/drawing/2014/main" id="{0E78EF0D-A772-4451-B28F-3CD30A03D0B5}"/>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03" name="テキスト ボックス 302">
          <a:extLst>
            <a:ext uri="{FF2B5EF4-FFF2-40B4-BE49-F238E27FC236}">
              <a16:creationId xmlns:a16="http://schemas.microsoft.com/office/drawing/2014/main" id="{B4886B84-BFE3-4FCC-8482-91A0DB8A4F71}"/>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04" name="直線コネクタ 303">
          <a:extLst>
            <a:ext uri="{FF2B5EF4-FFF2-40B4-BE49-F238E27FC236}">
              <a16:creationId xmlns:a16="http://schemas.microsoft.com/office/drawing/2014/main" id="{ADA56A82-F515-4618-A494-94FE46D4B5F0}"/>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305" name="【市民会館】&#10;有形固定資産減価償却率グラフ枠">
          <a:extLst>
            <a:ext uri="{FF2B5EF4-FFF2-40B4-BE49-F238E27FC236}">
              <a16:creationId xmlns:a16="http://schemas.microsoft.com/office/drawing/2014/main" id="{41714189-FD79-49F9-A04E-BC1529114D20}"/>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170906</xdr:rowOff>
    </xdr:from>
    <xdr:to>
      <xdr:col>24</xdr:col>
      <xdr:colOff>62865</xdr:colOff>
      <xdr:row>109</xdr:row>
      <xdr:rowOff>35379</xdr:rowOff>
    </xdr:to>
    <xdr:cxnSp macro="">
      <xdr:nvCxnSpPr>
        <xdr:cNvPr id="306" name="直線コネクタ 305">
          <a:extLst>
            <a:ext uri="{FF2B5EF4-FFF2-40B4-BE49-F238E27FC236}">
              <a16:creationId xmlns:a16="http://schemas.microsoft.com/office/drawing/2014/main" id="{F51D4970-6DC8-4400-9439-E10A55655184}"/>
            </a:ext>
          </a:extLst>
        </xdr:cNvPr>
        <xdr:cNvCxnSpPr/>
      </xdr:nvCxnSpPr>
      <xdr:spPr>
        <a:xfrm flipV="1">
          <a:off x="4634865" y="17315906"/>
          <a:ext cx="0" cy="14075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307" name="【市民会館】&#10;有形固定資産減価償却率最小値テキスト">
          <a:extLst>
            <a:ext uri="{FF2B5EF4-FFF2-40B4-BE49-F238E27FC236}">
              <a16:creationId xmlns:a16="http://schemas.microsoft.com/office/drawing/2014/main" id="{D11583D7-2BEE-4C78-B581-17BEA188322D}"/>
            </a:ext>
          </a:extLst>
        </xdr:cNvPr>
        <xdr:cNvSpPr txBox="1"/>
      </xdr:nvSpPr>
      <xdr:spPr>
        <a:xfrm>
          <a:off x="4673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308" name="直線コネクタ 307">
          <a:extLst>
            <a:ext uri="{FF2B5EF4-FFF2-40B4-BE49-F238E27FC236}">
              <a16:creationId xmlns:a16="http://schemas.microsoft.com/office/drawing/2014/main" id="{151434E1-9660-499B-BED5-854AEC6E6D1F}"/>
            </a:ext>
          </a:extLst>
        </xdr:cNvPr>
        <xdr:cNvCxnSpPr/>
      </xdr:nvCxnSpPr>
      <xdr:spPr>
        <a:xfrm>
          <a:off x="4546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117583</xdr:rowOff>
    </xdr:from>
    <xdr:ext cx="405111" cy="259045"/>
    <xdr:sp macro="" textlink="">
      <xdr:nvSpPr>
        <xdr:cNvPr id="309" name="【市民会館】&#10;有形固定資産減価償却率最大値テキスト">
          <a:extLst>
            <a:ext uri="{FF2B5EF4-FFF2-40B4-BE49-F238E27FC236}">
              <a16:creationId xmlns:a16="http://schemas.microsoft.com/office/drawing/2014/main" id="{E3902336-8EAD-4071-A8F9-6A76A8EBA964}"/>
            </a:ext>
          </a:extLst>
        </xdr:cNvPr>
        <xdr:cNvSpPr txBox="1"/>
      </xdr:nvSpPr>
      <xdr:spPr>
        <a:xfrm>
          <a:off x="4673600" y="170911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170906</xdr:rowOff>
    </xdr:from>
    <xdr:to>
      <xdr:col>24</xdr:col>
      <xdr:colOff>152400</xdr:colOff>
      <xdr:row>100</xdr:row>
      <xdr:rowOff>170906</xdr:rowOff>
    </xdr:to>
    <xdr:cxnSp macro="">
      <xdr:nvCxnSpPr>
        <xdr:cNvPr id="310" name="直線コネクタ 309">
          <a:extLst>
            <a:ext uri="{FF2B5EF4-FFF2-40B4-BE49-F238E27FC236}">
              <a16:creationId xmlns:a16="http://schemas.microsoft.com/office/drawing/2014/main" id="{25DE68EC-0D44-4C26-86F6-DAB7A57083CB}"/>
            </a:ext>
          </a:extLst>
        </xdr:cNvPr>
        <xdr:cNvCxnSpPr/>
      </xdr:nvCxnSpPr>
      <xdr:spPr>
        <a:xfrm>
          <a:off x="4546600" y="173159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105</xdr:row>
      <xdr:rowOff>2195</xdr:rowOff>
    </xdr:from>
    <xdr:ext cx="405111" cy="259045"/>
    <xdr:sp macro="" textlink="">
      <xdr:nvSpPr>
        <xdr:cNvPr id="311" name="【市民会館】&#10;有形固定資産減価償却率平均値テキスト">
          <a:extLst>
            <a:ext uri="{FF2B5EF4-FFF2-40B4-BE49-F238E27FC236}">
              <a16:creationId xmlns:a16="http://schemas.microsoft.com/office/drawing/2014/main" id="{D796E2B2-B5A0-46C2-82C9-6FFD8DFFA509}"/>
            </a:ext>
          </a:extLst>
        </xdr:cNvPr>
        <xdr:cNvSpPr txBox="1"/>
      </xdr:nvSpPr>
      <xdr:spPr>
        <a:xfrm>
          <a:off x="4673600" y="1800444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23768</xdr:rowOff>
    </xdr:from>
    <xdr:to>
      <xdr:col>24</xdr:col>
      <xdr:colOff>114300</xdr:colOff>
      <xdr:row>105</xdr:row>
      <xdr:rowOff>125368</xdr:rowOff>
    </xdr:to>
    <xdr:sp macro="" textlink="">
      <xdr:nvSpPr>
        <xdr:cNvPr id="312" name="フローチャート: 判断 311">
          <a:extLst>
            <a:ext uri="{FF2B5EF4-FFF2-40B4-BE49-F238E27FC236}">
              <a16:creationId xmlns:a16="http://schemas.microsoft.com/office/drawing/2014/main" id="{0EC87004-68C6-4CCC-884C-12957BACD88E}"/>
            </a:ext>
          </a:extLst>
        </xdr:cNvPr>
        <xdr:cNvSpPr/>
      </xdr:nvSpPr>
      <xdr:spPr>
        <a:xfrm>
          <a:off x="4584700" y="180260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907</xdr:rowOff>
    </xdr:from>
    <xdr:to>
      <xdr:col>20</xdr:col>
      <xdr:colOff>38100</xdr:colOff>
      <xdr:row>105</xdr:row>
      <xdr:rowOff>102507</xdr:rowOff>
    </xdr:to>
    <xdr:sp macro="" textlink="">
      <xdr:nvSpPr>
        <xdr:cNvPr id="313" name="フローチャート: 判断 312">
          <a:extLst>
            <a:ext uri="{FF2B5EF4-FFF2-40B4-BE49-F238E27FC236}">
              <a16:creationId xmlns:a16="http://schemas.microsoft.com/office/drawing/2014/main" id="{DF3732F5-5771-467D-A2E0-947BBB040CA3}"/>
            </a:ext>
          </a:extLst>
        </xdr:cNvPr>
        <xdr:cNvSpPr/>
      </xdr:nvSpPr>
      <xdr:spPr>
        <a:xfrm>
          <a:off x="3746500" y="18003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139700</xdr:rowOff>
    </xdr:from>
    <xdr:to>
      <xdr:col>15</xdr:col>
      <xdr:colOff>101600</xdr:colOff>
      <xdr:row>105</xdr:row>
      <xdr:rowOff>69850</xdr:rowOff>
    </xdr:to>
    <xdr:sp macro="" textlink="">
      <xdr:nvSpPr>
        <xdr:cNvPr id="314" name="フローチャート: 判断 313">
          <a:extLst>
            <a:ext uri="{FF2B5EF4-FFF2-40B4-BE49-F238E27FC236}">
              <a16:creationId xmlns:a16="http://schemas.microsoft.com/office/drawing/2014/main" id="{0362BCA9-DE68-429E-9E30-9E5B2EE34423}"/>
            </a:ext>
          </a:extLst>
        </xdr:cNvPr>
        <xdr:cNvSpPr/>
      </xdr:nvSpPr>
      <xdr:spPr>
        <a:xfrm>
          <a:off x="2857500" y="1797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108676</xdr:rowOff>
    </xdr:from>
    <xdr:to>
      <xdr:col>10</xdr:col>
      <xdr:colOff>165100</xdr:colOff>
      <xdr:row>105</xdr:row>
      <xdr:rowOff>38826</xdr:rowOff>
    </xdr:to>
    <xdr:sp macro="" textlink="">
      <xdr:nvSpPr>
        <xdr:cNvPr id="315" name="フローチャート: 判断 314">
          <a:extLst>
            <a:ext uri="{FF2B5EF4-FFF2-40B4-BE49-F238E27FC236}">
              <a16:creationId xmlns:a16="http://schemas.microsoft.com/office/drawing/2014/main" id="{EAFF542B-592C-4A58-B165-64444661E35F}"/>
            </a:ext>
          </a:extLst>
        </xdr:cNvPr>
        <xdr:cNvSpPr/>
      </xdr:nvSpPr>
      <xdr:spPr>
        <a:xfrm>
          <a:off x="1968500" y="17939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108676</xdr:rowOff>
    </xdr:from>
    <xdr:to>
      <xdr:col>6</xdr:col>
      <xdr:colOff>38100</xdr:colOff>
      <xdr:row>105</xdr:row>
      <xdr:rowOff>38826</xdr:rowOff>
    </xdr:to>
    <xdr:sp macro="" textlink="">
      <xdr:nvSpPr>
        <xdr:cNvPr id="316" name="フローチャート: 判断 315">
          <a:extLst>
            <a:ext uri="{FF2B5EF4-FFF2-40B4-BE49-F238E27FC236}">
              <a16:creationId xmlns:a16="http://schemas.microsoft.com/office/drawing/2014/main" id="{E860F75A-4356-46B1-BACB-BF532832F032}"/>
            </a:ext>
          </a:extLst>
        </xdr:cNvPr>
        <xdr:cNvSpPr/>
      </xdr:nvSpPr>
      <xdr:spPr>
        <a:xfrm>
          <a:off x="1079500" y="17939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317" name="テキスト ボックス 316">
          <a:extLst>
            <a:ext uri="{FF2B5EF4-FFF2-40B4-BE49-F238E27FC236}">
              <a16:creationId xmlns:a16="http://schemas.microsoft.com/office/drawing/2014/main" id="{55E687E3-8F9E-4E61-9C56-105DF79DB658}"/>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318" name="テキスト ボックス 317">
          <a:extLst>
            <a:ext uri="{FF2B5EF4-FFF2-40B4-BE49-F238E27FC236}">
              <a16:creationId xmlns:a16="http://schemas.microsoft.com/office/drawing/2014/main" id="{8F21F70F-EB33-4EE6-8DCB-A8AD93EFC71F}"/>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319" name="テキスト ボックス 318">
          <a:extLst>
            <a:ext uri="{FF2B5EF4-FFF2-40B4-BE49-F238E27FC236}">
              <a16:creationId xmlns:a16="http://schemas.microsoft.com/office/drawing/2014/main" id="{479D462C-4715-49BF-A0E2-12A75395041F}"/>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320" name="テキスト ボックス 319">
          <a:extLst>
            <a:ext uri="{FF2B5EF4-FFF2-40B4-BE49-F238E27FC236}">
              <a16:creationId xmlns:a16="http://schemas.microsoft.com/office/drawing/2014/main" id="{645DD09C-EC4F-4DFD-8B8E-878B67503F2F}"/>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321" name="テキスト ボックス 320">
          <a:extLst>
            <a:ext uri="{FF2B5EF4-FFF2-40B4-BE49-F238E27FC236}">
              <a16:creationId xmlns:a16="http://schemas.microsoft.com/office/drawing/2014/main" id="{1B52BA4D-BCD6-46B4-9D68-FD32C90A55AF}"/>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92348</xdr:rowOff>
    </xdr:from>
    <xdr:to>
      <xdr:col>24</xdr:col>
      <xdr:colOff>114300</xdr:colOff>
      <xdr:row>104</xdr:row>
      <xdr:rowOff>22498</xdr:rowOff>
    </xdr:to>
    <xdr:sp macro="" textlink="">
      <xdr:nvSpPr>
        <xdr:cNvPr id="322" name="楕円 321">
          <a:extLst>
            <a:ext uri="{FF2B5EF4-FFF2-40B4-BE49-F238E27FC236}">
              <a16:creationId xmlns:a16="http://schemas.microsoft.com/office/drawing/2014/main" id="{A43E7B3E-4EDE-4351-B8C4-CEB053CAE3A1}"/>
            </a:ext>
          </a:extLst>
        </xdr:cNvPr>
        <xdr:cNvSpPr/>
      </xdr:nvSpPr>
      <xdr:spPr>
        <a:xfrm>
          <a:off x="4584700" y="177516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102</xdr:row>
      <xdr:rowOff>115225</xdr:rowOff>
    </xdr:from>
    <xdr:ext cx="405111" cy="259045"/>
    <xdr:sp macro="" textlink="">
      <xdr:nvSpPr>
        <xdr:cNvPr id="323" name="【市民会館】&#10;有形固定資産減価償却率該当値テキスト">
          <a:extLst>
            <a:ext uri="{FF2B5EF4-FFF2-40B4-BE49-F238E27FC236}">
              <a16:creationId xmlns:a16="http://schemas.microsoft.com/office/drawing/2014/main" id="{BB8EB05D-8704-45F1-826D-FEF6F95E1BCC}"/>
            </a:ext>
          </a:extLst>
        </xdr:cNvPr>
        <xdr:cNvSpPr txBox="1"/>
      </xdr:nvSpPr>
      <xdr:spPr>
        <a:xfrm>
          <a:off x="4673600" y="176031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103</xdr:row>
      <xdr:rowOff>44994</xdr:rowOff>
    </xdr:from>
    <xdr:to>
      <xdr:col>20</xdr:col>
      <xdr:colOff>38100</xdr:colOff>
      <xdr:row>103</xdr:row>
      <xdr:rowOff>146594</xdr:rowOff>
    </xdr:to>
    <xdr:sp macro="" textlink="">
      <xdr:nvSpPr>
        <xdr:cNvPr id="324" name="楕円 323">
          <a:extLst>
            <a:ext uri="{FF2B5EF4-FFF2-40B4-BE49-F238E27FC236}">
              <a16:creationId xmlns:a16="http://schemas.microsoft.com/office/drawing/2014/main" id="{E61EC3F9-6D5E-4FD6-9A38-102349E72550}"/>
            </a:ext>
          </a:extLst>
        </xdr:cNvPr>
        <xdr:cNvSpPr/>
      </xdr:nvSpPr>
      <xdr:spPr>
        <a:xfrm>
          <a:off x="3746500" y="177043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103</xdr:row>
      <xdr:rowOff>95794</xdr:rowOff>
    </xdr:from>
    <xdr:to>
      <xdr:col>24</xdr:col>
      <xdr:colOff>63500</xdr:colOff>
      <xdr:row>103</xdr:row>
      <xdr:rowOff>143148</xdr:rowOff>
    </xdr:to>
    <xdr:cxnSp macro="">
      <xdr:nvCxnSpPr>
        <xdr:cNvPr id="325" name="直線コネクタ 324">
          <a:extLst>
            <a:ext uri="{FF2B5EF4-FFF2-40B4-BE49-F238E27FC236}">
              <a16:creationId xmlns:a16="http://schemas.microsoft.com/office/drawing/2014/main" id="{89867BAB-DFCD-4436-B6AA-A469BA267255}"/>
            </a:ext>
          </a:extLst>
        </xdr:cNvPr>
        <xdr:cNvCxnSpPr/>
      </xdr:nvCxnSpPr>
      <xdr:spPr>
        <a:xfrm>
          <a:off x="3797300" y="17755144"/>
          <a:ext cx="838200" cy="473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102</xdr:row>
      <xdr:rowOff>170724</xdr:rowOff>
    </xdr:from>
    <xdr:to>
      <xdr:col>15</xdr:col>
      <xdr:colOff>101600</xdr:colOff>
      <xdr:row>103</xdr:row>
      <xdr:rowOff>100874</xdr:rowOff>
    </xdr:to>
    <xdr:sp macro="" textlink="">
      <xdr:nvSpPr>
        <xdr:cNvPr id="326" name="楕円 325">
          <a:extLst>
            <a:ext uri="{FF2B5EF4-FFF2-40B4-BE49-F238E27FC236}">
              <a16:creationId xmlns:a16="http://schemas.microsoft.com/office/drawing/2014/main" id="{ECE52D00-381C-4D94-AFE1-276EE5D8A4CD}"/>
            </a:ext>
          </a:extLst>
        </xdr:cNvPr>
        <xdr:cNvSpPr/>
      </xdr:nvSpPr>
      <xdr:spPr>
        <a:xfrm>
          <a:off x="2857500" y="176586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103</xdr:row>
      <xdr:rowOff>50074</xdr:rowOff>
    </xdr:from>
    <xdr:to>
      <xdr:col>19</xdr:col>
      <xdr:colOff>177800</xdr:colOff>
      <xdr:row>103</xdr:row>
      <xdr:rowOff>95794</xdr:rowOff>
    </xdr:to>
    <xdr:cxnSp macro="">
      <xdr:nvCxnSpPr>
        <xdr:cNvPr id="327" name="直線コネクタ 326">
          <a:extLst>
            <a:ext uri="{FF2B5EF4-FFF2-40B4-BE49-F238E27FC236}">
              <a16:creationId xmlns:a16="http://schemas.microsoft.com/office/drawing/2014/main" id="{17702031-F6D6-4BC9-A17C-339031ABD03F}"/>
            </a:ext>
          </a:extLst>
        </xdr:cNvPr>
        <xdr:cNvCxnSpPr/>
      </xdr:nvCxnSpPr>
      <xdr:spPr>
        <a:xfrm>
          <a:off x="2908300" y="17709424"/>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102</xdr:row>
      <xdr:rowOff>147864</xdr:rowOff>
    </xdr:from>
    <xdr:to>
      <xdr:col>10</xdr:col>
      <xdr:colOff>165100</xdr:colOff>
      <xdr:row>103</xdr:row>
      <xdr:rowOff>78014</xdr:rowOff>
    </xdr:to>
    <xdr:sp macro="" textlink="">
      <xdr:nvSpPr>
        <xdr:cNvPr id="328" name="楕円 327">
          <a:extLst>
            <a:ext uri="{FF2B5EF4-FFF2-40B4-BE49-F238E27FC236}">
              <a16:creationId xmlns:a16="http://schemas.microsoft.com/office/drawing/2014/main" id="{4B0C74C2-BCAF-4F3C-A91E-6B1F22D6FF70}"/>
            </a:ext>
          </a:extLst>
        </xdr:cNvPr>
        <xdr:cNvSpPr/>
      </xdr:nvSpPr>
      <xdr:spPr>
        <a:xfrm>
          <a:off x="1968500" y="17635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103</xdr:row>
      <xdr:rowOff>27214</xdr:rowOff>
    </xdr:from>
    <xdr:to>
      <xdr:col>15</xdr:col>
      <xdr:colOff>50800</xdr:colOff>
      <xdr:row>103</xdr:row>
      <xdr:rowOff>50074</xdr:rowOff>
    </xdr:to>
    <xdr:cxnSp macro="">
      <xdr:nvCxnSpPr>
        <xdr:cNvPr id="329" name="直線コネクタ 328">
          <a:extLst>
            <a:ext uri="{FF2B5EF4-FFF2-40B4-BE49-F238E27FC236}">
              <a16:creationId xmlns:a16="http://schemas.microsoft.com/office/drawing/2014/main" id="{C3B2792B-62BA-45B7-BE40-3A761263001E}"/>
            </a:ext>
          </a:extLst>
        </xdr:cNvPr>
        <xdr:cNvCxnSpPr/>
      </xdr:nvCxnSpPr>
      <xdr:spPr>
        <a:xfrm>
          <a:off x="2019300" y="17686564"/>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102</xdr:row>
      <xdr:rowOff>102144</xdr:rowOff>
    </xdr:from>
    <xdr:to>
      <xdr:col>6</xdr:col>
      <xdr:colOff>38100</xdr:colOff>
      <xdr:row>103</xdr:row>
      <xdr:rowOff>32294</xdr:rowOff>
    </xdr:to>
    <xdr:sp macro="" textlink="">
      <xdr:nvSpPr>
        <xdr:cNvPr id="330" name="楕円 329">
          <a:extLst>
            <a:ext uri="{FF2B5EF4-FFF2-40B4-BE49-F238E27FC236}">
              <a16:creationId xmlns:a16="http://schemas.microsoft.com/office/drawing/2014/main" id="{B773147A-35AF-42AE-89D6-918A2EF0076E}"/>
            </a:ext>
          </a:extLst>
        </xdr:cNvPr>
        <xdr:cNvSpPr/>
      </xdr:nvSpPr>
      <xdr:spPr>
        <a:xfrm>
          <a:off x="1079500" y="175900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102</xdr:row>
      <xdr:rowOff>152944</xdr:rowOff>
    </xdr:from>
    <xdr:to>
      <xdr:col>10</xdr:col>
      <xdr:colOff>114300</xdr:colOff>
      <xdr:row>103</xdr:row>
      <xdr:rowOff>27214</xdr:rowOff>
    </xdr:to>
    <xdr:cxnSp macro="">
      <xdr:nvCxnSpPr>
        <xdr:cNvPr id="331" name="直線コネクタ 330">
          <a:extLst>
            <a:ext uri="{FF2B5EF4-FFF2-40B4-BE49-F238E27FC236}">
              <a16:creationId xmlns:a16="http://schemas.microsoft.com/office/drawing/2014/main" id="{428AB596-C546-4BAC-B3F9-31775FD62D67}"/>
            </a:ext>
          </a:extLst>
        </xdr:cNvPr>
        <xdr:cNvCxnSpPr/>
      </xdr:nvCxnSpPr>
      <xdr:spPr>
        <a:xfrm>
          <a:off x="1130300" y="17640844"/>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105</xdr:row>
      <xdr:rowOff>93634</xdr:rowOff>
    </xdr:from>
    <xdr:ext cx="405111" cy="259045"/>
    <xdr:sp macro="" textlink="">
      <xdr:nvSpPr>
        <xdr:cNvPr id="332" name="n_1aveValue【市民会館】&#10;有形固定資産減価償却率">
          <a:extLst>
            <a:ext uri="{FF2B5EF4-FFF2-40B4-BE49-F238E27FC236}">
              <a16:creationId xmlns:a16="http://schemas.microsoft.com/office/drawing/2014/main" id="{DDD420CB-31F1-4E5B-9704-3475C9284376}"/>
            </a:ext>
          </a:extLst>
        </xdr:cNvPr>
        <xdr:cNvSpPr txBox="1"/>
      </xdr:nvSpPr>
      <xdr:spPr>
        <a:xfrm>
          <a:off x="3582044" y="180958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60977</xdr:rowOff>
    </xdr:from>
    <xdr:ext cx="405111" cy="259045"/>
    <xdr:sp macro="" textlink="">
      <xdr:nvSpPr>
        <xdr:cNvPr id="333" name="n_2aveValue【市民会館】&#10;有形固定資産減価償却率">
          <a:extLst>
            <a:ext uri="{FF2B5EF4-FFF2-40B4-BE49-F238E27FC236}">
              <a16:creationId xmlns:a16="http://schemas.microsoft.com/office/drawing/2014/main" id="{279621DA-F400-4475-8F8B-A575430C7166}"/>
            </a:ext>
          </a:extLst>
        </xdr:cNvPr>
        <xdr:cNvSpPr txBox="1"/>
      </xdr:nvSpPr>
      <xdr:spPr>
        <a:xfrm>
          <a:off x="2705744" y="18063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29953</xdr:rowOff>
    </xdr:from>
    <xdr:ext cx="405111" cy="259045"/>
    <xdr:sp macro="" textlink="">
      <xdr:nvSpPr>
        <xdr:cNvPr id="334" name="n_3aveValue【市民会館】&#10;有形固定資産減価償却率">
          <a:extLst>
            <a:ext uri="{FF2B5EF4-FFF2-40B4-BE49-F238E27FC236}">
              <a16:creationId xmlns:a16="http://schemas.microsoft.com/office/drawing/2014/main" id="{7D898889-A301-45E7-8678-1A2A5A7CB901}"/>
            </a:ext>
          </a:extLst>
        </xdr:cNvPr>
        <xdr:cNvSpPr txBox="1"/>
      </xdr:nvSpPr>
      <xdr:spPr>
        <a:xfrm>
          <a:off x="1816744" y="180322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105</xdr:row>
      <xdr:rowOff>29953</xdr:rowOff>
    </xdr:from>
    <xdr:ext cx="405111" cy="259045"/>
    <xdr:sp macro="" textlink="">
      <xdr:nvSpPr>
        <xdr:cNvPr id="335" name="n_4aveValue【市民会館】&#10;有形固定資産減価償却率">
          <a:extLst>
            <a:ext uri="{FF2B5EF4-FFF2-40B4-BE49-F238E27FC236}">
              <a16:creationId xmlns:a16="http://schemas.microsoft.com/office/drawing/2014/main" id="{FDDEA913-5DD1-482E-A373-54605BCEF3F7}"/>
            </a:ext>
          </a:extLst>
        </xdr:cNvPr>
        <xdr:cNvSpPr txBox="1"/>
      </xdr:nvSpPr>
      <xdr:spPr>
        <a:xfrm>
          <a:off x="927744" y="180322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101</xdr:row>
      <xdr:rowOff>163121</xdr:rowOff>
    </xdr:from>
    <xdr:ext cx="405111" cy="259045"/>
    <xdr:sp macro="" textlink="">
      <xdr:nvSpPr>
        <xdr:cNvPr id="336" name="n_1mainValue【市民会館】&#10;有形固定資産減価償却率">
          <a:extLst>
            <a:ext uri="{FF2B5EF4-FFF2-40B4-BE49-F238E27FC236}">
              <a16:creationId xmlns:a16="http://schemas.microsoft.com/office/drawing/2014/main" id="{DC2BF7B6-DECB-4125-9728-EA5F64ABCE68}"/>
            </a:ext>
          </a:extLst>
        </xdr:cNvPr>
        <xdr:cNvSpPr txBox="1"/>
      </xdr:nvSpPr>
      <xdr:spPr>
        <a:xfrm>
          <a:off x="3582044" y="174795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101</xdr:row>
      <xdr:rowOff>117401</xdr:rowOff>
    </xdr:from>
    <xdr:ext cx="405111" cy="259045"/>
    <xdr:sp macro="" textlink="">
      <xdr:nvSpPr>
        <xdr:cNvPr id="337" name="n_2mainValue【市民会館】&#10;有形固定資産減価償却率">
          <a:extLst>
            <a:ext uri="{FF2B5EF4-FFF2-40B4-BE49-F238E27FC236}">
              <a16:creationId xmlns:a16="http://schemas.microsoft.com/office/drawing/2014/main" id="{FC8667FB-B72E-481D-95E3-36035BAD3635}"/>
            </a:ext>
          </a:extLst>
        </xdr:cNvPr>
        <xdr:cNvSpPr txBox="1"/>
      </xdr:nvSpPr>
      <xdr:spPr>
        <a:xfrm>
          <a:off x="2705744" y="174338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101</xdr:row>
      <xdr:rowOff>94541</xdr:rowOff>
    </xdr:from>
    <xdr:ext cx="405111" cy="259045"/>
    <xdr:sp macro="" textlink="">
      <xdr:nvSpPr>
        <xdr:cNvPr id="338" name="n_3mainValue【市民会館】&#10;有形固定資産減価償却率">
          <a:extLst>
            <a:ext uri="{FF2B5EF4-FFF2-40B4-BE49-F238E27FC236}">
              <a16:creationId xmlns:a16="http://schemas.microsoft.com/office/drawing/2014/main" id="{158A3780-E9CD-4269-BE4B-EE8E9A9B3A64}"/>
            </a:ext>
          </a:extLst>
        </xdr:cNvPr>
        <xdr:cNvSpPr txBox="1"/>
      </xdr:nvSpPr>
      <xdr:spPr>
        <a:xfrm>
          <a:off x="1816744" y="174109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101</xdr:row>
      <xdr:rowOff>48821</xdr:rowOff>
    </xdr:from>
    <xdr:ext cx="405111" cy="259045"/>
    <xdr:sp macro="" textlink="">
      <xdr:nvSpPr>
        <xdr:cNvPr id="339" name="n_4mainValue【市民会館】&#10;有形固定資産減価償却率">
          <a:extLst>
            <a:ext uri="{FF2B5EF4-FFF2-40B4-BE49-F238E27FC236}">
              <a16:creationId xmlns:a16="http://schemas.microsoft.com/office/drawing/2014/main" id="{713ABD43-54E7-43D5-9CF4-7A1E2C50578B}"/>
            </a:ext>
          </a:extLst>
        </xdr:cNvPr>
        <xdr:cNvSpPr txBox="1"/>
      </xdr:nvSpPr>
      <xdr:spPr>
        <a:xfrm>
          <a:off x="927744" y="173652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340" name="正方形/長方形 339">
          <a:extLst>
            <a:ext uri="{FF2B5EF4-FFF2-40B4-BE49-F238E27FC236}">
              <a16:creationId xmlns:a16="http://schemas.microsoft.com/office/drawing/2014/main" id="{D695C9B5-D7EF-42DB-9163-BA9EAFCCDC88}"/>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41" name="正方形/長方形 340">
          <a:extLst>
            <a:ext uri="{FF2B5EF4-FFF2-40B4-BE49-F238E27FC236}">
              <a16:creationId xmlns:a16="http://schemas.microsoft.com/office/drawing/2014/main" id="{A7F3DD0A-BA99-4566-AD1F-0BD034762064}"/>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42" name="正方形/長方形 341">
          <a:extLst>
            <a:ext uri="{FF2B5EF4-FFF2-40B4-BE49-F238E27FC236}">
              <a16:creationId xmlns:a16="http://schemas.microsoft.com/office/drawing/2014/main" id="{1B852360-7946-4130-8EDB-55194E266E9C}"/>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43" name="正方形/長方形 342">
          <a:extLst>
            <a:ext uri="{FF2B5EF4-FFF2-40B4-BE49-F238E27FC236}">
              <a16:creationId xmlns:a16="http://schemas.microsoft.com/office/drawing/2014/main" id="{59D02305-1CA3-4701-B177-DD138F6E007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44" name="正方形/長方形 343">
          <a:extLst>
            <a:ext uri="{FF2B5EF4-FFF2-40B4-BE49-F238E27FC236}">
              <a16:creationId xmlns:a16="http://schemas.microsoft.com/office/drawing/2014/main" id="{EA98E9E9-E2F6-493A-BE38-A92C4EC92EF5}"/>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45" name="正方形/長方形 344">
          <a:extLst>
            <a:ext uri="{FF2B5EF4-FFF2-40B4-BE49-F238E27FC236}">
              <a16:creationId xmlns:a16="http://schemas.microsoft.com/office/drawing/2014/main" id="{37DDD4B9-8D3E-4BC5-8600-3DFAA744663B}"/>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46" name="正方形/長方形 345">
          <a:extLst>
            <a:ext uri="{FF2B5EF4-FFF2-40B4-BE49-F238E27FC236}">
              <a16:creationId xmlns:a16="http://schemas.microsoft.com/office/drawing/2014/main" id="{73980438-2498-493C-BB26-80B8D49A8E03}"/>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47" name="正方形/長方形 346">
          <a:extLst>
            <a:ext uri="{FF2B5EF4-FFF2-40B4-BE49-F238E27FC236}">
              <a16:creationId xmlns:a16="http://schemas.microsoft.com/office/drawing/2014/main" id="{52AEB950-D83C-48BB-8F20-96BF03FDE0CC}"/>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348" name="テキスト ボックス 347">
          <a:extLst>
            <a:ext uri="{FF2B5EF4-FFF2-40B4-BE49-F238E27FC236}">
              <a16:creationId xmlns:a16="http://schemas.microsoft.com/office/drawing/2014/main" id="{6C8D2A41-4EF0-4675-825F-C334C8664E5B}"/>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349" name="直線コネクタ 348">
          <a:extLst>
            <a:ext uri="{FF2B5EF4-FFF2-40B4-BE49-F238E27FC236}">
              <a16:creationId xmlns:a16="http://schemas.microsoft.com/office/drawing/2014/main" id="{F85A4204-043A-4D4F-93B8-63EB795D51CF}"/>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350" name="直線コネクタ 349">
          <a:extLst>
            <a:ext uri="{FF2B5EF4-FFF2-40B4-BE49-F238E27FC236}">
              <a16:creationId xmlns:a16="http://schemas.microsoft.com/office/drawing/2014/main" id="{40E3EF55-1C51-4BB5-A137-6132487D4EDF}"/>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351" name="テキスト ボックス 350">
          <a:extLst>
            <a:ext uri="{FF2B5EF4-FFF2-40B4-BE49-F238E27FC236}">
              <a16:creationId xmlns:a16="http://schemas.microsoft.com/office/drawing/2014/main" id="{B9E2EC86-1898-4F55-9830-634AB72965A4}"/>
            </a:ext>
          </a:extLst>
        </xdr:cNvPr>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352" name="直線コネクタ 351">
          <a:extLst>
            <a:ext uri="{FF2B5EF4-FFF2-40B4-BE49-F238E27FC236}">
              <a16:creationId xmlns:a16="http://schemas.microsoft.com/office/drawing/2014/main" id="{D50DFDC4-F36C-46CA-A8F5-F63E100BC04A}"/>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353" name="テキスト ボックス 352">
          <a:extLst>
            <a:ext uri="{FF2B5EF4-FFF2-40B4-BE49-F238E27FC236}">
              <a16:creationId xmlns:a16="http://schemas.microsoft.com/office/drawing/2014/main" id="{F56B5A39-792E-476B-8D3B-DE8BE55D8E4A}"/>
            </a:ext>
          </a:extLst>
        </xdr:cNvPr>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354" name="直線コネクタ 353">
          <a:extLst>
            <a:ext uri="{FF2B5EF4-FFF2-40B4-BE49-F238E27FC236}">
              <a16:creationId xmlns:a16="http://schemas.microsoft.com/office/drawing/2014/main" id="{4F9FC882-85E3-410D-90F1-8158776A3D7B}"/>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355" name="テキスト ボックス 354">
          <a:extLst>
            <a:ext uri="{FF2B5EF4-FFF2-40B4-BE49-F238E27FC236}">
              <a16:creationId xmlns:a16="http://schemas.microsoft.com/office/drawing/2014/main" id="{2164499D-4F5D-49C9-9957-56C303C13E94}"/>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356" name="直線コネクタ 355">
          <a:extLst>
            <a:ext uri="{FF2B5EF4-FFF2-40B4-BE49-F238E27FC236}">
              <a16:creationId xmlns:a16="http://schemas.microsoft.com/office/drawing/2014/main" id="{0FF1E4F2-DD15-479D-B0A3-9527B7B54927}"/>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357" name="テキスト ボックス 356">
          <a:extLst>
            <a:ext uri="{FF2B5EF4-FFF2-40B4-BE49-F238E27FC236}">
              <a16:creationId xmlns:a16="http://schemas.microsoft.com/office/drawing/2014/main" id="{60418D93-2D2C-43A7-BBB4-D2F950FC3E69}"/>
            </a:ext>
          </a:extLst>
        </xdr:cNvPr>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358" name="直線コネクタ 357">
          <a:extLst>
            <a:ext uri="{FF2B5EF4-FFF2-40B4-BE49-F238E27FC236}">
              <a16:creationId xmlns:a16="http://schemas.microsoft.com/office/drawing/2014/main" id="{13908DD2-E019-4C44-8923-4CBD6C513F85}"/>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359" name="テキスト ボックス 358">
          <a:extLst>
            <a:ext uri="{FF2B5EF4-FFF2-40B4-BE49-F238E27FC236}">
              <a16:creationId xmlns:a16="http://schemas.microsoft.com/office/drawing/2014/main" id="{4C18D3D2-64E9-4E93-8F40-BF23F5F021D5}"/>
            </a:ext>
          </a:extLst>
        </xdr:cNvPr>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360" name="直線コネクタ 359">
          <a:extLst>
            <a:ext uri="{FF2B5EF4-FFF2-40B4-BE49-F238E27FC236}">
              <a16:creationId xmlns:a16="http://schemas.microsoft.com/office/drawing/2014/main" id="{51AAEADB-1C05-4456-862C-0746BD8A23E1}"/>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361" name="テキスト ボックス 360">
          <a:extLst>
            <a:ext uri="{FF2B5EF4-FFF2-40B4-BE49-F238E27FC236}">
              <a16:creationId xmlns:a16="http://schemas.microsoft.com/office/drawing/2014/main" id="{28D2C05A-8094-4FFD-8BD1-729D229A16A4}"/>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362" name="【市民会館】&#10;一人当たり面積グラフ枠">
          <a:extLst>
            <a:ext uri="{FF2B5EF4-FFF2-40B4-BE49-F238E27FC236}">
              <a16:creationId xmlns:a16="http://schemas.microsoft.com/office/drawing/2014/main" id="{2ACD33CC-353B-4A16-8431-3C33BB55578B}"/>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101</xdr:row>
      <xdr:rowOff>68580</xdr:rowOff>
    </xdr:from>
    <xdr:to>
      <xdr:col>54</xdr:col>
      <xdr:colOff>189865</xdr:colOff>
      <xdr:row>108</xdr:row>
      <xdr:rowOff>135255</xdr:rowOff>
    </xdr:to>
    <xdr:cxnSp macro="">
      <xdr:nvCxnSpPr>
        <xdr:cNvPr id="363" name="直線コネクタ 362">
          <a:extLst>
            <a:ext uri="{FF2B5EF4-FFF2-40B4-BE49-F238E27FC236}">
              <a16:creationId xmlns:a16="http://schemas.microsoft.com/office/drawing/2014/main" id="{69B27FC6-F49E-4EE8-A517-BEDE69D9219B}"/>
            </a:ext>
          </a:extLst>
        </xdr:cNvPr>
        <xdr:cNvCxnSpPr/>
      </xdr:nvCxnSpPr>
      <xdr:spPr>
        <a:xfrm flipV="1">
          <a:off x="10476865" y="17385030"/>
          <a:ext cx="0" cy="12668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139082</xdr:rowOff>
    </xdr:from>
    <xdr:ext cx="469744" cy="259045"/>
    <xdr:sp macro="" textlink="">
      <xdr:nvSpPr>
        <xdr:cNvPr id="364" name="【市民会館】&#10;一人当たり面積最小値テキスト">
          <a:extLst>
            <a:ext uri="{FF2B5EF4-FFF2-40B4-BE49-F238E27FC236}">
              <a16:creationId xmlns:a16="http://schemas.microsoft.com/office/drawing/2014/main" id="{3C8D8748-A300-4307-8444-D0D7FA3C61C8}"/>
            </a:ext>
          </a:extLst>
        </xdr:cNvPr>
        <xdr:cNvSpPr txBox="1"/>
      </xdr:nvSpPr>
      <xdr:spPr>
        <a:xfrm>
          <a:off x="10515600" y="18655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135255</xdr:rowOff>
    </xdr:from>
    <xdr:to>
      <xdr:col>55</xdr:col>
      <xdr:colOff>88900</xdr:colOff>
      <xdr:row>108</xdr:row>
      <xdr:rowOff>135255</xdr:rowOff>
    </xdr:to>
    <xdr:cxnSp macro="">
      <xdr:nvCxnSpPr>
        <xdr:cNvPr id="365" name="直線コネクタ 364">
          <a:extLst>
            <a:ext uri="{FF2B5EF4-FFF2-40B4-BE49-F238E27FC236}">
              <a16:creationId xmlns:a16="http://schemas.microsoft.com/office/drawing/2014/main" id="{ABC64703-F9D5-4897-86E2-74ECFB34545F}"/>
            </a:ext>
          </a:extLst>
        </xdr:cNvPr>
        <xdr:cNvCxnSpPr/>
      </xdr:nvCxnSpPr>
      <xdr:spPr>
        <a:xfrm>
          <a:off x="10388600" y="186518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100</xdr:row>
      <xdr:rowOff>15257</xdr:rowOff>
    </xdr:from>
    <xdr:ext cx="469744" cy="259045"/>
    <xdr:sp macro="" textlink="">
      <xdr:nvSpPr>
        <xdr:cNvPr id="366" name="【市民会館】&#10;一人当たり面積最大値テキスト">
          <a:extLst>
            <a:ext uri="{FF2B5EF4-FFF2-40B4-BE49-F238E27FC236}">
              <a16:creationId xmlns:a16="http://schemas.microsoft.com/office/drawing/2014/main" id="{BEC73A82-AA38-4705-9B81-0C4B6BA86B95}"/>
            </a:ext>
          </a:extLst>
        </xdr:cNvPr>
        <xdr:cNvSpPr txBox="1"/>
      </xdr:nvSpPr>
      <xdr:spPr>
        <a:xfrm>
          <a:off x="10515600" y="17160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101</xdr:row>
      <xdr:rowOff>68580</xdr:rowOff>
    </xdr:from>
    <xdr:to>
      <xdr:col>55</xdr:col>
      <xdr:colOff>88900</xdr:colOff>
      <xdr:row>101</xdr:row>
      <xdr:rowOff>68580</xdr:rowOff>
    </xdr:to>
    <xdr:cxnSp macro="">
      <xdr:nvCxnSpPr>
        <xdr:cNvPr id="367" name="直線コネクタ 366">
          <a:extLst>
            <a:ext uri="{FF2B5EF4-FFF2-40B4-BE49-F238E27FC236}">
              <a16:creationId xmlns:a16="http://schemas.microsoft.com/office/drawing/2014/main" id="{CB1F65EB-F5E5-4ED9-81BB-4D1A8AA5F20F}"/>
            </a:ext>
          </a:extLst>
        </xdr:cNvPr>
        <xdr:cNvCxnSpPr/>
      </xdr:nvCxnSpPr>
      <xdr:spPr>
        <a:xfrm>
          <a:off x="10388600" y="173850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129557</xdr:rowOff>
    </xdr:from>
    <xdr:ext cx="469744" cy="259045"/>
    <xdr:sp macro="" textlink="">
      <xdr:nvSpPr>
        <xdr:cNvPr id="368" name="【市民会館】&#10;一人当たり面積平均値テキスト">
          <a:extLst>
            <a:ext uri="{FF2B5EF4-FFF2-40B4-BE49-F238E27FC236}">
              <a16:creationId xmlns:a16="http://schemas.microsoft.com/office/drawing/2014/main" id="{B776A391-2694-49B6-BBDF-828E0C01C655}"/>
            </a:ext>
          </a:extLst>
        </xdr:cNvPr>
        <xdr:cNvSpPr txBox="1"/>
      </xdr:nvSpPr>
      <xdr:spPr>
        <a:xfrm>
          <a:off x="10515600" y="183032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151130</xdr:rowOff>
    </xdr:from>
    <xdr:to>
      <xdr:col>55</xdr:col>
      <xdr:colOff>50800</xdr:colOff>
      <xdr:row>107</xdr:row>
      <xdr:rowOff>81280</xdr:rowOff>
    </xdr:to>
    <xdr:sp macro="" textlink="">
      <xdr:nvSpPr>
        <xdr:cNvPr id="369" name="フローチャート: 判断 368">
          <a:extLst>
            <a:ext uri="{FF2B5EF4-FFF2-40B4-BE49-F238E27FC236}">
              <a16:creationId xmlns:a16="http://schemas.microsoft.com/office/drawing/2014/main" id="{A06FE8BC-D6F0-4E36-AE86-68C6C65121F0}"/>
            </a:ext>
          </a:extLst>
        </xdr:cNvPr>
        <xdr:cNvSpPr/>
      </xdr:nvSpPr>
      <xdr:spPr>
        <a:xfrm>
          <a:off x="10426700" y="18324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149225</xdr:rowOff>
    </xdr:from>
    <xdr:to>
      <xdr:col>50</xdr:col>
      <xdr:colOff>165100</xdr:colOff>
      <xdr:row>107</xdr:row>
      <xdr:rowOff>79375</xdr:rowOff>
    </xdr:to>
    <xdr:sp macro="" textlink="">
      <xdr:nvSpPr>
        <xdr:cNvPr id="370" name="フローチャート: 判断 369">
          <a:extLst>
            <a:ext uri="{FF2B5EF4-FFF2-40B4-BE49-F238E27FC236}">
              <a16:creationId xmlns:a16="http://schemas.microsoft.com/office/drawing/2014/main" id="{F3E000C3-A9EB-43A6-B28E-79154EB52D8D}"/>
            </a:ext>
          </a:extLst>
        </xdr:cNvPr>
        <xdr:cNvSpPr/>
      </xdr:nvSpPr>
      <xdr:spPr>
        <a:xfrm>
          <a:off x="9588500" y="18322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160655</xdr:rowOff>
    </xdr:from>
    <xdr:to>
      <xdr:col>46</xdr:col>
      <xdr:colOff>38100</xdr:colOff>
      <xdr:row>107</xdr:row>
      <xdr:rowOff>90805</xdr:rowOff>
    </xdr:to>
    <xdr:sp macro="" textlink="">
      <xdr:nvSpPr>
        <xdr:cNvPr id="371" name="フローチャート: 判断 370">
          <a:extLst>
            <a:ext uri="{FF2B5EF4-FFF2-40B4-BE49-F238E27FC236}">
              <a16:creationId xmlns:a16="http://schemas.microsoft.com/office/drawing/2014/main" id="{8501982B-D925-4253-8376-FA2D4789ABBB}"/>
            </a:ext>
          </a:extLst>
        </xdr:cNvPr>
        <xdr:cNvSpPr/>
      </xdr:nvSpPr>
      <xdr:spPr>
        <a:xfrm>
          <a:off x="8699500" y="18334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164464</xdr:rowOff>
    </xdr:from>
    <xdr:to>
      <xdr:col>41</xdr:col>
      <xdr:colOff>101600</xdr:colOff>
      <xdr:row>107</xdr:row>
      <xdr:rowOff>94614</xdr:rowOff>
    </xdr:to>
    <xdr:sp macro="" textlink="">
      <xdr:nvSpPr>
        <xdr:cNvPr id="372" name="フローチャート: 判断 371">
          <a:extLst>
            <a:ext uri="{FF2B5EF4-FFF2-40B4-BE49-F238E27FC236}">
              <a16:creationId xmlns:a16="http://schemas.microsoft.com/office/drawing/2014/main" id="{9B77A5EF-A13E-4FD6-A4E2-36377BD70760}"/>
            </a:ext>
          </a:extLst>
        </xdr:cNvPr>
        <xdr:cNvSpPr/>
      </xdr:nvSpPr>
      <xdr:spPr>
        <a:xfrm>
          <a:off x="7810500" y="183381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162561</xdr:rowOff>
    </xdr:from>
    <xdr:to>
      <xdr:col>36</xdr:col>
      <xdr:colOff>165100</xdr:colOff>
      <xdr:row>107</xdr:row>
      <xdr:rowOff>92711</xdr:rowOff>
    </xdr:to>
    <xdr:sp macro="" textlink="">
      <xdr:nvSpPr>
        <xdr:cNvPr id="373" name="フローチャート: 判断 372">
          <a:extLst>
            <a:ext uri="{FF2B5EF4-FFF2-40B4-BE49-F238E27FC236}">
              <a16:creationId xmlns:a16="http://schemas.microsoft.com/office/drawing/2014/main" id="{27275BB9-3608-4B4F-B888-C2BBBA54A204}"/>
            </a:ext>
          </a:extLst>
        </xdr:cNvPr>
        <xdr:cNvSpPr/>
      </xdr:nvSpPr>
      <xdr:spPr>
        <a:xfrm>
          <a:off x="6921500" y="18336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374" name="テキスト ボックス 373">
          <a:extLst>
            <a:ext uri="{FF2B5EF4-FFF2-40B4-BE49-F238E27FC236}">
              <a16:creationId xmlns:a16="http://schemas.microsoft.com/office/drawing/2014/main" id="{953AB655-F1AE-4FFE-9853-F47EB5874CCC}"/>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375" name="テキスト ボックス 374">
          <a:extLst>
            <a:ext uri="{FF2B5EF4-FFF2-40B4-BE49-F238E27FC236}">
              <a16:creationId xmlns:a16="http://schemas.microsoft.com/office/drawing/2014/main" id="{427815A0-B84A-4C55-90C3-0A5FD889138A}"/>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376" name="テキスト ボックス 375">
          <a:extLst>
            <a:ext uri="{FF2B5EF4-FFF2-40B4-BE49-F238E27FC236}">
              <a16:creationId xmlns:a16="http://schemas.microsoft.com/office/drawing/2014/main" id="{B761510B-8A0E-4B91-8335-1D66EBB13F2E}"/>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377" name="テキスト ボックス 376">
          <a:extLst>
            <a:ext uri="{FF2B5EF4-FFF2-40B4-BE49-F238E27FC236}">
              <a16:creationId xmlns:a16="http://schemas.microsoft.com/office/drawing/2014/main" id="{88401091-6281-4485-85DD-7FD79D3EE27E}"/>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378" name="テキスト ボックス 377">
          <a:extLst>
            <a:ext uri="{FF2B5EF4-FFF2-40B4-BE49-F238E27FC236}">
              <a16:creationId xmlns:a16="http://schemas.microsoft.com/office/drawing/2014/main" id="{48F3DFA0-7C7F-4028-BA3C-5BF33688F3A2}"/>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126364</xdr:rowOff>
    </xdr:from>
    <xdr:to>
      <xdr:col>55</xdr:col>
      <xdr:colOff>50800</xdr:colOff>
      <xdr:row>107</xdr:row>
      <xdr:rowOff>56514</xdr:rowOff>
    </xdr:to>
    <xdr:sp macro="" textlink="">
      <xdr:nvSpPr>
        <xdr:cNvPr id="379" name="楕円 378">
          <a:extLst>
            <a:ext uri="{FF2B5EF4-FFF2-40B4-BE49-F238E27FC236}">
              <a16:creationId xmlns:a16="http://schemas.microsoft.com/office/drawing/2014/main" id="{F0861101-B749-4D18-87E6-75A0F293CC53}"/>
            </a:ext>
          </a:extLst>
        </xdr:cNvPr>
        <xdr:cNvSpPr/>
      </xdr:nvSpPr>
      <xdr:spPr>
        <a:xfrm>
          <a:off x="10426700" y="18300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105</xdr:row>
      <xdr:rowOff>149241</xdr:rowOff>
    </xdr:from>
    <xdr:ext cx="469744" cy="259045"/>
    <xdr:sp macro="" textlink="">
      <xdr:nvSpPr>
        <xdr:cNvPr id="380" name="【市民会館】&#10;一人当たり面積該当値テキスト">
          <a:extLst>
            <a:ext uri="{FF2B5EF4-FFF2-40B4-BE49-F238E27FC236}">
              <a16:creationId xmlns:a16="http://schemas.microsoft.com/office/drawing/2014/main" id="{3385FB76-3B1E-4596-977F-B628C15918AB}"/>
            </a:ext>
          </a:extLst>
        </xdr:cNvPr>
        <xdr:cNvSpPr txBox="1"/>
      </xdr:nvSpPr>
      <xdr:spPr>
        <a:xfrm>
          <a:off x="10515600" y="181514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106</xdr:row>
      <xdr:rowOff>130175</xdr:rowOff>
    </xdr:from>
    <xdr:to>
      <xdr:col>50</xdr:col>
      <xdr:colOff>165100</xdr:colOff>
      <xdr:row>107</xdr:row>
      <xdr:rowOff>60325</xdr:rowOff>
    </xdr:to>
    <xdr:sp macro="" textlink="">
      <xdr:nvSpPr>
        <xdr:cNvPr id="381" name="楕円 380">
          <a:extLst>
            <a:ext uri="{FF2B5EF4-FFF2-40B4-BE49-F238E27FC236}">
              <a16:creationId xmlns:a16="http://schemas.microsoft.com/office/drawing/2014/main" id="{8D38E82B-A0FD-4C6E-B4B5-1D9008E5DC01}"/>
            </a:ext>
          </a:extLst>
        </xdr:cNvPr>
        <xdr:cNvSpPr/>
      </xdr:nvSpPr>
      <xdr:spPr>
        <a:xfrm>
          <a:off x="9588500" y="18303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5714</xdr:rowOff>
    </xdr:from>
    <xdr:to>
      <xdr:col>55</xdr:col>
      <xdr:colOff>0</xdr:colOff>
      <xdr:row>107</xdr:row>
      <xdr:rowOff>9525</xdr:rowOff>
    </xdr:to>
    <xdr:cxnSp macro="">
      <xdr:nvCxnSpPr>
        <xdr:cNvPr id="382" name="直線コネクタ 381">
          <a:extLst>
            <a:ext uri="{FF2B5EF4-FFF2-40B4-BE49-F238E27FC236}">
              <a16:creationId xmlns:a16="http://schemas.microsoft.com/office/drawing/2014/main" id="{26F6E750-9F2D-4493-BFDA-46C9555A32D6}"/>
            </a:ext>
          </a:extLst>
        </xdr:cNvPr>
        <xdr:cNvCxnSpPr/>
      </xdr:nvCxnSpPr>
      <xdr:spPr>
        <a:xfrm flipV="1">
          <a:off x="9639300" y="18350864"/>
          <a:ext cx="8382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106</xdr:row>
      <xdr:rowOff>132080</xdr:rowOff>
    </xdr:from>
    <xdr:to>
      <xdr:col>46</xdr:col>
      <xdr:colOff>38100</xdr:colOff>
      <xdr:row>107</xdr:row>
      <xdr:rowOff>62230</xdr:rowOff>
    </xdr:to>
    <xdr:sp macro="" textlink="">
      <xdr:nvSpPr>
        <xdr:cNvPr id="383" name="楕円 382">
          <a:extLst>
            <a:ext uri="{FF2B5EF4-FFF2-40B4-BE49-F238E27FC236}">
              <a16:creationId xmlns:a16="http://schemas.microsoft.com/office/drawing/2014/main" id="{0EF1073B-2D6A-43BA-8D1E-7FA9318A58FC}"/>
            </a:ext>
          </a:extLst>
        </xdr:cNvPr>
        <xdr:cNvSpPr/>
      </xdr:nvSpPr>
      <xdr:spPr>
        <a:xfrm>
          <a:off x="8699500" y="18305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107</xdr:row>
      <xdr:rowOff>9525</xdr:rowOff>
    </xdr:from>
    <xdr:to>
      <xdr:col>50</xdr:col>
      <xdr:colOff>114300</xdr:colOff>
      <xdr:row>107</xdr:row>
      <xdr:rowOff>11430</xdr:rowOff>
    </xdr:to>
    <xdr:cxnSp macro="">
      <xdr:nvCxnSpPr>
        <xdr:cNvPr id="384" name="直線コネクタ 383">
          <a:extLst>
            <a:ext uri="{FF2B5EF4-FFF2-40B4-BE49-F238E27FC236}">
              <a16:creationId xmlns:a16="http://schemas.microsoft.com/office/drawing/2014/main" id="{9B81585A-1AA5-4F7B-8B95-91269E7EDF72}"/>
            </a:ext>
          </a:extLst>
        </xdr:cNvPr>
        <xdr:cNvCxnSpPr/>
      </xdr:nvCxnSpPr>
      <xdr:spPr>
        <a:xfrm flipV="1">
          <a:off x="8750300" y="18354675"/>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106</xdr:row>
      <xdr:rowOff>132080</xdr:rowOff>
    </xdr:from>
    <xdr:to>
      <xdr:col>41</xdr:col>
      <xdr:colOff>101600</xdr:colOff>
      <xdr:row>107</xdr:row>
      <xdr:rowOff>62230</xdr:rowOff>
    </xdr:to>
    <xdr:sp macro="" textlink="">
      <xdr:nvSpPr>
        <xdr:cNvPr id="385" name="楕円 384">
          <a:extLst>
            <a:ext uri="{FF2B5EF4-FFF2-40B4-BE49-F238E27FC236}">
              <a16:creationId xmlns:a16="http://schemas.microsoft.com/office/drawing/2014/main" id="{8A8D2771-67EF-45C2-B2D8-743EC5A9FEE2}"/>
            </a:ext>
          </a:extLst>
        </xdr:cNvPr>
        <xdr:cNvSpPr/>
      </xdr:nvSpPr>
      <xdr:spPr>
        <a:xfrm>
          <a:off x="7810500" y="18305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107</xdr:row>
      <xdr:rowOff>11430</xdr:rowOff>
    </xdr:from>
    <xdr:to>
      <xdr:col>45</xdr:col>
      <xdr:colOff>177800</xdr:colOff>
      <xdr:row>107</xdr:row>
      <xdr:rowOff>11430</xdr:rowOff>
    </xdr:to>
    <xdr:cxnSp macro="">
      <xdr:nvCxnSpPr>
        <xdr:cNvPr id="386" name="直線コネクタ 385">
          <a:extLst>
            <a:ext uri="{FF2B5EF4-FFF2-40B4-BE49-F238E27FC236}">
              <a16:creationId xmlns:a16="http://schemas.microsoft.com/office/drawing/2014/main" id="{ECCC21AF-3BCB-4369-A2B5-D5E126D4177B}"/>
            </a:ext>
          </a:extLst>
        </xdr:cNvPr>
        <xdr:cNvCxnSpPr/>
      </xdr:nvCxnSpPr>
      <xdr:spPr>
        <a:xfrm>
          <a:off x="7861300" y="183565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106</xdr:row>
      <xdr:rowOff>133986</xdr:rowOff>
    </xdr:from>
    <xdr:to>
      <xdr:col>36</xdr:col>
      <xdr:colOff>165100</xdr:colOff>
      <xdr:row>107</xdr:row>
      <xdr:rowOff>64136</xdr:rowOff>
    </xdr:to>
    <xdr:sp macro="" textlink="">
      <xdr:nvSpPr>
        <xdr:cNvPr id="387" name="楕円 386">
          <a:extLst>
            <a:ext uri="{FF2B5EF4-FFF2-40B4-BE49-F238E27FC236}">
              <a16:creationId xmlns:a16="http://schemas.microsoft.com/office/drawing/2014/main" id="{EF8D937F-247B-440B-9C05-2134171ABDB5}"/>
            </a:ext>
          </a:extLst>
        </xdr:cNvPr>
        <xdr:cNvSpPr/>
      </xdr:nvSpPr>
      <xdr:spPr>
        <a:xfrm>
          <a:off x="6921500" y="18307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107</xdr:row>
      <xdr:rowOff>11430</xdr:rowOff>
    </xdr:from>
    <xdr:to>
      <xdr:col>41</xdr:col>
      <xdr:colOff>50800</xdr:colOff>
      <xdr:row>107</xdr:row>
      <xdr:rowOff>13336</xdr:rowOff>
    </xdr:to>
    <xdr:cxnSp macro="">
      <xdr:nvCxnSpPr>
        <xdr:cNvPr id="388" name="直線コネクタ 387">
          <a:extLst>
            <a:ext uri="{FF2B5EF4-FFF2-40B4-BE49-F238E27FC236}">
              <a16:creationId xmlns:a16="http://schemas.microsoft.com/office/drawing/2014/main" id="{3B43CB2F-8A4C-4C71-BEB2-51EEB430575E}"/>
            </a:ext>
          </a:extLst>
        </xdr:cNvPr>
        <xdr:cNvCxnSpPr/>
      </xdr:nvCxnSpPr>
      <xdr:spPr>
        <a:xfrm flipV="1">
          <a:off x="6972300" y="18356580"/>
          <a:ext cx="889000" cy="1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107</xdr:row>
      <xdr:rowOff>70502</xdr:rowOff>
    </xdr:from>
    <xdr:ext cx="469744" cy="259045"/>
    <xdr:sp macro="" textlink="">
      <xdr:nvSpPr>
        <xdr:cNvPr id="389" name="n_1aveValue【市民会館】&#10;一人当たり面積">
          <a:extLst>
            <a:ext uri="{FF2B5EF4-FFF2-40B4-BE49-F238E27FC236}">
              <a16:creationId xmlns:a16="http://schemas.microsoft.com/office/drawing/2014/main" id="{EA870566-578C-4EF2-821F-466FFC5A06D6}"/>
            </a:ext>
          </a:extLst>
        </xdr:cNvPr>
        <xdr:cNvSpPr txBox="1"/>
      </xdr:nvSpPr>
      <xdr:spPr>
        <a:xfrm>
          <a:off x="9391727" y="184156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107</xdr:row>
      <xdr:rowOff>81932</xdr:rowOff>
    </xdr:from>
    <xdr:ext cx="469744" cy="259045"/>
    <xdr:sp macro="" textlink="">
      <xdr:nvSpPr>
        <xdr:cNvPr id="390" name="n_2aveValue【市民会館】&#10;一人当たり面積">
          <a:extLst>
            <a:ext uri="{FF2B5EF4-FFF2-40B4-BE49-F238E27FC236}">
              <a16:creationId xmlns:a16="http://schemas.microsoft.com/office/drawing/2014/main" id="{5FAB6E92-CF7D-4CF7-BEFD-6F4DA0872C2B}"/>
            </a:ext>
          </a:extLst>
        </xdr:cNvPr>
        <xdr:cNvSpPr txBox="1"/>
      </xdr:nvSpPr>
      <xdr:spPr>
        <a:xfrm>
          <a:off x="8515427" y="184270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107</xdr:row>
      <xdr:rowOff>85741</xdr:rowOff>
    </xdr:from>
    <xdr:ext cx="469744" cy="259045"/>
    <xdr:sp macro="" textlink="">
      <xdr:nvSpPr>
        <xdr:cNvPr id="391" name="n_3aveValue【市民会館】&#10;一人当たり面積">
          <a:extLst>
            <a:ext uri="{FF2B5EF4-FFF2-40B4-BE49-F238E27FC236}">
              <a16:creationId xmlns:a16="http://schemas.microsoft.com/office/drawing/2014/main" id="{4A47D77E-557B-4ACF-B123-D31F087261AC}"/>
            </a:ext>
          </a:extLst>
        </xdr:cNvPr>
        <xdr:cNvSpPr txBox="1"/>
      </xdr:nvSpPr>
      <xdr:spPr>
        <a:xfrm>
          <a:off x="7626427" y="184308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83838</xdr:rowOff>
    </xdr:from>
    <xdr:ext cx="469744" cy="259045"/>
    <xdr:sp macro="" textlink="">
      <xdr:nvSpPr>
        <xdr:cNvPr id="392" name="n_4aveValue【市民会館】&#10;一人当たり面積">
          <a:extLst>
            <a:ext uri="{FF2B5EF4-FFF2-40B4-BE49-F238E27FC236}">
              <a16:creationId xmlns:a16="http://schemas.microsoft.com/office/drawing/2014/main" id="{0B236AF8-4E77-4BA2-87C0-ED8B30EDA61C}"/>
            </a:ext>
          </a:extLst>
        </xdr:cNvPr>
        <xdr:cNvSpPr txBox="1"/>
      </xdr:nvSpPr>
      <xdr:spPr>
        <a:xfrm>
          <a:off x="6737427" y="18428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105</xdr:row>
      <xdr:rowOff>76852</xdr:rowOff>
    </xdr:from>
    <xdr:ext cx="469744" cy="259045"/>
    <xdr:sp macro="" textlink="">
      <xdr:nvSpPr>
        <xdr:cNvPr id="393" name="n_1mainValue【市民会館】&#10;一人当たり面積">
          <a:extLst>
            <a:ext uri="{FF2B5EF4-FFF2-40B4-BE49-F238E27FC236}">
              <a16:creationId xmlns:a16="http://schemas.microsoft.com/office/drawing/2014/main" id="{29A8FE50-E24E-4425-B951-6A557BEC2A21}"/>
            </a:ext>
          </a:extLst>
        </xdr:cNvPr>
        <xdr:cNvSpPr txBox="1"/>
      </xdr:nvSpPr>
      <xdr:spPr>
        <a:xfrm>
          <a:off x="9391727" y="180791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78757</xdr:rowOff>
    </xdr:from>
    <xdr:ext cx="469744" cy="259045"/>
    <xdr:sp macro="" textlink="">
      <xdr:nvSpPr>
        <xdr:cNvPr id="394" name="n_2mainValue【市民会館】&#10;一人当たり面積">
          <a:extLst>
            <a:ext uri="{FF2B5EF4-FFF2-40B4-BE49-F238E27FC236}">
              <a16:creationId xmlns:a16="http://schemas.microsoft.com/office/drawing/2014/main" id="{997AACD0-1E88-4E0C-AE7C-EAA08DBB3639}"/>
            </a:ext>
          </a:extLst>
        </xdr:cNvPr>
        <xdr:cNvSpPr txBox="1"/>
      </xdr:nvSpPr>
      <xdr:spPr>
        <a:xfrm>
          <a:off x="8515427" y="18081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78757</xdr:rowOff>
    </xdr:from>
    <xdr:ext cx="469744" cy="259045"/>
    <xdr:sp macro="" textlink="">
      <xdr:nvSpPr>
        <xdr:cNvPr id="395" name="n_3mainValue【市民会館】&#10;一人当たり面積">
          <a:extLst>
            <a:ext uri="{FF2B5EF4-FFF2-40B4-BE49-F238E27FC236}">
              <a16:creationId xmlns:a16="http://schemas.microsoft.com/office/drawing/2014/main" id="{F1E40EA7-1B17-4D92-BF56-0F0A6E32FA00}"/>
            </a:ext>
          </a:extLst>
        </xdr:cNvPr>
        <xdr:cNvSpPr txBox="1"/>
      </xdr:nvSpPr>
      <xdr:spPr>
        <a:xfrm>
          <a:off x="7626427" y="18081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80663</xdr:rowOff>
    </xdr:from>
    <xdr:ext cx="469744" cy="259045"/>
    <xdr:sp macro="" textlink="">
      <xdr:nvSpPr>
        <xdr:cNvPr id="396" name="n_4mainValue【市民会館】&#10;一人当たり面積">
          <a:extLst>
            <a:ext uri="{FF2B5EF4-FFF2-40B4-BE49-F238E27FC236}">
              <a16:creationId xmlns:a16="http://schemas.microsoft.com/office/drawing/2014/main" id="{F906CB65-5F8D-4D53-AD2A-7D21BC962A40}"/>
            </a:ext>
          </a:extLst>
        </xdr:cNvPr>
        <xdr:cNvSpPr txBox="1"/>
      </xdr:nvSpPr>
      <xdr:spPr>
        <a:xfrm>
          <a:off x="6737427" y="180829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397" name="正方形/長方形 396">
          <a:extLst>
            <a:ext uri="{FF2B5EF4-FFF2-40B4-BE49-F238E27FC236}">
              <a16:creationId xmlns:a16="http://schemas.microsoft.com/office/drawing/2014/main" id="{29DDAB5A-4D37-4C54-88F3-5D4F67C53615}"/>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8" name="正方形/長方形 397">
          <a:extLst>
            <a:ext uri="{FF2B5EF4-FFF2-40B4-BE49-F238E27FC236}">
              <a16:creationId xmlns:a16="http://schemas.microsoft.com/office/drawing/2014/main" id="{DC3C94D7-BF43-486D-88F3-8A5E4E1B4471}"/>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9" name="正方形/長方形 398">
          <a:extLst>
            <a:ext uri="{FF2B5EF4-FFF2-40B4-BE49-F238E27FC236}">
              <a16:creationId xmlns:a16="http://schemas.microsoft.com/office/drawing/2014/main" id="{423B23FB-370C-4D5E-B9C4-341945829B37}"/>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00" name="正方形/長方形 399">
          <a:extLst>
            <a:ext uri="{FF2B5EF4-FFF2-40B4-BE49-F238E27FC236}">
              <a16:creationId xmlns:a16="http://schemas.microsoft.com/office/drawing/2014/main" id="{B33A93E7-B489-441C-9FF9-FE303CA2A7FC}"/>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01" name="正方形/長方形 400">
          <a:extLst>
            <a:ext uri="{FF2B5EF4-FFF2-40B4-BE49-F238E27FC236}">
              <a16:creationId xmlns:a16="http://schemas.microsoft.com/office/drawing/2014/main" id="{22BC727A-13D6-43D1-99E5-2814F5FCFDDD}"/>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2" name="正方形/長方形 401">
          <a:extLst>
            <a:ext uri="{FF2B5EF4-FFF2-40B4-BE49-F238E27FC236}">
              <a16:creationId xmlns:a16="http://schemas.microsoft.com/office/drawing/2014/main" id="{A565B3D3-8A74-4BC5-B6C4-D8A55AA1875B}"/>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3" name="正方形/長方形 402">
          <a:extLst>
            <a:ext uri="{FF2B5EF4-FFF2-40B4-BE49-F238E27FC236}">
              <a16:creationId xmlns:a16="http://schemas.microsoft.com/office/drawing/2014/main" id="{BBCF3136-2F36-4428-BFAA-612EFC6DB46F}"/>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4" name="正方形/長方形 403">
          <a:extLst>
            <a:ext uri="{FF2B5EF4-FFF2-40B4-BE49-F238E27FC236}">
              <a16:creationId xmlns:a16="http://schemas.microsoft.com/office/drawing/2014/main" id="{21268DB7-5B5A-4C21-9D77-33F462A9253A}"/>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5" name="テキスト ボックス 404">
          <a:extLst>
            <a:ext uri="{FF2B5EF4-FFF2-40B4-BE49-F238E27FC236}">
              <a16:creationId xmlns:a16="http://schemas.microsoft.com/office/drawing/2014/main" id="{873F35BA-0C6E-4F2E-BC6B-C9B13D320931}"/>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6" name="直線コネクタ 405">
          <a:extLst>
            <a:ext uri="{FF2B5EF4-FFF2-40B4-BE49-F238E27FC236}">
              <a16:creationId xmlns:a16="http://schemas.microsoft.com/office/drawing/2014/main" id="{8A528F0B-DE66-464E-B175-1B4AC915CD55}"/>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7" name="テキスト ボックス 406">
          <a:extLst>
            <a:ext uri="{FF2B5EF4-FFF2-40B4-BE49-F238E27FC236}">
              <a16:creationId xmlns:a16="http://schemas.microsoft.com/office/drawing/2014/main" id="{C7FE6130-F155-4E27-A7ED-1DD06D9DD717}"/>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08" name="直線コネクタ 407">
          <a:extLst>
            <a:ext uri="{FF2B5EF4-FFF2-40B4-BE49-F238E27FC236}">
              <a16:creationId xmlns:a16="http://schemas.microsoft.com/office/drawing/2014/main" id="{9184F992-35F9-464E-B2F6-DD83BD5570CF}"/>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09" name="テキスト ボックス 408">
          <a:extLst>
            <a:ext uri="{FF2B5EF4-FFF2-40B4-BE49-F238E27FC236}">
              <a16:creationId xmlns:a16="http://schemas.microsoft.com/office/drawing/2014/main" id="{035A939A-C751-4874-A8A7-7630FD3AAC65}"/>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10" name="直線コネクタ 409">
          <a:extLst>
            <a:ext uri="{FF2B5EF4-FFF2-40B4-BE49-F238E27FC236}">
              <a16:creationId xmlns:a16="http://schemas.microsoft.com/office/drawing/2014/main" id="{26EC6DAF-A9DE-4DD4-8E67-7D3BE05355AA}"/>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11" name="テキスト ボックス 410">
          <a:extLst>
            <a:ext uri="{FF2B5EF4-FFF2-40B4-BE49-F238E27FC236}">
              <a16:creationId xmlns:a16="http://schemas.microsoft.com/office/drawing/2014/main" id="{98D1ECB3-3460-4486-8AFD-91672A568B8B}"/>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12" name="直線コネクタ 411">
          <a:extLst>
            <a:ext uri="{FF2B5EF4-FFF2-40B4-BE49-F238E27FC236}">
              <a16:creationId xmlns:a16="http://schemas.microsoft.com/office/drawing/2014/main" id="{7BD5C3FC-284E-4EE1-954B-B18CB23A9DBA}"/>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13" name="テキスト ボックス 412">
          <a:extLst>
            <a:ext uri="{FF2B5EF4-FFF2-40B4-BE49-F238E27FC236}">
              <a16:creationId xmlns:a16="http://schemas.microsoft.com/office/drawing/2014/main" id="{94C98F40-10C8-4DD6-B68E-2C1ACAD8E860}"/>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14" name="直線コネクタ 413">
          <a:extLst>
            <a:ext uri="{FF2B5EF4-FFF2-40B4-BE49-F238E27FC236}">
              <a16:creationId xmlns:a16="http://schemas.microsoft.com/office/drawing/2014/main" id="{0BD1EEB0-1C21-4889-8DE5-D19305D09F37}"/>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5" name="テキスト ボックス 414">
          <a:extLst>
            <a:ext uri="{FF2B5EF4-FFF2-40B4-BE49-F238E27FC236}">
              <a16:creationId xmlns:a16="http://schemas.microsoft.com/office/drawing/2014/main" id="{A8E28186-FE6E-422E-BF51-1DFD843CD003}"/>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6" name="直線コネクタ 415">
          <a:extLst>
            <a:ext uri="{FF2B5EF4-FFF2-40B4-BE49-F238E27FC236}">
              <a16:creationId xmlns:a16="http://schemas.microsoft.com/office/drawing/2014/main" id="{5CD4E1AC-FC5F-4719-80A5-5261F6783BE0}"/>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7" name="テキスト ボックス 416">
          <a:extLst>
            <a:ext uri="{FF2B5EF4-FFF2-40B4-BE49-F238E27FC236}">
              <a16:creationId xmlns:a16="http://schemas.microsoft.com/office/drawing/2014/main" id="{B0F198D8-BB53-445E-9CF8-C9A2D6F9C27B}"/>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18" name="直線コネクタ 417">
          <a:extLst>
            <a:ext uri="{FF2B5EF4-FFF2-40B4-BE49-F238E27FC236}">
              <a16:creationId xmlns:a16="http://schemas.microsoft.com/office/drawing/2014/main" id="{FEB20572-DDF7-493A-83A4-7FE8E8EB2A30}"/>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19" name="テキスト ボックス 418">
          <a:extLst>
            <a:ext uri="{FF2B5EF4-FFF2-40B4-BE49-F238E27FC236}">
              <a16:creationId xmlns:a16="http://schemas.microsoft.com/office/drawing/2014/main" id="{23600AC6-66B5-4191-8B26-236EC3A5673D}"/>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20" name="直線コネクタ 419">
          <a:extLst>
            <a:ext uri="{FF2B5EF4-FFF2-40B4-BE49-F238E27FC236}">
              <a16:creationId xmlns:a16="http://schemas.microsoft.com/office/drawing/2014/main" id="{2892FE57-5AEA-44F0-B3FB-71D4CCF7DF05}"/>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21" name="【一般廃棄物処理施設】&#10;有形固定資産減価償却率グラフ枠">
          <a:extLst>
            <a:ext uri="{FF2B5EF4-FFF2-40B4-BE49-F238E27FC236}">
              <a16:creationId xmlns:a16="http://schemas.microsoft.com/office/drawing/2014/main" id="{020A14A0-2951-45F0-BD0A-AAF0104A7E66}"/>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77833</xdr:rowOff>
    </xdr:from>
    <xdr:to>
      <xdr:col>85</xdr:col>
      <xdr:colOff>126364</xdr:colOff>
      <xdr:row>42</xdr:row>
      <xdr:rowOff>92528</xdr:rowOff>
    </xdr:to>
    <xdr:cxnSp macro="">
      <xdr:nvCxnSpPr>
        <xdr:cNvPr id="422" name="直線コネクタ 421">
          <a:extLst>
            <a:ext uri="{FF2B5EF4-FFF2-40B4-BE49-F238E27FC236}">
              <a16:creationId xmlns:a16="http://schemas.microsoft.com/office/drawing/2014/main" id="{0085054C-3001-4505-98DF-0E2E818D217E}"/>
            </a:ext>
          </a:extLst>
        </xdr:cNvPr>
        <xdr:cNvCxnSpPr/>
      </xdr:nvCxnSpPr>
      <xdr:spPr>
        <a:xfrm flipV="1">
          <a:off x="16318864" y="5735683"/>
          <a:ext cx="0" cy="15577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423" name="【一般廃棄物処理施設】&#10;有形固定資産減価償却率最小値テキスト">
          <a:extLst>
            <a:ext uri="{FF2B5EF4-FFF2-40B4-BE49-F238E27FC236}">
              <a16:creationId xmlns:a16="http://schemas.microsoft.com/office/drawing/2014/main" id="{6B497F1B-99B4-472F-9FF4-D426AF3E8B31}"/>
            </a:ext>
          </a:extLst>
        </xdr:cNvPr>
        <xdr:cNvSpPr txBox="1"/>
      </xdr:nvSpPr>
      <xdr:spPr>
        <a:xfrm>
          <a:off x="16357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424" name="直線コネクタ 423">
          <a:extLst>
            <a:ext uri="{FF2B5EF4-FFF2-40B4-BE49-F238E27FC236}">
              <a16:creationId xmlns:a16="http://schemas.microsoft.com/office/drawing/2014/main" id="{296CAC9C-B2C0-4C22-9F09-ECB5B8AEB8F8}"/>
            </a:ext>
          </a:extLst>
        </xdr:cNvPr>
        <xdr:cNvCxnSpPr/>
      </xdr:nvCxnSpPr>
      <xdr:spPr>
        <a:xfrm>
          <a:off x="16230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24510</xdr:rowOff>
    </xdr:from>
    <xdr:ext cx="340478" cy="259045"/>
    <xdr:sp macro="" textlink="">
      <xdr:nvSpPr>
        <xdr:cNvPr id="425" name="【一般廃棄物処理施設】&#10;有形固定資産減価償却率最大値テキスト">
          <a:extLst>
            <a:ext uri="{FF2B5EF4-FFF2-40B4-BE49-F238E27FC236}">
              <a16:creationId xmlns:a16="http://schemas.microsoft.com/office/drawing/2014/main" id="{FD9882A2-5454-43EA-8B66-5C236103A017}"/>
            </a:ext>
          </a:extLst>
        </xdr:cNvPr>
        <xdr:cNvSpPr txBox="1"/>
      </xdr:nvSpPr>
      <xdr:spPr>
        <a:xfrm>
          <a:off x="16357600" y="551091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77833</xdr:rowOff>
    </xdr:from>
    <xdr:to>
      <xdr:col>86</xdr:col>
      <xdr:colOff>25400</xdr:colOff>
      <xdr:row>33</xdr:row>
      <xdr:rowOff>77833</xdr:rowOff>
    </xdr:to>
    <xdr:cxnSp macro="">
      <xdr:nvCxnSpPr>
        <xdr:cNvPr id="426" name="直線コネクタ 425">
          <a:extLst>
            <a:ext uri="{FF2B5EF4-FFF2-40B4-BE49-F238E27FC236}">
              <a16:creationId xmlns:a16="http://schemas.microsoft.com/office/drawing/2014/main" id="{9A5DE111-CBA0-42A2-BEDC-05870611FB58}"/>
            </a:ext>
          </a:extLst>
        </xdr:cNvPr>
        <xdr:cNvCxnSpPr/>
      </xdr:nvCxnSpPr>
      <xdr:spPr>
        <a:xfrm>
          <a:off x="16230600" y="57356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82567</xdr:rowOff>
    </xdr:from>
    <xdr:ext cx="405111" cy="259045"/>
    <xdr:sp macro="" textlink="">
      <xdr:nvSpPr>
        <xdr:cNvPr id="427" name="【一般廃棄物処理施設】&#10;有形固定資産減価償却率平均値テキスト">
          <a:extLst>
            <a:ext uri="{FF2B5EF4-FFF2-40B4-BE49-F238E27FC236}">
              <a16:creationId xmlns:a16="http://schemas.microsoft.com/office/drawing/2014/main" id="{503DAFEA-EE60-4D3A-96FE-454617736E78}"/>
            </a:ext>
          </a:extLst>
        </xdr:cNvPr>
        <xdr:cNvSpPr txBox="1"/>
      </xdr:nvSpPr>
      <xdr:spPr>
        <a:xfrm>
          <a:off x="16357600" y="64262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59690</xdr:rowOff>
    </xdr:from>
    <xdr:to>
      <xdr:col>85</xdr:col>
      <xdr:colOff>177800</xdr:colOff>
      <xdr:row>38</xdr:row>
      <xdr:rowOff>161290</xdr:rowOff>
    </xdr:to>
    <xdr:sp macro="" textlink="">
      <xdr:nvSpPr>
        <xdr:cNvPr id="428" name="フローチャート: 判断 427">
          <a:extLst>
            <a:ext uri="{FF2B5EF4-FFF2-40B4-BE49-F238E27FC236}">
              <a16:creationId xmlns:a16="http://schemas.microsoft.com/office/drawing/2014/main" id="{0E47FA97-294B-4B0C-B764-B2B21F4DD0A0}"/>
            </a:ext>
          </a:extLst>
        </xdr:cNvPr>
        <xdr:cNvSpPr/>
      </xdr:nvSpPr>
      <xdr:spPr>
        <a:xfrm>
          <a:off x="16268700" y="6574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120106</xdr:rowOff>
    </xdr:from>
    <xdr:to>
      <xdr:col>81</xdr:col>
      <xdr:colOff>101600</xdr:colOff>
      <xdr:row>39</xdr:row>
      <xdr:rowOff>50256</xdr:rowOff>
    </xdr:to>
    <xdr:sp macro="" textlink="">
      <xdr:nvSpPr>
        <xdr:cNvPr id="429" name="フローチャート: 判断 428">
          <a:extLst>
            <a:ext uri="{FF2B5EF4-FFF2-40B4-BE49-F238E27FC236}">
              <a16:creationId xmlns:a16="http://schemas.microsoft.com/office/drawing/2014/main" id="{C3B8A7A8-1F6A-4DA1-9C8A-8463D6A1CE4B}"/>
            </a:ext>
          </a:extLst>
        </xdr:cNvPr>
        <xdr:cNvSpPr/>
      </xdr:nvSpPr>
      <xdr:spPr>
        <a:xfrm>
          <a:off x="15430500" y="6635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105410</xdr:rowOff>
    </xdr:from>
    <xdr:to>
      <xdr:col>76</xdr:col>
      <xdr:colOff>165100</xdr:colOff>
      <xdr:row>39</xdr:row>
      <xdr:rowOff>35560</xdr:rowOff>
    </xdr:to>
    <xdr:sp macro="" textlink="">
      <xdr:nvSpPr>
        <xdr:cNvPr id="430" name="フローチャート: 判断 429">
          <a:extLst>
            <a:ext uri="{FF2B5EF4-FFF2-40B4-BE49-F238E27FC236}">
              <a16:creationId xmlns:a16="http://schemas.microsoft.com/office/drawing/2014/main" id="{5750F102-5043-4141-BC22-FB708C4FD5A9}"/>
            </a:ext>
          </a:extLst>
        </xdr:cNvPr>
        <xdr:cNvSpPr/>
      </xdr:nvSpPr>
      <xdr:spPr>
        <a:xfrm>
          <a:off x="14541500" y="662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131535</xdr:rowOff>
    </xdr:from>
    <xdr:to>
      <xdr:col>72</xdr:col>
      <xdr:colOff>38100</xdr:colOff>
      <xdr:row>39</xdr:row>
      <xdr:rowOff>61685</xdr:rowOff>
    </xdr:to>
    <xdr:sp macro="" textlink="">
      <xdr:nvSpPr>
        <xdr:cNvPr id="431" name="フローチャート: 判断 430">
          <a:extLst>
            <a:ext uri="{FF2B5EF4-FFF2-40B4-BE49-F238E27FC236}">
              <a16:creationId xmlns:a16="http://schemas.microsoft.com/office/drawing/2014/main" id="{8440A925-0C45-4B81-B908-1BB063F13C63}"/>
            </a:ext>
          </a:extLst>
        </xdr:cNvPr>
        <xdr:cNvSpPr/>
      </xdr:nvSpPr>
      <xdr:spPr>
        <a:xfrm>
          <a:off x="13652500" y="6646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133169</xdr:rowOff>
    </xdr:from>
    <xdr:to>
      <xdr:col>67</xdr:col>
      <xdr:colOff>101600</xdr:colOff>
      <xdr:row>39</xdr:row>
      <xdr:rowOff>63319</xdr:rowOff>
    </xdr:to>
    <xdr:sp macro="" textlink="">
      <xdr:nvSpPr>
        <xdr:cNvPr id="432" name="フローチャート: 判断 431">
          <a:extLst>
            <a:ext uri="{FF2B5EF4-FFF2-40B4-BE49-F238E27FC236}">
              <a16:creationId xmlns:a16="http://schemas.microsoft.com/office/drawing/2014/main" id="{B69E39E1-1455-4335-93C4-50BD26BCB11C}"/>
            </a:ext>
          </a:extLst>
        </xdr:cNvPr>
        <xdr:cNvSpPr/>
      </xdr:nvSpPr>
      <xdr:spPr>
        <a:xfrm>
          <a:off x="12763500" y="6648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E80F9858-092A-442F-9C47-EA0DC3A7EA46}"/>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4" name="テキスト ボックス 433">
          <a:extLst>
            <a:ext uri="{FF2B5EF4-FFF2-40B4-BE49-F238E27FC236}">
              <a16:creationId xmlns:a16="http://schemas.microsoft.com/office/drawing/2014/main" id="{7035B981-CC43-487B-9108-B33CCA13739B}"/>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5" name="テキスト ボックス 434">
          <a:extLst>
            <a:ext uri="{FF2B5EF4-FFF2-40B4-BE49-F238E27FC236}">
              <a16:creationId xmlns:a16="http://schemas.microsoft.com/office/drawing/2014/main" id="{EE411FCB-764D-4983-A967-33E5E45BA162}"/>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6" name="テキスト ボックス 435">
          <a:extLst>
            <a:ext uri="{FF2B5EF4-FFF2-40B4-BE49-F238E27FC236}">
              <a16:creationId xmlns:a16="http://schemas.microsoft.com/office/drawing/2014/main" id="{9FFBA497-4131-47BE-A2D6-F32AE319ABEB}"/>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7" name="テキスト ボックス 436">
          <a:extLst>
            <a:ext uri="{FF2B5EF4-FFF2-40B4-BE49-F238E27FC236}">
              <a16:creationId xmlns:a16="http://schemas.microsoft.com/office/drawing/2014/main" id="{5341B809-3D6D-44D4-87B2-2C0FF26AC26C}"/>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110309</xdr:rowOff>
    </xdr:from>
    <xdr:to>
      <xdr:col>85</xdr:col>
      <xdr:colOff>177800</xdr:colOff>
      <xdr:row>39</xdr:row>
      <xdr:rowOff>40459</xdr:rowOff>
    </xdr:to>
    <xdr:sp macro="" textlink="">
      <xdr:nvSpPr>
        <xdr:cNvPr id="438" name="楕円 437">
          <a:extLst>
            <a:ext uri="{FF2B5EF4-FFF2-40B4-BE49-F238E27FC236}">
              <a16:creationId xmlns:a16="http://schemas.microsoft.com/office/drawing/2014/main" id="{12A6FCEA-27E7-40C0-A504-54D18F04B0C9}"/>
            </a:ext>
          </a:extLst>
        </xdr:cNvPr>
        <xdr:cNvSpPr/>
      </xdr:nvSpPr>
      <xdr:spPr>
        <a:xfrm>
          <a:off x="16268700" y="66254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88736</xdr:rowOff>
    </xdr:from>
    <xdr:ext cx="405111" cy="259045"/>
    <xdr:sp macro="" textlink="">
      <xdr:nvSpPr>
        <xdr:cNvPr id="439" name="【一般廃棄物処理施設】&#10;有形固定資産減価償却率該当値テキスト">
          <a:extLst>
            <a:ext uri="{FF2B5EF4-FFF2-40B4-BE49-F238E27FC236}">
              <a16:creationId xmlns:a16="http://schemas.microsoft.com/office/drawing/2014/main" id="{7C2654FD-3E3B-468E-AC38-1A5D707FB752}"/>
            </a:ext>
          </a:extLst>
        </xdr:cNvPr>
        <xdr:cNvSpPr txBox="1"/>
      </xdr:nvSpPr>
      <xdr:spPr>
        <a:xfrm>
          <a:off x="16357600" y="66038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74385</xdr:rowOff>
    </xdr:from>
    <xdr:to>
      <xdr:col>81</xdr:col>
      <xdr:colOff>101600</xdr:colOff>
      <xdr:row>39</xdr:row>
      <xdr:rowOff>4535</xdr:rowOff>
    </xdr:to>
    <xdr:sp macro="" textlink="">
      <xdr:nvSpPr>
        <xdr:cNvPr id="440" name="楕円 439">
          <a:extLst>
            <a:ext uri="{FF2B5EF4-FFF2-40B4-BE49-F238E27FC236}">
              <a16:creationId xmlns:a16="http://schemas.microsoft.com/office/drawing/2014/main" id="{C60E61A8-C577-436D-BDE7-C550682C8757}"/>
            </a:ext>
          </a:extLst>
        </xdr:cNvPr>
        <xdr:cNvSpPr/>
      </xdr:nvSpPr>
      <xdr:spPr>
        <a:xfrm>
          <a:off x="15430500" y="6589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125185</xdr:rowOff>
    </xdr:from>
    <xdr:to>
      <xdr:col>85</xdr:col>
      <xdr:colOff>127000</xdr:colOff>
      <xdr:row>38</xdr:row>
      <xdr:rowOff>161109</xdr:rowOff>
    </xdr:to>
    <xdr:cxnSp macro="">
      <xdr:nvCxnSpPr>
        <xdr:cNvPr id="441" name="直線コネクタ 440">
          <a:extLst>
            <a:ext uri="{FF2B5EF4-FFF2-40B4-BE49-F238E27FC236}">
              <a16:creationId xmlns:a16="http://schemas.microsoft.com/office/drawing/2014/main" id="{1B149825-A9CD-45D7-9EF4-FB386302DE54}"/>
            </a:ext>
          </a:extLst>
        </xdr:cNvPr>
        <xdr:cNvCxnSpPr/>
      </xdr:nvCxnSpPr>
      <xdr:spPr>
        <a:xfrm>
          <a:off x="15481300" y="6640285"/>
          <a:ext cx="838200" cy="35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36830</xdr:rowOff>
    </xdr:from>
    <xdr:to>
      <xdr:col>76</xdr:col>
      <xdr:colOff>165100</xdr:colOff>
      <xdr:row>38</xdr:row>
      <xdr:rowOff>138430</xdr:rowOff>
    </xdr:to>
    <xdr:sp macro="" textlink="">
      <xdr:nvSpPr>
        <xdr:cNvPr id="442" name="楕円 441">
          <a:extLst>
            <a:ext uri="{FF2B5EF4-FFF2-40B4-BE49-F238E27FC236}">
              <a16:creationId xmlns:a16="http://schemas.microsoft.com/office/drawing/2014/main" id="{A9E1AE30-93FB-49E3-81A5-99E19E35BF5F}"/>
            </a:ext>
          </a:extLst>
        </xdr:cNvPr>
        <xdr:cNvSpPr/>
      </xdr:nvSpPr>
      <xdr:spPr>
        <a:xfrm>
          <a:off x="14541500" y="6551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87630</xdr:rowOff>
    </xdr:from>
    <xdr:to>
      <xdr:col>81</xdr:col>
      <xdr:colOff>50800</xdr:colOff>
      <xdr:row>38</xdr:row>
      <xdr:rowOff>125185</xdr:rowOff>
    </xdr:to>
    <xdr:cxnSp macro="">
      <xdr:nvCxnSpPr>
        <xdr:cNvPr id="443" name="直線コネクタ 442">
          <a:extLst>
            <a:ext uri="{FF2B5EF4-FFF2-40B4-BE49-F238E27FC236}">
              <a16:creationId xmlns:a16="http://schemas.microsoft.com/office/drawing/2014/main" id="{FD164958-960C-4EC5-9BAA-08F166A8850B}"/>
            </a:ext>
          </a:extLst>
        </xdr:cNvPr>
        <xdr:cNvCxnSpPr/>
      </xdr:nvCxnSpPr>
      <xdr:spPr>
        <a:xfrm>
          <a:off x="14592300" y="6602730"/>
          <a:ext cx="889000" cy="37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167459</xdr:rowOff>
    </xdr:from>
    <xdr:to>
      <xdr:col>72</xdr:col>
      <xdr:colOff>38100</xdr:colOff>
      <xdr:row>38</xdr:row>
      <xdr:rowOff>97609</xdr:rowOff>
    </xdr:to>
    <xdr:sp macro="" textlink="">
      <xdr:nvSpPr>
        <xdr:cNvPr id="444" name="楕円 443">
          <a:extLst>
            <a:ext uri="{FF2B5EF4-FFF2-40B4-BE49-F238E27FC236}">
              <a16:creationId xmlns:a16="http://schemas.microsoft.com/office/drawing/2014/main" id="{BD61308F-CB43-4A8B-AC00-E3E93C816EF3}"/>
            </a:ext>
          </a:extLst>
        </xdr:cNvPr>
        <xdr:cNvSpPr/>
      </xdr:nvSpPr>
      <xdr:spPr>
        <a:xfrm>
          <a:off x="13652500" y="65111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46809</xdr:rowOff>
    </xdr:from>
    <xdr:to>
      <xdr:col>76</xdr:col>
      <xdr:colOff>114300</xdr:colOff>
      <xdr:row>38</xdr:row>
      <xdr:rowOff>87630</xdr:rowOff>
    </xdr:to>
    <xdr:cxnSp macro="">
      <xdr:nvCxnSpPr>
        <xdr:cNvPr id="445" name="直線コネクタ 444">
          <a:extLst>
            <a:ext uri="{FF2B5EF4-FFF2-40B4-BE49-F238E27FC236}">
              <a16:creationId xmlns:a16="http://schemas.microsoft.com/office/drawing/2014/main" id="{EDC40F34-8A96-4C4E-91EF-2022EE4C4781}"/>
            </a:ext>
          </a:extLst>
        </xdr:cNvPr>
        <xdr:cNvCxnSpPr/>
      </xdr:nvCxnSpPr>
      <xdr:spPr>
        <a:xfrm>
          <a:off x="13703300" y="6561909"/>
          <a:ext cx="889000" cy="40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37</xdr:row>
      <xdr:rowOff>126637</xdr:rowOff>
    </xdr:from>
    <xdr:to>
      <xdr:col>67</xdr:col>
      <xdr:colOff>101600</xdr:colOff>
      <xdr:row>38</xdr:row>
      <xdr:rowOff>56787</xdr:rowOff>
    </xdr:to>
    <xdr:sp macro="" textlink="">
      <xdr:nvSpPr>
        <xdr:cNvPr id="446" name="楕円 445">
          <a:extLst>
            <a:ext uri="{FF2B5EF4-FFF2-40B4-BE49-F238E27FC236}">
              <a16:creationId xmlns:a16="http://schemas.microsoft.com/office/drawing/2014/main" id="{59412AE1-192C-43E0-9856-543966115810}"/>
            </a:ext>
          </a:extLst>
        </xdr:cNvPr>
        <xdr:cNvSpPr/>
      </xdr:nvSpPr>
      <xdr:spPr>
        <a:xfrm>
          <a:off x="12763500" y="64702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5987</xdr:rowOff>
    </xdr:from>
    <xdr:to>
      <xdr:col>71</xdr:col>
      <xdr:colOff>177800</xdr:colOff>
      <xdr:row>38</xdr:row>
      <xdr:rowOff>46809</xdr:rowOff>
    </xdr:to>
    <xdr:cxnSp macro="">
      <xdr:nvCxnSpPr>
        <xdr:cNvPr id="447" name="直線コネクタ 446">
          <a:extLst>
            <a:ext uri="{FF2B5EF4-FFF2-40B4-BE49-F238E27FC236}">
              <a16:creationId xmlns:a16="http://schemas.microsoft.com/office/drawing/2014/main" id="{814CB916-5748-487A-9C5E-95E554C74F57}"/>
            </a:ext>
          </a:extLst>
        </xdr:cNvPr>
        <xdr:cNvCxnSpPr/>
      </xdr:nvCxnSpPr>
      <xdr:spPr>
        <a:xfrm>
          <a:off x="12814300" y="6521087"/>
          <a:ext cx="889000" cy="40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39</xdr:row>
      <xdr:rowOff>41383</xdr:rowOff>
    </xdr:from>
    <xdr:ext cx="405111" cy="259045"/>
    <xdr:sp macro="" textlink="">
      <xdr:nvSpPr>
        <xdr:cNvPr id="448" name="n_1aveValue【一般廃棄物処理施設】&#10;有形固定資産減価償却率">
          <a:extLst>
            <a:ext uri="{FF2B5EF4-FFF2-40B4-BE49-F238E27FC236}">
              <a16:creationId xmlns:a16="http://schemas.microsoft.com/office/drawing/2014/main" id="{F9A757C0-8862-4C69-8621-3B289EBD84DD}"/>
            </a:ext>
          </a:extLst>
        </xdr:cNvPr>
        <xdr:cNvSpPr txBox="1"/>
      </xdr:nvSpPr>
      <xdr:spPr>
        <a:xfrm>
          <a:off x="15266044" y="67279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26687</xdr:rowOff>
    </xdr:from>
    <xdr:ext cx="405111" cy="259045"/>
    <xdr:sp macro="" textlink="">
      <xdr:nvSpPr>
        <xdr:cNvPr id="449" name="n_2aveValue【一般廃棄物処理施設】&#10;有形固定資産減価償却率">
          <a:extLst>
            <a:ext uri="{FF2B5EF4-FFF2-40B4-BE49-F238E27FC236}">
              <a16:creationId xmlns:a16="http://schemas.microsoft.com/office/drawing/2014/main" id="{552B23A5-4704-48E1-A961-24436B10FEC8}"/>
            </a:ext>
          </a:extLst>
        </xdr:cNvPr>
        <xdr:cNvSpPr txBox="1"/>
      </xdr:nvSpPr>
      <xdr:spPr>
        <a:xfrm>
          <a:off x="14389744" y="6713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52812</xdr:rowOff>
    </xdr:from>
    <xdr:ext cx="405111" cy="259045"/>
    <xdr:sp macro="" textlink="">
      <xdr:nvSpPr>
        <xdr:cNvPr id="450" name="n_3aveValue【一般廃棄物処理施設】&#10;有形固定資産減価償却率">
          <a:extLst>
            <a:ext uri="{FF2B5EF4-FFF2-40B4-BE49-F238E27FC236}">
              <a16:creationId xmlns:a16="http://schemas.microsoft.com/office/drawing/2014/main" id="{13ECB13B-958B-4886-A566-36FAC2A5B323}"/>
            </a:ext>
          </a:extLst>
        </xdr:cNvPr>
        <xdr:cNvSpPr txBox="1"/>
      </xdr:nvSpPr>
      <xdr:spPr>
        <a:xfrm>
          <a:off x="13500744" y="6739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54446</xdr:rowOff>
    </xdr:from>
    <xdr:ext cx="405111" cy="259045"/>
    <xdr:sp macro="" textlink="">
      <xdr:nvSpPr>
        <xdr:cNvPr id="451" name="n_4aveValue【一般廃棄物処理施設】&#10;有形固定資産減価償却率">
          <a:extLst>
            <a:ext uri="{FF2B5EF4-FFF2-40B4-BE49-F238E27FC236}">
              <a16:creationId xmlns:a16="http://schemas.microsoft.com/office/drawing/2014/main" id="{0E43F903-64F5-4ABE-8741-44F06EE3D4E7}"/>
            </a:ext>
          </a:extLst>
        </xdr:cNvPr>
        <xdr:cNvSpPr txBox="1"/>
      </xdr:nvSpPr>
      <xdr:spPr>
        <a:xfrm>
          <a:off x="12611744" y="67409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37</xdr:row>
      <xdr:rowOff>21063</xdr:rowOff>
    </xdr:from>
    <xdr:ext cx="405111" cy="259045"/>
    <xdr:sp macro="" textlink="">
      <xdr:nvSpPr>
        <xdr:cNvPr id="452" name="n_1mainValue【一般廃棄物処理施設】&#10;有形固定資産減価償却率">
          <a:extLst>
            <a:ext uri="{FF2B5EF4-FFF2-40B4-BE49-F238E27FC236}">
              <a16:creationId xmlns:a16="http://schemas.microsoft.com/office/drawing/2014/main" id="{CD3666D3-F9E4-4796-A318-E6014BBE339D}"/>
            </a:ext>
          </a:extLst>
        </xdr:cNvPr>
        <xdr:cNvSpPr txBox="1"/>
      </xdr:nvSpPr>
      <xdr:spPr>
        <a:xfrm>
          <a:off x="15266044" y="63647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154957</xdr:rowOff>
    </xdr:from>
    <xdr:ext cx="405111" cy="259045"/>
    <xdr:sp macro="" textlink="">
      <xdr:nvSpPr>
        <xdr:cNvPr id="453" name="n_2mainValue【一般廃棄物処理施設】&#10;有形固定資産減価償却率">
          <a:extLst>
            <a:ext uri="{FF2B5EF4-FFF2-40B4-BE49-F238E27FC236}">
              <a16:creationId xmlns:a16="http://schemas.microsoft.com/office/drawing/2014/main" id="{6E8CE0B0-5776-41EB-B55C-648C8BE80B56}"/>
            </a:ext>
          </a:extLst>
        </xdr:cNvPr>
        <xdr:cNvSpPr txBox="1"/>
      </xdr:nvSpPr>
      <xdr:spPr>
        <a:xfrm>
          <a:off x="14389744" y="6327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114135</xdr:rowOff>
    </xdr:from>
    <xdr:ext cx="405111" cy="259045"/>
    <xdr:sp macro="" textlink="">
      <xdr:nvSpPr>
        <xdr:cNvPr id="454" name="n_3mainValue【一般廃棄物処理施設】&#10;有形固定資産減価償却率">
          <a:extLst>
            <a:ext uri="{FF2B5EF4-FFF2-40B4-BE49-F238E27FC236}">
              <a16:creationId xmlns:a16="http://schemas.microsoft.com/office/drawing/2014/main" id="{B6276D3D-FD17-4B53-8EC9-DD2DBE1F95DB}"/>
            </a:ext>
          </a:extLst>
        </xdr:cNvPr>
        <xdr:cNvSpPr txBox="1"/>
      </xdr:nvSpPr>
      <xdr:spPr>
        <a:xfrm>
          <a:off x="13500744" y="62863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73314</xdr:rowOff>
    </xdr:from>
    <xdr:ext cx="405111" cy="259045"/>
    <xdr:sp macro="" textlink="">
      <xdr:nvSpPr>
        <xdr:cNvPr id="455" name="n_4mainValue【一般廃棄物処理施設】&#10;有形固定資産減価償却率">
          <a:extLst>
            <a:ext uri="{FF2B5EF4-FFF2-40B4-BE49-F238E27FC236}">
              <a16:creationId xmlns:a16="http://schemas.microsoft.com/office/drawing/2014/main" id="{5FD845DF-D98B-44CC-BF9E-2B7A81DE6818}"/>
            </a:ext>
          </a:extLst>
        </xdr:cNvPr>
        <xdr:cNvSpPr txBox="1"/>
      </xdr:nvSpPr>
      <xdr:spPr>
        <a:xfrm>
          <a:off x="12611744" y="62455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6" name="正方形/長方形 455">
          <a:extLst>
            <a:ext uri="{FF2B5EF4-FFF2-40B4-BE49-F238E27FC236}">
              <a16:creationId xmlns:a16="http://schemas.microsoft.com/office/drawing/2014/main" id="{4953C6E1-455E-4FCA-9C35-154113E2CE6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7" name="正方形/長方形 456">
          <a:extLst>
            <a:ext uri="{FF2B5EF4-FFF2-40B4-BE49-F238E27FC236}">
              <a16:creationId xmlns:a16="http://schemas.microsoft.com/office/drawing/2014/main" id="{88045C3B-CAD9-4114-8D7B-4B60E3458582}"/>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8" name="正方形/長方形 457">
          <a:extLst>
            <a:ext uri="{FF2B5EF4-FFF2-40B4-BE49-F238E27FC236}">
              <a16:creationId xmlns:a16="http://schemas.microsoft.com/office/drawing/2014/main" id="{646006E4-E694-4C95-BA5C-3919849716A3}"/>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9" name="正方形/長方形 458">
          <a:extLst>
            <a:ext uri="{FF2B5EF4-FFF2-40B4-BE49-F238E27FC236}">
              <a16:creationId xmlns:a16="http://schemas.microsoft.com/office/drawing/2014/main" id="{74C5E7D1-37D1-4673-A4DD-1BA5F84661F5}"/>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60" name="正方形/長方形 459">
          <a:extLst>
            <a:ext uri="{FF2B5EF4-FFF2-40B4-BE49-F238E27FC236}">
              <a16:creationId xmlns:a16="http://schemas.microsoft.com/office/drawing/2014/main" id="{FE9AEE24-BF52-42FF-9F9A-B2D33074D01D}"/>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61" name="正方形/長方形 460">
          <a:extLst>
            <a:ext uri="{FF2B5EF4-FFF2-40B4-BE49-F238E27FC236}">
              <a16:creationId xmlns:a16="http://schemas.microsoft.com/office/drawing/2014/main" id="{967D37A8-6955-4567-BCDE-4923083EC5C2}"/>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62" name="正方形/長方形 461">
          <a:extLst>
            <a:ext uri="{FF2B5EF4-FFF2-40B4-BE49-F238E27FC236}">
              <a16:creationId xmlns:a16="http://schemas.microsoft.com/office/drawing/2014/main" id="{64D0BA28-B330-40E7-B9EA-A1D298E86959}"/>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79,844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3" name="正方形/長方形 462">
          <a:extLst>
            <a:ext uri="{FF2B5EF4-FFF2-40B4-BE49-F238E27FC236}">
              <a16:creationId xmlns:a16="http://schemas.microsoft.com/office/drawing/2014/main" id="{B7870DC7-66EE-44F8-A4BE-02E7CA577081}"/>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4" name="テキスト ボックス 463">
          <a:extLst>
            <a:ext uri="{FF2B5EF4-FFF2-40B4-BE49-F238E27FC236}">
              <a16:creationId xmlns:a16="http://schemas.microsoft.com/office/drawing/2014/main" id="{87DF6833-88BB-49CB-A36F-ED86233B156E}"/>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5" name="直線コネクタ 464">
          <a:extLst>
            <a:ext uri="{FF2B5EF4-FFF2-40B4-BE49-F238E27FC236}">
              <a16:creationId xmlns:a16="http://schemas.microsoft.com/office/drawing/2014/main" id="{ED6E1AC7-4973-4ECE-BE7D-599F0FD31222}"/>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66" name="直線コネクタ 465">
          <a:extLst>
            <a:ext uri="{FF2B5EF4-FFF2-40B4-BE49-F238E27FC236}">
              <a16:creationId xmlns:a16="http://schemas.microsoft.com/office/drawing/2014/main" id="{56771539-308D-46D3-8973-9917261C2EDE}"/>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467" name="テキスト ボックス 466">
          <a:extLst>
            <a:ext uri="{FF2B5EF4-FFF2-40B4-BE49-F238E27FC236}">
              <a16:creationId xmlns:a16="http://schemas.microsoft.com/office/drawing/2014/main" id="{BE59E8C2-A6E4-4EEA-913A-73FC2DCD6DCE}"/>
            </a:ext>
          </a:extLst>
        </xdr:cNvPr>
        <xdr:cNvSpPr txBox="1"/>
      </xdr:nvSpPr>
      <xdr:spPr>
        <a:xfrm>
          <a:off x="18039214" y="702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8" name="直線コネクタ 467">
          <a:extLst>
            <a:ext uri="{FF2B5EF4-FFF2-40B4-BE49-F238E27FC236}">
              <a16:creationId xmlns:a16="http://schemas.microsoft.com/office/drawing/2014/main" id="{1B0356B0-4F27-479D-9D5A-9607D98EA986}"/>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469" name="テキスト ボックス 468">
          <a:extLst>
            <a:ext uri="{FF2B5EF4-FFF2-40B4-BE49-F238E27FC236}">
              <a16:creationId xmlns:a16="http://schemas.microsoft.com/office/drawing/2014/main" id="{7E42EB78-7ED6-4D0B-BB8D-58F7434A0501}"/>
            </a:ext>
          </a:extLst>
        </xdr:cNvPr>
        <xdr:cNvSpPr txBox="1"/>
      </xdr:nvSpPr>
      <xdr:spPr>
        <a:xfrm>
          <a:off x="17692581" y="656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70" name="直線コネクタ 469">
          <a:extLst>
            <a:ext uri="{FF2B5EF4-FFF2-40B4-BE49-F238E27FC236}">
              <a16:creationId xmlns:a16="http://schemas.microsoft.com/office/drawing/2014/main" id="{0A955481-BD42-4342-B87C-D5F02E356FE3}"/>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471" name="テキスト ボックス 470">
          <a:extLst>
            <a:ext uri="{FF2B5EF4-FFF2-40B4-BE49-F238E27FC236}">
              <a16:creationId xmlns:a16="http://schemas.microsoft.com/office/drawing/2014/main" id="{63AACD68-B1CA-4651-9829-749E76C2A728}"/>
            </a:ext>
          </a:extLst>
        </xdr:cNvPr>
        <xdr:cNvSpPr txBox="1"/>
      </xdr:nvSpPr>
      <xdr:spPr>
        <a:xfrm>
          <a:off x="176925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72" name="直線コネクタ 471">
          <a:extLst>
            <a:ext uri="{FF2B5EF4-FFF2-40B4-BE49-F238E27FC236}">
              <a16:creationId xmlns:a16="http://schemas.microsoft.com/office/drawing/2014/main" id="{6FA6EBA8-BC12-4204-BC62-D3FE00634598}"/>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473" name="テキスト ボックス 472">
          <a:extLst>
            <a:ext uri="{FF2B5EF4-FFF2-40B4-BE49-F238E27FC236}">
              <a16:creationId xmlns:a16="http://schemas.microsoft.com/office/drawing/2014/main" id="{D5E3635A-7BD5-420C-9D2F-998EAC4AFA16}"/>
            </a:ext>
          </a:extLst>
        </xdr:cNvPr>
        <xdr:cNvSpPr txBox="1"/>
      </xdr:nvSpPr>
      <xdr:spPr>
        <a:xfrm>
          <a:off x="17692581"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4" name="直線コネクタ 473">
          <a:extLst>
            <a:ext uri="{FF2B5EF4-FFF2-40B4-BE49-F238E27FC236}">
              <a16:creationId xmlns:a16="http://schemas.microsoft.com/office/drawing/2014/main" id="{DEB6E45D-C117-468C-91C6-1B5CD025B828}"/>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475" name="テキスト ボックス 474">
          <a:extLst>
            <a:ext uri="{FF2B5EF4-FFF2-40B4-BE49-F238E27FC236}">
              <a16:creationId xmlns:a16="http://schemas.microsoft.com/office/drawing/2014/main" id="{9A5F05E7-2235-44CE-9B7B-6F3E77C7D636}"/>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6" name="【一般廃棄物処理施設】&#10;一人当たり有形固定資産（償却資産）額グラフ枠">
          <a:extLst>
            <a:ext uri="{FF2B5EF4-FFF2-40B4-BE49-F238E27FC236}">
              <a16:creationId xmlns:a16="http://schemas.microsoft.com/office/drawing/2014/main" id="{0EF1F4E3-CF8F-44F4-B8B0-5C9FABCFB9EC}"/>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1171</xdr:rowOff>
    </xdr:from>
    <xdr:to>
      <xdr:col>116</xdr:col>
      <xdr:colOff>62864</xdr:colOff>
      <xdr:row>41</xdr:row>
      <xdr:rowOff>130715</xdr:rowOff>
    </xdr:to>
    <xdr:cxnSp macro="">
      <xdr:nvCxnSpPr>
        <xdr:cNvPr id="477" name="直線コネクタ 476">
          <a:extLst>
            <a:ext uri="{FF2B5EF4-FFF2-40B4-BE49-F238E27FC236}">
              <a16:creationId xmlns:a16="http://schemas.microsoft.com/office/drawing/2014/main" id="{A9B5C150-D48C-467B-8E24-2D5C1B36C3BE}"/>
            </a:ext>
          </a:extLst>
        </xdr:cNvPr>
        <xdr:cNvCxnSpPr/>
      </xdr:nvCxnSpPr>
      <xdr:spPr>
        <a:xfrm flipV="1">
          <a:off x="22160864" y="5659021"/>
          <a:ext cx="0" cy="15011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134542</xdr:rowOff>
    </xdr:from>
    <xdr:ext cx="469744" cy="259045"/>
    <xdr:sp macro="" textlink="">
      <xdr:nvSpPr>
        <xdr:cNvPr id="478" name="【一般廃棄物処理施設】&#10;一人当たり有形固定資産（償却資産）額最小値テキスト">
          <a:extLst>
            <a:ext uri="{FF2B5EF4-FFF2-40B4-BE49-F238E27FC236}">
              <a16:creationId xmlns:a16="http://schemas.microsoft.com/office/drawing/2014/main" id="{0EDCA9AC-0A7A-44E8-BEFB-F5D2A6F86E70}"/>
            </a:ext>
          </a:extLst>
        </xdr:cNvPr>
        <xdr:cNvSpPr txBox="1"/>
      </xdr:nvSpPr>
      <xdr:spPr>
        <a:xfrm>
          <a:off x="22199600" y="71639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130715</xdr:rowOff>
    </xdr:from>
    <xdr:to>
      <xdr:col>116</xdr:col>
      <xdr:colOff>152400</xdr:colOff>
      <xdr:row>41</xdr:row>
      <xdr:rowOff>130715</xdr:rowOff>
    </xdr:to>
    <xdr:cxnSp macro="">
      <xdr:nvCxnSpPr>
        <xdr:cNvPr id="479" name="直線コネクタ 478">
          <a:extLst>
            <a:ext uri="{FF2B5EF4-FFF2-40B4-BE49-F238E27FC236}">
              <a16:creationId xmlns:a16="http://schemas.microsoft.com/office/drawing/2014/main" id="{2AB9483D-E887-4DA5-875C-F7E20BC89206}"/>
            </a:ext>
          </a:extLst>
        </xdr:cNvPr>
        <xdr:cNvCxnSpPr/>
      </xdr:nvCxnSpPr>
      <xdr:spPr>
        <a:xfrm>
          <a:off x="22072600" y="71601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119298</xdr:rowOff>
    </xdr:from>
    <xdr:ext cx="599010" cy="259045"/>
    <xdr:sp macro="" textlink="">
      <xdr:nvSpPr>
        <xdr:cNvPr id="480" name="【一般廃棄物処理施設】&#10;一人当たり有形固定資産（償却資産）額最大値テキスト">
          <a:extLst>
            <a:ext uri="{FF2B5EF4-FFF2-40B4-BE49-F238E27FC236}">
              <a16:creationId xmlns:a16="http://schemas.microsoft.com/office/drawing/2014/main" id="{A1765CCB-5342-473C-9D4C-4498A0B0BC0D}"/>
            </a:ext>
          </a:extLst>
        </xdr:cNvPr>
        <xdr:cNvSpPr txBox="1"/>
      </xdr:nvSpPr>
      <xdr:spPr>
        <a:xfrm>
          <a:off x="22199600" y="54342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657,821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1171</xdr:rowOff>
    </xdr:from>
    <xdr:to>
      <xdr:col>116</xdr:col>
      <xdr:colOff>152400</xdr:colOff>
      <xdr:row>33</xdr:row>
      <xdr:rowOff>1171</xdr:rowOff>
    </xdr:to>
    <xdr:cxnSp macro="">
      <xdr:nvCxnSpPr>
        <xdr:cNvPr id="481" name="直線コネクタ 480">
          <a:extLst>
            <a:ext uri="{FF2B5EF4-FFF2-40B4-BE49-F238E27FC236}">
              <a16:creationId xmlns:a16="http://schemas.microsoft.com/office/drawing/2014/main" id="{CB453F03-DD71-4180-9771-1EA5294659C4}"/>
            </a:ext>
          </a:extLst>
        </xdr:cNvPr>
        <xdr:cNvCxnSpPr/>
      </xdr:nvCxnSpPr>
      <xdr:spPr>
        <a:xfrm>
          <a:off x="22072600" y="56590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67034</xdr:rowOff>
    </xdr:from>
    <xdr:ext cx="534377" cy="259045"/>
    <xdr:sp macro="" textlink="">
      <xdr:nvSpPr>
        <xdr:cNvPr id="482" name="【一般廃棄物処理施設】&#10;一人当たり有形固定資産（償却資産）額平均値テキスト">
          <a:extLst>
            <a:ext uri="{FF2B5EF4-FFF2-40B4-BE49-F238E27FC236}">
              <a16:creationId xmlns:a16="http://schemas.microsoft.com/office/drawing/2014/main" id="{AE6BC149-9029-48DB-9F7C-54E440ECA18F}"/>
            </a:ext>
          </a:extLst>
        </xdr:cNvPr>
        <xdr:cNvSpPr txBox="1"/>
      </xdr:nvSpPr>
      <xdr:spPr>
        <a:xfrm>
          <a:off x="22199600" y="675358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91,795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44157</xdr:rowOff>
    </xdr:from>
    <xdr:to>
      <xdr:col>116</xdr:col>
      <xdr:colOff>114300</xdr:colOff>
      <xdr:row>40</xdr:row>
      <xdr:rowOff>145757</xdr:rowOff>
    </xdr:to>
    <xdr:sp macro="" textlink="">
      <xdr:nvSpPr>
        <xdr:cNvPr id="483" name="フローチャート: 判断 482">
          <a:extLst>
            <a:ext uri="{FF2B5EF4-FFF2-40B4-BE49-F238E27FC236}">
              <a16:creationId xmlns:a16="http://schemas.microsoft.com/office/drawing/2014/main" id="{797D295E-2CE1-4974-9E13-B8A79FDF2A30}"/>
            </a:ext>
          </a:extLst>
        </xdr:cNvPr>
        <xdr:cNvSpPr/>
      </xdr:nvSpPr>
      <xdr:spPr>
        <a:xfrm>
          <a:off x="22110700" y="6902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40</xdr:row>
      <xdr:rowOff>54880</xdr:rowOff>
    </xdr:from>
    <xdr:to>
      <xdr:col>112</xdr:col>
      <xdr:colOff>38100</xdr:colOff>
      <xdr:row>40</xdr:row>
      <xdr:rowOff>156480</xdr:rowOff>
    </xdr:to>
    <xdr:sp macro="" textlink="">
      <xdr:nvSpPr>
        <xdr:cNvPr id="484" name="フローチャート: 判断 483">
          <a:extLst>
            <a:ext uri="{FF2B5EF4-FFF2-40B4-BE49-F238E27FC236}">
              <a16:creationId xmlns:a16="http://schemas.microsoft.com/office/drawing/2014/main" id="{51052C15-829D-4939-9674-EFA52CFE2182}"/>
            </a:ext>
          </a:extLst>
        </xdr:cNvPr>
        <xdr:cNvSpPr/>
      </xdr:nvSpPr>
      <xdr:spPr>
        <a:xfrm>
          <a:off x="21272500" y="691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59613</xdr:rowOff>
    </xdr:from>
    <xdr:to>
      <xdr:col>107</xdr:col>
      <xdr:colOff>101600</xdr:colOff>
      <xdr:row>40</xdr:row>
      <xdr:rowOff>161213</xdr:rowOff>
    </xdr:to>
    <xdr:sp macro="" textlink="">
      <xdr:nvSpPr>
        <xdr:cNvPr id="485" name="フローチャート: 判断 484">
          <a:extLst>
            <a:ext uri="{FF2B5EF4-FFF2-40B4-BE49-F238E27FC236}">
              <a16:creationId xmlns:a16="http://schemas.microsoft.com/office/drawing/2014/main" id="{AB7BD77B-D719-474E-9555-7D6846034CD9}"/>
            </a:ext>
          </a:extLst>
        </xdr:cNvPr>
        <xdr:cNvSpPr/>
      </xdr:nvSpPr>
      <xdr:spPr>
        <a:xfrm>
          <a:off x="20383500" y="69176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81059</xdr:rowOff>
    </xdr:from>
    <xdr:to>
      <xdr:col>102</xdr:col>
      <xdr:colOff>165100</xdr:colOff>
      <xdr:row>41</xdr:row>
      <xdr:rowOff>11209</xdr:rowOff>
    </xdr:to>
    <xdr:sp macro="" textlink="">
      <xdr:nvSpPr>
        <xdr:cNvPr id="486" name="フローチャート: 判断 485">
          <a:extLst>
            <a:ext uri="{FF2B5EF4-FFF2-40B4-BE49-F238E27FC236}">
              <a16:creationId xmlns:a16="http://schemas.microsoft.com/office/drawing/2014/main" id="{EC32B79F-570A-43EF-B8FE-4933BC922CC0}"/>
            </a:ext>
          </a:extLst>
        </xdr:cNvPr>
        <xdr:cNvSpPr/>
      </xdr:nvSpPr>
      <xdr:spPr>
        <a:xfrm>
          <a:off x="19494500" y="69390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79814</xdr:rowOff>
    </xdr:from>
    <xdr:to>
      <xdr:col>98</xdr:col>
      <xdr:colOff>38100</xdr:colOff>
      <xdr:row>41</xdr:row>
      <xdr:rowOff>9964</xdr:rowOff>
    </xdr:to>
    <xdr:sp macro="" textlink="">
      <xdr:nvSpPr>
        <xdr:cNvPr id="487" name="フローチャート: 判断 486">
          <a:extLst>
            <a:ext uri="{FF2B5EF4-FFF2-40B4-BE49-F238E27FC236}">
              <a16:creationId xmlns:a16="http://schemas.microsoft.com/office/drawing/2014/main" id="{901F0784-9AE5-4C86-81C6-C6997CB721C4}"/>
            </a:ext>
          </a:extLst>
        </xdr:cNvPr>
        <xdr:cNvSpPr/>
      </xdr:nvSpPr>
      <xdr:spPr>
        <a:xfrm>
          <a:off x="18605500" y="6937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8" name="テキスト ボックス 487">
          <a:extLst>
            <a:ext uri="{FF2B5EF4-FFF2-40B4-BE49-F238E27FC236}">
              <a16:creationId xmlns:a16="http://schemas.microsoft.com/office/drawing/2014/main" id="{ACFBE744-2798-4922-9A33-43C90CBA00A5}"/>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9" name="テキスト ボックス 488">
          <a:extLst>
            <a:ext uri="{FF2B5EF4-FFF2-40B4-BE49-F238E27FC236}">
              <a16:creationId xmlns:a16="http://schemas.microsoft.com/office/drawing/2014/main" id="{45111186-32A8-43BF-8463-8243F4819466}"/>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90" name="テキスト ボックス 489">
          <a:extLst>
            <a:ext uri="{FF2B5EF4-FFF2-40B4-BE49-F238E27FC236}">
              <a16:creationId xmlns:a16="http://schemas.microsoft.com/office/drawing/2014/main" id="{12096F76-9C3C-4374-9187-186F44A293F4}"/>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91" name="テキスト ボックス 490">
          <a:extLst>
            <a:ext uri="{FF2B5EF4-FFF2-40B4-BE49-F238E27FC236}">
              <a16:creationId xmlns:a16="http://schemas.microsoft.com/office/drawing/2014/main" id="{4A9C3983-FC2F-4401-9F69-C0B2513B6C54}"/>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2" name="テキスト ボックス 491">
          <a:extLst>
            <a:ext uri="{FF2B5EF4-FFF2-40B4-BE49-F238E27FC236}">
              <a16:creationId xmlns:a16="http://schemas.microsoft.com/office/drawing/2014/main" id="{C8F38EF6-CEC4-4DEB-9BD0-1D69CAB213E9}"/>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148990</xdr:rowOff>
    </xdr:from>
    <xdr:to>
      <xdr:col>116</xdr:col>
      <xdr:colOff>114300</xdr:colOff>
      <xdr:row>41</xdr:row>
      <xdr:rowOff>79140</xdr:rowOff>
    </xdr:to>
    <xdr:sp macro="" textlink="">
      <xdr:nvSpPr>
        <xdr:cNvPr id="493" name="楕円 492">
          <a:extLst>
            <a:ext uri="{FF2B5EF4-FFF2-40B4-BE49-F238E27FC236}">
              <a16:creationId xmlns:a16="http://schemas.microsoft.com/office/drawing/2014/main" id="{82C8B7C6-2746-437D-AEFD-4C18387A61FA}"/>
            </a:ext>
          </a:extLst>
        </xdr:cNvPr>
        <xdr:cNvSpPr/>
      </xdr:nvSpPr>
      <xdr:spPr>
        <a:xfrm>
          <a:off x="22110700" y="7006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63917</xdr:rowOff>
    </xdr:from>
    <xdr:ext cx="534377" cy="259045"/>
    <xdr:sp macro="" textlink="">
      <xdr:nvSpPr>
        <xdr:cNvPr id="494" name="【一般廃棄物処理施設】&#10;一人当たり有形固定資産（償却資産）額該当値テキスト">
          <a:extLst>
            <a:ext uri="{FF2B5EF4-FFF2-40B4-BE49-F238E27FC236}">
              <a16:creationId xmlns:a16="http://schemas.microsoft.com/office/drawing/2014/main" id="{5DE4E6F5-3BC3-4477-A364-3CD19327A8F1}"/>
            </a:ext>
          </a:extLst>
        </xdr:cNvPr>
        <xdr:cNvSpPr txBox="1"/>
      </xdr:nvSpPr>
      <xdr:spPr>
        <a:xfrm>
          <a:off x="22199600" y="69219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149466</xdr:rowOff>
    </xdr:from>
    <xdr:to>
      <xdr:col>112</xdr:col>
      <xdr:colOff>38100</xdr:colOff>
      <xdr:row>41</xdr:row>
      <xdr:rowOff>79616</xdr:rowOff>
    </xdr:to>
    <xdr:sp macro="" textlink="">
      <xdr:nvSpPr>
        <xdr:cNvPr id="495" name="楕円 494">
          <a:extLst>
            <a:ext uri="{FF2B5EF4-FFF2-40B4-BE49-F238E27FC236}">
              <a16:creationId xmlns:a16="http://schemas.microsoft.com/office/drawing/2014/main" id="{577FBC6A-B422-4C79-B1C2-82BD96C2632B}"/>
            </a:ext>
          </a:extLst>
        </xdr:cNvPr>
        <xdr:cNvSpPr/>
      </xdr:nvSpPr>
      <xdr:spPr>
        <a:xfrm>
          <a:off x="21272500" y="70074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28340</xdr:rowOff>
    </xdr:from>
    <xdr:to>
      <xdr:col>116</xdr:col>
      <xdr:colOff>63500</xdr:colOff>
      <xdr:row>41</xdr:row>
      <xdr:rowOff>28816</xdr:rowOff>
    </xdr:to>
    <xdr:cxnSp macro="">
      <xdr:nvCxnSpPr>
        <xdr:cNvPr id="496" name="直線コネクタ 495">
          <a:extLst>
            <a:ext uri="{FF2B5EF4-FFF2-40B4-BE49-F238E27FC236}">
              <a16:creationId xmlns:a16="http://schemas.microsoft.com/office/drawing/2014/main" id="{5F71B288-B71B-4B4A-8A77-442A8551FDB8}"/>
            </a:ext>
          </a:extLst>
        </xdr:cNvPr>
        <xdr:cNvCxnSpPr/>
      </xdr:nvCxnSpPr>
      <xdr:spPr>
        <a:xfrm flipV="1">
          <a:off x="21323300" y="7057790"/>
          <a:ext cx="838200" cy="4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145659</xdr:rowOff>
    </xdr:from>
    <xdr:to>
      <xdr:col>107</xdr:col>
      <xdr:colOff>101600</xdr:colOff>
      <xdr:row>41</xdr:row>
      <xdr:rowOff>75809</xdr:rowOff>
    </xdr:to>
    <xdr:sp macro="" textlink="">
      <xdr:nvSpPr>
        <xdr:cNvPr id="497" name="楕円 496">
          <a:extLst>
            <a:ext uri="{FF2B5EF4-FFF2-40B4-BE49-F238E27FC236}">
              <a16:creationId xmlns:a16="http://schemas.microsoft.com/office/drawing/2014/main" id="{85875024-390B-415E-B541-954EE04A1541}"/>
            </a:ext>
          </a:extLst>
        </xdr:cNvPr>
        <xdr:cNvSpPr/>
      </xdr:nvSpPr>
      <xdr:spPr>
        <a:xfrm>
          <a:off x="20383500" y="70036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25009</xdr:rowOff>
    </xdr:from>
    <xdr:to>
      <xdr:col>111</xdr:col>
      <xdr:colOff>177800</xdr:colOff>
      <xdr:row>41</xdr:row>
      <xdr:rowOff>28816</xdr:rowOff>
    </xdr:to>
    <xdr:cxnSp macro="">
      <xdr:nvCxnSpPr>
        <xdr:cNvPr id="498" name="直線コネクタ 497">
          <a:extLst>
            <a:ext uri="{FF2B5EF4-FFF2-40B4-BE49-F238E27FC236}">
              <a16:creationId xmlns:a16="http://schemas.microsoft.com/office/drawing/2014/main" id="{C54A644B-FFD7-47D2-8BA0-B4EDE70E3745}"/>
            </a:ext>
          </a:extLst>
        </xdr:cNvPr>
        <xdr:cNvCxnSpPr/>
      </xdr:nvCxnSpPr>
      <xdr:spPr>
        <a:xfrm>
          <a:off x="20434300" y="7054459"/>
          <a:ext cx="889000" cy="38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144231</xdr:rowOff>
    </xdr:from>
    <xdr:to>
      <xdr:col>102</xdr:col>
      <xdr:colOff>165100</xdr:colOff>
      <xdr:row>41</xdr:row>
      <xdr:rowOff>74381</xdr:rowOff>
    </xdr:to>
    <xdr:sp macro="" textlink="">
      <xdr:nvSpPr>
        <xdr:cNvPr id="499" name="楕円 498">
          <a:extLst>
            <a:ext uri="{FF2B5EF4-FFF2-40B4-BE49-F238E27FC236}">
              <a16:creationId xmlns:a16="http://schemas.microsoft.com/office/drawing/2014/main" id="{F0BD8BE2-DE63-4147-839B-2008335C9CBE}"/>
            </a:ext>
          </a:extLst>
        </xdr:cNvPr>
        <xdr:cNvSpPr/>
      </xdr:nvSpPr>
      <xdr:spPr>
        <a:xfrm>
          <a:off x="19494500" y="7002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23581</xdr:rowOff>
    </xdr:from>
    <xdr:to>
      <xdr:col>107</xdr:col>
      <xdr:colOff>50800</xdr:colOff>
      <xdr:row>41</xdr:row>
      <xdr:rowOff>25009</xdr:rowOff>
    </xdr:to>
    <xdr:cxnSp macro="">
      <xdr:nvCxnSpPr>
        <xdr:cNvPr id="500" name="直線コネクタ 499">
          <a:extLst>
            <a:ext uri="{FF2B5EF4-FFF2-40B4-BE49-F238E27FC236}">
              <a16:creationId xmlns:a16="http://schemas.microsoft.com/office/drawing/2014/main" id="{4644C5D5-3742-4484-A48D-05A6739CE74D}"/>
            </a:ext>
          </a:extLst>
        </xdr:cNvPr>
        <xdr:cNvCxnSpPr/>
      </xdr:nvCxnSpPr>
      <xdr:spPr>
        <a:xfrm>
          <a:off x="19545300" y="7053031"/>
          <a:ext cx="889000" cy="1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149623</xdr:rowOff>
    </xdr:from>
    <xdr:to>
      <xdr:col>98</xdr:col>
      <xdr:colOff>38100</xdr:colOff>
      <xdr:row>41</xdr:row>
      <xdr:rowOff>79773</xdr:rowOff>
    </xdr:to>
    <xdr:sp macro="" textlink="">
      <xdr:nvSpPr>
        <xdr:cNvPr id="501" name="楕円 500">
          <a:extLst>
            <a:ext uri="{FF2B5EF4-FFF2-40B4-BE49-F238E27FC236}">
              <a16:creationId xmlns:a16="http://schemas.microsoft.com/office/drawing/2014/main" id="{0254CF04-8423-4277-8DCF-BCEF41E33577}"/>
            </a:ext>
          </a:extLst>
        </xdr:cNvPr>
        <xdr:cNvSpPr/>
      </xdr:nvSpPr>
      <xdr:spPr>
        <a:xfrm>
          <a:off x="18605500" y="70076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23581</xdr:rowOff>
    </xdr:from>
    <xdr:to>
      <xdr:col>102</xdr:col>
      <xdr:colOff>114300</xdr:colOff>
      <xdr:row>41</xdr:row>
      <xdr:rowOff>28973</xdr:rowOff>
    </xdr:to>
    <xdr:cxnSp macro="">
      <xdr:nvCxnSpPr>
        <xdr:cNvPr id="502" name="直線コネクタ 501">
          <a:extLst>
            <a:ext uri="{FF2B5EF4-FFF2-40B4-BE49-F238E27FC236}">
              <a16:creationId xmlns:a16="http://schemas.microsoft.com/office/drawing/2014/main" id="{5F636727-D8F2-47CB-9D3F-5401778F7306}"/>
            </a:ext>
          </a:extLst>
        </xdr:cNvPr>
        <xdr:cNvCxnSpPr/>
      </xdr:nvCxnSpPr>
      <xdr:spPr>
        <a:xfrm flipV="1">
          <a:off x="18656300" y="7053031"/>
          <a:ext cx="889000" cy="5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39</xdr:row>
      <xdr:rowOff>1557</xdr:rowOff>
    </xdr:from>
    <xdr:ext cx="534377" cy="259045"/>
    <xdr:sp macro="" textlink="">
      <xdr:nvSpPr>
        <xdr:cNvPr id="503" name="n_1aveValue【一般廃棄物処理施設】&#10;一人当たり有形固定資産（償却資産）額">
          <a:extLst>
            <a:ext uri="{FF2B5EF4-FFF2-40B4-BE49-F238E27FC236}">
              <a16:creationId xmlns:a16="http://schemas.microsoft.com/office/drawing/2014/main" id="{C071B9BA-B4DF-4C74-8354-E0C96B6DEAB7}"/>
            </a:ext>
          </a:extLst>
        </xdr:cNvPr>
        <xdr:cNvSpPr txBox="1"/>
      </xdr:nvSpPr>
      <xdr:spPr>
        <a:xfrm>
          <a:off x="21043411" y="66881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39</xdr:row>
      <xdr:rowOff>6290</xdr:rowOff>
    </xdr:from>
    <xdr:ext cx="534377" cy="259045"/>
    <xdr:sp macro="" textlink="">
      <xdr:nvSpPr>
        <xdr:cNvPr id="504" name="n_2aveValue【一般廃棄物処理施設】&#10;一人当たり有形固定資産（償却資産）額">
          <a:extLst>
            <a:ext uri="{FF2B5EF4-FFF2-40B4-BE49-F238E27FC236}">
              <a16:creationId xmlns:a16="http://schemas.microsoft.com/office/drawing/2014/main" id="{6033C660-747C-423A-A640-64B534918830}"/>
            </a:ext>
          </a:extLst>
        </xdr:cNvPr>
        <xdr:cNvSpPr txBox="1"/>
      </xdr:nvSpPr>
      <xdr:spPr>
        <a:xfrm>
          <a:off x="20167111" y="66928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39</xdr:row>
      <xdr:rowOff>27736</xdr:rowOff>
    </xdr:from>
    <xdr:ext cx="534377" cy="259045"/>
    <xdr:sp macro="" textlink="">
      <xdr:nvSpPr>
        <xdr:cNvPr id="505" name="n_3aveValue【一般廃棄物処理施設】&#10;一人当たり有形固定資産（償却資産）額">
          <a:extLst>
            <a:ext uri="{FF2B5EF4-FFF2-40B4-BE49-F238E27FC236}">
              <a16:creationId xmlns:a16="http://schemas.microsoft.com/office/drawing/2014/main" id="{795307C6-C64B-4565-84DF-D9A6FD8EF5C9}"/>
            </a:ext>
          </a:extLst>
        </xdr:cNvPr>
        <xdr:cNvSpPr txBox="1"/>
      </xdr:nvSpPr>
      <xdr:spPr>
        <a:xfrm>
          <a:off x="19278111" y="67142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39</xdr:row>
      <xdr:rowOff>26491</xdr:rowOff>
    </xdr:from>
    <xdr:ext cx="534377" cy="259045"/>
    <xdr:sp macro="" textlink="">
      <xdr:nvSpPr>
        <xdr:cNvPr id="506" name="n_4aveValue【一般廃棄物処理施設】&#10;一人当たり有形固定資産（償却資産）額">
          <a:extLst>
            <a:ext uri="{FF2B5EF4-FFF2-40B4-BE49-F238E27FC236}">
              <a16:creationId xmlns:a16="http://schemas.microsoft.com/office/drawing/2014/main" id="{66598907-EFB2-410B-A892-4633F5CF4B7D}"/>
            </a:ext>
          </a:extLst>
        </xdr:cNvPr>
        <xdr:cNvSpPr txBox="1"/>
      </xdr:nvSpPr>
      <xdr:spPr>
        <a:xfrm>
          <a:off x="18389111" y="67130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41</xdr:row>
      <xdr:rowOff>70743</xdr:rowOff>
    </xdr:from>
    <xdr:ext cx="534377" cy="259045"/>
    <xdr:sp macro="" textlink="">
      <xdr:nvSpPr>
        <xdr:cNvPr id="507" name="n_1mainValue【一般廃棄物処理施設】&#10;一人当たり有形固定資産（償却資産）額">
          <a:extLst>
            <a:ext uri="{FF2B5EF4-FFF2-40B4-BE49-F238E27FC236}">
              <a16:creationId xmlns:a16="http://schemas.microsoft.com/office/drawing/2014/main" id="{068EA9AB-5189-402B-92B3-A9DB28492787}"/>
            </a:ext>
          </a:extLst>
        </xdr:cNvPr>
        <xdr:cNvSpPr txBox="1"/>
      </xdr:nvSpPr>
      <xdr:spPr>
        <a:xfrm>
          <a:off x="21043411" y="71001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41</xdr:row>
      <xdr:rowOff>66936</xdr:rowOff>
    </xdr:from>
    <xdr:ext cx="534377" cy="259045"/>
    <xdr:sp macro="" textlink="">
      <xdr:nvSpPr>
        <xdr:cNvPr id="508" name="n_2mainValue【一般廃棄物処理施設】&#10;一人当たり有形固定資産（償却資産）額">
          <a:extLst>
            <a:ext uri="{FF2B5EF4-FFF2-40B4-BE49-F238E27FC236}">
              <a16:creationId xmlns:a16="http://schemas.microsoft.com/office/drawing/2014/main" id="{9EC8A048-7B98-48EC-B310-293E8EF03381}"/>
            </a:ext>
          </a:extLst>
        </xdr:cNvPr>
        <xdr:cNvSpPr txBox="1"/>
      </xdr:nvSpPr>
      <xdr:spPr>
        <a:xfrm>
          <a:off x="20167111" y="70963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47,393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41</xdr:row>
      <xdr:rowOff>65508</xdr:rowOff>
    </xdr:from>
    <xdr:ext cx="534377" cy="259045"/>
    <xdr:sp macro="" textlink="">
      <xdr:nvSpPr>
        <xdr:cNvPr id="509" name="n_3mainValue【一般廃棄物処理施設】&#10;一人当たり有形固定資産（償却資産）額">
          <a:extLst>
            <a:ext uri="{FF2B5EF4-FFF2-40B4-BE49-F238E27FC236}">
              <a16:creationId xmlns:a16="http://schemas.microsoft.com/office/drawing/2014/main" id="{CE8C747E-240E-4975-9FC1-77C1DD34AB12}"/>
            </a:ext>
          </a:extLst>
        </xdr:cNvPr>
        <xdr:cNvSpPr txBox="1"/>
      </xdr:nvSpPr>
      <xdr:spPr>
        <a:xfrm>
          <a:off x="19278111" y="70949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41</xdr:row>
      <xdr:rowOff>70900</xdr:rowOff>
    </xdr:from>
    <xdr:ext cx="534377" cy="259045"/>
    <xdr:sp macro="" textlink="">
      <xdr:nvSpPr>
        <xdr:cNvPr id="510" name="n_4mainValue【一般廃棄物処理施設】&#10;一人当たり有形固定資産（償却資産）額">
          <a:extLst>
            <a:ext uri="{FF2B5EF4-FFF2-40B4-BE49-F238E27FC236}">
              <a16:creationId xmlns:a16="http://schemas.microsoft.com/office/drawing/2014/main" id="{5C88852F-7227-4EB3-89A9-6593C5529D76}"/>
            </a:ext>
          </a:extLst>
        </xdr:cNvPr>
        <xdr:cNvSpPr txBox="1"/>
      </xdr:nvSpPr>
      <xdr:spPr>
        <a:xfrm>
          <a:off x="18389111" y="71003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1" name="正方形/長方形 510">
          <a:extLst>
            <a:ext uri="{FF2B5EF4-FFF2-40B4-BE49-F238E27FC236}">
              <a16:creationId xmlns:a16="http://schemas.microsoft.com/office/drawing/2014/main" id="{71B91F9A-2D01-4369-8421-C31BDE2405F5}"/>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2" name="正方形/長方形 511">
          <a:extLst>
            <a:ext uri="{FF2B5EF4-FFF2-40B4-BE49-F238E27FC236}">
              <a16:creationId xmlns:a16="http://schemas.microsoft.com/office/drawing/2014/main" id="{1B4FAFEF-9BA6-42C7-917A-894195FA1CF7}"/>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3" name="正方形/長方形 512">
          <a:extLst>
            <a:ext uri="{FF2B5EF4-FFF2-40B4-BE49-F238E27FC236}">
              <a16:creationId xmlns:a16="http://schemas.microsoft.com/office/drawing/2014/main" id="{1C2177BA-4050-4222-9D53-3E600FFB3FB8}"/>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4" name="正方形/長方形 513">
          <a:extLst>
            <a:ext uri="{FF2B5EF4-FFF2-40B4-BE49-F238E27FC236}">
              <a16:creationId xmlns:a16="http://schemas.microsoft.com/office/drawing/2014/main" id="{42B6D03A-4B48-482A-B4D4-5F87DCD9C3C3}"/>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5" name="正方形/長方形 514">
          <a:extLst>
            <a:ext uri="{FF2B5EF4-FFF2-40B4-BE49-F238E27FC236}">
              <a16:creationId xmlns:a16="http://schemas.microsoft.com/office/drawing/2014/main" id="{4ADBB03F-2928-4068-AA96-4B39B08E1FA9}"/>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6" name="正方形/長方形 515">
          <a:extLst>
            <a:ext uri="{FF2B5EF4-FFF2-40B4-BE49-F238E27FC236}">
              <a16:creationId xmlns:a16="http://schemas.microsoft.com/office/drawing/2014/main" id="{03B99FBC-3414-4A8C-B844-1EC791AF71B5}"/>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7" name="正方形/長方形 516">
          <a:extLst>
            <a:ext uri="{FF2B5EF4-FFF2-40B4-BE49-F238E27FC236}">
              <a16:creationId xmlns:a16="http://schemas.microsoft.com/office/drawing/2014/main" id="{C1D73B71-33AC-4578-A26D-9186EEA8904C}"/>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8" name="正方形/長方形 517">
          <a:extLst>
            <a:ext uri="{FF2B5EF4-FFF2-40B4-BE49-F238E27FC236}">
              <a16:creationId xmlns:a16="http://schemas.microsoft.com/office/drawing/2014/main" id="{5DEABF45-9048-4680-94F4-C49BA8AFF4C1}"/>
            </a:ext>
          </a:extLst>
        </xdr:cNvPr>
        <xdr:cNvSpPr/>
      </xdr:nvSpPr>
      <xdr:spPr>
        <a:xfrm>
          <a:off x="12446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46</xdr:row>
      <xdr:rowOff>114300</xdr:rowOff>
    </xdr:from>
    <xdr:to>
      <xdr:col>120</xdr:col>
      <xdr:colOff>152400</xdr:colOff>
      <xdr:row>50</xdr:row>
      <xdr:rowOff>63500</xdr:rowOff>
    </xdr:to>
    <xdr:sp macro="" textlink="">
      <xdr:nvSpPr>
        <xdr:cNvPr id="519" name="正方形/長方形 518">
          <a:extLst>
            <a:ext uri="{FF2B5EF4-FFF2-40B4-BE49-F238E27FC236}">
              <a16:creationId xmlns:a16="http://schemas.microsoft.com/office/drawing/2014/main" id="{1A80F9DB-1E5F-441B-BC72-6EFBAFD8BAC7}"/>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20" name="正方形/長方形 519">
          <a:extLst>
            <a:ext uri="{FF2B5EF4-FFF2-40B4-BE49-F238E27FC236}">
              <a16:creationId xmlns:a16="http://schemas.microsoft.com/office/drawing/2014/main" id="{D43996BC-33FD-4EA6-8FE0-32046E1B47A5}"/>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21" name="正方形/長方形 520">
          <a:extLst>
            <a:ext uri="{FF2B5EF4-FFF2-40B4-BE49-F238E27FC236}">
              <a16:creationId xmlns:a16="http://schemas.microsoft.com/office/drawing/2014/main" id="{9CB6DDDD-E9F3-4ECC-831D-FEA7D2205DA9}"/>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22" name="正方形/長方形 521">
          <a:extLst>
            <a:ext uri="{FF2B5EF4-FFF2-40B4-BE49-F238E27FC236}">
              <a16:creationId xmlns:a16="http://schemas.microsoft.com/office/drawing/2014/main" id="{DA333B46-83DD-4F51-A963-BD0AB5C15DF8}"/>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23" name="正方形/長方形 522">
          <a:extLst>
            <a:ext uri="{FF2B5EF4-FFF2-40B4-BE49-F238E27FC236}">
              <a16:creationId xmlns:a16="http://schemas.microsoft.com/office/drawing/2014/main" id="{1E5C373E-4AE7-4C10-9291-1E7828D8D319}"/>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24" name="正方形/長方形 523">
          <a:extLst>
            <a:ext uri="{FF2B5EF4-FFF2-40B4-BE49-F238E27FC236}">
              <a16:creationId xmlns:a16="http://schemas.microsoft.com/office/drawing/2014/main" id="{1089E3CE-1603-4098-84BC-9C72D107E7F1}"/>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25" name="正方形/長方形 524">
          <a:extLst>
            <a:ext uri="{FF2B5EF4-FFF2-40B4-BE49-F238E27FC236}">
              <a16:creationId xmlns:a16="http://schemas.microsoft.com/office/drawing/2014/main" id="{481D51FF-78FD-450E-9DDA-8F5D72966EF3}"/>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26" name="正方形/長方形 525">
          <a:extLst>
            <a:ext uri="{FF2B5EF4-FFF2-40B4-BE49-F238E27FC236}">
              <a16:creationId xmlns:a16="http://schemas.microsoft.com/office/drawing/2014/main" id="{1D3114A8-BC58-496C-9DDD-65F277A61BB1}"/>
            </a:ext>
          </a:extLst>
        </xdr:cNvPr>
        <xdr:cNvSpPr/>
      </xdr:nvSpPr>
      <xdr:spPr>
        <a:xfrm>
          <a:off x="18288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68</xdr:row>
      <xdr:rowOff>152400</xdr:rowOff>
    </xdr:from>
    <xdr:to>
      <xdr:col>90</xdr:col>
      <xdr:colOff>25400</xdr:colOff>
      <xdr:row>72</xdr:row>
      <xdr:rowOff>101600</xdr:rowOff>
    </xdr:to>
    <xdr:sp macro="" textlink="">
      <xdr:nvSpPr>
        <xdr:cNvPr id="527" name="正方形/長方形 526">
          <a:extLst>
            <a:ext uri="{FF2B5EF4-FFF2-40B4-BE49-F238E27FC236}">
              <a16:creationId xmlns:a16="http://schemas.microsoft.com/office/drawing/2014/main" id="{A11C56AD-091B-4584-863C-ABB01BFD88C6}"/>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28" name="正方形/長方形 527">
          <a:extLst>
            <a:ext uri="{FF2B5EF4-FFF2-40B4-BE49-F238E27FC236}">
              <a16:creationId xmlns:a16="http://schemas.microsoft.com/office/drawing/2014/main" id="{F764386A-9158-4595-9840-B10FC6D5FE3A}"/>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29" name="正方形/長方形 528">
          <a:extLst>
            <a:ext uri="{FF2B5EF4-FFF2-40B4-BE49-F238E27FC236}">
              <a16:creationId xmlns:a16="http://schemas.microsoft.com/office/drawing/2014/main" id="{1A2ABEB8-2B25-4EF4-911E-76A74AB88B7A}"/>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30" name="正方形/長方形 529">
          <a:extLst>
            <a:ext uri="{FF2B5EF4-FFF2-40B4-BE49-F238E27FC236}">
              <a16:creationId xmlns:a16="http://schemas.microsoft.com/office/drawing/2014/main" id="{53CAA17E-D41E-4C97-917C-FFB19EA433E6}"/>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31" name="正方形/長方形 530">
          <a:extLst>
            <a:ext uri="{FF2B5EF4-FFF2-40B4-BE49-F238E27FC236}">
              <a16:creationId xmlns:a16="http://schemas.microsoft.com/office/drawing/2014/main" id="{2EA57E0C-4335-432B-B52C-54BCD6476943}"/>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32" name="正方形/長方形 531">
          <a:extLst>
            <a:ext uri="{FF2B5EF4-FFF2-40B4-BE49-F238E27FC236}">
              <a16:creationId xmlns:a16="http://schemas.microsoft.com/office/drawing/2014/main" id="{02D6429F-CACD-457C-A727-4AAABAA682CB}"/>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33" name="正方形/長方形 532">
          <a:extLst>
            <a:ext uri="{FF2B5EF4-FFF2-40B4-BE49-F238E27FC236}">
              <a16:creationId xmlns:a16="http://schemas.microsoft.com/office/drawing/2014/main" id="{631576D2-52FA-4B5B-B9BE-AE0588020425}"/>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34" name="正方形/長方形 533">
          <a:extLst>
            <a:ext uri="{FF2B5EF4-FFF2-40B4-BE49-F238E27FC236}">
              <a16:creationId xmlns:a16="http://schemas.microsoft.com/office/drawing/2014/main" id="{33E68142-A915-4E41-9718-4FB8113D2CBC}"/>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535" name="テキスト ボックス 534">
          <a:extLst>
            <a:ext uri="{FF2B5EF4-FFF2-40B4-BE49-F238E27FC236}">
              <a16:creationId xmlns:a16="http://schemas.microsoft.com/office/drawing/2014/main" id="{A7799C5D-C24C-4F29-BEC4-29148FDBE147}"/>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536" name="直線コネクタ 535">
          <a:extLst>
            <a:ext uri="{FF2B5EF4-FFF2-40B4-BE49-F238E27FC236}">
              <a16:creationId xmlns:a16="http://schemas.microsoft.com/office/drawing/2014/main" id="{7268AC9C-0E1D-4BEF-9455-E63E8F5873ED}"/>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537" name="テキスト ボックス 536">
          <a:extLst>
            <a:ext uri="{FF2B5EF4-FFF2-40B4-BE49-F238E27FC236}">
              <a16:creationId xmlns:a16="http://schemas.microsoft.com/office/drawing/2014/main" id="{8E53FFA5-5E4F-4529-8067-520A0429FE3A}"/>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538" name="直線コネクタ 537">
          <a:extLst>
            <a:ext uri="{FF2B5EF4-FFF2-40B4-BE49-F238E27FC236}">
              <a16:creationId xmlns:a16="http://schemas.microsoft.com/office/drawing/2014/main" id="{710078E6-6D66-411C-8C1B-555EEC19B2F2}"/>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539" name="テキスト ボックス 538">
          <a:extLst>
            <a:ext uri="{FF2B5EF4-FFF2-40B4-BE49-F238E27FC236}">
              <a16:creationId xmlns:a16="http://schemas.microsoft.com/office/drawing/2014/main" id="{9251BED0-C4AB-42E1-BCC2-5B1BDABE51AE}"/>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540" name="直線コネクタ 539">
          <a:extLst>
            <a:ext uri="{FF2B5EF4-FFF2-40B4-BE49-F238E27FC236}">
              <a16:creationId xmlns:a16="http://schemas.microsoft.com/office/drawing/2014/main" id="{E7724E10-C2C8-45FE-99E5-185F4A8F8EDA}"/>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541" name="テキスト ボックス 540">
          <a:extLst>
            <a:ext uri="{FF2B5EF4-FFF2-40B4-BE49-F238E27FC236}">
              <a16:creationId xmlns:a16="http://schemas.microsoft.com/office/drawing/2014/main" id="{D5F49714-5F8B-455E-B6AD-CC94C056E7E3}"/>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542" name="直線コネクタ 541">
          <a:extLst>
            <a:ext uri="{FF2B5EF4-FFF2-40B4-BE49-F238E27FC236}">
              <a16:creationId xmlns:a16="http://schemas.microsoft.com/office/drawing/2014/main" id="{2C8327A8-360B-423D-956C-B7ABEC871A68}"/>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543" name="テキスト ボックス 542">
          <a:extLst>
            <a:ext uri="{FF2B5EF4-FFF2-40B4-BE49-F238E27FC236}">
              <a16:creationId xmlns:a16="http://schemas.microsoft.com/office/drawing/2014/main" id="{DBA62FC2-3745-45E5-8BB3-DBE8D6C7A3CA}"/>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544" name="直線コネクタ 543">
          <a:extLst>
            <a:ext uri="{FF2B5EF4-FFF2-40B4-BE49-F238E27FC236}">
              <a16:creationId xmlns:a16="http://schemas.microsoft.com/office/drawing/2014/main" id="{FFC1EA5A-52BA-4D8B-B979-62369DB9111E}"/>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545" name="テキスト ボックス 544">
          <a:extLst>
            <a:ext uri="{FF2B5EF4-FFF2-40B4-BE49-F238E27FC236}">
              <a16:creationId xmlns:a16="http://schemas.microsoft.com/office/drawing/2014/main" id="{362D5D3A-7B73-4AC6-99EA-B08D7D7AC186}"/>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546" name="直線コネクタ 545">
          <a:extLst>
            <a:ext uri="{FF2B5EF4-FFF2-40B4-BE49-F238E27FC236}">
              <a16:creationId xmlns:a16="http://schemas.microsoft.com/office/drawing/2014/main" id="{D6E78D8F-D540-4BDC-97CA-ECB55D4FEBDF}"/>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547" name="テキスト ボックス 546">
          <a:extLst>
            <a:ext uri="{FF2B5EF4-FFF2-40B4-BE49-F238E27FC236}">
              <a16:creationId xmlns:a16="http://schemas.microsoft.com/office/drawing/2014/main" id="{686D7A2F-EFA6-4F37-9DA9-0C49CFE50821}"/>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548" name="直線コネクタ 547">
          <a:extLst>
            <a:ext uri="{FF2B5EF4-FFF2-40B4-BE49-F238E27FC236}">
              <a16:creationId xmlns:a16="http://schemas.microsoft.com/office/drawing/2014/main" id="{1211BEBB-C4B6-416C-B388-81ACBA648384}"/>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549" name="テキスト ボックス 548">
          <a:extLst>
            <a:ext uri="{FF2B5EF4-FFF2-40B4-BE49-F238E27FC236}">
              <a16:creationId xmlns:a16="http://schemas.microsoft.com/office/drawing/2014/main" id="{B1697725-F62D-4C73-9824-5EADD7857530}"/>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550" name="直線コネクタ 549">
          <a:extLst>
            <a:ext uri="{FF2B5EF4-FFF2-40B4-BE49-F238E27FC236}">
              <a16:creationId xmlns:a16="http://schemas.microsoft.com/office/drawing/2014/main" id="{1F068BC2-55C1-4049-A2A4-4E916EB7F28C}"/>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551" name="【消防施設】&#10;有形固定資産減価償却率グラフ枠">
          <a:extLst>
            <a:ext uri="{FF2B5EF4-FFF2-40B4-BE49-F238E27FC236}">
              <a16:creationId xmlns:a16="http://schemas.microsoft.com/office/drawing/2014/main" id="{53CB2E8D-57A1-40A8-8A69-1240670431E1}"/>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145869</xdr:rowOff>
    </xdr:from>
    <xdr:to>
      <xdr:col>85</xdr:col>
      <xdr:colOff>126364</xdr:colOff>
      <xdr:row>86</xdr:row>
      <xdr:rowOff>168729</xdr:rowOff>
    </xdr:to>
    <xdr:cxnSp macro="">
      <xdr:nvCxnSpPr>
        <xdr:cNvPr id="552" name="直線コネクタ 551">
          <a:extLst>
            <a:ext uri="{FF2B5EF4-FFF2-40B4-BE49-F238E27FC236}">
              <a16:creationId xmlns:a16="http://schemas.microsoft.com/office/drawing/2014/main" id="{796FBB1A-961B-4310-8EAA-EE161A7DAD07}"/>
            </a:ext>
          </a:extLst>
        </xdr:cNvPr>
        <xdr:cNvCxnSpPr/>
      </xdr:nvCxnSpPr>
      <xdr:spPr>
        <a:xfrm flipV="1">
          <a:off x="16318864" y="13347519"/>
          <a:ext cx="0" cy="15659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553" name="【消防施設】&#10;有形固定資産減価償却率最小値テキスト">
          <a:extLst>
            <a:ext uri="{FF2B5EF4-FFF2-40B4-BE49-F238E27FC236}">
              <a16:creationId xmlns:a16="http://schemas.microsoft.com/office/drawing/2014/main" id="{9570D4ED-FBF6-4984-9E90-1614E44B87CA}"/>
            </a:ext>
          </a:extLst>
        </xdr:cNvPr>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554" name="直線コネクタ 553">
          <a:extLst>
            <a:ext uri="{FF2B5EF4-FFF2-40B4-BE49-F238E27FC236}">
              <a16:creationId xmlns:a16="http://schemas.microsoft.com/office/drawing/2014/main" id="{FA22289F-ED48-4DD3-A749-748F4EE69DDB}"/>
            </a:ext>
          </a:extLst>
        </xdr:cNvPr>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92546</xdr:rowOff>
    </xdr:from>
    <xdr:ext cx="340478" cy="259045"/>
    <xdr:sp macro="" textlink="">
      <xdr:nvSpPr>
        <xdr:cNvPr id="555" name="【消防施設】&#10;有形固定資産減価償却率最大値テキスト">
          <a:extLst>
            <a:ext uri="{FF2B5EF4-FFF2-40B4-BE49-F238E27FC236}">
              <a16:creationId xmlns:a16="http://schemas.microsoft.com/office/drawing/2014/main" id="{F52FA3C4-BE41-4FF7-BB20-296272F31D1B}"/>
            </a:ext>
          </a:extLst>
        </xdr:cNvPr>
        <xdr:cNvSpPr txBox="1"/>
      </xdr:nvSpPr>
      <xdr:spPr>
        <a:xfrm>
          <a:off x="16357600" y="1312274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145869</xdr:rowOff>
    </xdr:from>
    <xdr:to>
      <xdr:col>86</xdr:col>
      <xdr:colOff>25400</xdr:colOff>
      <xdr:row>77</xdr:row>
      <xdr:rowOff>145869</xdr:rowOff>
    </xdr:to>
    <xdr:cxnSp macro="">
      <xdr:nvCxnSpPr>
        <xdr:cNvPr id="556" name="直線コネクタ 555">
          <a:extLst>
            <a:ext uri="{FF2B5EF4-FFF2-40B4-BE49-F238E27FC236}">
              <a16:creationId xmlns:a16="http://schemas.microsoft.com/office/drawing/2014/main" id="{9D3EC67D-FB10-459E-B84B-54433B5604B8}"/>
            </a:ext>
          </a:extLst>
        </xdr:cNvPr>
        <xdr:cNvCxnSpPr/>
      </xdr:nvCxnSpPr>
      <xdr:spPr>
        <a:xfrm>
          <a:off x="16230600" y="133475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29771</xdr:rowOff>
    </xdr:from>
    <xdr:ext cx="405111" cy="259045"/>
    <xdr:sp macro="" textlink="">
      <xdr:nvSpPr>
        <xdr:cNvPr id="557" name="【消防施設】&#10;有形固定資産減価償却率平均値テキスト">
          <a:extLst>
            <a:ext uri="{FF2B5EF4-FFF2-40B4-BE49-F238E27FC236}">
              <a16:creationId xmlns:a16="http://schemas.microsoft.com/office/drawing/2014/main" id="{F0E4FCC4-0FDC-4B0B-94CD-721A24DABAEF}"/>
            </a:ext>
          </a:extLst>
        </xdr:cNvPr>
        <xdr:cNvSpPr txBox="1"/>
      </xdr:nvSpPr>
      <xdr:spPr>
        <a:xfrm>
          <a:off x="16357600" y="1408867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6894</xdr:rowOff>
    </xdr:from>
    <xdr:to>
      <xdr:col>85</xdr:col>
      <xdr:colOff>177800</xdr:colOff>
      <xdr:row>83</xdr:row>
      <xdr:rowOff>108494</xdr:rowOff>
    </xdr:to>
    <xdr:sp macro="" textlink="">
      <xdr:nvSpPr>
        <xdr:cNvPr id="558" name="フローチャート: 判断 557">
          <a:extLst>
            <a:ext uri="{FF2B5EF4-FFF2-40B4-BE49-F238E27FC236}">
              <a16:creationId xmlns:a16="http://schemas.microsoft.com/office/drawing/2014/main" id="{DC9F2B90-EE4F-4D62-A050-024D26FF492A}"/>
            </a:ext>
          </a:extLst>
        </xdr:cNvPr>
        <xdr:cNvSpPr/>
      </xdr:nvSpPr>
      <xdr:spPr>
        <a:xfrm>
          <a:off x="16268700" y="14237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83</xdr:row>
      <xdr:rowOff>6894</xdr:rowOff>
    </xdr:from>
    <xdr:to>
      <xdr:col>81</xdr:col>
      <xdr:colOff>101600</xdr:colOff>
      <xdr:row>83</xdr:row>
      <xdr:rowOff>108494</xdr:rowOff>
    </xdr:to>
    <xdr:sp macro="" textlink="">
      <xdr:nvSpPr>
        <xdr:cNvPr id="559" name="フローチャート: 判断 558">
          <a:extLst>
            <a:ext uri="{FF2B5EF4-FFF2-40B4-BE49-F238E27FC236}">
              <a16:creationId xmlns:a16="http://schemas.microsoft.com/office/drawing/2014/main" id="{1CFA46E7-F2E4-447C-972F-B3A1AA88D9A0}"/>
            </a:ext>
          </a:extLst>
        </xdr:cNvPr>
        <xdr:cNvSpPr/>
      </xdr:nvSpPr>
      <xdr:spPr>
        <a:xfrm>
          <a:off x="15430500" y="14237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155484</xdr:rowOff>
    </xdr:from>
    <xdr:to>
      <xdr:col>76</xdr:col>
      <xdr:colOff>165100</xdr:colOff>
      <xdr:row>83</xdr:row>
      <xdr:rowOff>85634</xdr:rowOff>
    </xdr:to>
    <xdr:sp macro="" textlink="">
      <xdr:nvSpPr>
        <xdr:cNvPr id="560" name="フローチャート: 判断 559">
          <a:extLst>
            <a:ext uri="{FF2B5EF4-FFF2-40B4-BE49-F238E27FC236}">
              <a16:creationId xmlns:a16="http://schemas.microsoft.com/office/drawing/2014/main" id="{0732E324-95A7-48A4-B245-FD492DEBA274}"/>
            </a:ext>
          </a:extLst>
        </xdr:cNvPr>
        <xdr:cNvSpPr/>
      </xdr:nvSpPr>
      <xdr:spPr>
        <a:xfrm>
          <a:off x="14541500" y="142143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140788</xdr:rowOff>
    </xdr:from>
    <xdr:to>
      <xdr:col>72</xdr:col>
      <xdr:colOff>38100</xdr:colOff>
      <xdr:row>83</xdr:row>
      <xdr:rowOff>70938</xdr:rowOff>
    </xdr:to>
    <xdr:sp macro="" textlink="">
      <xdr:nvSpPr>
        <xdr:cNvPr id="561" name="フローチャート: 判断 560">
          <a:extLst>
            <a:ext uri="{FF2B5EF4-FFF2-40B4-BE49-F238E27FC236}">
              <a16:creationId xmlns:a16="http://schemas.microsoft.com/office/drawing/2014/main" id="{AC0F6810-4479-4EF7-BC68-65172B2B9705}"/>
            </a:ext>
          </a:extLst>
        </xdr:cNvPr>
        <xdr:cNvSpPr/>
      </xdr:nvSpPr>
      <xdr:spPr>
        <a:xfrm>
          <a:off x="13652500" y="14199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129358</xdr:rowOff>
    </xdr:from>
    <xdr:to>
      <xdr:col>67</xdr:col>
      <xdr:colOff>101600</xdr:colOff>
      <xdr:row>83</xdr:row>
      <xdr:rowOff>59508</xdr:rowOff>
    </xdr:to>
    <xdr:sp macro="" textlink="">
      <xdr:nvSpPr>
        <xdr:cNvPr id="562" name="フローチャート: 判断 561">
          <a:extLst>
            <a:ext uri="{FF2B5EF4-FFF2-40B4-BE49-F238E27FC236}">
              <a16:creationId xmlns:a16="http://schemas.microsoft.com/office/drawing/2014/main" id="{236A2333-B5DF-42E0-881E-1A3214D0A321}"/>
            </a:ext>
          </a:extLst>
        </xdr:cNvPr>
        <xdr:cNvSpPr/>
      </xdr:nvSpPr>
      <xdr:spPr>
        <a:xfrm>
          <a:off x="12763500" y="14188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563" name="テキスト ボックス 562">
          <a:extLst>
            <a:ext uri="{FF2B5EF4-FFF2-40B4-BE49-F238E27FC236}">
              <a16:creationId xmlns:a16="http://schemas.microsoft.com/office/drawing/2014/main" id="{2E7242B8-640E-49FB-8F60-CD690873D4CC}"/>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564" name="テキスト ボックス 563">
          <a:extLst>
            <a:ext uri="{FF2B5EF4-FFF2-40B4-BE49-F238E27FC236}">
              <a16:creationId xmlns:a16="http://schemas.microsoft.com/office/drawing/2014/main" id="{FE548C89-E06A-4739-A5BE-746931C60C9B}"/>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565" name="テキスト ボックス 564">
          <a:extLst>
            <a:ext uri="{FF2B5EF4-FFF2-40B4-BE49-F238E27FC236}">
              <a16:creationId xmlns:a16="http://schemas.microsoft.com/office/drawing/2014/main" id="{540D120F-B072-4019-AC6D-BC93F4AF3A92}"/>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566" name="テキスト ボックス 565">
          <a:extLst>
            <a:ext uri="{FF2B5EF4-FFF2-40B4-BE49-F238E27FC236}">
              <a16:creationId xmlns:a16="http://schemas.microsoft.com/office/drawing/2014/main" id="{BC6EC189-3309-490F-AC71-855856A20E47}"/>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567" name="テキスト ボックス 566">
          <a:extLst>
            <a:ext uri="{FF2B5EF4-FFF2-40B4-BE49-F238E27FC236}">
              <a16:creationId xmlns:a16="http://schemas.microsoft.com/office/drawing/2014/main" id="{4720C47B-29A3-4DA1-B894-FBED3AD3C600}"/>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84</xdr:row>
      <xdr:rowOff>155484</xdr:rowOff>
    </xdr:from>
    <xdr:to>
      <xdr:col>85</xdr:col>
      <xdr:colOff>177800</xdr:colOff>
      <xdr:row>85</xdr:row>
      <xdr:rowOff>85634</xdr:rowOff>
    </xdr:to>
    <xdr:sp macro="" textlink="">
      <xdr:nvSpPr>
        <xdr:cNvPr id="568" name="楕円 567">
          <a:extLst>
            <a:ext uri="{FF2B5EF4-FFF2-40B4-BE49-F238E27FC236}">
              <a16:creationId xmlns:a16="http://schemas.microsoft.com/office/drawing/2014/main" id="{81986E37-41AD-4659-B908-4EE7DA6A0F9D}"/>
            </a:ext>
          </a:extLst>
        </xdr:cNvPr>
        <xdr:cNvSpPr/>
      </xdr:nvSpPr>
      <xdr:spPr>
        <a:xfrm>
          <a:off x="16268700" y="14557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84</xdr:row>
      <xdr:rowOff>133911</xdr:rowOff>
    </xdr:from>
    <xdr:ext cx="405111" cy="259045"/>
    <xdr:sp macro="" textlink="">
      <xdr:nvSpPr>
        <xdr:cNvPr id="569" name="【消防施設】&#10;有形固定資産減価償却率該当値テキスト">
          <a:extLst>
            <a:ext uri="{FF2B5EF4-FFF2-40B4-BE49-F238E27FC236}">
              <a16:creationId xmlns:a16="http://schemas.microsoft.com/office/drawing/2014/main" id="{18EF5828-CB28-4073-ABDD-5B7DE5245F2E}"/>
            </a:ext>
          </a:extLst>
        </xdr:cNvPr>
        <xdr:cNvSpPr txBox="1"/>
      </xdr:nvSpPr>
      <xdr:spPr>
        <a:xfrm>
          <a:off x="16357600" y="145357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84</xdr:row>
      <xdr:rowOff>127726</xdr:rowOff>
    </xdr:from>
    <xdr:to>
      <xdr:col>81</xdr:col>
      <xdr:colOff>101600</xdr:colOff>
      <xdr:row>85</xdr:row>
      <xdr:rowOff>57876</xdr:rowOff>
    </xdr:to>
    <xdr:sp macro="" textlink="">
      <xdr:nvSpPr>
        <xdr:cNvPr id="570" name="楕円 569">
          <a:extLst>
            <a:ext uri="{FF2B5EF4-FFF2-40B4-BE49-F238E27FC236}">
              <a16:creationId xmlns:a16="http://schemas.microsoft.com/office/drawing/2014/main" id="{7905C48F-CC6D-4FA7-BA69-65BF081DD142}"/>
            </a:ext>
          </a:extLst>
        </xdr:cNvPr>
        <xdr:cNvSpPr/>
      </xdr:nvSpPr>
      <xdr:spPr>
        <a:xfrm>
          <a:off x="15430500" y="145295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85</xdr:row>
      <xdr:rowOff>7076</xdr:rowOff>
    </xdr:from>
    <xdr:to>
      <xdr:col>85</xdr:col>
      <xdr:colOff>127000</xdr:colOff>
      <xdr:row>85</xdr:row>
      <xdr:rowOff>34834</xdr:rowOff>
    </xdr:to>
    <xdr:cxnSp macro="">
      <xdr:nvCxnSpPr>
        <xdr:cNvPr id="571" name="直線コネクタ 570">
          <a:extLst>
            <a:ext uri="{FF2B5EF4-FFF2-40B4-BE49-F238E27FC236}">
              <a16:creationId xmlns:a16="http://schemas.microsoft.com/office/drawing/2014/main" id="{9FC6F588-552F-4FF0-9469-8D8BE265BCC9}"/>
            </a:ext>
          </a:extLst>
        </xdr:cNvPr>
        <xdr:cNvCxnSpPr/>
      </xdr:nvCxnSpPr>
      <xdr:spPr>
        <a:xfrm>
          <a:off x="15481300" y="14580326"/>
          <a:ext cx="83820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84</xdr:row>
      <xdr:rowOff>96701</xdr:rowOff>
    </xdr:from>
    <xdr:to>
      <xdr:col>76</xdr:col>
      <xdr:colOff>165100</xdr:colOff>
      <xdr:row>85</xdr:row>
      <xdr:rowOff>26851</xdr:rowOff>
    </xdr:to>
    <xdr:sp macro="" textlink="">
      <xdr:nvSpPr>
        <xdr:cNvPr id="572" name="楕円 571">
          <a:extLst>
            <a:ext uri="{FF2B5EF4-FFF2-40B4-BE49-F238E27FC236}">
              <a16:creationId xmlns:a16="http://schemas.microsoft.com/office/drawing/2014/main" id="{B4617B6B-7739-4440-B18F-D03792AC9AB8}"/>
            </a:ext>
          </a:extLst>
        </xdr:cNvPr>
        <xdr:cNvSpPr/>
      </xdr:nvSpPr>
      <xdr:spPr>
        <a:xfrm>
          <a:off x="14541500" y="144985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84</xdr:row>
      <xdr:rowOff>147501</xdr:rowOff>
    </xdr:from>
    <xdr:to>
      <xdr:col>81</xdr:col>
      <xdr:colOff>50800</xdr:colOff>
      <xdr:row>85</xdr:row>
      <xdr:rowOff>7076</xdr:rowOff>
    </xdr:to>
    <xdr:cxnSp macro="">
      <xdr:nvCxnSpPr>
        <xdr:cNvPr id="573" name="直線コネクタ 572">
          <a:extLst>
            <a:ext uri="{FF2B5EF4-FFF2-40B4-BE49-F238E27FC236}">
              <a16:creationId xmlns:a16="http://schemas.microsoft.com/office/drawing/2014/main" id="{64E0865D-E5A5-44AC-A808-62AED79D5246}"/>
            </a:ext>
          </a:extLst>
        </xdr:cNvPr>
        <xdr:cNvCxnSpPr/>
      </xdr:nvCxnSpPr>
      <xdr:spPr>
        <a:xfrm>
          <a:off x="14592300" y="14549301"/>
          <a:ext cx="889000" cy="31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84</xdr:row>
      <xdr:rowOff>73842</xdr:rowOff>
    </xdr:from>
    <xdr:to>
      <xdr:col>72</xdr:col>
      <xdr:colOff>38100</xdr:colOff>
      <xdr:row>85</xdr:row>
      <xdr:rowOff>3992</xdr:rowOff>
    </xdr:to>
    <xdr:sp macro="" textlink="">
      <xdr:nvSpPr>
        <xdr:cNvPr id="574" name="楕円 573">
          <a:extLst>
            <a:ext uri="{FF2B5EF4-FFF2-40B4-BE49-F238E27FC236}">
              <a16:creationId xmlns:a16="http://schemas.microsoft.com/office/drawing/2014/main" id="{78FC5100-700B-495A-8E61-04E1861B1D67}"/>
            </a:ext>
          </a:extLst>
        </xdr:cNvPr>
        <xdr:cNvSpPr/>
      </xdr:nvSpPr>
      <xdr:spPr>
        <a:xfrm>
          <a:off x="13652500" y="144756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84</xdr:row>
      <xdr:rowOff>124642</xdr:rowOff>
    </xdr:from>
    <xdr:to>
      <xdr:col>76</xdr:col>
      <xdr:colOff>114300</xdr:colOff>
      <xdr:row>84</xdr:row>
      <xdr:rowOff>147501</xdr:rowOff>
    </xdr:to>
    <xdr:cxnSp macro="">
      <xdr:nvCxnSpPr>
        <xdr:cNvPr id="575" name="直線コネクタ 574">
          <a:extLst>
            <a:ext uri="{FF2B5EF4-FFF2-40B4-BE49-F238E27FC236}">
              <a16:creationId xmlns:a16="http://schemas.microsoft.com/office/drawing/2014/main" id="{E8ED0AAA-B4C4-44D3-BEC0-4D48AAF18EE2}"/>
            </a:ext>
          </a:extLst>
        </xdr:cNvPr>
        <xdr:cNvCxnSpPr/>
      </xdr:nvCxnSpPr>
      <xdr:spPr>
        <a:xfrm>
          <a:off x="13703300" y="14526442"/>
          <a:ext cx="8890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84</xdr:row>
      <xdr:rowOff>41184</xdr:rowOff>
    </xdr:from>
    <xdr:to>
      <xdr:col>67</xdr:col>
      <xdr:colOff>101600</xdr:colOff>
      <xdr:row>84</xdr:row>
      <xdr:rowOff>142784</xdr:rowOff>
    </xdr:to>
    <xdr:sp macro="" textlink="">
      <xdr:nvSpPr>
        <xdr:cNvPr id="576" name="楕円 575">
          <a:extLst>
            <a:ext uri="{FF2B5EF4-FFF2-40B4-BE49-F238E27FC236}">
              <a16:creationId xmlns:a16="http://schemas.microsoft.com/office/drawing/2014/main" id="{4F76C9D7-3FF2-4CE6-A781-8336A04282C2}"/>
            </a:ext>
          </a:extLst>
        </xdr:cNvPr>
        <xdr:cNvSpPr/>
      </xdr:nvSpPr>
      <xdr:spPr>
        <a:xfrm>
          <a:off x="12763500" y="14442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84</xdr:row>
      <xdr:rowOff>91984</xdr:rowOff>
    </xdr:from>
    <xdr:to>
      <xdr:col>71</xdr:col>
      <xdr:colOff>177800</xdr:colOff>
      <xdr:row>84</xdr:row>
      <xdr:rowOff>124642</xdr:rowOff>
    </xdr:to>
    <xdr:cxnSp macro="">
      <xdr:nvCxnSpPr>
        <xdr:cNvPr id="577" name="直線コネクタ 576">
          <a:extLst>
            <a:ext uri="{FF2B5EF4-FFF2-40B4-BE49-F238E27FC236}">
              <a16:creationId xmlns:a16="http://schemas.microsoft.com/office/drawing/2014/main" id="{4DDCED3D-5490-4C9A-A894-8B4876D6239B}"/>
            </a:ext>
          </a:extLst>
        </xdr:cNvPr>
        <xdr:cNvCxnSpPr/>
      </xdr:nvCxnSpPr>
      <xdr:spPr>
        <a:xfrm>
          <a:off x="12814300" y="14493784"/>
          <a:ext cx="8890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125021</xdr:rowOff>
    </xdr:from>
    <xdr:ext cx="405111" cy="259045"/>
    <xdr:sp macro="" textlink="">
      <xdr:nvSpPr>
        <xdr:cNvPr id="578" name="n_1aveValue【消防施設】&#10;有形固定資産減価償却率">
          <a:extLst>
            <a:ext uri="{FF2B5EF4-FFF2-40B4-BE49-F238E27FC236}">
              <a16:creationId xmlns:a16="http://schemas.microsoft.com/office/drawing/2014/main" id="{DB8BC4EA-91E1-4C95-B97A-B5CE05DE3EFF}"/>
            </a:ext>
          </a:extLst>
        </xdr:cNvPr>
        <xdr:cNvSpPr txBox="1"/>
      </xdr:nvSpPr>
      <xdr:spPr>
        <a:xfrm>
          <a:off x="15266044" y="140124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102161</xdr:rowOff>
    </xdr:from>
    <xdr:ext cx="405111" cy="259045"/>
    <xdr:sp macro="" textlink="">
      <xdr:nvSpPr>
        <xdr:cNvPr id="579" name="n_2aveValue【消防施設】&#10;有形固定資産減価償却率">
          <a:extLst>
            <a:ext uri="{FF2B5EF4-FFF2-40B4-BE49-F238E27FC236}">
              <a16:creationId xmlns:a16="http://schemas.microsoft.com/office/drawing/2014/main" id="{4E39BF9A-FB2D-42A8-B6F9-6A2C5C1A3FD1}"/>
            </a:ext>
          </a:extLst>
        </xdr:cNvPr>
        <xdr:cNvSpPr txBox="1"/>
      </xdr:nvSpPr>
      <xdr:spPr>
        <a:xfrm>
          <a:off x="14389744" y="139896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87465</xdr:rowOff>
    </xdr:from>
    <xdr:ext cx="405111" cy="259045"/>
    <xdr:sp macro="" textlink="">
      <xdr:nvSpPr>
        <xdr:cNvPr id="580" name="n_3aveValue【消防施設】&#10;有形固定資産減価償却率">
          <a:extLst>
            <a:ext uri="{FF2B5EF4-FFF2-40B4-BE49-F238E27FC236}">
              <a16:creationId xmlns:a16="http://schemas.microsoft.com/office/drawing/2014/main" id="{B12BBBE7-2BA5-4B0A-99E8-0FBEEE50CAE3}"/>
            </a:ext>
          </a:extLst>
        </xdr:cNvPr>
        <xdr:cNvSpPr txBox="1"/>
      </xdr:nvSpPr>
      <xdr:spPr>
        <a:xfrm>
          <a:off x="13500744" y="139749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76035</xdr:rowOff>
    </xdr:from>
    <xdr:ext cx="405111" cy="259045"/>
    <xdr:sp macro="" textlink="">
      <xdr:nvSpPr>
        <xdr:cNvPr id="581" name="n_4aveValue【消防施設】&#10;有形固定資産減価償却率">
          <a:extLst>
            <a:ext uri="{FF2B5EF4-FFF2-40B4-BE49-F238E27FC236}">
              <a16:creationId xmlns:a16="http://schemas.microsoft.com/office/drawing/2014/main" id="{FB64CA81-8BA4-441D-A916-1713DCAFFB39}"/>
            </a:ext>
          </a:extLst>
        </xdr:cNvPr>
        <xdr:cNvSpPr txBox="1"/>
      </xdr:nvSpPr>
      <xdr:spPr>
        <a:xfrm>
          <a:off x="12611744" y="139634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85</xdr:row>
      <xdr:rowOff>49003</xdr:rowOff>
    </xdr:from>
    <xdr:ext cx="405111" cy="259045"/>
    <xdr:sp macro="" textlink="">
      <xdr:nvSpPr>
        <xdr:cNvPr id="582" name="n_1mainValue【消防施設】&#10;有形固定資産減価償却率">
          <a:extLst>
            <a:ext uri="{FF2B5EF4-FFF2-40B4-BE49-F238E27FC236}">
              <a16:creationId xmlns:a16="http://schemas.microsoft.com/office/drawing/2014/main" id="{7FD0789E-15A4-40ED-A3BC-F8C50F822BF8}"/>
            </a:ext>
          </a:extLst>
        </xdr:cNvPr>
        <xdr:cNvSpPr txBox="1"/>
      </xdr:nvSpPr>
      <xdr:spPr>
        <a:xfrm>
          <a:off x="15266044" y="146222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85</xdr:row>
      <xdr:rowOff>17978</xdr:rowOff>
    </xdr:from>
    <xdr:ext cx="405111" cy="259045"/>
    <xdr:sp macro="" textlink="">
      <xdr:nvSpPr>
        <xdr:cNvPr id="583" name="n_2mainValue【消防施設】&#10;有形固定資産減価償却率">
          <a:extLst>
            <a:ext uri="{FF2B5EF4-FFF2-40B4-BE49-F238E27FC236}">
              <a16:creationId xmlns:a16="http://schemas.microsoft.com/office/drawing/2014/main" id="{35AC60CD-6AFA-4AC2-AEB3-606D4AF0455D}"/>
            </a:ext>
          </a:extLst>
        </xdr:cNvPr>
        <xdr:cNvSpPr txBox="1"/>
      </xdr:nvSpPr>
      <xdr:spPr>
        <a:xfrm>
          <a:off x="14389744" y="145912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84</xdr:row>
      <xdr:rowOff>166569</xdr:rowOff>
    </xdr:from>
    <xdr:ext cx="405111" cy="259045"/>
    <xdr:sp macro="" textlink="">
      <xdr:nvSpPr>
        <xdr:cNvPr id="584" name="n_3mainValue【消防施設】&#10;有形固定資産減価償却率">
          <a:extLst>
            <a:ext uri="{FF2B5EF4-FFF2-40B4-BE49-F238E27FC236}">
              <a16:creationId xmlns:a16="http://schemas.microsoft.com/office/drawing/2014/main" id="{F6A81760-9A8D-4AAD-92F8-751736EC8E19}"/>
            </a:ext>
          </a:extLst>
        </xdr:cNvPr>
        <xdr:cNvSpPr txBox="1"/>
      </xdr:nvSpPr>
      <xdr:spPr>
        <a:xfrm>
          <a:off x="13500744" y="145683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84</xdr:row>
      <xdr:rowOff>133911</xdr:rowOff>
    </xdr:from>
    <xdr:ext cx="405111" cy="259045"/>
    <xdr:sp macro="" textlink="">
      <xdr:nvSpPr>
        <xdr:cNvPr id="585" name="n_4mainValue【消防施設】&#10;有形固定資産減価償却率">
          <a:extLst>
            <a:ext uri="{FF2B5EF4-FFF2-40B4-BE49-F238E27FC236}">
              <a16:creationId xmlns:a16="http://schemas.microsoft.com/office/drawing/2014/main" id="{0F08B250-0529-4A25-9D83-7CD15160758E}"/>
            </a:ext>
          </a:extLst>
        </xdr:cNvPr>
        <xdr:cNvSpPr txBox="1"/>
      </xdr:nvSpPr>
      <xdr:spPr>
        <a:xfrm>
          <a:off x="12611744" y="145357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586" name="正方形/長方形 585">
          <a:extLst>
            <a:ext uri="{FF2B5EF4-FFF2-40B4-BE49-F238E27FC236}">
              <a16:creationId xmlns:a16="http://schemas.microsoft.com/office/drawing/2014/main" id="{508C559A-1C62-49D7-86ED-CC4F2E7417DA}"/>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87" name="正方形/長方形 586">
          <a:extLst>
            <a:ext uri="{FF2B5EF4-FFF2-40B4-BE49-F238E27FC236}">
              <a16:creationId xmlns:a16="http://schemas.microsoft.com/office/drawing/2014/main" id="{B99D0FA0-8F4D-469F-959A-C68886E11D43}"/>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88" name="正方形/長方形 587">
          <a:extLst>
            <a:ext uri="{FF2B5EF4-FFF2-40B4-BE49-F238E27FC236}">
              <a16:creationId xmlns:a16="http://schemas.microsoft.com/office/drawing/2014/main" id="{32A77DF3-1CC8-4821-9660-18A496465157}"/>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89" name="正方形/長方形 588">
          <a:extLst>
            <a:ext uri="{FF2B5EF4-FFF2-40B4-BE49-F238E27FC236}">
              <a16:creationId xmlns:a16="http://schemas.microsoft.com/office/drawing/2014/main" id="{AA4F86D3-D35A-4E51-A3D9-DF36A545838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90" name="正方形/長方形 589">
          <a:extLst>
            <a:ext uri="{FF2B5EF4-FFF2-40B4-BE49-F238E27FC236}">
              <a16:creationId xmlns:a16="http://schemas.microsoft.com/office/drawing/2014/main" id="{CF1B81D4-4D7D-4592-B99A-884FBD2F331A}"/>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91" name="正方形/長方形 590">
          <a:extLst>
            <a:ext uri="{FF2B5EF4-FFF2-40B4-BE49-F238E27FC236}">
              <a16:creationId xmlns:a16="http://schemas.microsoft.com/office/drawing/2014/main" id="{7E5783A3-E016-4EDD-A3EF-7B333CBF537B}"/>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92" name="正方形/長方形 591">
          <a:extLst>
            <a:ext uri="{FF2B5EF4-FFF2-40B4-BE49-F238E27FC236}">
              <a16:creationId xmlns:a16="http://schemas.microsoft.com/office/drawing/2014/main" id="{33FBDFB6-C731-4168-BC8E-F59B110D69FB}"/>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93" name="正方形/長方形 592">
          <a:extLst>
            <a:ext uri="{FF2B5EF4-FFF2-40B4-BE49-F238E27FC236}">
              <a16:creationId xmlns:a16="http://schemas.microsoft.com/office/drawing/2014/main" id="{5EC93E67-478C-482E-B990-1A4E3B01068B}"/>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594" name="テキスト ボックス 593">
          <a:extLst>
            <a:ext uri="{FF2B5EF4-FFF2-40B4-BE49-F238E27FC236}">
              <a16:creationId xmlns:a16="http://schemas.microsoft.com/office/drawing/2014/main" id="{BE2D79F4-A905-4887-B443-8AAD5B465581}"/>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595" name="直線コネクタ 594">
          <a:extLst>
            <a:ext uri="{FF2B5EF4-FFF2-40B4-BE49-F238E27FC236}">
              <a16:creationId xmlns:a16="http://schemas.microsoft.com/office/drawing/2014/main" id="{1A7ABC5D-173C-4277-BA13-0B15A4D77F1F}"/>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596" name="直線コネクタ 595">
          <a:extLst>
            <a:ext uri="{FF2B5EF4-FFF2-40B4-BE49-F238E27FC236}">
              <a16:creationId xmlns:a16="http://schemas.microsoft.com/office/drawing/2014/main" id="{E67025A2-0180-4059-9D29-05C39A7D941E}"/>
            </a:ext>
          </a:extLst>
        </xdr:cNvPr>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597" name="テキスト ボックス 596">
          <a:extLst>
            <a:ext uri="{FF2B5EF4-FFF2-40B4-BE49-F238E27FC236}">
              <a16:creationId xmlns:a16="http://schemas.microsoft.com/office/drawing/2014/main" id="{58E94D58-509B-4640-9E0B-D1CE61F18F0B}"/>
            </a:ext>
          </a:extLst>
        </xdr:cNvPr>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598" name="直線コネクタ 597">
          <a:extLst>
            <a:ext uri="{FF2B5EF4-FFF2-40B4-BE49-F238E27FC236}">
              <a16:creationId xmlns:a16="http://schemas.microsoft.com/office/drawing/2014/main" id="{C7A3FFAD-F0CD-486D-8455-A9D3C1888EF7}"/>
            </a:ext>
          </a:extLst>
        </xdr:cNvPr>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599" name="テキスト ボックス 598">
          <a:extLst>
            <a:ext uri="{FF2B5EF4-FFF2-40B4-BE49-F238E27FC236}">
              <a16:creationId xmlns:a16="http://schemas.microsoft.com/office/drawing/2014/main" id="{4ECF3D56-CEDA-4538-A5B5-14618D033E62}"/>
            </a:ext>
          </a:extLst>
        </xdr:cNvPr>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600" name="直線コネクタ 599">
          <a:extLst>
            <a:ext uri="{FF2B5EF4-FFF2-40B4-BE49-F238E27FC236}">
              <a16:creationId xmlns:a16="http://schemas.microsoft.com/office/drawing/2014/main" id="{79B74518-AABF-4CE8-86EA-2819FA40A875}"/>
            </a:ext>
          </a:extLst>
        </xdr:cNvPr>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601" name="テキスト ボックス 600">
          <a:extLst>
            <a:ext uri="{FF2B5EF4-FFF2-40B4-BE49-F238E27FC236}">
              <a16:creationId xmlns:a16="http://schemas.microsoft.com/office/drawing/2014/main" id="{82051EE6-3B86-48A9-9171-C0B73BBD3451}"/>
            </a:ext>
          </a:extLst>
        </xdr:cNvPr>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602" name="直線コネクタ 601">
          <a:extLst>
            <a:ext uri="{FF2B5EF4-FFF2-40B4-BE49-F238E27FC236}">
              <a16:creationId xmlns:a16="http://schemas.microsoft.com/office/drawing/2014/main" id="{1C0BE53B-A0D7-4883-9DFA-AF063B2BE028}"/>
            </a:ext>
          </a:extLst>
        </xdr:cNvPr>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603" name="テキスト ボックス 602">
          <a:extLst>
            <a:ext uri="{FF2B5EF4-FFF2-40B4-BE49-F238E27FC236}">
              <a16:creationId xmlns:a16="http://schemas.microsoft.com/office/drawing/2014/main" id="{AB647763-13C0-4F68-ADDC-03635778F429}"/>
            </a:ext>
          </a:extLst>
        </xdr:cNvPr>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04" name="直線コネクタ 603">
          <a:extLst>
            <a:ext uri="{FF2B5EF4-FFF2-40B4-BE49-F238E27FC236}">
              <a16:creationId xmlns:a16="http://schemas.microsoft.com/office/drawing/2014/main" id="{F002FFFD-8E65-4A7B-A911-523DDD691621}"/>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05" name="テキスト ボックス 604">
          <a:extLst>
            <a:ext uri="{FF2B5EF4-FFF2-40B4-BE49-F238E27FC236}">
              <a16:creationId xmlns:a16="http://schemas.microsoft.com/office/drawing/2014/main" id="{F4558BCE-39E4-4546-9381-26F83E622EBE}"/>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06" name="【消防施設】&#10;一人当たり面積グラフ枠">
          <a:extLst>
            <a:ext uri="{FF2B5EF4-FFF2-40B4-BE49-F238E27FC236}">
              <a16:creationId xmlns:a16="http://schemas.microsoft.com/office/drawing/2014/main" id="{A47E3DDB-2FA7-4399-B74F-9CCAE0775A39}"/>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143256</xdr:rowOff>
    </xdr:from>
    <xdr:to>
      <xdr:col>116</xdr:col>
      <xdr:colOff>62864</xdr:colOff>
      <xdr:row>86</xdr:row>
      <xdr:rowOff>19813</xdr:rowOff>
    </xdr:to>
    <xdr:cxnSp macro="">
      <xdr:nvCxnSpPr>
        <xdr:cNvPr id="607" name="直線コネクタ 606">
          <a:extLst>
            <a:ext uri="{FF2B5EF4-FFF2-40B4-BE49-F238E27FC236}">
              <a16:creationId xmlns:a16="http://schemas.microsoft.com/office/drawing/2014/main" id="{21725E1C-AB6C-4D25-93A5-A1E7E1305235}"/>
            </a:ext>
          </a:extLst>
        </xdr:cNvPr>
        <xdr:cNvCxnSpPr/>
      </xdr:nvCxnSpPr>
      <xdr:spPr>
        <a:xfrm flipV="1">
          <a:off x="22160864" y="13516356"/>
          <a:ext cx="0" cy="12481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23640</xdr:rowOff>
    </xdr:from>
    <xdr:ext cx="469744" cy="259045"/>
    <xdr:sp macro="" textlink="">
      <xdr:nvSpPr>
        <xdr:cNvPr id="608" name="【消防施設】&#10;一人当たり面積最小値テキスト">
          <a:extLst>
            <a:ext uri="{FF2B5EF4-FFF2-40B4-BE49-F238E27FC236}">
              <a16:creationId xmlns:a16="http://schemas.microsoft.com/office/drawing/2014/main" id="{B8242F02-5220-4F13-BBBA-1E622D54F9A4}"/>
            </a:ext>
          </a:extLst>
        </xdr:cNvPr>
        <xdr:cNvSpPr txBox="1"/>
      </xdr:nvSpPr>
      <xdr:spPr>
        <a:xfrm>
          <a:off x="22199600" y="147683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19813</xdr:rowOff>
    </xdr:from>
    <xdr:to>
      <xdr:col>116</xdr:col>
      <xdr:colOff>152400</xdr:colOff>
      <xdr:row>86</xdr:row>
      <xdr:rowOff>19813</xdr:rowOff>
    </xdr:to>
    <xdr:cxnSp macro="">
      <xdr:nvCxnSpPr>
        <xdr:cNvPr id="609" name="直線コネクタ 608">
          <a:extLst>
            <a:ext uri="{FF2B5EF4-FFF2-40B4-BE49-F238E27FC236}">
              <a16:creationId xmlns:a16="http://schemas.microsoft.com/office/drawing/2014/main" id="{CA1B4FCA-562D-4740-BEA6-EDCBE78631D7}"/>
            </a:ext>
          </a:extLst>
        </xdr:cNvPr>
        <xdr:cNvCxnSpPr/>
      </xdr:nvCxnSpPr>
      <xdr:spPr>
        <a:xfrm>
          <a:off x="22072600" y="147645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89933</xdr:rowOff>
    </xdr:from>
    <xdr:ext cx="469744" cy="259045"/>
    <xdr:sp macro="" textlink="">
      <xdr:nvSpPr>
        <xdr:cNvPr id="610" name="【消防施設】&#10;一人当たり面積最大値テキスト">
          <a:extLst>
            <a:ext uri="{FF2B5EF4-FFF2-40B4-BE49-F238E27FC236}">
              <a16:creationId xmlns:a16="http://schemas.microsoft.com/office/drawing/2014/main" id="{597FBF04-FB35-4254-B1E0-B4934947EBD5}"/>
            </a:ext>
          </a:extLst>
        </xdr:cNvPr>
        <xdr:cNvSpPr txBox="1"/>
      </xdr:nvSpPr>
      <xdr:spPr>
        <a:xfrm>
          <a:off x="22199600" y="132915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143256</xdr:rowOff>
    </xdr:from>
    <xdr:to>
      <xdr:col>116</xdr:col>
      <xdr:colOff>152400</xdr:colOff>
      <xdr:row>78</xdr:row>
      <xdr:rowOff>143256</xdr:rowOff>
    </xdr:to>
    <xdr:cxnSp macro="">
      <xdr:nvCxnSpPr>
        <xdr:cNvPr id="611" name="直線コネクタ 610">
          <a:extLst>
            <a:ext uri="{FF2B5EF4-FFF2-40B4-BE49-F238E27FC236}">
              <a16:creationId xmlns:a16="http://schemas.microsoft.com/office/drawing/2014/main" id="{E48F9FF7-6A51-49F2-A470-085FD4ED3179}"/>
            </a:ext>
          </a:extLst>
        </xdr:cNvPr>
        <xdr:cNvCxnSpPr/>
      </xdr:nvCxnSpPr>
      <xdr:spPr>
        <a:xfrm>
          <a:off x="22072600" y="135163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19321</xdr:rowOff>
    </xdr:from>
    <xdr:ext cx="469744" cy="259045"/>
    <xdr:sp macro="" textlink="">
      <xdr:nvSpPr>
        <xdr:cNvPr id="612" name="【消防施設】&#10;一人当たり面積平均値テキスト">
          <a:extLst>
            <a:ext uri="{FF2B5EF4-FFF2-40B4-BE49-F238E27FC236}">
              <a16:creationId xmlns:a16="http://schemas.microsoft.com/office/drawing/2014/main" id="{67F8F560-A6D1-48B5-8AC1-BC4BC0619B8D}"/>
            </a:ext>
          </a:extLst>
        </xdr:cNvPr>
        <xdr:cNvSpPr txBox="1"/>
      </xdr:nvSpPr>
      <xdr:spPr>
        <a:xfrm>
          <a:off x="22199600" y="142496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167894</xdr:rowOff>
    </xdr:from>
    <xdr:to>
      <xdr:col>116</xdr:col>
      <xdr:colOff>114300</xdr:colOff>
      <xdr:row>84</xdr:row>
      <xdr:rowOff>98044</xdr:rowOff>
    </xdr:to>
    <xdr:sp macro="" textlink="">
      <xdr:nvSpPr>
        <xdr:cNvPr id="613" name="フローチャート: 判断 612">
          <a:extLst>
            <a:ext uri="{FF2B5EF4-FFF2-40B4-BE49-F238E27FC236}">
              <a16:creationId xmlns:a16="http://schemas.microsoft.com/office/drawing/2014/main" id="{B0F9FE35-C7F6-4179-B917-BD3BF2544046}"/>
            </a:ext>
          </a:extLst>
        </xdr:cNvPr>
        <xdr:cNvSpPr/>
      </xdr:nvSpPr>
      <xdr:spPr>
        <a:xfrm>
          <a:off x="22110700" y="14398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5587</xdr:rowOff>
    </xdr:from>
    <xdr:to>
      <xdr:col>112</xdr:col>
      <xdr:colOff>38100</xdr:colOff>
      <xdr:row>84</xdr:row>
      <xdr:rowOff>107187</xdr:rowOff>
    </xdr:to>
    <xdr:sp macro="" textlink="">
      <xdr:nvSpPr>
        <xdr:cNvPr id="614" name="フローチャート: 判断 613">
          <a:extLst>
            <a:ext uri="{FF2B5EF4-FFF2-40B4-BE49-F238E27FC236}">
              <a16:creationId xmlns:a16="http://schemas.microsoft.com/office/drawing/2014/main" id="{B39B543B-F444-46DD-9907-1153F386BFD7}"/>
            </a:ext>
          </a:extLst>
        </xdr:cNvPr>
        <xdr:cNvSpPr/>
      </xdr:nvSpPr>
      <xdr:spPr>
        <a:xfrm>
          <a:off x="21272500" y="14407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10161</xdr:rowOff>
    </xdr:from>
    <xdr:to>
      <xdr:col>107</xdr:col>
      <xdr:colOff>101600</xdr:colOff>
      <xdr:row>84</xdr:row>
      <xdr:rowOff>111761</xdr:rowOff>
    </xdr:to>
    <xdr:sp macro="" textlink="">
      <xdr:nvSpPr>
        <xdr:cNvPr id="615" name="フローチャート: 判断 614">
          <a:extLst>
            <a:ext uri="{FF2B5EF4-FFF2-40B4-BE49-F238E27FC236}">
              <a16:creationId xmlns:a16="http://schemas.microsoft.com/office/drawing/2014/main" id="{E21F00EC-9CCE-4B9D-8544-CC098F1EF01E}"/>
            </a:ext>
          </a:extLst>
        </xdr:cNvPr>
        <xdr:cNvSpPr/>
      </xdr:nvSpPr>
      <xdr:spPr>
        <a:xfrm>
          <a:off x="20383500" y="14411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14732</xdr:rowOff>
    </xdr:from>
    <xdr:to>
      <xdr:col>102</xdr:col>
      <xdr:colOff>165100</xdr:colOff>
      <xdr:row>84</xdr:row>
      <xdr:rowOff>116332</xdr:rowOff>
    </xdr:to>
    <xdr:sp macro="" textlink="">
      <xdr:nvSpPr>
        <xdr:cNvPr id="616" name="フローチャート: 判断 615">
          <a:extLst>
            <a:ext uri="{FF2B5EF4-FFF2-40B4-BE49-F238E27FC236}">
              <a16:creationId xmlns:a16="http://schemas.microsoft.com/office/drawing/2014/main" id="{B5E55C78-73CF-4C21-B89C-5AF4BE8850ED}"/>
            </a:ext>
          </a:extLst>
        </xdr:cNvPr>
        <xdr:cNvSpPr/>
      </xdr:nvSpPr>
      <xdr:spPr>
        <a:xfrm>
          <a:off x="19494500" y="14416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23876</xdr:rowOff>
    </xdr:from>
    <xdr:to>
      <xdr:col>98</xdr:col>
      <xdr:colOff>38100</xdr:colOff>
      <xdr:row>84</xdr:row>
      <xdr:rowOff>125476</xdr:rowOff>
    </xdr:to>
    <xdr:sp macro="" textlink="">
      <xdr:nvSpPr>
        <xdr:cNvPr id="617" name="フローチャート: 判断 616">
          <a:extLst>
            <a:ext uri="{FF2B5EF4-FFF2-40B4-BE49-F238E27FC236}">
              <a16:creationId xmlns:a16="http://schemas.microsoft.com/office/drawing/2014/main" id="{7E732781-CADB-4B9E-ADAC-AA9B238BF764}"/>
            </a:ext>
          </a:extLst>
        </xdr:cNvPr>
        <xdr:cNvSpPr/>
      </xdr:nvSpPr>
      <xdr:spPr>
        <a:xfrm>
          <a:off x="18605500" y="14425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618" name="テキスト ボックス 617">
          <a:extLst>
            <a:ext uri="{FF2B5EF4-FFF2-40B4-BE49-F238E27FC236}">
              <a16:creationId xmlns:a16="http://schemas.microsoft.com/office/drawing/2014/main" id="{8948F55F-AAB2-46AB-B563-02E06F922ED0}"/>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619" name="テキスト ボックス 618">
          <a:extLst>
            <a:ext uri="{FF2B5EF4-FFF2-40B4-BE49-F238E27FC236}">
              <a16:creationId xmlns:a16="http://schemas.microsoft.com/office/drawing/2014/main" id="{3BAF3165-3853-4D2E-A88B-3F01616F99A4}"/>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620" name="テキスト ボックス 619">
          <a:extLst>
            <a:ext uri="{FF2B5EF4-FFF2-40B4-BE49-F238E27FC236}">
              <a16:creationId xmlns:a16="http://schemas.microsoft.com/office/drawing/2014/main" id="{56ADB6AD-845E-46C3-8EB0-F1BBBEB6C33A}"/>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621" name="テキスト ボックス 620">
          <a:extLst>
            <a:ext uri="{FF2B5EF4-FFF2-40B4-BE49-F238E27FC236}">
              <a16:creationId xmlns:a16="http://schemas.microsoft.com/office/drawing/2014/main" id="{B352CEE9-BF37-4BC7-8905-E5D0696FC7EA}"/>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622" name="テキスト ボックス 621">
          <a:extLst>
            <a:ext uri="{FF2B5EF4-FFF2-40B4-BE49-F238E27FC236}">
              <a16:creationId xmlns:a16="http://schemas.microsoft.com/office/drawing/2014/main" id="{EE243F4F-1A97-4647-9446-94AF2A8D544A}"/>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28448</xdr:rowOff>
    </xdr:from>
    <xdr:to>
      <xdr:col>116</xdr:col>
      <xdr:colOff>114300</xdr:colOff>
      <xdr:row>84</xdr:row>
      <xdr:rowOff>130048</xdr:rowOff>
    </xdr:to>
    <xdr:sp macro="" textlink="">
      <xdr:nvSpPr>
        <xdr:cNvPr id="623" name="楕円 622">
          <a:extLst>
            <a:ext uri="{FF2B5EF4-FFF2-40B4-BE49-F238E27FC236}">
              <a16:creationId xmlns:a16="http://schemas.microsoft.com/office/drawing/2014/main" id="{9CEB88C4-8DCF-438E-807C-1C0F14CB5A61}"/>
            </a:ext>
          </a:extLst>
        </xdr:cNvPr>
        <xdr:cNvSpPr/>
      </xdr:nvSpPr>
      <xdr:spPr>
        <a:xfrm>
          <a:off x="22110700" y="14430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6875</xdr:rowOff>
    </xdr:from>
    <xdr:ext cx="469744" cy="259045"/>
    <xdr:sp macro="" textlink="">
      <xdr:nvSpPr>
        <xdr:cNvPr id="624" name="【消防施設】&#10;一人当たり面積該当値テキスト">
          <a:extLst>
            <a:ext uri="{FF2B5EF4-FFF2-40B4-BE49-F238E27FC236}">
              <a16:creationId xmlns:a16="http://schemas.microsoft.com/office/drawing/2014/main" id="{42B43D6E-044B-48E6-B69D-A273D7068CA4}"/>
            </a:ext>
          </a:extLst>
        </xdr:cNvPr>
        <xdr:cNvSpPr txBox="1"/>
      </xdr:nvSpPr>
      <xdr:spPr>
        <a:xfrm>
          <a:off x="22199600" y="144086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28448</xdr:rowOff>
    </xdr:from>
    <xdr:to>
      <xdr:col>112</xdr:col>
      <xdr:colOff>38100</xdr:colOff>
      <xdr:row>84</xdr:row>
      <xdr:rowOff>130048</xdr:rowOff>
    </xdr:to>
    <xdr:sp macro="" textlink="">
      <xdr:nvSpPr>
        <xdr:cNvPr id="625" name="楕円 624">
          <a:extLst>
            <a:ext uri="{FF2B5EF4-FFF2-40B4-BE49-F238E27FC236}">
              <a16:creationId xmlns:a16="http://schemas.microsoft.com/office/drawing/2014/main" id="{867D3886-A5F5-4B65-A54A-25417977F27B}"/>
            </a:ext>
          </a:extLst>
        </xdr:cNvPr>
        <xdr:cNvSpPr/>
      </xdr:nvSpPr>
      <xdr:spPr>
        <a:xfrm>
          <a:off x="21272500" y="14430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79248</xdr:rowOff>
    </xdr:from>
    <xdr:to>
      <xdr:col>116</xdr:col>
      <xdr:colOff>63500</xdr:colOff>
      <xdr:row>84</xdr:row>
      <xdr:rowOff>79248</xdr:rowOff>
    </xdr:to>
    <xdr:cxnSp macro="">
      <xdr:nvCxnSpPr>
        <xdr:cNvPr id="626" name="直線コネクタ 625">
          <a:extLst>
            <a:ext uri="{FF2B5EF4-FFF2-40B4-BE49-F238E27FC236}">
              <a16:creationId xmlns:a16="http://schemas.microsoft.com/office/drawing/2014/main" id="{AE70B9F8-C12D-4928-992C-ABC5193A8A88}"/>
            </a:ext>
          </a:extLst>
        </xdr:cNvPr>
        <xdr:cNvCxnSpPr/>
      </xdr:nvCxnSpPr>
      <xdr:spPr>
        <a:xfrm>
          <a:off x="21323300" y="1448104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42163</xdr:rowOff>
    </xdr:from>
    <xdr:to>
      <xdr:col>107</xdr:col>
      <xdr:colOff>101600</xdr:colOff>
      <xdr:row>84</xdr:row>
      <xdr:rowOff>143763</xdr:rowOff>
    </xdr:to>
    <xdr:sp macro="" textlink="">
      <xdr:nvSpPr>
        <xdr:cNvPr id="627" name="楕円 626">
          <a:extLst>
            <a:ext uri="{FF2B5EF4-FFF2-40B4-BE49-F238E27FC236}">
              <a16:creationId xmlns:a16="http://schemas.microsoft.com/office/drawing/2014/main" id="{238F05B2-FB0F-4438-AA5C-65A3B6039C35}"/>
            </a:ext>
          </a:extLst>
        </xdr:cNvPr>
        <xdr:cNvSpPr/>
      </xdr:nvSpPr>
      <xdr:spPr>
        <a:xfrm>
          <a:off x="20383500" y="14443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79248</xdr:rowOff>
    </xdr:from>
    <xdr:to>
      <xdr:col>111</xdr:col>
      <xdr:colOff>177800</xdr:colOff>
      <xdr:row>84</xdr:row>
      <xdr:rowOff>92963</xdr:rowOff>
    </xdr:to>
    <xdr:cxnSp macro="">
      <xdr:nvCxnSpPr>
        <xdr:cNvPr id="628" name="直線コネクタ 627">
          <a:extLst>
            <a:ext uri="{FF2B5EF4-FFF2-40B4-BE49-F238E27FC236}">
              <a16:creationId xmlns:a16="http://schemas.microsoft.com/office/drawing/2014/main" id="{D5EA3091-B8CD-448F-BDB1-031CC77AAC4F}"/>
            </a:ext>
          </a:extLst>
        </xdr:cNvPr>
        <xdr:cNvCxnSpPr/>
      </xdr:nvCxnSpPr>
      <xdr:spPr>
        <a:xfrm flipV="1">
          <a:off x="20434300" y="14481048"/>
          <a:ext cx="889000" cy="13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33020</xdr:rowOff>
    </xdr:from>
    <xdr:to>
      <xdr:col>102</xdr:col>
      <xdr:colOff>165100</xdr:colOff>
      <xdr:row>84</xdr:row>
      <xdr:rowOff>134620</xdr:rowOff>
    </xdr:to>
    <xdr:sp macro="" textlink="">
      <xdr:nvSpPr>
        <xdr:cNvPr id="629" name="楕円 628">
          <a:extLst>
            <a:ext uri="{FF2B5EF4-FFF2-40B4-BE49-F238E27FC236}">
              <a16:creationId xmlns:a16="http://schemas.microsoft.com/office/drawing/2014/main" id="{ED6720D4-ADD3-4C97-B2EA-3FBE67E35420}"/>
            </a:ext>
          </a:extLst>
        </xdr:cNvPr>
        <xdr:cNvSpPr/>
      </xdr:nvSpPr>
      <xdr:spPr>
        <a:xfrm>
          <a:off x="19494500" y="14434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83820</xdr:rowOff>
    </xdr:from>
    <xdr:to>
      <xdr:col>107</xdr:col>
      <xdr:colOff>50800</xdr:colOff>
      <xdr:row>84</xdr:row>
      <xdr:rowOff>92963</xdr:rowOff>
    </xdr:to>
    <xdr:cxnSp macro="">
      <xdr:nvCxnSpPr>
        <xdr:cNvPr id="630" name="直線コネクタ 629">
          <a:extLst>
            <a:ext uri="{FF2B5EF4-FFF2-40B4-BE49-F238E27FC236}">
              <a16:creationId xmlns:a16="http://schemas.microsoft.com/office/drawing/2014/main" id="{12DAD99A-CF09-47B7-8246-88E787F9E093}"/>
            </a:ext>
          </a:extLst>
        </xdr:cNvPr>
        <xdr:cNvCxnSpPr/>
      </xdr:nvCxnSpPr>
      <xdr:spPr>
        <a:xfrm>
          <a:off x="19545300" y="14485620"/>
          <a:ext cx="889000" cy="9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65024</xdr:rowOff>
    </xdr:from>
    <xdr:to>
      <xdr:col>98</xdr:col>
      <xdr:colOff>38100</xdr:colOff>
      <xdr:row>84</xdr:row>
      <xdr:rowOff>166624</xdr:rowOff>
    </xdr:to>
    <xdr:sp macro="" textlink="">
      <xdr:nvSpPr>
        <xdr:cNvPr id="631" name="楕円 630">
          <a:extLst>
            <a:ext uri="{FF2B5EF4-FFF2-40B4-BE49-F238E27FC236}">
              <a16:creationId xmlns:a16="http://schemas.microsoft.com/office/drawing/2014/main" id="{94CF10B5-361F-4C24-B074-CD8B18552BC7}"/>
            </a:ext>
          </a:extLst>
        </xdr:cNvPr>
        <xdr:cNvSpPr/>
      </xdr:nvSpPr>
      <xdr:spPr>
        <a:xfrm>
          <a:off x="18605500" y="14466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83820</xdr:rowOff>
    </xdr:from>
    <xdr:to>
      <xdr:col>102</xdr:col>
      <xdr:colOff>114300</xdr:colOff>
      <xdr:row>84</xdr:row>
      <xdr:rowOff>115824</xdr:rowOff>
    </xdr:to>
    <xdr:cxnSp macro="">
      <xdr:nvCxnSpPr>
        <xdr:cNvPr id="632" name="直線コネクタ 631">
          <a:extLst>
            <a:ext uri="{FF2B5EF4-FFF2-40B4-BE49-F238E27FC236}">
              <a16:creationId xmlns:a16="http://schemas.microsoft.com/office/drawing/2014/main" id="{5BD2F841-EC0F-42FD-9B78-CC8E505D1142}"/>
            </a:ext>
          </a:extLst>
        </xdr:cNvPr>
        <xdr:cNvCxnSpPr/>
      </xdr:nvCxnSpPr>
      <xdr:spPr>
        <a:xfrm flipV="1">
          <a:off x="18656300" y="14485620"/>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123714</xdr:rowOff>
    </xdr:from>
    <xdr:ext cx="469744" cy="259045"/>
    <xdr:sp macro="" textlink="">
      <xdr:nvSpPr>
        <xdr:cNvPr id="633" name="n_1aveValue【消防施設】&#10;一人当たり面積">
          <a:extLst>
            <a:ext uri="{FF2B5EF4-FFF2-40B4-BE49-F238E27FC236}">
              <a16:creationId xmlns:a16="http://schemas.microsoft.com/office/drawing/2014/main" id="{CBA8594D-584D-48C7-85A8-DDECAA1AD11D}"/>
            </a:ext>
          </a:extLst>
        </xdr:cNvPr>
        <xdr:cNvSpPr txBox="1"/>
      </xdr:nvSpPr>
      <xdr:spPr>
        <a:xfrm>
          <a:off x="21075727" y="141826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128288</xdr:rowOff>
    </xdr:from>
    <xdr:ext cx="469744" cy="259045"/>
    <xdr:sp macro="" textlink="">
      <xdr:nvSpPr>
        <xdr:cNvPr id="634" name="n_2aveValue【消防施設】&#10;一人当たり面積">
          <a:extLst>
            <a:ext uri="{FF2B5EF4-FFF2-40B4-BE49-F238E27FC236}">
              <a16:creationId xmlns:a16="http://schemas.microsoft.com/office/drawing/2014/main" id="{854AFA4C-CB9B-495F-92B7-BC4EB9096663}"/>
            </a:ext>
          </a:extLst>
        </xdr:cNvPr>
        <xdr:cNvSpPr txBox="1"/>
      </xdr:nvSpPr>
      <xdr:spPr>
        <a:xfrm>
          <a:off x="20199427" y="141871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132859</xdr:rowOff>
    </xdr:from>
    <xdr:ext cx="469744" cy="259045"/>
    <xdr:sp macro="" textlink="">
      <xdr:nvSpPr>
        <xdr:cNvPr id="635" name="n_3aveValue【消防施設】&#10;一人当たり面積">
          <a:extLst>
            <a:ext uri="{FF2B5EF4-FFF2-40B4-BE49-F238E27FC236}">
              <a16:creationId xmlns:a16="http://schemas.microsoft.com/office/drawing/2014/main" id="{F33413CE-AB45-4686-AF30-D1138DA8F0F7}"/>
            </a:ext>
          </a:extLst>
        </xdr:cNvPr>
        <xdr:cNvSpPr txBox="1"/>
      </xdr:nvSpPr>
      <xdr:spPr>
        <a:xfrm>
          <a:off x="19310427" y="141917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142003</xdr:rowOff>
    </xdr:from>
    <xdr:ext cx="469744" cy="259045"/>
    <xdr:sp macro="" textlink="">
      <xdr:nvSpPr>
        <xdr:cNvPr id="636" name="n_4aveValue【消防施設】&#10;一人当たり面積">
          <a:extLst>
            <a:ext uri="{FF2B5EF4-FFF2-40B4-BE49-F238E27FC236}">
              <a16:creationId xmlns:a16="http://schemas.microsoft.com/office/drawing/2014/main" id="{9027352A-1813-427D-8D27-C0BD227BB836}"/>
            </a:ext>
          </a:extLst>
        </xdr:cNvPr>
        <xdr:cNvSpPr txBox="1"/>
      </xdr:nvSpPr>
      <xdr:spPr>
        <a:xfrm>
          <a:off x="18421427" y="142009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84</xdr:row>
      <xdr:rowOff>121175</xdr:rowOff>
    </xdr:from>
    <xdr:ext cx="469744" cy="259045"/>
    <xdr:sp macro="" textlink="">
      <xdr:nvSpPr>
        <xdr:cNvPr id="637" name="n_1mainValue【消防施設】&#10;一人当たり面積">
          <a:extLst>
            <a:ext uri="{FF2B5EF4-FFF2-40B4-BE49-F238E27FC236}">
              <a16:creationId xmlns:a16="http://schemas.microsoft.com/office/drawing/2014/main" id="{08AC2FB9-2354-4C89-AEFC-C8756351A59C}"/>
            </a:ext>
          </a:extLst>
        </xdr:cNvPr>
        <xdr:cNvSpPr txBox="1"/>
      </xdr:nvSpPr>
      <xdr:spPr>
        <a:xfrm>
          <a:off x="21075727" y="145229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134890</xdr:rowOff>
    </xdr:from>
    <xdr:ext cx="469744" cy="259045"/>
    <xdr:sp macro="" textlink="">
      <xdr:nvSpPr>
        <xdr:cNvPr id="638" name="n_2mainValue【消防施設】&#10;一人当たり面積">
          <a:extLst>
            <a:ext uri="{FF2B5EF4-FFF2-40B4-BE49-F238E27FC236}">
              <a16:creationId xmlns:a16="http://schemas.microsoft.com/office/drawing/2014/main" id="{3E119E08-0C6A-4040-B641-77459563D383}"/>
            </a:ext>
          </a:extLst>
        </xdr:cNvPr>
        <xdr:cNvSpPr txBox="1"/>
      </xdr:nvSpPr>
      <xdr:spPr>
        <a:xfrm>
          <a:off x="20199427" y="145366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125747</xdr:rowOff>
    </xdr:from>
    <xdr:ext cx="469744" cy="259045"/>
    <xdr:sp macro="" textlink="">
      <xdr:nvSpPr>
        <xdr:cNvPr id="639" name="n_3mainValue【消防施設】&#10;一人当たり面積">
          <a:extLst>
            <a:ext uri="{FF2B5EF4-FFF2-40B4-BE49-F238E27FC236}">
              <a16:creationId xmlns:a16="http://schemas.microsoft.com/office/drawing/2014/main" id="{ABE043C2-EBF1-40C7-A5BA-97947F72BC4D}"/>
            </a:ext>
          </a:extLst>
        </xdr:cNvPr>
        <xdr:cNvSpPr txBox="1"/>
      </xdr:nvSpPr>
      <xdr:spPr>
        <a:xfrm>
          <a:off x="19310427" y="14527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157751</xdr:rowOff>
    </xdr:from>
    <xdr:ext cx="469744" cy="259045"/>
    <xdr:sp macro="" textlink="">
      <xdr:nvSpPr>
        <xdr:cNvPr id="640" name="n_4mainValue【消防施設】&#10;一人当たり面積">
          <a:extLst>
            <a:ext uri="{FF2B5EF4-FFF2-40B4-BE49-F238E27FC236}">
              <a16:creationId xmlns:a16="http://schemas.microsoft.com/office/drawing/2014/main" id="{6E4BB9DC-29E8-4B64-AEF0-0B2C520F1BD3}"/>
            </a:ext>
          </a:extLst>
        </xdr:cNvPr>
        <xdr:cNvSpPr txBox="1"/>
      </xdr:nvSpPr>
      <xdr:spPr>
        <a:xfrm>
          <a:off x="18421427" y="145595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641" name="正方形/長方形 640">
          <a:extLst>
            <a:ext uri="{FF2B5EF4-FFF2-40B4-BE49-F238E27FC236}">
              <a16:creationId xmlns:a16="http://schemas.microsoft.com/office/drawing/2014/main" id="{BF6BCEB2-BCC5-4373-9B4D-BEB684F3DB7E}"/>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2" name="正方形/長方形 641">
          <a:extLst>
            <a:ext uri="{FF2B5EF4-FFF2-40B4-BE49-F238E27FC236}">
              <a16:creationId xmlns:a16="http://schemas.microsoft.com/office/drawing/2014/main" id="{2EB5A8F5-961D-460B-8DE1-B54E36DC757C}"/>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3" name="正方形/長方形 642">
          <a:extLst>
            <a:ext uri="{FF2B5EF4-FFF2-40B4-BE49-F238E27FC236}">
              <a16:creationId xmlns:a16="http://schemas.microsoft.com/office/drawing/2014/main" id="{2BB18A83-7709-4620-99E2-FFCFEBED1A91}"/>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4" name="正方形/長方形 643">
          <a:extLst>
            <a:ext uri="{FF2B5EF4-FFF2-40B4-BE49-F238E27FC236}">
              <a16:creationId xmlns:a16="http://schemas.microsoft.com/office/drawing/2014/main" id="{3465C2B3-784E-42B5-BED5-0EEB50E02499}"/>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5" name="正方形/長方形 644">
          <a:extLst>
            <a:ext uri="{FF2B5EF4-FFF2-40B4-BE49-F238E27FC236}">
              <a16:creationId xmlns:a16="http://schemas.microsoft.com/office/drawing/2014/main" id="{3CE3F1C9-0544-41A2-BF45-7824FC28883A}"/>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6" name="正方形/長方形 645">
          <a:extLst>
            <a:ext uri="{FF2B5EF4-FFF2-40B4-BE49-F238E27FC236}">
              <a16:creationId xmlns:a16="http://schemas.microsoft.com/office/drawing/2014/main" id="{AFA7E71E-B3B0-440B-BF6E-837EB7DD3BC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7" name="正方形/長方形 646">
          <a:extLst>
            <a:ext uri="{FF2B5EF4-FFF2-40B4-BE49-F238E27FC236}">
              <a16:creationId xmlns:a16="http://schemas.microsoft.com/office/drawing/2014/main" id="{EB5FF69D-4EC0-4433-8FBB-6BF1F3C9D03E}"/>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8" name="正方形/長方形 647">
          <a:extLst>
            <a:ext uri="{FF2B5EF4-FFF2-40B4-BE49-F238E27FC236}">
              <a16:creationId xmlns:a16="http://schemas.microsoft.com/office/drawing/2014/main" id="{C686CB5F-2F94-43DC-8553-97C3FF1CAAC7}"/>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49" name="テキスト ボックス 648">
          <a:extLst>
            <a:ext uri="{FF2B5EF4-FFF2-40B4-BE49-F238E27FC236}">
              <a16:creationId xmlns:a16="http://schemas.microsoft.com/office/drawing/2014/main" id="{F1616B28-7B89-4F91-B6CB-1FB4DF012EA9}"/>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50" name="直線コネクタ 649">
          <a:extLst>
            <a:ext uri="{FF2B5EF4-FFF2-40B4-BE49-F238E27FC236}">
              <a16:creationId xmlns:a16="http://schemas.microsoft.com/office/drawing/2014/main" id="{05349EC9-3BA6-4D75-8BDB-A25B3836251F}"/>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51" name="テキスト ボックス 650">
          <a:extLst>
            <a:ext uri="{FF2B5EF4-FFF2-40B4-BE49-F238E27FC236}">
              <a16:creationId xmlns:a16="http://schemas.microsoft.com/office/drawing/2014/main" id="{FC5F9BE0-8B33-4FAD-BDE7-D3CF44234E2C}"/>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652" name="直線コネクタ 651">
          <a:extLst>
            <a:ext uri="{FF2B5EF4-FFF2-40B4-BE49-F238E27FC236}">
              <a16:creationId xmlns:a16="http://schemas.microsoft.com/office/drawing/2014/main" id="{76D16627-0586-4E6C-8FC9-198E57A5AB27}"/>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653" name="テキスト ボックス 652">
          <a:extLst>
            <a:ext uri="{FF2B5EF4-FFF2-40B4-BE49-F238E27FC236}">
              <a16:creationId xmlns:a16="http://schemas.microsoft.com/office/drawing/2014/main" id="{85D3302A-3A04-4598-A7E6-DDAB9F4DFC4C}"/>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54" name="直線コネクタ 653">
          <a:extLst>
            <a:ext uri="{FF2B5EF4-FFF2-40B4-BE49-F238E27FC236}">
              <a16:creationId xmlns:a16="http://schemas.microsoft.com/office/drawing/2014/main" id="{4FB9DE8D-264E-41F6-9317-51C5E361EFC4}"/>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55" name="テキスト ボックス 654">
          <a:extLst>
            <a:ext uri="{FF2B5EF4-FFF2-40B4-BE49-F238E27FC236}">
              <a16:creationId xmlns:a16="http://schemas.microsoft.com/office/drawing/2014/main" id="{D134543C-3236-4C09-8424-4D775BD1FB9D}"/>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56" name="直線コネクタ 655">
          <a:extLst>
            <a:ext uri="{FF2B5EF4-FFF2-40B4-BE49-F238E27FC236}">
              <a16:creationId xmlns:a16="http://schemas.microsoft.com/office/drawing/2014/main" id="{C830CDC7-1424-42BA-BBB7-2628A0560497}"/>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657" name="テキスト ボックス 656">
          <a:extLst>
            <a:ext uri="{FF2B5EF4-FFF2-40B4-BE49-F238E27FC236}">
              <a16:creationId xmlns:a16="http://schemas.microsoft.com/office/drawing/2014/main" id="{4349AABA-543E-474C-90D4-57A9194B3CAF}"/>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58" name="直線コネクタ 657">
          <a:extLst>
            <a:ext uri="{FF2B5EF4-FFF2-40B4-BE49-F238E27FC236}">
              <a16:creationId xmlns:a16="http://schemas.microsoft.com/office/drawing/2014/main" id="{08871CA2-BF74-42A3-9D3E-1ACFD8DB8FE0}"/>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659" name="テキスト ボックス 658">
          <a:extLst>
            <a:ext uri="{FF2B5EF4-FFF2-40B4-BE49-F238E27FC236}">
              <a16:creationId xmlns:a16="http://schemas.microsoft.com/office/drawing/2014/main" id="{378DBB81-53D5-442C-B650-F8943CA3B99E}"/>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60" name="直線コネクタ 659">
          <a:extLst>
            <a:ext uri="{FF2B5EF4-FFF2-40B4-BE49-F238E27FC236}">
              <a16:creationId xmlns:a16="http://schemas.microsoft.com/office/drawing/2014/main" id="{BC323580-67D6-4AC2-B6EF-4D3E91176DD1}"/>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661" name="テキスト ボックス 660">
          <a:extLst>
            <a:ext uri="{FF2B5EF4-FFF2-40B4-BE49-F238E27FC236}">
              <a16:creationId xmlns:a16="http://schemas.microsoft.com/office/drawing/2014/main" id="{122A2839-B5DC-4194-B9C8-F599229BDDFB}"/>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62" name="直線コネクタ 661">
          <a:extLst>
            <a:ext uri="{FF2B5EF4-FFF2-40B4-BE49-F238E27FC236}">
              <a16:creationId xmlns:a16="http://schemas.microsoft.com/office/drawing/2014/main" id="{3DECCF53-98FA-45A8-BA06-2D990482D2F6}"/>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663" name="テキスト ボックス 662">
          <a:extLst>
            <a:ext uri="{FF2B5EF4-FFF2-40B4-BE49-F238E27FC236}">
              <a16:creationId xmlns:a16="http://schemas.microsoft.com/office/drawing/2014/main" id="{0E980E59-5519-4E92-B7AD-98D8969DE31E}"/>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64" name="直線コネクタ 663">
          <a:extLst>
            <a:ext uri="{FF2B5EF4-FFF2-40B4-BE49-F238E27FC236}">
              <a16:creationId xmlns:a16="http://schemas.microsoft.com/office/drawing/2014/main" id="{296E72C9-B65F-4E50-B146-B4EFD5AEF005}"/>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65" name="【庁舎】&#10;有形固定資産減価償却率グラフ枠">
          <a:extLst>
            <a:ext uri="{FF2B5EF4-FFF2-40B4-BE49-F238E27FC236}">
              <a16:creationId xmlns:a16="http://schemas.microsoft.com/office/drawing/2014/main" id="{6C5428CB-1FDF-411B-977F-887A3B938391}"/>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1088</xdr:rowOff>
    </xdr:from>
    <xdr:to>
      <xdr:col>85</xdr:col>
      <xdr:colOff>126364</xdr:colOff>
      <xdr:row>109</xdr:row>
      <xdr:rowOff>35379</xdr:rowOff>
    </xdr:to>
    <xdr:cxnSp macro="">
      <xdr:nvCxnSpPr>
        <xdr:cNvPr id="666" name="直線コネクタ 665">
          <a:extLst>
            <a:ext uri="{FF2B5EF4-FFF2-40B4-BE49-F238E27FC236}">
              <a16:creationId xmlns:a16="http://schemas.microsoft.com/office/drawing/2014/main" id="{757EB1A8-D3AF-428D-886C-FEF361382F9B}"/>
            </a:ext>
          </a:extLst>
        </xdr:cNvPr>
        <xdr:cNvCxnSpPr/>
      </xdr:nvCxnSpPr>
      <xdr:spPr>
        <a:xfrm flipV="1">
          <a:off x="16318864" y="17146088"/>
          <a:ext cx="0" cy="15773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667" name="【庁舎】&#10;有形固定資産減価償却率最小値テキスト">
          <a:extLst>
            <a:ext uri="{FF2B5EF4-FFF2-40B4-BE49-F238E27FC236}">
              <a16:creationId xmlns:a16="http://schemas.microsoft.com/office/drawing/2014/main" id="{FDB08873-8D2A-4C51-BB35-7F41822B5CD8}"/>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668" name="直線コネクタ 667">
          <a:extLst>
            <a:ext uri="{FF2B5EF4-FFF2-40B4-BE49-F238E27FC236}">
              <a16:creationId xmlns:a16="http://schemas.microsoft.com/office/drawing/2014/main" id="{19D3FDBA-2429-4C2E-8D1C-1C76AB3F6FAD}"/>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119215</xdr:rowOff>
    </xdr:from>
    <xdr:ext cx="340478" cy="259045"/>
    <xdr:sp macro="" textlink="">
      <xdr:nvSpPr>
        <xdr:cNvPr id="669" name="【庁舎】&#10;有形固定資産減価償却率最大値テキスト">
          <a:extLst>
            <a:ext uri="{FF2B5EF4-FFF2-40B4-BE49-F238E27FC236}">
              <a16:creationId xmlns:a16="http://schemas.microsoft.com/office/drawing/2014/main" id="{9E5B2652-27C7-4176-B81D-81BC641737EA}"/>
            </a:ext>
          </a:extLst>
        </xdr:cNvPr>
        <xdr:cNvSpPr txBox="1"/>
      </xdr:nvSpPr>
      <xdr:spPr>
        <a:xfrm>
          <a:off x="16357600" y="1692131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1088</xdr:rowOff>
    </xdr:from>
    <xdr:to>
      <xdr:col>86</xdr:col>
      <xdr:colOff>25400</xdr:colOff>
      <xdr:row>100</xdr:row>
      <xdr:rowOff>1088</xdr:rowOff>
    </xdr:to>
    <xdr:cxnSp macro="">
      <xdr:nvCxnSpPr>
        <xdr:cNvPr id="670" name="直線コネクタ 669">
          <a:extLst>
            <a:ext uri="{FF2B5EF4-FFF2-40B4-BE49-F238E27FC236}">
              <a16:creationId xmlns:a16="http://schemas.microsoft.com/office/drawing/2014/main" id="{14187FC9-3168-497D-9617-AB8872455BA6}"/>
            </a:ext>
          </a:extLst>
        </xdr:cNvPr>
        <xdr:cNvCxnSpPr/>
      </xdr:nvCxnSpPr>
      <xdr:spPr>
        <a:xfrm>
          <a:off x="16230600" y="171460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131553</xdr:rowOff>
    </xdr:from>
    <xdr:ext cx="405111" cy="259045"/>
    <xdr:sp macro="" textlink="">
      <xdr:nvSpPr>
        <xdr:cNvPr id="671" name="【庁舎】&#10;有形固定資産減価償却率平均値テキスト">
          <a:extLst>
            <a:ext uri="{FF2B5EF4-FFF2-40B4-BE49-F238E27FC236}">
              <a16:creationId xmlns:a16="http://schemas.microsoft.com/office/drawing/2014/main" id="{EA6D2912-401E-411A-86B0-6B52DF0586EA}"/>
            </a:ext>
          </a:extLst>
        </xdr:cNvPr>
        <xdr:cNvSpPr txBox="1"/>
      </xdr:nvSpPr>
      <xdr:spPr>
        <a:xfrm>
          <a:off x="16357600" y="1779090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108676</xdr:rowOff>
    </xdr:from>
    <xdr:to>
      <xdr:col>85</xdr:col>
      <xdr:colOff>177800</xdr:colOff>
      <xdr:row>105</xdr:row>
      <xdr:rowOff>38826</xdr:rowOff>
    </xdr:to>
    <xdr:sp macro="" textlink="">
      <xdr:nvSpPr>
        <xdr:cNvPr id="672" name="フローチャート: 判断 671">
          <a:extLst>
            <a:ext uri="{FF2B5EF4-FFF2-40B4-BE49-F238E27FC236}">
              <a16:creationId xmlns:a16="http://schemas.microsoft.com/office/drawing/2014/main" id="{7C73AC2A-E160-4388-B258-1305AE70CDBC}"/>
            </a:ext>
          </a:extLst>
        </xdr:cNvPr>
        <xdr:cNvSpPr/>
      </xdr:nvSpPr>
      <xdr:spPr>
        <a:xfrm>
          <a:off x="16268700" y="17939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72752</xdr:rowOff>
    </xdr:from>
    <xdr:to>
      <xdr:col>81</xdr:col>
      <xdr:colOff>101600</xdr:colOff>
      <xdr:row>105</xdr:row>
      <xdr:rowOff>2902</xdr:rowOff>
    </xdr:to>
    <xdr:sp macro="" textlink="">
      <xdr:nvSpPr>
        <xdr:cNvPr id="673" name="フローチャート: 判断 672">
          <a:extLst>
            <a:ext uri="{FF2B5EF4-FFF2-40B4-BE49-F238E27FC236}">
              <a16:creationId xmlns:a16="http://schemas.microsoft.com/office/drawing/2014/main" id="{48B771B2-F78B-4AE5-B7A3-B4C96271420C}"/>
            </a:ext>
          </a:extLst>
        </xdr:cNvPr>
        <xdr:cNvSpPr/>
      </xdr:nvSpPr>
      <xdr:spPr>
        <a:xfrm>
          <a:off x="15430500" y="17903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51526</xdr:rowOff>
    </xdr:from>
    <xdr:to>
      <xdr:col>76</xdr:col>
      <xdr:colOff>165100</xdr:colOff>
      <xdr:row>104</xdr:row>
      <xdr:rowOff>153126</xdr:rowOff>
    </xdr:to>
    <xdr:sp macro="" textlink="">
      <xdr:nvSpPr>
        <xdr:cNvPr id="674" name="フローチャート: 判断 673">
          <a:extLst>
            <a:ext uri="{FF2B5EF4-FFF2-40B4-BE49-F238E27FC236}">
              <a16:creationId xmlns:a16="http://schemas.microsoft.com/office/drawing/2014/main" id="{67D3B105-4FD0-4705-A31C-85579DB60956}"/>
            </a:ext>
          </a:extLst>
        </xdr:cNvPr>
        <xdr:cNvSpPr/>
      </xdr:nvSpPr>
      <xdr:spPr>
        <a:xfrm>
          <a:off x="14541500" y="17882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46627</xdr:rowOff>
    </xdr:from>
    <xdr:to>
      <xdr:col>72</xdr:col>
      <xdr:colOff>38100</xdr:colOff>
      <xdr:row>104</xdr:row>
      <xdr:rowOff>148227</xdr:rowOff>
    </xdr:to>
    <xdr:sp macro="" textlink="">
      <xdr:nvSpPr>
        <xdr:cNvPr id="675" name="フローチャート: 判断 674">
          <a:extLst>
            <a:ext uri="{FF2B5EF4-FFF2-40B4-BE49-F238E27FC236}">
              <a16:creationId xmlns:a16="http://schemas.microsoft.com/office/drawing/2014/main" id="{6323BA3E-26F2-4831-B9DE-C8B364EF7EE9}"/>
            </a:ext>
          </a:extLst>
        </xdr:cNvPr>
        <xdr:cNvSpPr/>
      </xdr:nvSpPr>
      <xdr:spPr>
        <a:xfrm>
          <a:off x="13652500" y="17877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79284</xdr:rowOff>
    </xdr:from>
    <xdr:to>
      <xdr:col>67</xdr:col>
      <xdr:colOff>101600</xdr:colOff>
      <xdr:row>105</xdr:row>
      <xdr:rowOff>9434</xdr:rowOff>
    </xdr:to>
    <xdr:sp macro="" textlink="">
      <xdr:nvSpPr>
        <xdr:cNvPr id="676" name="フローチャート: 判断 675">
          <a:extLst>
            <a:ext uri="{FF2B5EF4-FFF2-40B4-BE49-F238E27FC236}">
              <a16:creationId xmlns:a16="http://schemas.microsoft.com/office/drawing/2014/main" id="{ACF232F8-465F-46C5-919F-43C62E4A5DDA}"/>
            </a:ext>
          </a:extLst>
        </xdr:cNvPr>
        <xdr:cNvSpPr/>
      </xdr:nvSpPr>
      <xdr:spPr>
        <a:xfrm>
          <a:off x="12763500" y="17910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77" name="テキスト ボックス 676">
          <a:extLst>
            <a:ext uri="{FF2B5EF4-FFF2-40B4-BE49-F238E27FC236}">
              <a16:creationId xmlns:a16="http://schemas.microsoft.com/office/drawing/2014/main" id="{F3C17991-30A7-4CA3-907B-C54492ADD058}"/>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78" name="テキスト ボックス 677">
          <a:extLst>
            <a:ext uri="{FF2B5EF4-FFF2-40B4-BE49-F238E27FC236}">
              <a16:creationId xmlns:a16="http://schemas.microsoft.com/office/drawing/2014/main" id="{434169BB-73F7-4108-B790-619B0BCBA044}"/>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79" name="テキスト ボックス 678">
          <a:extLst>
            <a:ext uri="{FF2B5EF4-FFF2-40B4-BE49-F238E27FC236}">
              <a16:creationId xmlns:a16="http://schemas.microsoft.com/office/drawing/2014/main" id="{C3B71405-57B2-4181-A528-389EB8F335B4}"/>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80" name="テキスト ボックス 679">
          <a:extLst>
            <a:ext uri="{FF2B5EF4-FFF2-40B4-BE49-F238E27FC236}">
              <a16:creationId xmlns:a16="http://schemas.microsoft.com/office/drawing/2014/main" id="{3D4AD05F-090F-4AFA-8976-96618026AB13}"/>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81" name="テキスト ボックス 680">
          <a:extLst>
            <a:ext uri="{FF2B5EF4-FFF2-40B4-BE49-F238E27FC236}">
              <a16:creationId xmlns:a16="http://schemas.microsoft.com/office/drawing/2014/main" id="{12ED6C91-3FEE-43F4-A24C-9A5D7C224898}"/>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107</xdr:row>
      <xdr:rowOff>13970</xdr:rowOff>
    </xdr:from>
    <xdr:to>
      <xdr:col>85</xdr:col>
      <xdr:colOff>177800</xdr:colOff>
      <xdr:row>107</xdr:row>
      <xdr:rowOff>115570</xdr:rowOff>
    </xdr:to>
    <xdr:sp macro="" textlink="">
      <xdr:nvSpPr>
        <xdr:cNvPr id="682" name="楕円 681">
          <a:extLst>
            <a:ext uri="{FF2B5EF4-FFF2-40B4-BE49-F238E27FC236}">
              <a16:creationId xmlns:a16="http://schemas.microsoft.com/office/drawing/2014/main" id="{BAC63D0E-A994-470F-AD08-CFC72AF637D4}"/>
            </a:ext>
          </a:extLst>
        </xdr:cNvPr>
        <xdr:cNvSpPr/>
      </xdr:nvSpPr>
      <xdr:spPr>
        <a:xfrm>
          <a:off x="16268700" y="18359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163847</xdr:rowOff>
    </xdr:from>
    <xdr:ext cx="405111" cy="259045"/>
    <xdr:sp macro="" textlink="">
      <xdr:nvSpPr>
        <xdr:cNvPr id="683" name="【庁舎】&#10;有形固定資産減価償却率該当値テキスト">
          <a:extLst>
            <a:ext uri="{FF2B5EF4-FFF2-40B4-BE49-F238E27FC236}">
              <a16:creationId xmlns:a16="http://schemas.microsoft.com/office/drawing/2014/main" id="{DE704532-B0FC-41AF-A704-AF813A973409}"/>
            </a:ext>
          </a:extLst>
        </xdr:cNvPr>
        <xdr:cNvSpPr txBox="1"/>
      </xdr:nvSpPr>
      <xdr:spPr>
        <a:xfrm>
          <a:off x="16357600" y="18337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141332</xdr:rowOff>
    </xdr:from>
    <xdr:to>
      <xdr:col>81</xdr:col>
      <xdr:colOff>101600</xdr:colOff>
      <xdr:row>107</xdr:row>
      <xdr:rowOff>71482</xdr:rowOff>
    </xdr:to>
    <xdr:sp macro="" textlink="">
      <xdr:nvSpPr>
        <xdr:cNvPr id="684" name="楕円 683">
          <a:extLst>
            <a:ext uri="{FF2B5EF4-FFF2-40B4-BE49-F238E27FC236}">
              <a16:creationId xmlns:a16="http://schemas.microsoft.com/office/drawing/2014/main" id="{A46C8A68-E767-48CF-A9ED-D12EAEFDF256}"/>
            </a:ext>
          </a:extLst>
        </xdr:cNvPr>
        <xdr:cNvSpPr/>
      </xdr:nvSpPr>
      <xdr:spPr>
        <a:xfrm>
          <a:off x="15430500" y="183150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107</xdr:row>
      <xdr:rowOff>20682</xdr:rowOff>
    </xdr:from>
    <xdr:to>
      <xdr:col>85</xdr:col>
      <xdr:colOff>127000</xdr:colOff>
      <xdr:row>107</xdr:row>
      <xdr:rowOff>64770</xdr:rowOff>
    </xdr:to>
    <xdr:cxnSp macro="">
      <xdr:nvCxnSpPr>
        <xdr:cNvPr id="685" name="直線コネクタ 684">
          <a:extLst>
            <a:ext uri="{FF2B5EF4-FFF2-40B4-BE49-F238E27FC236}">
              <a16:creationId xmlns:a16="http://schemas.microsoft.com/office/drawing/2014/main" id="{658F3FA4-860E-4D52-B250-1EC52E75B597}"/>
            </a:ext>
          </a:extLst>
        </xdr:cNvPr>
        <xdr:cNvCxnSpPr/>
      </xdr:nvCxnSpPr>
      <xdr:spPr>
        <a:xfrm>
          <a:off x="15481300" y="18365832"/>
          <a:ext cx="838200" cy="44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87449</xdr:rowOff>
    </xdr:from>
    <xdr:to>
      <xdr:col>76</xdr:col>
      <xdr:colOff>165100</xdr:colOff>
      <xdr:row>107</xdr:row>
      <xdr:rowOff>17599</xdr:rowOff>
    </xdr:to>
    <xdr:sp macro="" textlink="">
      <xdr:nvSpPr>
        <xdr:cNvPr id="686" name="楕円 685">
          <a:extLst>
            <a:ext uri="{FF2B5EF4-FFF2-40B4-BE49-F238E27FC236}">
              <a16:creationId xmlns:a16="http://schemas.microsoft.com/office/drawing/2014/main" id="{FA9160DE-D11C-4842-A1C2-4AC6D603F22B}"/>
            </a:ext>
          </a:extLst>
        </xdr:cNvPr>
        <xdr:cNvSpPr/>
      </xdr:nvSpPr>
      <xdr:spPr>
        <a:xfrm>
          <a:off x="14541500" y="18261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138249</xdr:rowOff>
    </xdr:from>
    <xdr:to>
      <xdr:col>81</xdr:col>
      <xdr:colOff>50800</xdr:colOff>
      <xdr:row>107</xdr:row>
      <xdr:rowOff>20682</xdr:rowOff>
    </xdr:to>
    <xdr:cxnSp macro="">
      <xdr:nvCxnSpPr>
        <xdr:cNvPr id="687" name="直線コネクタ 686">
          <a:extLst>
            <a:ext uri="{FF2B5EF4-FFF2-40B4-BE49-F238E27FC236}">
              <a16:creationId xmlns:a16="http://schemas.microsoft.com/office/drawing/2014/main" id="{C401348E-3820-4B7B-BA48-6B98C91447F5}"/>
            </a:ext>
          </a:extLst>
        </xdr:cNvPr>
        <xdr:cNvCxnSpPr/>
      </xdr:nvCxnSpPr>
      <xdr:spPr>
        <a:xfrm>
          <a:off x="14592300" y="18311949"/>
          <a:ext cx="889000" cy="538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43362</xdr:rowOff>
    </xdr:from>
    <xdr:to>
      <xdr:col>72</xdr:col>
      <xdr:colOff>38100</xdr:colOff>
      <xdr:row>106</xdr:row>
      <xdr:rowOff>144962</xdr:rowOff>
    </xdr:to>
    <xdr:sp macro="" textlink="">
      <xdr:nvSpPr>
        <xdr:cNvPr id="688" name="楕円 687">
          <a:extLst>
            <a:ext uri="{FF2B5EF4-FFF2-40B4-BE49-F238E27FC236}">
              <a16:creationId xmlns:a16="http://schemas.microsoft.com/office/drawing/2014/main" id="{0374B31F-4DDE-4D1B-B3C5-BCE0B03EC79F}"/>
            </a:ext>
          </a:extLst>
        </xdr:cNvPr>
        <xdr:cNvSpPr/>
      </xdr:nvSpPr>
      <xdr:spPr>
        <a:xfrm>
          <a:off x="13652500" y="182170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94162</xdr:rowOff>
    </xdr:from>
    <xdr:to>
      <xdr:col>76</xdr:col>
      <xdr:colOff>114300</xdr:colOff>
      <xdr:row>106</xdr:row>
      <xdr:rowOff>138249</xdr:rowOff>
    </xdr:to>
    <xdr:cxnSp macro="">
      <xdr:nvCxnSpPr>
        <xdr:cNvPr id="689" name="直線コネクタ 688">
          <a:extLst>
            <a:ext uri="{FF2B5EF4-FFF2-40B4-BE49-F238E27FC236}">
              <a16:creationId xmlns:a16="http://schemas.microsoft.com/office/drawing/2014/main" id="{5D3093C2-4CED-48C4-B74F-285D71095FE9}"/>
            </a:ext>
          </a:extLst>
        </xdr:cNvPr>
        <xdr:cNvCxnSpPr/>
      </xdr:nvCxnSpPr>
      <xdr:spPr>
        <a:xfrm>
          <a:off x="13703300" y="18267862"/>
          <a:ext cx="88900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907</xdr:rowOff>
    </xdr:from>
    <xdr:to>
      <xdr:col>67</xdr:col>
      <xdr:colOff>101600</xdr:colOff>
      <xdr:row>106</xdr:row>
      <xdr:rowOff>102507</xdr:rowOff>
    </xdr:to>
    <xdr:sp macro="" textlink="">
      <xdr:nvSpPr>
        <xdr:cNvPr id="690" name="楕円 689">
          <a:extLst>
            <a:ext uri="{FF2B5EF4-FFF2-40B4-BE49-F238E27FC236}">
              <a16:creationId xmlns:a16="http://schemas.microsoft.com/office/drawing/2014/main" id="{544D429A-0507-4902-82B0-11F1E61FC25E}"/>
            </a:ext>
          </a:extLst>
        </xdr:cNvPr>
        <xdr:cNvSpPr/>
      </xdr:nvSpPr>
      <xdr:spPr>
        <a:xfrm>
          <a:off x="12763500" y="181746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51707</xdr:rowOff>
    </xdr:from>
    <xdr:to>
      <xdr:col>71</xdr:col>
      <xdr:colOff>177800</xdr:colOff>
      <xdr:row>106</xdr:row>
      <xdr:rowOff>94162</xdr:rowOff>
    </xdr:to>
    <xdr:cxnSp macro="">
      <xdr:nvCxnSpPr>
        <xdr:cNvPr id="691" name="直線コネクタ 690">
          <a:extLst>
            <a:ext uri="{FF2B5EF4-FFF2-40B4-BE49-F238E27FC236}">
              <a16:creationId xmlns:a16="http://schemas.microsoft.com/office/drawing/2014/main" id="{DD06215C-C8FB-4886-BB54-8CC46E2A5B82}"/>
            </a:ext>
          </a:extLst>
        </xdr:cNvPr>
        <xdr:cNvCxnSpPr/>
      </xdr:nvCxnSpPr>
      <xdr:spPr>
        <a:xfrm>
          <a:off x="12814300" y="18225407"/>
          <a:ext cx="889000" cy="42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19429</xdr:rowOff>
    </xdr:from>
    <xdr:ext cx="405111" cy="259045"/>
    <xdr:sp macro="" textlink="">
      <xdr:nvSpPr>
        <xdr:cNvPr id="692" name="n_1aveValue【庁舎】&#10;有形固定資産減価償却率">
          <a:extLst>
            <a:ext uri="{FF2B5EF4-FFF2-40B4-BE49-F238E27FC236}">
              <a16:creationId xmlns:a16="http://schemas.microsoft.com/office/drawing/2014/main" id="{AAD02C03-75CB-4B11-BB9F-205F44B05291}"/>
            </a:ext>
          </a:extLst>
        </xdr:cNvPr>
        <xdr:cNvSpPr txBox="1"/>
      </xdr:nvSpPr>
      <xdr:spPr>
        <a:xfrm>
          <a:off x="15266044" y="176787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169653</xdr:rowOff>
    </xdr:from>
    <xdr:ext cx="405111" cy="259045"/>
    <xdr:sp macro="" textlink="">
      <xdr:nvSpPr>
        <xdr:cNvPr id="693" name="n_2aveValue【庁舎】&#10;有形固定資産減価償却率">
          <a:extLst>
            <a:ext uri="{FF2B5EF4-FFF2-40B4-BE49-F238E27FC236}">
              <a16:creationId xmlns:a16="http://schemas.microsoft.com/office/drawing/2014/main" id="{43BEB09D-71C6-4D60-ADEE-0A8AC4403CB9}"/>
            </a:ext>
          </a:extLst>
        </xdr:cNvPr>
        <xdr:cNvSpPr txBox="1"/>
      </xdr:nvSpPr>
      <xdr:spPr>
        <a:xfrm>
          <a:off x="14389744" y="176575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164754</xdr:rowOff>
    </xdr:from>
    <xdr:ext cx="405111" cy="259045"/>
    <xdr:sp macro="" textlink="">
      <xdr:nvSpPr>
        <xdr:cNvPr id="694" name="n_3aveValue【庁舎】&#10;有形固定資産減価償却率">
          <a:extLst>
            <a:ext uri="{FF2B5EF4-FFF2-40B4-BE49-F238E27FC236}">
              <a16:creationId xmlns:a16="http://schemas.microsoft.com/office/drawing/2014/main" id="{5983E514-2F6D-4C1F-9263-0E6485932A3C}"/>
            </a:ext>
          </a:extLst>
        </xdr:cNvPr>
        <xdr:cNvSpPr txBox="1"/>
      </xdr:nvSpPr>
      <xdr:spPr>
        <a:xfrm>
          <a:off x="13500744" y="176526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25961</xdr:rowOff>
    </xdr:from>
    <xdr:ext cx="405111" cy="259045"/>
    <xdr:sp macro="" textlink="">
      <xdr:nvSpPr>
        <xdr:cNvPr id="695" name="n_4aveValue【庁舎】&#10;有形固定資産減価償却率">
          <a:extLst>
            <a:ext uri="{FF2B5EF4-FFF2-40B4-BE49-F238E27FC236}">
              <a16:creationId xmlns:a16="http://schemas.microsoft.com/office/drawing/2014/main" id="{442C8FCF-43AC-41D1-A12B-6AAB74319EE7}"/>
            </a:ext>
          </a:extLst>
        </xdr:cNvPr>
        <xdr:cNvSpPr txBox="1"/>
      </xdr:nvSpPr>
      <xdr:spPr>
        <a:xfrm>
          <a:off x="12611744" y="176853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107</xdr:row>
      <xdr:rowOff>62609</xdr:rowOff>
    </xdr:from>
    <xdr:ext cx="405111" cy="259045"/>
    <xdr:sp macro="" textlink="">
      <xdr:nvSpPr>
        <xdr:cNvPr id="696" name="n_1mainValue【庁舎】&#10;有形固定資産減価償却率">
          <a:extLst>
            <a:ext uri="{FF2B5EF4-FFF2-40B4-BE49-F238E27FC236}">
              <a16:creationId xmlns:a16="http://schemas.microsoft.com/office/drawing/2014/main" id="{CFAD605C-14AB-4A3E-B3BE-CCD427D6298B}"/>
            </a:ext>
          </a:extLst>
        </xdr:cNvPr>
        <xdr:cNvSpPr txBox="1"/>
      </xdr:nvSpPr>
      <xdr:spPr>
        <a:xfrm>
          <a:off x="15266044" y="184077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107</xdr:row>
      <xdr:rowOff>8726</xdr:rowOff>
    </xdr:from>
    <xdr:ext cx="405111" cy="259045"/>
    <xdr:sp macro="" textlink="">
      <xdr:nvSpPr>
        <xdr:cNvPr id="697" name="n_2mainValue【庁舎】&#10;有形固定資産減価償却率">
          <a:extLst>
            <a:ext uri="{FF2B5EF4-FFF2-40B4-BE49-F238E27FC236}">
              <a16:creationId xmlns:a16="http://schemas.microsoft.com/office/drawing/2014/main" id="{CFE09577-51E1-4147-8D7C-E101DB652E80}"/>
            </a:ext>
          </a:extLst>
        </xdr:cNvPr>
        <xdr:cNvSpPr txBox="1"/>
      </xdr:nvSpPr>
      <xdr:spPr>
        <a:xfrm>
          <a:off x="14389744" y="183538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136089</xdr:rowOff>
    </xdr:from>
    <xdr:ext cx="405111" cy="259045"/>
    <xdr:sp macro="" textlink="">
      <xdr:nvSpPr>
        <xdr:cNvPr id="698" name="n_3mainValue【庁舎】&#10;有形固定資産減価償却率">
          <a:extLst>
            <a:ext uri="{FF2B5EF4-FFF2-40B4-BE49-F238E27FC236}">
              <a16:creationId xmlns:a16="http://schemas.microsoft.com/office/drawing/2014/main" id="{DA7AAA50-2D7B-4120-AE2C-3DFA900EA15A}"/>
            </a:ext>
          </a:extLst>
        </xdr:cNvPr>
        <xdr:cNvSpPr txBox="1"/>
      </xdr:nvSpPr>
      <xdr:spPr>
        <a:xfrm>
          <a:off x="13500744" y="183097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93634</xdr:rowOff>
    </xdr:from>
    <xdr:ext cx="405111" cy="259045"/>
    <xdr:sp macro="" textlink="">
      <xdr:nvSpPr>
        <xdr:cNvPr id="699" name="n_4mainValue【庁舎】&#10;有形固定資産減価償却率">
          <a:extLst>
            <a:ext uri="{FF2B5EF4-FFF2-40B4-BE49-F238E27FC236}">
              <a16:creationId xmlns:a16="http://schemas.microsoft.com/office/drawing/2014/main" id="{4331E3D0-9491-4AD1-995B-F9F669005C43}"/>
            </a:ext>
          </a:extLst>
        </xdr:cNvPr>
        <xdr:cNvSpPr txBox="1"/>
      </xdr:nvSpPr>
      <xdr:spPr>
        <a:xfrm>
          <a:off x="12611744" y="182673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00" name="正方形/長方形 699">
          <a:extLst>
            <a:ext uri="{FF2B5EF4-FFF2-40B4-BE49-F238E27FC236}">
              <a16:creationId xmlns:a16="http://schemas.microsoft.com/office/drawing/2014/main" id="{C9D957C0-7A55-4DDC-9E47-E198FC1389C5}"/>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01" name="正方形/長方形 700">
          <a:extLst>
            <a:ext uri="{FF2B5EF4-FFF2-40B4-BE49-F238E27FC236}">
              <a16:creationId xmlns:a16="http://schemas.microsoft.com/office/drawing/2014/main" id="{45AFE075-1589-4DAB-A7C7-D287BE09929E}"/>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02" name="正方形/長方形 701">
          <a:extLst>
            <a:ext uri="{FF2B5EF4-FFF2-40B4-BE49-F238E27FC236}">
              <a16:creationId xmlns:a16="http://schemas.microsoft.com/office/drawing/2014/main" id="{32CDFF39-6BA1-4CF6-943B-847EDFEB8C6F}"/>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03" name="正方形/長方形 702">
          <a:extLst>
            <a:ext uri="{FF2B5EF4-FFF2-40B4-BE49-F238E27FC236}">
              <a16:creationId xmlns:a16="http://schemas.microsoft.com/office/drawing/2014/main" id="{9A6CBC25-2B68-4F51-A163-82F59156201A}"/>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04" name="正方形/長方形 703">
          <a:extLst>
            <a:ext uri="{FF2B5EF4-FFF2-40B4-BE49-F238E27FC236}">
              <a16:creationId xmlns:a16="http://schemas.microsoft.com/office/drawing/2014/main" id="{32AFFC3E-81B3-4AFC-8D82-59989BCA2DAA}"/>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5" name="正方形/長方形 704">
          <a:extLst>
            <a:ext uri="{FF2B5EF4-FFF2-40B4-BE49-F238E27FC236}">
              <a16:creationId xmlns:a16="http://schemas.microsoft.com/office/drawing/2014/main" id="{4EF277AF-B43E-473D-A321-650C42752087}"/>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6" name="正方形/長方形 705">
          <a:extLst>
            <a:ext uri="{FF2B5EF4-FFF2-40B4-BE49-F238E27FC236}">
              <a16:creationId xmlns:a16="http://schemas.microsoft.com/office/drawing/2014/main" id="{E7D5E77F-33C0-4062-906E-A3E6DC8D8482}"/>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07" name="正方形/長方形 706">
          <a:extLst>
            <a:ext uri="{FF2B5EF4-FFF2-40B4-BE49-F238E27FC236}">
              <a16:creationId xmlns:a16="http://schemas.microsoft.com/office/drawing/2014/main" id="{0268FC05-8F61-45D4-99E3-8C05BD94BC15}"/>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08" name="テキスト ボックス 707">
          <a:extLst>
            <a:ext uri="{FF2B5EF4-FFF2-40B4-BE49-F238E27FC236}">
              <a16:creationId xmlns:a16="http://schemas.microsoft.com/office/drawing/2014/main" id="{65567862-0695-491D-A45A-43B0028028B7}"/>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09" name="直線コネクタ 708">
          <a:extLst>
            <a:ext uri="{FF2B5EF4-FFF2-40B4-BE49-F238E27FC236}">
              <a16:creationId xmlns:a16="http://schemas.microsoft.com/office/drawing/2014/main" id="{80224B69-9DB4-457C-8422-EEFA4DC28429}"/>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macro="" textlink="">
      <xdr:nvSpPr>
        <xdr:cNvPr id="710" name="テキスト ボックス 709">
          <a:extLst>
            <a:ext uri="{FF2B5EF4-FFF2-40B4-BE49-F238E27FC236}">
              <a16:creationId xmlns:a16="http://schemas.microsoft.com/office/drawing/2014/main" id="{58F5F4B9-2419-47C2-AC0B-D9A6B8908149}"/>
            </a:ext>
          </a:extLst>
        </xdr:cNvPr>
        <xdr:cNvSpPr txBox="1"/>
      </xdr:nvSpPr>
      <xdr:spPr>
        <a:xfrm>
          <a:off x="17820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109</xdr:row>
      <xdr:rowOff>35379</xdr:rowOff>
    </xdr:from>
    <xdr:to>
      <xdr:col>120</xdr:col>
      <xdr:colOff>114300</xdr:colOff>
      <xdr:row>109</xdr:row>
      <xdr:rowOff>35379</xdr:rowOff>
    </xdr:to>
    <xdr:cxnSp macro="">
      <xdr:nvCxnSpPr>
        <xdr:cNvPr id="711" name="直線コネクタ 710">
          <a:extLst>
            <a:ext uri="{FF2B5EF4-FFF2-40B4-BE49-F238E27FC236}">
              <a16:creationId xmlns:a16="http://schemas.microsoft.com/office/drawing/2014/main" id="{DDB0FD43-B6AC-425B-9778-862D72A45009}"/>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712" name="テキスト ボックス 711">
          <a:extLst>
            <a:ext uri="{FF2B5EF4-FFF2-40B4-BE49-F238E27FC236}">
              <a16:creationId xmlns:a16="http://schemas.microsoft.com/office/drawing/2014/main" id="{58E51980-F018-459C-8B6B-68A0C5886D1E}"/>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713" name="直線コネクタ 712">
          <a:extLst>
            <a:ext uri="{FF2B5EF4-FFF2-40B4-BE49-F238E27FC236}">
              <a16:creationId xmlns:a16="http://schemas.microsoft.com/office/drawing/2014/main" id="{8DCE32BC-8A52-4B54-B0D4-26EA9115BD32}"/>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714" name="テキスト ボックス 713">
          <a:extLst>
            <a:ext uri="{FF2B5EF4-FFF2-40B4-BE49-F238E27FC236}">
              <a16:creationId xmlns:a16="http://schemas.microsoft.com/office/drawing/2014/main" id="{038CC49F-1D0D-478A-A118-D7A7A3E19DCB}"/>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715" name="直線コネクタ 714">
          <a:extLst>
            <a:ext uri="{FF2B5EF4-FFF2-40B4-BE49-F238E27FC236}">
              <a16:creationId xmlns:a16="http://schemas.microsoft.com/office/drawing/2014/main" id="{9774B828-D210-4AB8-BFF7-AD2ECF2530C3}"/>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716" name="テキスト ボックス 715">
          <a:extLst>
            <a:ext uri="{FF2B5EF4-FFF2-40B4-BE49-F238E27FC236}">
              <a16:creationId xmlns:a16="http://schemas.microsoft.com/office/drawing/2014/main" id="{E9553091-B526-46B3-A7B6-A639D0CCAB88}"/>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717" name="直線コネクタ 716">
          <a:extLst>
            <a:ext uri="{FF2B5EF4-FFF2-40B4-BE49-F238E27FC236}">
              <a16:creationId xmlns:a16="http://schemas.microsoft.com/office/drawing/2014/main" id="{A6A13C6C-A368-438F-ADFC-59927BC0C44D}"/>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718" name="テキスト ボックス 717">
          <a:extLst>
            <a:ext uri="{FF2B5EF4-FFF2-40B4-BE49-F238E27FC236}">
              <a16:creationId xmlns:a16="http://schemas.microsoft.com/office/drawing/2014/main" id="{85D0A160-2DFD-496E-BBC8-DEB4A789A5BE}"/>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719" name="直線コネクタ 718">
          <a:extLst>
            <a:ext uri="{FF2B5EF4-FFF2-40B4-BE49-F238E27FC236}">
              <a16:creationId xmlns:a16="http://schemas.microsoft.com/office/drawing/2014/main" id="{9D6EE464-FD8A-4EC9-9715-26B8FB4225EF}"/>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720" name="テキスト ボックス 719">
          <a:extLst>
            <a:ext uri="{FF2B5EF4-FFF2-40B4-BE49-F238E27FC236}">
              <a16:creationId xmlns:a16="http://schemas.microsoft.com/office/drawing/2014/main" id="{EAF13118-3A72-484A-8B79-FFF0EB104001}"/>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721" name="直線コネクタ 720">
          <a:extLst>
            <a:ext uri="{FF2B5EF4-FFF2-40B4-BE49-F238E27FC236}">
              <a16:creationId xmlns:a16="http://schemas.microsoft.com/office/drawing/2014/main" id="{40FADE35-2FE4-4A51-B1C5-0CB3C15BAFA6}"/>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722" name="テキスト ボックス 721">
          <a:extLst>
            <a:ext uri="{FF2B5EF4-FFF2-40B4-BE49-F238E27FC236}">
              <a16:creationId xmlns:a16="http://schemas.microsoft.com/office/drawing/2014/main" id="{C0F07BC4-ED23-4878-B4FA-71DF00D12E8D}"/>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23" name="直線コネクタ 722">
          <a:extLst>
            <a:ext uri="{FF2B5EF4-FFF2-40B4-BE49-F238E27FC236}">
              <a16:creationId xmlns:a16="http://schemas.microsoft.com/office/drawing/2014/main" id="{B3B191AC-EB85-40CA-875F-D31C0F3C5955}"/>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24" name="テキスト ボックス 723">
          <a:extLst>
            <a:ext uri="{FF2B5EF4-FFF2-40B4-BE49-F238E27FC236}">
              <a16:creationId xmlns:a16="http://schemas.microsoft.com/office/drawing/2014/main" id="{820E98D9-E96F-48FF-8846-7A24558FD249}"/>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25" name="【庁舎】&#10;一人当たり面積グラフ枠">
          <a:extLst>
            <a:ext uri="{FF2B5EF4-FFF2-40B4-BE49-F238E27FC236}">
              <a16:creationId xmlns:a16="http://schemas.microsoft.com/office/drawing/2014/main" id="{ADCFB070-1B41-4EDF-BD32-E0601E92079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130084</xdr:rowOff>
    </xdr:from>
    <xdr:to>
      <xdr:col>116</xdr:col>
      <xdr:colOff>62864</xdr:colOff>
      <xdr:row>108</xdr:row>
      <xdr:rowOff>164374</xdr:rowOff>
    </xdr:to>
    <xdr:cxnSp macro="">
      <xdr:nvCxnSpPr>
        <xdr:cNvPr id="726" name="直線コネクタ 725">
          <a:extLst>
            <a:ext uri="{FF2B5EF4-FFF2-40B4-BE49-F238E27FC236}">
              <a16:creationId xmlns:a16="http://schemas.microsoft.com/office/drawing/2014/main" id="{D1E1D516-D1DB-4D92-8641-426DAFC5CF11}"/>
            </a:ext>
          </a:extLst>
        </xdr:cNvPr>
        <xdr:cNvCxnSpPr/>
      </xdr:nvCxnSpPr>
      <xdr:spPr>
        <a:xfrm flipV="1">
          <a:off x="22160864" y="17103634"/>
          <a:ext cx="0" cy="15773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168201</xdr:rowOff>
    </xdr:from>
    <xdr:ext cx="469744" cy="259045"/>
    <xdr:sp macro="" textlink="">
      <xdr:nvSpPr>
        <xdr:cNvPr id="727" name="【庁舎】&#10;一人当たり面積最小値テキスト">
          <a:extLst>
            <a:ext uri="{FF2B5EF4-FFF2-40B4-BE49-F238E27FC236}">
              <a16:creationId xmlns:a16="http://schemas.microsoft.com/office/drawing/2014/main" id="{671D8C07-8AA4-4EA1-84EE-7B4FA31E503E}"/>
            </a:ext>
          </a:extLst>
        </xdr:cNvPr>
        <xdr:cNvSpPr txBox="1"/>
      </xdr:nvSpPr>
      <xdr:spPr>
        <a:xfrm>
          <a:off x="22199600" y="186848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164374</xdr:rowOff>
    </xdr:from>
    <xdr:to>
      <xdr:col>116</xdr:col>
      <xdr:colOff>152400</xdr:colOff>
      <xdr:row>108</xdr:row>
      <xdr:rowOff>164374</xdr:rowOff>
    </xdr:to>
    <xdr:cxnSp macro="">
      <xdr:nvCxnSpPr>
        <xdr:cNvPr id="728" name="直線コネクタ 727">
          <a:extLst>
            <a:ext uri="{FF2B5EF4-FFF2-40B4-BE49-F238E27FC236}">
              <a16:creationId xmlns:a16="http://schemas.microsoft.com/office/drawing/2014/main" id="{AB06311B-16A3-47C9-8D81-76C999C21915}"/>
            </a:ext>
          </a:extLst>
        </xdr:cNvPr>
        <xdr:cNvCxnSpPr/>
      </xdr:nvCxnSpPr>
      <xdr:spPr>
        <a:xfrm>
          <a:off x="22072600" y="186809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76761</xdr:rowOff>
    </xdr:from>
    <xdr:ext cx="469744" cy="259045"/>
    <xdr:sp macro="" textlink="">
      <xdr:nvSpPr>
        <xdr:cNvPr id="729" name="【庁舎】&#10;一人当たり面積最大値テキスト">
          <a:extLst>
            <a:ext uri="{FF2B5EF4-FFF2-40B4-BE49-F238E27FC236}">
              <a16:creationId xmlns:a16="http://schemas.microsoft.com/office/drawing/2014/main" id="{A7CDBEBF-D285-4626-93B4-4477C44CBAE4}"/>
            </a:ext>
          </a:extLst>
        </xdr:cNvPr>
        <xdr:cNvSpPr txBox="1"/>
      </xdr:nvSpPr>
      <xdr:spPr>
        <a:xfrm>
          <a:off x="22199600" y="168788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130084</xdr:rowOff>
    </xdr:from>
    <xdr:to>
      <xdr:col>116</xdr:col>
      <xdr:colOff>152400</xdr:colOff>
      <xdr:row>99</xdr:row>
      <xdr:rowOff>130084</xdr:rowOff>
    </xdr:to>
    <xdr:cxnSp macro="">
      <xdr:nvCxnSpPr>
        <xdr:cNvPr id="730" name="直線コネクタ 729">
          <a:extLst>
            <a:ext uri="{FF2B5EF4-FFF2-40B4-BE49-F238E27FC236}">
              <a16:creationId xmlns:a16="http://schemas.microsoft.com/office/drawing/2014/main" id="{4269B643-3615-46CE-8BDB-F543BD954CC7}"/>
            </a:ext>
          </a:extLst>
        </xdr:cNvPr>
        <xdr:cNvCxnSpPr/>
      </xdr:nvCxnSpPr>
      <xdr:spPr>
        <a:xfrm>
          <a:off x="22072600" y="171036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136451</xdr:rowOff>
    </xdr:from>
    <xdr:ext cx="469744" cy="259045"/>
    <xdr:sp macro="" textlink="">
      <xdr:nvSpPr>
        <xdr:cNvPr id="731" name="【庁舎】&#10;一人当たり面積平均値テキスト">
          <a:extLst>
            <a:ext uri="{FF2B5EF4-FFF2-40B4-BE49-F238E27FC236}">
              <a16:creationId xmlns:a16="http://schemas.microsoft.com/office/drawing/2014/main" id="{8418239F-7914-4318-A230-8DE1C6A3FC80}"/>
            </a:ext>
          </a:extLst>
        </xdr:cNvPr>
        <xdr:cNvSpPr txBox="1"/>
      </xdr:nvSpPr>
      <xdr:spPr>
        <a:xfrm>
          <a:off x="22199600" y="1813870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113574</xdr:rowOff>
    </xdr:from>
    <xdr:to>
      <xdr:col>116</xdr:col>
      <xdr:colOff>114300</xdr:colOff>
      <xdr:row>107</xdr:row>
      <xdr:rowOff>43724</xdr:rowOff>
    </xdr:to>
    <xdr:sp macro="" textlink="">
      <xdr:nvSpPr>
        <xdr:cNvPr id="732" name="フローチャート: 判断 731">
          <a:extLst>
            <a:ext uri="{FF2B5EF4-FFF2-40B4-BE49-F238E27FC236}">
              <a16:creationId xmlns:a16="http://schemas.microsoft.com/office/drawing/2014/main" id="{064FC16F-8AEB-4F62-8486-B5BA15D87073}"/>
            </a:ext>
          </a:extLst>
        </xdr:cNvPr>
        <xdr:cNvSpPr/>
      </xdr:nvSpPr>
      <xdr:spPr>
        <a:xfrm>
          <a:off x="22110700" y="182872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116839</xdr:rowOff>
    </xdr:from>
    <xdr:to>
      <xdr:col>112</xdr:col>
      <xdr:colOff>38100</xdr:colOff>
      <xdr:row>107</xdr:row>
      <xdr:rowOff>46989</xdr:rowOff>
    </xdr:to>
    <xdr:sp macro="" textlink="">
      <xdr:nvSpPr>
        <xdr:cNvPr id="733" name="フローチャート: 判断 732">
          <a:extLst>
            <a:ext uri="{FF2B5EF4-FFF2-40B4-BE49-F238E27FC236}">
              <a16:creationId xmlns:a16="http://schemas.microsoft.com/office/drawing/2014/main" id="{9DE3B7C6-F26F-4B03-B810-95B37217834A}"/>
            </a:ext>
          </a:extLst>
        </xdr:cNvPr>
        <xdr:cNvSpPr/>
      </xdr:nvSpPr>
      <xdr:spPr>
        <a:xfrm>
          <a:off x="21272500" y="18290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126637</xdr:rowOff>
    </xdr:from>
    <xdr:to>
      <xdr:col>107</xdr:col>
      <xdr:colOff>101600</xdr:colOff>
      <xdr:row>107</xdr:row>
      <xdr:rowOff>56787</xdr:rowOff>
    </xdr:to>
    <xdr:sp macro="" textlink="">
      <xdr:nvSpPr>
        <xdr:cNvPr id="734" name="フローチャート: 判断 733">
          <a:extLst>
            <a:ext uri="{FF2B5EF4-FFF2-40B4-BE49-F238E27FC236}">
              <a16:creationId xmlns:a16="http://schemas.microsoft.com/office/drawing/2014/main" id="{25C31D84-4343-4CF4-8D64-F531A8AFF7F0}"/>
            </a:ext>
          </a:extLst>
        </xdr:cNvPr>
        <xdr:cNvSpPr/>
      </xdr:nvSpPr>
      <xdr:spPr>
        <a:xfrm>
          <a:off x="20383500" y="18300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120106</xdr:rowOff>
    </xdr:from>
    <xdr:to>
      <xdr:col>102</xdr:col>
      <xdr:colOff>165100</xdr:colOff>
      <xdr:row>107</xdr:row>
      <xdr:rowOff>50256</xdr:rowOff>
    </xdr:to>
    <xdr:sp macro="" textlink="">
      <xdr:nvSpPr>
        <xdr:cNvPr id="735" name="フローチャート: 判断 734">
          <a:extLst>
            <a:ext uri="{FF2B5EF4-FFF2-40B4-BE49-F238E27FC236}">
              <a16:creationId xmlns:a16="http://schemas.microsoft.com/office/drawing/2014/main" id="{EC82911F-B5D4-4FA1-A6FB-27EBBF80B152}"/>
            </a:ext>
          </a:extLst>
        </xdr:cNvPr>
        <xdr:cNvSpPr/>
      </xdr:nvSpPr>
      <xdr:spPr>
        <a:xfrm>
          <a:off x="19494500" y="182938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146231</xdr:rowOff>
    </xdr:from>
    <xdr:to>
      <xdr:col>98</xdr:col>
      <xdr:colOff>38100</xdr:colOff>
      <xdr:row>107</xdr:row>
      <xdr:rowOff>76381</xdr:rowOff>
    </xdr:to>
    <xdr:sp macro="" textlink="">
      <xdr:nvSpPr>
        <xdr:cNvPr id="736" name="フローチャート: 判断 735">
          <a:extLst>
            <a:ext uri="{FF2B5EF4-FFF2-40B4-BE49-F238E27FC236}">
              <a16:creationId xmlns:a16="http://schemas.microsoft.com/office/drawing/2014/main" id="{391571DB-94C9-4445-9A4F-FD5F6CBF9B33}"/>
            </a:ext>
          </a:extLst>
        </xdr:cNvPr>
        <xdr:cNvSpPr/>
      </xdr:nvSpPr>
      <xdr:spPr>
        <a:xfrm>
          <a:off x="18605500" y="183199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37" name="テキスト ボックス 736">
          <a:extLst>
            <a:ext uri="{FF2B5EF4-FFF2-40B4-BE49-F238E27FC236}">
              <a16:creationId xmlns:a16="http://schemas.microsoft.com/office/drawing/2014/main" id="{E7F9C9AA-7E10-471B-BF75-62B2DBCDC67E}"/>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38" name="テキスト ボックス 737">
          <a:extLst>
            <a:ext uri="{FF2B5EF4-FFF2-40B4-BE49-F238E27FC236}">
              <a16:creationId xmlns:a16="http://schemas.microsoft.com/office/drawing/2014/main" id="{69236C09-79FA-4885-8F92-A24425EDE3AE}"/>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39" name="テキスト ボックス 738">
          <a:extLst>
            <a:ext uri="{FF2B5EF4-FFF2-40B4-BE49-F238E27FC236}">
              <a16:creationId xmlns:a16="http://schemas.microsoft.com/office/drawing/2014/main" id="{46324227-570D-49AC-8ACA-2409C691FBD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40" name="テキスト ボックス 739">
          <a:extLst>
            <a:ext uri="{FF2B5EF4-FFF2-40B4-BE49-F238E27FC236}">
              <a16:creationId xmlns:a16="http://schemas.microsoft.com/office/drawing/2014/main" id="{6AC3DA4D-3594-47B1-AC0E-3B3490E63D08}"/>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41" name="テキスト ボックス 740">
          <a:extLst>
            <a:ext uri="{FF2B5EF4-FFF2-40B4-BE49-F238E27FC236}">
              <a16:creationId xmlns:a16="http://schemas.microsoft.com/office/drawing/2014/main" id="{CCC924A6-B647-4710-8EC6-93E2BBB962AB}"/>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108</xdr:row>
      <xdr:rowOff>44994</xdr:rowOff>
    </xdr:from>
    <xdr:to>
      <xdr:col>116</xdr:col>
      <xdr:colOff>114300</xdr:colOff>
      <xdr:row>108</xdr:row>
      <xdr:rowOff>146594</xdr:rowOff>
    </xdr:to>
    <xdr:sp macro="" textlink="">
      <xdr:nvSpPr>
        <xdr:cNvPr id="742" name="楕円 741">
          <a:extLst>
            <a:ext uri="{FF2B5EF4-FFF2-40B4-BE49-F238E27FC236}">
              <a16:creationId xmlns:a16="http://schemas.microsoft.com/office/drawing/2014/main" id="{AB997683-7171-46D3-A41E-95EE518277DB}"/>
            </a:ext>
          </a:extLst>
        </xdr:cNvPr>
        <xdr:cNvSpPr/>
      </xdr:nvSpPr>
      <xdr:spPr>
        <a:xfrm>
          <a:off x="22110700" y="185615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131371</xdr:rowOff>
    </xdr:from>
    <xdr:ext cx="469744" cy="259045"/>
    <xdr:sp macro="" textlink="">
      <xdr:nvSpPr>
        <xdr:cNvPr id="743" name="【庁舎】&#10;一人当たり面積該当値テキスト">
          <a:extLst>
            <a:ext uri="{FF2B5EF4-FFF2-40B4-BE49-F238E27FC236}">
              <a16:creationId xmlns:a16="http://schemas.microsoft.com/office/drawing/2014/main" id="{8ED37BF0-24F7-4A7C-84AE-99E529CC7ABD}"/>
            </a:ext>
          </a:extLst>
        </xdr:cNvPr>
        <xdr:cNvSpPr txBox="1"/>
      </xdr:nvSpPr>
      <xdr:spPr>
        <a:xfrm>
          <a:off x="22199600" y="184765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108</xdr:row>
      <xdr:rowOff>48261</xdr:rowOff>
    </xdr:from>
    <xdr:to>
      <xdr:col>112</xdr:col>
      <xdr:colOff>38100</xdr:colOff>
      <xdr:row>108</xdr:row>
      <xdr:rowOff>149861</xdr:rowOff>
    </xdr:to>
    <xdr:sp macro="" textlink="">
      <xdr:nvSpPr>
        <xdr:cNvPr id="744" name="楕円 743">
          <a:extLst>
            <a:ext uri="{FF2B5EF4-FFF2-40B4-BE49-F238E27FC236}">
              <a16:creationId xmlns:a16="http://schemas.microsoft.com/office/drawing/2014/main" id="{57E80F92-05C5-4537-A948-88C29CD7FE5F}"/>
            </a:ext>
          </a:extLst>
        </xdr:cNvPr>
        <xdr:cNvSpPr/>
      </xdr:nvSpPr>
      <xdr:spPr>
        <a:xfrm>
          <a:off x="21272500" y="18564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95794</xdr:rowOff>
    </xdr:from>
    <xdr:to>
      <xdr:col>116</xdr:col>
      <xdr:colOff>63500</xdr:colOff>
      <xdr:row>108</xdr:row>
      <xdr:rowOff>99061</xdr:rowOff>
    </xdr:to>
    <xdr:cxnSp macro="">
      <xdr:nvCxnSpPr>
        <xdr:cNvPr id="745" name="直線コネクタ 744">
          <a:extLst>
            <a:ext uri="{FF2B5EF4-FFF2-40B4-BE49-F238E27FC236}">
              <a16:creationId xmlns:a16="http://schemas.microsoft.com/office/drawing/2014/main" id="{387E2266-8CE9-4343-8F49-019FA1FF2A8C}"/>
            </a:ext>
          </a:extLst>
        </xdr:cNvPr>
        <xdr:cNvCxnSpPr/>
      </xdr:nvCxnSpPr>
      <xdr:spPr>
        <a:xfrm flipV="1">
          <a:off x="21323300" y="18612394"/>
          <a:ext cx="838200" cy="3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108</xdr:row>
      <xdr:rowOff>51526</xdr:rowOff>
    </xdr:from>
    <xdr:to>
      <xdr:col>107</xdr:col>
      <xdr:colOff>101600</xdr:colOff>
      <xdr:row>108</xdr:row>
      <xdr:rowOff>153126</xdr:rowOff>
    </xdr:to>
    <xdr:sp macro="" textlink="">
      <xdr:nvSpPr>
        <xdr:cNvPr id="746" name="楕円 745">
          <a:extLst>
            <a:ext uri="{FF2B5EF4-FFF2-40B4-BE49-F238E27FC236}">
              <a16:creationId xmlns:a16="http://schemas.microsoft.com/office/drawing/2014/main" id="{56F6B57D-836D-4CDF-9EF5-449581A88679}"/>
            </a:ext>
          </a:extLst>
        </xdr:cNvPr>
        <xdr:cNvSpPr/>
      </xdr:nvSpPr>
      <xdr:spPr>
        <a:xfrm>
          <a:off x="20383500" y="185681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99061</xdr:rowOff>
    </xdr:from>
    <xdr:to>
      <xdr:col>111</xdr:col>
      <xdr:colOff>177800</xdr:colOff>
      <xdr:row>108</xdr:row>
      <xdr:rowOff>102326</xdr:rowOff>
    </xdr:to>
    <xdr:cxnSp macro="">
      <xdr:nvCxnSpPr>
        <xdr:cNvPr id="747" name="直線コネクタ 746">
          <a:extLst>
            <a:ext uri="{FF2B5EF4-FFF2-40B4-BE49-F238E27FC236}">
              <a16:creationId xmlns:a16="http://schemas.microsoft.com/office/drawing/2014/main" id="{9623DD19-C8C7-4A3C-907E-7BDF8C5D7798}"/>
            </a:ext>
          </a:extLst>
        </xdr:cNvPr>
        <xdr:cNvCxnSpPr/>
      </xdr:nvCxnSpPr>
      <xdr:spPr>
        <a:xfrm flipV="1">
          <a:off x="20434300" y="18615661"/>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108</xdr:row>
      <xdr:rowOff>54792</xdr:rowOff>
    </xdr:from>
    <xdr:to>
      <xdr:col>102</xdr:col>
      <xdr:colOff>165100</xdr:colOff>
      <xdr:row>108</xdr:row>
      <xdr:rowOff>156392</xdr:rowOff>
    </xdr:to>
    <xdr:sp macro="" textlink="">
      <xdr:nvSpPr>
        <xdr:cNvPr id="748" name="楕円 747">
          <a:extLst>
            <a:ext uri="{FF2B5EF4-FFF2-40B4-BE49-F238E27FC236}">
              <a16:creationId xmlns:a16="http://schemas.microsoft.com/office/drawing/2014/main" id="{19D9ED59-062A-48F9-894B-E3AC69F16F3D}"/>
            </a:ext>
          </a:extLst>
        </xdr:cNvPr>
        <xdr:cNvSpPr/>
      </xdr:nvSpPr>
      <xdr:spPr>
        <a:xfrm>
          <a:off x="19494500" y="18571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102326</xdr:rowOff>
    </xdr:from>
    <xdr:to>
      <xdr:col>107</xdr:col>
      <xdr:colOff>50800</xdr:colOff>
      <xdr:row>108</xdr:row>
      <xdr:rowOff>105592</xdr:rowOff>
    </xdr:to>
    <xdr:cxnSp macro="">
      <xdr:nvCxnSpPr>
        <xdr:cNvPr id="749" name="直線コネクタ 748">
          <a:extLst>
            <a:ext uri="{FF2B5EF4-FFF2-40B4-BE49-F238E27FC236}">
              <a16:creationId xmlns:a16="http://schemas.microsoft.com/office/drawing/2014/main" id="{0E4C03BF-42D2-48ED-86EE-5CB3FD74A92B}"/>
            </a:ext>
          </a:extLst>
        </xdr:cNvPr>
        <xdr:cNvCxnSpPr/>
      </xdr:nvCxnSpPr>
      <xdr:spPr>
        <a:xfrm flipV="1">
          <a:off x="19545300" y="18618926"/>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108</xdr:row>
      <xdr:rowOff>54792</xdr:rowOff>
    </xdr:from>
    <xdr:to>
      <xdr:col>98</xdr:col>
      <xdr:colOff>38100</xdr:colOff>
      <xdr:row>108</xdr:row>
      <xdr:rowOff>156392</xdr:rowOff>
    </xdr:to>
    <xdr:sp macro="" textlink="">
      <xdr:nvSpPr>
        <xdr:cNvPr id="750" name="楕円 749">
          <a:extLst>
            <a:ext uri="{FF2B5EF4-FFF2-40B4-BE49-F238E27FC236}">
              <a16:creationId xmlns:a16="http://schemas.microsoft.com/office/drawing/2014/main" id="{289AC9D6-AFB9-42EC-AE8E-7B6C9B18CB30}"/>
            </a:ext>
          </a:extLst>
        </xdr:cNvPr>
        <xdr:cNvSpPr/>
      </xdr:nvSpPr>
      <xdr:spPr>
        <a:xfrm>
          <a:off x="18605500" y="18571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105592</xdr:rowOff>
    </xdr:from>
    <xdr:to>
      <xdr:col>102</xdr:col>
      <xdr:colOff>114300</xdr:colOff>
      <xdr:row>108</xdr:row>
      <xdr:rowOff>105592</xdr:rowOff>
    </xdr:to>
    <xdr:cxnSp macro="">
      <xdr:nvCxnSpPr>
        <xdr:cNvPr id="751" name="直線コネクタ 750">
          <a:extLst>
            <a:ext uri="{FF2B5EF4-FFF2-40B4-BE49-F238E27FC236}">
              <a16:creationId xmlns:a16="http://schemas.microsoft.com/office/drawing/2014/main" id="{FFD9F120-7B6A-4770-94F9-15B3549C17A3}"/>
            </a:ext>
          </a:extLst>
        </xdr:cNvPr>
        <xdr:cNvCxnSpPr/>
      </xdr:nvCxnSpPr>
      <xdr:spPr>
        <a:xfrm>
          <a:off x="18656300" y="1862219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63516</xdr:rowOff>
    </xdr:from>
    <xdr:ext cx="469744" cy="259045"/>
    <xdr:sp macro="" textlink="">
      <xdr:nvSpPr>
        <xdr:cNvPr id="752" name="n_1aveValue【庁舎】&#10;一人当たり面積">
          <a:extLst>
            <a:ext uri="{FF2B5EF4-FFF2-40B4-BE49-F238E27FC236}">
              <a16:creationId xmlns:a16="http://schemas.microsoft.com/office/drawing/2014/main" id="{1C672553-50BE-45FE-B536-BEFC314F9062}"/>
            </a:ext>
          </a:extLst>
        </xdr:cNvPr>
        <xdr:cNvSpPr txBox="1"/>
      </xdr:nvSpPr>
      <xdr:spPr>
        <a:xfrm>
          <a:off x="21075727" y="18065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73314</xdr:rowOff>
    </xdr:from>
    <xdr:ext cx="469744" cy="259045"/>
    <xdr:sp macro="" textlink="">
      <xdr:nvSpPr>
        <xdr:cNvPr id="753" name="n_2aveValue【庁舎】&#10;一人当たり面積">
          <a:extLst>
            <a:ext uri="{FF2B5EF4-FFF2-40B4-BE49-F238E27FC236}">
              <a16:creationId xmlns:a16="http://schemas.microsoft.com/office/drawing/2014/main" id="{C6229361-ABA2-4421-A6B5-D128EAB98E4B}"/>
            </a:ext>
          </a:extLst>
        </xdr:cNvPr>
        <xdr:cNvSpPr txBox="1"/>
      </xdr:nvSpPr>
      <xdr:spPr>
        <a:xfrm>
          <a:off x="20199427" y="18075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66783</xdr:rowOff>
    </xdr:from>
    <xdr:ext cx="469744" cy="259045"/>
    <xdr:sp macro="" textlink="">
      <xdr:nvSpPr>
        <xdr:cNvPr id="754" name="n_3aveValue【庁舎】&#10;一人当たり面積">
          <a:extLst>
            <a:ext uri="{FF2B5EF4-FFF2-40B4-BE49-F238E27FC236}">
              <a16:creationId xmlns:a16="http://schemas.microsoft.com/office/drawing/2014/main" id="{3969E178-2D88-4807-9C30-0E91C7D85C39}"/>
            </a:ext>
          </a:extLst>
        </xdr:cNvPr>
        <xdr:cNvSpPr txBox="1"/>
      </xdr:nvSpPr>
      <xdr:spPr>
        <a:xfrm>
          <a:off x="19310427" y="180690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92908</xdr:rowOff>
    </xdr:from>
    <xdr:ext cx="469744" cy="259045"/>
    <xdr:sp macro="" textlink="">
      <xdr:nvSpPr>
        <xdr:cNvPr id="755" name="n_4aveValue【庁舎】&#10;一人当たり面積">
          <a:extLst>
            <a:ext uri="{FF2B5EF4-FFF2-40B4-BE49-F238E27FC236}">
              <a16:creationId xmlns:a16="http://schemas.microsoft.com/office/drawing/2014/main" id="{8BC0FF0C-E79F-4506-B469-629F7330B377}"/>
            </a:ext>
          </a:extLst>
        </xdr:cNvPr>
        <xdr:cNvSpPr txBox="1"/>
      </xdr:nvSpPr>
      <xdr:spPr>
        <a:xfrm>
          <a:off x="18421427" y="180951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140988</xdr:rowOff>
    </xdr:from>
    <xdr:ext cx="469744" cy="259045"/>
    <xdr:sp macro="" textlink="">
      <xdr:nvSpPr>
        <xdr:cNvPr id="756" name="n_1mainValue【庁舎】&#10;一人当たり面積">
          <a:extLst>
            <a:ext uri="{FF2B5EF4-FFF2-40B4-BE49-F238E27FC236}">
              <a16:creationId xmlns:a16="http://schemas.microsoft.com/office/drawing/2014/main" id="{4023B4B3-0814-4B51-95D7-E582CF378F44}"/>
            </a:ext>
          </a:extLst>
        </xdr:cNvPr>
        <xdr:cNvSpPr txBox="1"/>
      </xdr:nvSpPr>
      <xdr:spPr>
        <a:xfrm>
          <a:off x="21075727" y="18657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144253</xdr:rowOff>
    </xdr:from>
    <xdr:ext cx="469744" cy="259045"/>
    <xdr:sp macro="" textlink="">
      <xdr:nvSpPr>
        <xdr:cNvPr id="757" name="n_2mainValue【庁舎】&#10;一人当たり面積">
          <a:extLst>
            <a:ext uri="{FF2B5EF4-FFF2-40B4-BE49-F238E27FC236}">
              <a16:creationId xmlns:a16="http://schemas.microsoft.com/office/drawing/2014/main" id="{B9E2F165-8F06-4960-98AA-895BD424C293}"/>
            </a:ext>
          </a:extLst>
        </xdr:cNvPr>
        <xdr:cNvSpPr txBox="1"/>
      </xdr:nvSpPr>
      <xdr:spPr>
        <a:xfrm>
          <a:off x="20199427" y="186608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147519</xdr:rowOff>
    </xdr:from>
    <xdr:ext cx="469744" cy="259045"/>
    <xdr:sp macro="" textlink="">
      <xdr:nvSpPr>
        <xdr:cNvPr id="758" name="n_3mainValue【庁舎】&#10;一人当たり面積">
          <a:extLst>
            <a:ext uri="{FF2B5EF4-FFF2-40B4-BE49-F238E27FC236}">
              <a16:creationId xmlns:a16="http://schemas.microsoft.com/office/drawing/2014/main" id="{CF6C9E1D-3535-419E-B929-491ED7A8A593}"/>
            </a:ext>
          </a:extLst>
        </xdr:cNvPr>
        <xdr:cNvSpPr txBox="1"/>
      </xdr:nvSpPr>
      <xdr:spPr>
        <a:xfrm>
          <a:off x="19310427" y="186641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147519</xdr:rowOff>
    </xdr:from>
    <xdr:ext cx="469744" cy="259045"/>
    <xdr:sp macro="" textlink="">
      <xdr:nvSpPr>
        <xdr:cNvPr id="759" name="n_4mainValue【庁舎】&#10;一人当たり面積">
          <a:extLst>
            <a:ext uri="{FF2B5EF4-FFF2-40B4-BE49-F238E27FC236}">
              <a16:creationId xmlns:a16="http://schemas.microsoft.com/office/drawing/2014/main" id="{92F03E47-C8F9-4CA6-BDD4-9271C984D7F0}"/>
            </a:ext>
          </a:extLst>
        </xdr:cNvPr>
        <xdr:cNvSpPr txBox="1"/>
      </xdr:nvSpPr>
      <xdr:spPr>
        <a:xfrm>
          <a:off x="18421427" y="186641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60" name="正方形/長方形 759">
          <a:extLst>
            <a:ext uri="{FF2B5EF4-FFF2-40B4-BE49-F238E27FC236}">
              <a16:creationId xmlns:a16="http://schemas.microsoft.com/office/drawing/2014/main" id="{20B1BAA9-4FB2-44EA-8226-A4CD44E35F31}"/>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61" name="正方形/長方形 760">
          <a:extLst>
            <a:ext uri="{FF2B5EF4-FFF2-40B4-BE49-F238E27FC236}">
              <a16:creationId xmlns:a16="http://schemas.microsoft.com/office/drawing/2014/main" id="{22DE5253-CDC8-4A57-90B8-F68B7F80879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62" name="テキスト ボックス 761">
          <a:extLst>
            <a:ext uri="{FF2B5EF4-FFF2-40B4-BE49-F238E27FC236}">
              <a16:creationId xmlns:a16="http://schemas.microsoft.com/office/drawing/2014/main" id="{DEDEE451-C2CC-4040-A550-0BBF41F06D74}"/>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類似団体と比較して特に有形固定資産減価償却率が高くなっている施設は、体育館であり、低くなっている施設は、市民会館である。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町民体育館については、施設本体の老朽化が進んでいる状況であり、各箇所に不具合が例年生じている。近年の改修状況としては、耐震補強工事や屋根改修工事等を行っている。また、即時対応可能な軽微なものについては、修繕等で対応をしているが、このような状況を踏まえ、体育館の新規建設の検討を進めているところである。今後も引き続き、個別施設計画等を踏まえながら、適正な施設管理を行い、施設の延命化に取り組んでいく。</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市民会館ついては、文化施設であるそぴあしんぐうの減価償却率が低い。しかし、率は低いものの、施設各所の改修を行う必要が生じているため、個別施設計画等を踏まえ予防的な保全を行っていく必要があ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各施設の一人当たりの面積については、ほとんど類似団体平均を下回っている。  </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1.25" zeroHeight="1" x14ac:dyDescent="0.15"/>
  <cols>
    <col min="1" max="11" width="2.125" style="162" customWidth="1"/>
    <col min="12" max="12" width="2.25" style="162" customWidth="1"/>
    <col min="13" max="17" width="2.375" style="162" customWidth="1"/>
    <col min="18" max="119" width="2.125" style="162" customWidth="1"/>
    <col min="120" max="16384" width="0" style="162" hidden="1"/>
  </cols>
  <sheetData>
    <row r="1" spans="1:119" ht="33" customHeight="1" x14ac:dyDescent="0.15">
      <c r="B1" s="604" t="s">
        <v>76</v>
      </c>
      <c r="C1" s="604"/>
      <c r="D1" s="604"/>
      <c r="E1" s="604"/>
      <c r="F1" s="604"/>
      <c r="G1" s="604"/>
      <c r="H1" s="604"/>
      <c r="I1" s="604"/>
      <c r="J1" s="604"/>
      <c r="K1" s="604"/>
      <c r="L1" s="604"/>
      <c r="M1" s="604"/>
      <c r="N1" s="604"/>
      <c r="O1" s="604"/>
      <c r="P1" s="604"/>
      <c r="Q1" s="604"/>
      <c r="R1" s="604"/>
      <c r="S1" s="604"/>
      <c r="T1" s="604"/>
      <c r="U1" s="604"/>
      <c r="V1" s="604"/>
      <c r="W1" s="604"/>
      <c r="X1" s="604"/>
      <c r="Y1" s="604"/>
      <c r="Z1" s="604"/>
      <c r="AA1" s="604"/>
      <c r="AB1" s="604"/>
      <c r="AC1" s="604"/>
      <c r="AD1" s="604"/>
      <c r="AE1" s="604"/>
      <c r="AF1" s="604"/>
      <c r="AG1" s="604"/>
      <c r="AH1" s="604"/>
      <c r="AI1" s="604"/>
      <c r="AJ1" s="604"/>
      <c r="AK1" s="604"/>
      <c r="AL1" s="604"/>
      <c r="AM1" s="604"/>
      <c r="AN1" s="604"/>
      <c r="AO1" s="604"/>
      <c r="AP1" s="604"/>
      <c r="AQ1" s="604"/>
      <c r="AR1" s="604"/>
      <c r="AS1" s="604"/>
      <c r="AT1" s="604"/>
      <c r="AU1" s="604"/>
      <c r="AV1" s="604"/>
      <c r="AW1" s="604"/>
      <c r="AX1" s="604"/>
      <c r="AY1" s="604"/>
      <c r="AZ1" s="604"/>
      <c r="BA1" s="604"/>
      <c r="BB1" s="604"/>
      <c r="BC1" s="604"/>
      <c r="BD1" s="604"/>
      <c r="BE1" s="604"/>
      <c r="BF1" s="604"/>
      <c r="BG1" s="604"/>
      <c r="BH1" s="604"/>
      <c r="BI1" s="604"/>
      <c r="BJ1" s="604"/>
      <c r="BK1" s="604"/>
      <c r="BL1" s="604"/>
      <c r="BM1" s="604"/>
      <c r="BN1" s="604"/>
      <c r="BO1" s="604"/>
      <c r="BP1" s="604"/>
      <c r="BQ1" s="604"/>
      <c r="BR1" s="604"/>
      <c r="BS1" s="604"/>
      <c r="BT1" s="604"/>
      <c r="BU1" s="604"/>
      <c r="BV1" s="604"/>
      <c r="BW1" s="604"/>
      <c r="BX1" s="604"/>
      <c r="BY1" s="604"/>
      <c r="BZ1" s="604"/>
      <c r="CA1" s="604"/>
      <c r="CB1" s="604"/>
      <c r="CC1" s="604"/>
      <c r="CD1" s="604"/>
      <c r="CE1" s="604"/>
      <c r="CF1" s="604"/>
      <c r="CG1" s="604"/>
      <c r="CH1" s="604"/>
      <c r="CI1" s="604"/>
      <c r="CJ1" s="604"/>
      <c r="CK1" s="604"/>
      <c r="CL1" s="604"/>
      <c r="CM1" s="604"/>
      <c r="CN1" s="604"/>
      <c r="CO1" s="604"/>
      <c r="CP1" s="604"/>
      <c r="CQ1" s="604"/>
      <c r="CR1" s="604"/>
      <c r="CS1" s="604"/>
      <c r="CT1" s="604"/>
      <c r="CU1" s="604"/>
      <c r="CV1" s="604"/>
      <c r="CW1" s="604"/>
      <c r="CX1" s="604"/>
      <c r="CY1" s="604"/>
      <c r="CZ1" s="604"/>
      <c r="DA1" s="604"/>
      <c r="DB1" s="604"/>
      <c r="DC1" s="604"/>
      <c r="DD1" s="604"/>
      <c r="DE1" s="604"/>
      <c r="DF1" s="604"/>
      <c r="DG1" s="604"/>
      <c r="DH1" s="604"/>
      <c r="DI1" s="604"/>
      <c r="DJ1" s="163"/>
      <c r="DK1" s="163"/>
      <c r="DL1" s="163"/>
      <c r="DM1" s="163"/>
      <c r="DN1" s="163"/>
      <c r="DO1" s="163"/>
    </row>
    <row r="2" spans="1:119" ht="24.75" thickBot="1" x14ac:dyDescent="0.2">
      <c r="B2" s="164" t="s">
        <v>77</v>
      </c>
      <c r="C2" s="164"/>
      <c r="D2" s="165"/>
    </row>
    <row r="3" spans="1:119" ht="18.75" customHeight="1" thickBot="1" x14ac:dyDescent="0.2">
      <c r="A3" s="163"/>
      <c r="B3" s="605" t="s">
        <v>78</v>
      </c>
      <c r="C3" s="606"/>
      <c r="D3" s="606"/>
      <c r="E3" s="607"/>
      <c r="F3" s="607"/>
      <c r="G3" s="607"/>
      <c r="H3" s="607"/>
      <c r="I3" s="607"/>
      <c r="J3" s="607"/>
      <c r="K3" s="607"/>
      <c r="L3" s="607" t="s">
        <v>79</v>
      </c>
      <c r="M3" s="607"/>
      <c r="N3" s="607"/>
      <c r="O3" s="607"/>
      <c r="P3" s="607"/>
      <c r="Q3" s="607"/>
      <c r="R3" s="610"/>
      <c r="S3" s="610"/>
      <c r="T3" s="610"/>
      <c r="U3" s="610"/>
      <c r="V3" s="611"/>
      <c r="W3" s="501" t="s">
        <v>80</v>
      </c>
      <c r="X3" s="502"/>
      <c r="Y3" s="502"/>
      <c r="Z3" s="502"/>
      <c r="AA3" s="502"/>
      <c r="AB3" s="606"/>
      <c r="AC3" s="610" t="s">
        <v>81</v>
      </c>
      <c r="AD3" s="502"/>
      <c r="AE3" s="502"/>
      <c r="AF3" s="502"/>
      <c r="AG3" s="502"/>
      <c r="AH3" s="502"/>
      <c r="AI3" s="502"/>
      <c r="AJ3" s="502"/>
      <c r="AK3" s="502"/>
      <c r="AL3" s="572"/>
      <c r="AM3" s="501" t="s">
        <v>82</v>
      </c>
      <c r="AN3" s="502"/>
      <c r="AO3" s="502"/>
      <c r="AP3" s="502"/>
      <c r="AQ3" s="502"/>
      <c r="AR3" s="502"/>
      <c r="AS3" s="502"/>
      <c r="AT3" s="502"/>
      <c r="AU3" s="502"/>
      <c r="AV3" s="502"/>
      <c r="AW3" s="502"/>
      <c r="AX3" s="572"/>
      <c r="AY3" s="564" t="s">
        <v>1</v>
      </c>
      <c r="AZ3" s="565"/>
      <c r="BA3" s="565"/>
      <c r="BB3" s="565"/>
      <c r="BC3" s="565"/>
      <c r="BD3" s="565"/>
      <c r="BE3" s="565"/>
      <c r="BF3" s="565"/>
      <c r="BG3" s="565"/>
      <c r="BH3" s="565"/>
      <c r="BI3" s="565"/>
      <c r="BJ3" s="565"/>
      <c r="BK3" s="565"/>
      <c r="BL3" s="565"/>
      <c r="BM3" s="614"/>
      <c r="BN3" s="501" t="s">
        <v>83</v>
      </c>
      <c r="BO3" s="502"/>
      <c r="BP3" s="502"/>
      <c r="BQ3" s="502"/>
      <c r="BR3" s="502"/>
      <c r="BS3" s="502"/>
      <c r="BT3" s="502"/>
      <c r="BU3" s="572"/>
      <c r="BV3" s="501" t="s">
        <v>84</v>
      </c>
      <c r="BW3" s="502"/>
      <c r="BX3" s="502"/>
      <c r="BY3" s="502"/>
      <c r="BZ3" s="502"/>
      <c r="CA3" s="502"/>
      <c r="CB3" s="502"/>
      <c r="CC3" s="572"/>
      <c r="CD3" s="564" t="s">
        <v>1</v>
      </c>
      <c r="CE3" s="565"/>
      <c r="CF3" s="565"/>
      <c r="CG3" s="565"/>
      <c r="CH3" s="565"/>
      <c r="CI3" s="565"/>
      <c r="CJ3" s="565"/>
      <c r="CK3" s="565"/>
      <c r="CL3" s="565"/>
      <c r="CM3" s="565"/>
      <c r="CN3" s="565"/>
      <c r="CO3" s="565"/>
      <c r="CP3" s="565"/>
      <c r="CQ3" s="565"/>
      <c r="CR3" s="565"/>
      <c r="CS3" s="614"/>
      <c r="CT3" s="501" t="s">
        <v>85</v>
      </c>
      <c r="CU3" s="502"/>
      <c r="CV3" s="502"/>
      <c r="CW3" s="502"/>
      <c r="CX3" s="502"/>
      <c r="CY3" s="502"/>
      <c r="CZ3" s="502"/>
      <c r="DA3" s="572"/>
      <c r="DB3" s="501" t="s">
        <v>86</v>
      </c>
      <c r="DC3" s="502"/>
      <c r="DD3" s="502"/>
      <c r="DE3" s="502"/>
      <c r="DF3" s="502"/>
      <c r="DG3" s="502"/>
      <c r="DH3" s="502"/>
      <c r="DI3" s="572"/>
    </row>
    <row r="4" spans="1:119" ht="18.75" customHeight="1" x14ac:dyDescent="0.15">
      <c r="A4" s="163"/>
      <c r="B4" s="580"/>
      <c r="C4" s="581"/>
      <c r="D4" s="581"/>
      <c r="E4" s="582"/>
      <c r="F4" s="582"/>
      <c r="G4" s="582"/>
      <c r="H4" s="582"/>
      <c r="I4" s="582"/>
      <c r="J4" s="582"/>
      <c r="K4" s="582"/>
      <c r="L4" s="582"/>
      <c r="M4" s="582"/>
      <c r="N4" s="582"/>
      <c r="O4" s="582"/>
      <c r="P4" s="582"/>
      <c r="Q4" s="582"/>
      <c r="R4" s="586"/>
      <c r="S4" s="586"/>
      <c r="T4" s="586"/>
      <c r="U4" s="586"/>
      <c r="V4" s="587"/>
      <c r="W4" s="573"/>
      <c r="X4" s="383"/>
      <c r="Y4" s="383"/>
      <c r="Z4" s="383"/>
      <c r="AA4" s="383"/>
      <c r="AB4" s="581"/>
      <c r="AC4" s="586"/>
      <c r="AD4" s="383"/>
      <c r="AE4" s="383"/>
      <c r="AF4" s="383"/>
      <c r="AG4" s="383"/>
      <c r="AH4" s="383"/>
      <c r="AI4" s="383"/>
      <c r="AJ4" s="383"/>
      <c r="AK4" s="383"/>
      <c r="AL4" s="574"/>
      <c r="AM4" s="523"/>
      <c r="AN4" s="421"/>
      <c r="AO4" s="421"/>
      <c r="AP4" s="421"/>
      <c r="AQ4" s="421"/>
      <c r="AR4" s="421"/>
      <c r="AS4" s="421"/>
      <c r="AT4" s="421"/>
      <c r="AU4" s="421"/>
      <c r="AV4" s="421"/>
      <c r="AW4" s="421"/>
      <c r="AX4" s="613"/>
      <c r="AY4" s="458" t="s">
        <v>87</v>
      </c>
      <c r="AZ4" s="459"/>
      <c r="BA4" s="459"/>
      <c r="BB4" s="459"/>
      <c r="BC4" s="459"/>
      <c r="BD4" s="459"/>
      <c r="BE4" s="459"/>
      <c r="BF4" s="459"/>
      <c r="BG4" s="459"/>
      <c r="BH4" s="459"/>
      <c r="BI4" s="459"/>
      <c r="BJ4" s="459"/>
      <c r="BK4" s="459"/>
      <c r="BL4" s="459"/>
      <c r="BM4" s="460"/>
      <c r="BN4" s="461">
        <v>17724325</v>
      </c>
      <c r="BO4" s="462"/>
      <c r="BP4" s="462"/>
      <c r="BQ4" s="462"/>
      <c r="BR4" s="462"/>
      <c r="BS4" s="462"/>
      <c r="BT4" s="462"/>
      <c r="BU4" s="463"/>
      <c r="BV4" s="461">
        <v>18096728</v>
      </c>
      <c r="BW4" s="462"/>
      <c r="BX4" s="462"/>
      <c r="BY4" s="462"/>
      <c r="BZ4" s="462"/>
      <c r="CA4" s="462"/>
      <c r="CB4" s="462"/>
      <c r="CC4" s="463"/>
      <c r="CD4" s="598" t="s">
        <v>88</v>
      </c>
      <c r="CE4" s="599"/>
      <c r="CF4" s="599"/>
      <c r="CG4" s="599"/>
      <c r="CH4" s="599"/>
      <c r="CI4" s="599"/>
      <c r="CJ4" s="599"/>
      <c r="CK4" s="599"/>
      <c r="CL4" s="599"/>
      <c r="CM4" s="599"/>
      <c r="CN4" s="599"/>
      <c r="CO4" s="599"/>
      <c r="CP4" s="599"/>
      <c r="CQ4" s="599"/>
      <c r="CR4" s="599"/>
      <c r="CS4" s="600"/>
      <c r="CT4" s="601">
        <v>4.0999999999999996</v>
      </c>
      <c r="CU4" s="602"/>
      <c r="CV4" s="602"/>
      <c r="CW4" s="602"/>
      <c r="CX4" s="602"/>
      <c r="CY4" s="602"/>
      <c r="CZ4" s="602"/>
      <c r="DA4" s="603"/>
      <c r="DB4" s="601">
        <v>5.9</v>
      </c>
      <c r="DC4" s="602"/>
      <c r="DD4" s="602"/>
      <c r="DE4" s="602"/>
      <c r="DF4" s="602"/>
      <c r="DG4" s="602"/>
      <c r="DH4" s="602"/>
      <c r="DI4" s="603"/>
    </row>
    <row r="5" spans="1:119" ht="18.75" customHeight="1" x14ac:dyDescent="0.15">
      <c r="A5" s="163"/>
      <c r="B5" s="608"/>
      <c r="C5" s="422"/>
      <c r="D5" s="422"/>
      <c r="E5" s="609"/>
      <c r="F5" s="609"/>
      <c r="G5" s="609"/>
      <c r="H5" s="609"/>
      <c r="I5" s="609"/>
      <c r="J5" s="609"/>
      <c r="K5" s="609"/>
      <c r="L5" s="609"/>
      <c r="M5" s="609"/>
      <c r="N5" s="609"/>
      <c r="O5" s="609"/>
      <c r="P5" s="609"/>
      <c r="Q5" s="609"/>
      <c r="R5" s="420"/>
      <c r="S5" s="420"/>
      <c r="T5" s="420"/>
      <c r="U5" s="420"/>
      <c r="V5" s="612"/>
      <c r="W5" s="523"/>
      <c r="X5" s="421"/>
      <c r="Y5" s="421"/>
      <c r="Z5" s="421"/>
      <c r="AA5" s="421"/>
      <c r="AB5" s="422"/>
      <c r="AC5" s="420"/>
      <c r="AD5" s="421"/>
      <c r="AE5" s="421"/>
      <c r="AF5" s="421"/>
      <c r="AG5" s="421"/>
      <c r="AH5" s="421"/>
      <c r="AI5" s="421"/>
      <c r="AJ5" s="421"/>
      <c r="AK5" s="421"/>
      <c r="AL5" s="613"/>
      <c r="AM5" s="489" t="s">
        <v>89</v>
      </c>
      <c r="AN5" s="389"/>
      <c r="AO5" s="389"/>
      <c r="AP5" s="389"/>
      <c r="AQ5" s="389"/>
      <c r="AR5" s="389"/>
      <c r="AS5" s="389"/>
      <c r="AT5" s="390"/>
      <c r="AU5" s="490" t="s">
        <v>90</v>
      </c>
      <c r="AV5" s="491"/>
      <c r="AW5" s="491"/>
      <c r="AX5" s="491"/>
      <c r="AY5" s="446" t="s">
        <v>91</v>
      </c>
      <c r="AZ5" s="447"/>
      <c r="BA5" s="447"/>
      <c r="BB5" s="447"/>
      <c r="BC5" s="447"/>
      <c r="BD5" s="447"/>
      <c r="BE5" s="447"/>
      <c r="BF5" s="447"/>
      <c r="BG5" s="447"/>
      <c r="BH5" s="447"/>
      <c r="BI5" s="447"/>
      <c r="BJ5" s="447"/>
      <c r="BK5" s="447"/>
      <c r="BL5" s="447"/>
      <c r="BM5" s="448"/>
      <c r="BN5" s="432">
        <v>17244912</v>
      </c>
      <c r="BO5" s="433"/>
      <c r="BP5" s="433"/>
      <c r="BQ5" s="433"/>
      <c r="BR5" s="433"/>
      <c r="BS5" s="433"/>
      <c r="BT5" s="433"/>
      <c r="BU5" s="434"/>
      <c r="BV5" s="432">
        <v>17606056</v>
      </c>
      <c r="BW5" s="433"/>
      <c r="BX5" s="433"/>
      <c r="BY5" s="433"/>
      <c r="BZ5" s="433"/>
      <c r="CA5" s="433"/>
      <c r="CB5" s="433"/>
      <c r="CC5" s="434"/>
      <c r="CD5" s="472" t="s">
        <v>92</v>
      </c>
      <c r="CE5" s="392"/>
      <c r="CF5" s="392"/>
      <c r="CG5" s="392"/>
      <c r="CH5" s="392"/>
      <c r="CI5" s="392"/>
      <c r="CJ5" s="392"/>
      <c r="CK5" s="392"/>
      <c r="CL5" s="392"/>
      <c r="CM5" s="392"/>
      <c r="CN5" s="392"/>
      <c r="CO5" s="392"/>
      <c r="CP5" s="392"/>
      <c r="CQ5" s="392"/>
      <c r="CR5" s="392"/>
      <c r="CS5" s="473"/>
      <c r="CT5" s="429">
        <v>90.6</v>
      </c>
      <c r="CU5" s="430"/>
      <c r="CV5" s="430"/>
      <c r="CW5" s="430"/>
      <c r="CX5" s="430"/>
      <c r="CY5" s="430"/>
      <c r="CZ5" s="430"/>
      <c r="DA5" s="431"/>
      <c r="DB5" s="429">
        <v>88.6</v>
      </c>
      <c r="DC5" s="430"/>
      <c r="DD5" s="430"/>
      <c r="DE5" s="430"/>
      <c r="DF5" s="430"/>
      <c r="DG5" s="430"/>
      <c r="DH5" s="430"/>
      <c r="DI5" s="431"/>
    </row>
    <row r="6" spans="1:119" ht="18.75" customHeight="1" x14ac:dyDescent="0.15">
      <c r="A6" s="163"/>
      <c r="B6" s="578" t="s">
        <v>93</v>
      </c>
      <c r="C6" s="419"/>
      <c r="D6" s="419"/>
      <c r="E6" s="579"/>
      <c r="F6" s="579"/>
      <c r="G6" s="579"/>
      <c r="H6" s="579"/>
      <c r="I6" s="579"/>
      <c r="J6" s="579"/>
      <c r="K6" s="579"/>
      <c r="L6" s="579" t="s">
        <v>94</v>
      </c>
      <c r="M6" s="579"/>
      <c r="N6" s="579"/>
      <c r="O6" s="579"/>
      <c r="P6" s="579"/>
      <c r="Q6" s="579"/>
      <c r="R6" s="417"/>
      <c r="S6" s="417"/>
      <c r="T6" s="417"/>
      <c r="U6" s="417"/>
      <c r="V6" s="585"/>
      <c r="W6" s="522" t="s">
        <v>95</v>
      </c>
      <c r="X6" s="418"/>
      <c r="Y6" s="418"/>
      <c r="Z6" s="418"/>
      <c r="AA6" s="418"/>
      <c r="AB6" s="419"/>
      <c r="AC6" s="590" t="s">
        <v>96</v>
      </c>
      <c r="AD6" s="591"/>
      <c r="AE6" s="591"/>
      <c r="AF6" s="591"/>
      <c r="AG6" s="591"/>
      <c r="AH6" s="591"/>
      <c r="AI6" s="591"/>
      <c r="AJ6" s="591"/>
      <c r="AK6" s="591"/>
      <c r="AL6" s="592"/>
      <c r="AM6" s="489" t="s">
        <v>97</v>
      </c>
      <c r="AN6" s="389"/>
      <c r="AO6" s="389"/>
      <c r="AP6" s="389"/>
      <c r="AQ6" s="389"/>
      <c r="AR6" s="389"/>
      <c r="AS6" s="389"/>
      <c r="AT6" s="390"/>
      <c r="AU6" s="490" t="s">
        <v>90</v>
      </c>
      <c r="AV6" s="491"/>
      <c r="AW6" s="491"/>
      <c r="AX6" s="491"/>
      <c r="AY6" s="446" t="s">
        <v>98</v>
      </c>
      <c r="AZ6" s="447"/>
      <c r="BA6" s="447"/>
      <c r="BB6" s="447"/>
      <c r="BC6" s="447"/>
      <c r="BD6" s="447"/>
      <c r="BE6" s="447"/>
      <c r="BF6" s="447"/>
      <c r="BG6" s="447"/>
      <c r="BH6" s="447"/>
      <c r="BI6" s="447"/>
      <c r="BJ6" s="447"/>
      <c r="BK6" s="447"/>
      <c r="BL6" s="447"/>
      <c r="BM6" s="448"/>
      <c r="BN6" s="432">
        <v>479413</v>
      </c>
      <c r="BO6" s="433"/>
      <c r="BP6" s="433"/>
      <c r="BQ6" s="433"/>
      <c r="BR6" s="433"/>
      <c r="BS6" s="433"/>
      <c r="BT6" s="433"/>
      <c r="BU6" s="434"/>
      <c r="BV6" s="432">
        <v>490672</v>
      </c>
      <c r="BW6" s="433"/>
      <c r="BX6" s="433"/>
      <c r="BY6" s="433"/>
      <c r="BZ6" s="433"/>
      <c r="CA6" s="433"/>
      <c r="CB6" s="433"/>
      <c r="CC6" s="434"/>
      <c r="CD6" s="472" t="s">
        <v>99</v>
      </c>
      <c r="CE6" s="392"/>
      <c r="CF6" s="392"/>
      <c r="CG6" s="392"/>
      <c r="CH6" s="392"/>
      <c r="CI6" s="392"/>
      <c r="CJ6" s="392"/>
      <c r="CK6" s="392"/>
      <c r="CL6" s="392"/>
      <c r="CM6" s="392"/>
      <c r="CN6" s="392"/>
      <c r="CO6" s="392"/>
      <c r="CP6" s="392"/>
      <c r="CQ6" s="392"/>
      <c r="CR6" s="392"/>
      <c r="CS6" s="473"/>
      <c r="CT6" s="575">
        <v>90.9</v>
      </c>
      <c r="CU6" s="576"/>
      <c r="CV6" s="576"/>
      <c r="CW6" s="576"/>
      <c r="CX6" s="576"/>
      <c r="CY6" s="576"/>
      <c r="CZ6" s="576"/>
      <c r="DA6" s="577"/>
      <c r="DB6" s="575">
        <v>89.5</v>
      </c>
      <c r="DC6" s="576"/>
      <c r="DD6" s="576"/>
      <c r="DE6" s="576"/>
      <c r="DF6" s="576"/>
      <c r="DG6" s="576"/>
      <c r="DH6" s="576"/>
      <c r="DI6" s="577"/>
    </row>
    <row r="7" spans="1:119" ht="18.75" customHeight="1" x14ac:dyDescent="0.15">
      <c r="A7" s="163"/>
      <c r="B7" s="580"/>
      <c r="C7" s="581"/>
      <c r="D7" s="581"/>
      <c r="E7" s="582"/>
      <c r="F7" s="582"/>
      <c r="G7" s="582"/>
      <c r="H7" s="582"/>
      <c r="I7" s="582"/>
      <c r="J7" s="582"/>
      <c r="K7" s="582"/>
      <c r="L7" s="582"/>
      <c r="M7" s="582"/>
      <c r="N7" s="582"/>
      <c r="O7" s="582"/>
      <c r="P7" s="582"/>
      <c r="Q7" s="582"/>
      <c r="R7" s="586"/>
      <c r="S7" s="586"/>
      <c r="T7" s="586"/>
      <c r="U7" s="586"/>
      <c r="V7" s="587"/>
      <c r="W7" s="573"/>
      <c r="X7" s="383"/>
      <c r="Y7" s="383"/>
      <c r="Z7" s="383"/>
      <c r="AA7" s="383"/>
      <c r="AB7" s="581"/>
      <c r="AC7" s="593"/>
      <c r="AD7" s="384"/>
      <c r="AE7" s="384"/>
      <c r="AF7" s="384"/>
      <c r="AG7" s="384"/>
      <c r="AH7" s="384"/>
      <c r="AI7" s="384"/>
      <c r="AJ7" s="384"/>
      <c r="AK7" s="384"/>
      <c r="AL7" s="594"/>
      <c r="AM7" s="489" t="s">
        <v>100</v>
      </c>
      <c r="AN7" s="389"/>
      <c r="AO7" s="389"/>
      <c r="AP7" s="389"/>
      <c r="AQ7" s="389"/>
      <c r="AR7" s="389"/>
      <c r="AS7" s="389"/>
      <c r="AT7" s="390"/>
      <c r="AU7" s="490" t="s">
        <v>90</v>
      </c>
      <c r="AV7" s="491"/>
      <c r="AW7" s="491"/>
      <c r="AX7" s="491"/>
      <c r="AY7" s="446" t="s">
        <v>101</v>
      </c>
      <c r="AZ7" s="447"/>
      <c r="BA7" s="447"/>
      <c r="BB7" s="447"/>
      <c r="BC7" s="447"/>
      <c r="BD7" s="447"/>
      <c r="BE7" s="447"/>
      <c r="BF7" s="447"/>
      <c r="BG7" s="447"/>
      <c r="BH7" s="447"/>
      <c r="BI7" s="447"/>
      <c r="BJ7" s="447"/>
      <c r="BK7" s="447"/>
      <c r="BL7" s="447"/>
      <c r="BM7" s="448"/>
      <c r="BN7" s="432">
        <v>160828</v>
      </c>
      <c r="BO7" s="433"/>
      <c r="BP7" s="433"/>
      <c r="BQ7" s="433"/>
      <c r="BR7" s="433"/>
      <c r="BS7" s="433"/>
      <c r="BT7" s="433"/>
      <c r="BU7" s="434"/>
      <c r="BV7" s="432">
        <v>59669</v>
      </c>
      <c r="BW7" s="433"/>
      <c r="BX7" s="433"/>
      <c r="BY7" s="433"/>
      <c r="BZ7" s="433"/>
      <c r="CA7" s="433"/>
      <c r="CB7" s="433"/>
      <c r="CC7" s="434"/>
      <c r="CD7" s="472" t="s">
        <v>102</v>
      </c>
      <c r="CE7" s="392"/>
      <c r="CF7" s="392"/>
      <c r="CG7" s="392"/>
      <c r="CH7" s="392"/>
      <c r="CI7" s="392"/>
      <c r="CJ7" s="392"/>
      <c r="CK7" s="392"/>
      <c r="CL7" s="392"/>
      <c r="CM7" s="392"/>
      <c r="CN7" s="392"/>
      <c r="CO7" s="392"/>
      <c r="CP7" s="392"/>
      <c r="CQ7" s="392"/>
      <c r="CR7" s="392"/>
      <c r="CS7" s="473"/>
      <c r="CT7" s="432">
        <v>7741058</v>
      </c>
      <c r="CU7" s="433"/>
      <c r="CV7" s="433"/>
      <c r="CW7" s="433"/>
      <c r="CX7" s="433"/>
      <c r="CY7" s="433"/>
      <c r="CZ7" s="433"/>
      <c r="DA7" s="434"/>
      <c r="DB7" s="432">
        <v>7296605</v>
      </c>
      <c r="DC7" s="433"/>
      <c r="DD7" s="433"/>
      <c r="DE7" s="433"/>
      <c r="DF7" s="433"/>
      <c r="DG7" s="433"/>
      <c r="DH7" s="433"/>
      <c r="DI7" s="434"/>
    </row>
    <row r="8" spans="1:119" ht="18.75" customHeight="1" thickBot="1" x14ac:dyDescent="0.2">
      <c r="A8" s="163"/>
      <c r="B8" s="583"/>
      <c r="C8" s="528"/>
      <c r="D8" s="528"/>
      <c r="E8" s="584"/>
      <c r="F8" s="584"/>
      <c r="G8" s="584"/>
      <c r="H8" s="584"/>
      <c r="I8" s="584"/>
      <c r="J8" s="584"/>
      <c r="K8" s="584"/>
      <c r="L8" s="584"/>
      <c r="M8" s="584"/>
      <c r="N8" s="584"/>
      <c r="O8" s="584"/>
      <c r="P8" s="584"/>
      <c r="Q8" s="584"/>
      <c r="R8" s="588"/>
      <c r="S8" s="588"/>
      <c r="T8" s="588"/>
      <c r="U8" s="588"/>
      <c r="V8" s="589"/>
      <c r="W8" s="503"/>
      <c r="X8" s="504"/>
      <c r="Y8" s="504"/>
      <c r="Z8" s="504"/>
      <c r="AA8" s="504"/>
      <c r="AB8" s="528"/>
      <c r="AC8" s="595"/>
      <c r="AD8" s="596"/>
      <c r="AE8" s="596"/>
      <c r="AF8" s="596"/>
      <c r="AG8" s="596"/>
      <c r="AH8" s="596"/>
      <c r="AI8" s="596"/>
      <c r="AJ8" s="596"/>
      <c r="AK8" s="596"/>
      <c r="AL8" s="597"/>
      <c r="AM8" s="489" t="s">
        <v>103</v>
      </c>
      <c r="AN8" s="389"/>
      <c r="AO8" s="389"/>
      <c r="AP8" s="389"/>
      <c r="AQ8" s="389"/>
      <c r="AR8" s="389"/>
      <c r="AS8" s="389"/>
      <c r="AT8" s="390"/>
      <c r="AU8" s="490" t="s">
        <v>90</v>
      </c>
      <c r="AV8" s="491"/>
      <c r="AW8" s="491"/>
      <c r="AX8" s="491"/>
      <c r="AY8" s="446" t="s">
        <v>104</v>
      </c>
      <c r="AZ8" s="447"/>
      <c r="BA8" s="447"/>
      <c r="BB8" s="447"/>
      <c r="BC8" s="447"/>
      <c r="BD8" s="447"/>
      <c r="BE8" s="447"/>
      <c r="BF8" s="447"/>
      <c r="BG8" s="447"/>
      <c r="BH8" s="447"/>
      <c r="BI8" s="447"/>
      <c r="BJ8" s="447"/>
      <c r="BK8" s="447"/>
      <c r="BL8" s="447"/>
      <c r="BM8" s="448"/>
      <c r="BN8" s="432">
        <v>318585</v>
      </c>
      <c r="BO8" s="433"/>
      <c r="BP8" s="433"/>
      <c r="BQ8" s="433"/>
      <c r="BR8" s="433"/>
      <c r="BS8" s="433"/>
      <c r="BT8" s="433"/>
      <c r="BU8" s="434"/>
      <c r="BV8" s="432">
        <v>431003</v>
      </c>
      <c r="BW8" s="433"/>
      <c r="BX8" s="433"/>
      <c r="BY8" s="433"/>
      <c r="BZ8" s="433"/>
      <c r="CA8" s="433"/>
      <c r="CB8" s="433"/>
      <c r="CC8" s="434"/>
      <c r="CD8" s="472" t="s">
        <v>105</v>
      </c>
      <c r="CE8" s="392"/>
      <c r="CF8" s="392"/>
      <c r="CG8" s="392"/>
      <c r="CH8" s="392"/>
      <c r="CI8" s="392"/>
      <c r="CJ8" s="392"/>
      <c r="CK8" s="392"/>
      <c r="CL8" s="392"/>
      <c r="CM8" s="392"/>
      <c r="CN8" s="392"/>
      <c r="CO8" s="392"/>
      <c r="CP8" s="392"/>
      <c r="CQ8" s="392"/>
      <c r="CR8" s="392"/>
      <c r="CS8" s="473"/>
      <c r="CT8" s="535">
        <v>0.83</v>
      </c>
      <c r="CU8" s="536"/>
      <c r="CV8" s="536"/>
      <c r="CW8" s="536"/>
      <c r="CX8" s="536"/>
      <c r="CY8" s="536"/>
      <c r="CZ8" s="536"/>
      <c r="DA8" s="537"/>
      <c r="DB8" s="535">
        <v>0.83</v>
      </c>
      <c r="DC8" s="536"/>
      <c r="DD8" s="536"/>
      <c r="DE8" s="536"/>
      <c r="DF8" s="536"/>
      <c r="DG8" s="536"/>
      <c r="DH8" s="536"/>
      <c r="DI8" s="537"/>
    </row>
    <row r="9" spans="1:119" ht="18.75" customHeight="1" thickBot="1" x14ac:dyDescent="0.2">
      <c r="A9" s="163"/>
      <c r="B9" s="564" t="s">
        <v>106</v>
      </c>
      <c r="C9" s="565"/>
      <c r="D9" s="565"/>
      <c r="E9" s="565"/>
      <c r="F9" s="565"/>
      <c r="G9" s="565"/>
      <c r="H9" s="565"/>
      <c r="I9" s="565"/>
      <c r="J9" s="565"/>
      <c r="K9" s="483"/>
      <c r="L9" s="566" t="s">
        <v>107</v>
      </c>
      <c r="M9" s="567"/>
      <c r="N9" s="567"/>
      <c r="O9" s="567"/>
      <c r="P9" s="567"/>
      <c r="Q9" s="568"/>
      <c r="R9" s="569">
        <v>32927</v>
      </c>
      <c r="S9" s="570"/>
      <c r="T9" s="570"/>
      <c r="U9" s="570"/>
      <c r="V9" s="571"/>
      <c r="W9" s="501" t="s">
        <v>108</v>
      </c>
      <c r="X9" s="502"/>
      <c r="Y9" s="502"/>
      <c r="Z9" s="502"/>
      <c r="AA9" s="502"/>
      <c r="AB9" s="502"/>
      <c r="AC9" s="502"/>
      <c r="AD9" s="502"/>
      <c r="AE9" s="502"/>
      <c r="AF9" s="502"/>
      <c r="AG9" s="502"/>
      <c r="AH9" s="502"/>
      <c r="AI9" s="502"/>
      <c r="AJ9" s="502"/>
      <c r="AK9" s="502"/>
      <c r="AL9" s="572"/>
      <c r="AM9" s="489" t="s">
        <v>109</v>
      </c>
      <c r="AN9" s="389"/>
      <c r="AO9" s="389"/>
      <c r="AP9" s="389"/>
      <c r="AQ9" s="389"/>
      <c r="AR9" s="389"/>
      <c r="AS9" s="389"/>
      <c r="AT9" s="390"/>
      <c r="AU9" s="490" t="s">
        <v>90</v>
      </c>
      <c r="AV9" s="491"/>
      <c r="AW9" s="491"/>
      <c r="AX9" s="491"/>
      <c r="AY9" s="446" t="s">
        <v>110</v>
      </c>
      <c r="AZ9" s="447"/>
      <c r="BA9" s="447"/>
      <c r="BB9" s="447"/>
      <c r="BC9" s="447"/>
      <c r="BD9" s="447"/>
      <c r="BE9" s="447"/>
      <c r="BF9" s="447"/>
      <c r="BG9" s="447"/>
      <c r="BH9" s="447"/>
      <c r="BI9" s="447"/>
      <c r="BJ9" s="447"/>
      <c r="BK9" s="447"/>
      <c r="BL9" s="447"/>
      <c r="BM9" s="448"/>
      <c r="BN9" s="432">
        <v>-112418</v>
      </c>
      <c r="BO9" s="433"/>
      <c r="BP9" s="433"/>
      <c r="BQ9" s="433"/>
      <c r="BR9" s="433"/>
      <c r="BS9" s="433"/>
      <c r="BT9" s="433"/>
      <c r="BU9" s="434"/>
      <c r="BV9" s="432">
        <v>-93538</v>
      </c>
      <c r="BW9" s="433"/>
      <c r="BX9" s="433"/>
      <c r="BY9" s="433"/>
      <c r="BZ9" s="433"/>
      <c r="CA9" s="433"/>
      <c r="CB9" s="433"/>
      <c r="CC9" s="434"/>
      <c r="CD9" s="472" t="s">
        <v>111</v>
      </c>
      <c r="CE9" s="392"/>
      <c r="CF9" s="392"/>
      <c r="CG9" s="392"/>
      <c r="CH9" s="392"/>
      <c r="CI9" s="392"/>
      <c r="CJ9" s="392"/>
      <c r="CK9" s="392"/>
      <c r="CL9" s="392"/>
      <c r="CM9" s="392"/>
      <c r="CN9" s="392"/>
      <c r="CO9" s="392"/>
      <c r="CP9" s="392"/>
      <c r="CQ9" s="392"/>
      <c r="CR9" s="392"/>
      <c r="CS9" s="473"/>
      <c r="CT9" s="429">
        <v>8.1999999999999993</v>
      </c>
      <c r="CU9" s="430"/>
      <c r="CV9" s="430"/>
      <c r="CW9" s="430"/>
      <c r="CX9" s="430"/>
      <c r="CY9" s="430"/>
      <c r="CZ9" s="430"/>
      <c r="DA9" s="431"/>
      <c r="DB9" s="429">
        <v>7.4</v>
      </c>
      <c r="DC9" s="430"/>
      <c r="DD9" s="430"/>
      <c r="DE9" s="430"/>
      <c r="DF9" s="430"/>
      <c r="DG9" s="430"/>
      <c r="DH9" s="430"/>
      <c r="DI9" s="431"/>
    </row>
    <row r="10" spans="1:119" ht="18.75" customHeight="1" thickBot="1" x14ac:dyDescent="0.2">
      <c r="A10" s="163"/>
      <c r="B10" s="564"/>
      <c r="C10" s="565"/>
      <c r="D10" s="565"/>
      <c r="E10" s="565"/>
      <c r="F10" s="565"/>
      <c r="G10" s="565"/>
      <c r="H10" s="565"/>
      <c r="I10" s="565"/>
      <c r="J10" s="565"/>
      <c r="K10" s="483"/>
      <c r="L10" s="388" t="s">
        <v>112</v>
      </c>
      <c r="M10" s="389"/>
      <c r="N10" s="389"/>
      <c r="O10" s="389"/>
      <c r="P10" s="389"/>
      <c r="Q10" s="390"/>
      <c r="R10" s="385">
        <v>30344</v>
      </c>
      <c r="S10" s="386"/>
      <c r="T10" s="386"/>
      <c r="U10" s="386"/>
      <c r="V10" s="445"/>
      <c r="W10" s="573"/>
      <c r="X10" s="383"/>
      <c r="Y10" s="383"/>
      <c r="Z10" s="383"/>
      <c r="AA10" s="383"/>
      <c r="AB10" s="383"/>
      <c r="AC10" s="383"/>
      <c r="AD10" s="383"/>
      <c r="AE10" s="383"/>
      <c r="AF10" s="383"/>
      <c r="AG10" s="383"/>
      <c r="AH10" s="383"/>
      <c r="AI10" s="383"/>
      <c r="AJ10" s="383"/>
      <c r="AK10" s="383"/>
      <c r="AL10" s="574"/>
      <c r="AM10" s="489" t="s">
        <v>113</v>
      </c>
      <c r="AN10" s="389"/>
      <c r="AO10" s="389"/>
      <c r="AP10" s="389"/>
      <c r="AQ10" s="389"/>
      <c r="AR10" s="389"/>
      <c r="AS10" s="389"/>
      <c r="AT10" s="390"/>
      <c r="AU10" s="490" t="s">
        <v>90</v>
      </c>
      <c r="AV10" s="491"/>
      <c r="AW10" s="491"/>
      <c r="AX10" s="491"/>
      <c r="AY10" s="446" t="s">
        <v>114</v>
      </c>
      <c r="AZ10" s="447"/>
      <c r="BA10" s="447"/>
      <c r="BB10" s="447"/>
      <c r="BC10" s="447"/>
      <c r="BD10" s="447"/>
      <c r="BE10" s="447"/>
      <c r="BF10" s="447"/>
      <c r="BG10" s="447"/>
      <c r="BH10" s="447"/>
      <c r="BI10" s="447"/>
      <c r="BJ10" s="447"/>
      <c r="BK10" s="447"/>
      <c r="BL10" s="447"/>
      <c r="BM10" s="448"/>
      <c r="BN10" s="432">
        <v>602551</v>
      </c>
      <c r="BO10" s="433"/>
      <c r="BP10" s="433"/>
      <c r="BQ10" s="433"/>
      <c r="BR10" s="433"/>
      <c r="BS10" s="433"/>
      <c r="BT10" s="433"/>
      <c r="BU10" s="434"/>
      <c r="BV10" s="432">
        <v>502266</v>
      </c>
      <c r="BW10" s="433"/>
      <c r="BX10" s="433"/>
      <c r="BY10" s="433"/>
      <c r="BZ10" s="433"/>
      <c r="CA10" s="433"/>
      <c r="CB10" s="433"/>
      <c r="CC10" s="434"/>
      <c r="CD10" s="166" t="s">
        <v>115</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
      <c r="A11" s="163"/>
      <c r="B11" s="564"/>
      <c r="C11" s="565"/>
      <c r="D11" s="565"/>
      <c r="E11" s="565"/>
      <c r="F11" s="565"/>
      <c r="G11" s="565"/>
      <c r="H11" s="565"/>
      <c r="I11" s="565"/>
      <c r="J11" s="565"/>
      <c r="K11" s="483"/>
      <c r="L11" s="393" t="s">
        <v>116</v>
      </c>
      <c r="M11" s="394"/>
      <c r="N11" s="394"/>
      <c r="O11" s="394"/>
      <c r="P11" s="394"/>
      <c r="Q11" s="395"/>
      <c r="R11" s="561" t="s">
        <v>117</v>
      </c>
      <c r="S11" s="562"/>
      <c r="T11" s="562"/>
      <c r="U11" s="562"/>
      <c r="V11" s="563"/>
      <c r="W11" s="573"/>
      <c r="X11" s="383"/>
      <c r="Y11" s="383"/>
      <c r="Z11" s="383"/>
      <c r="AA11" s="383"/>
      <c r="AB11" s="383"/>
      <c r="AC11" s="383"/>
      <c r="AD11" s="383"/>
      <c r="AE11" s="383"/>
      <c r="AF11" s="383"/>
      <c r="AG11" s="383"/>
      <c r="AH11" s="383"/>
      <c r="AI11" s="383"/>
      <c r="AJ11" s="383"/>
      <c r="AK11" s="383"/>
      <c r="AL11" s="574"/>
      <c r="AM11" s="489" t="s">
        <v>118</v>
      </c>
      <c r="AN11" s="389"/>
      <c r="AO11" s="389"/>
      <c r="AP11" s="389"/>
      <c r="AQ11" s="389"/>
      <c r="AR11" s="389"/>
      <c r="AS11" s="389"/>
      <c r="AT11" s="390"/>
      <c r="AU11" s="490" t="s">
        <v>90</v>
      </c>
      <c r="AV11" s="491"/>
      <c r="AW11" s="491"/>
      <c r="AX11" s="491"/>
      <c r="AY11" s="446" t="s">
        <v>119</v>
      </c>
      <c r="AZ11" s="447"/>
      <c r="BA11" s="447"/>
      <c r="BB11" s="447"/>
      <c r="BC11" s="447"/>
      <c r="BD11" s="447"/>
      <c r="BE11" s="447"/>
      <c r="BF11" s="447"/>
      <c r="BG11" s="447"/>
      <c r="BH11" s="447"/>
      <c r="BI11" s="447"/>
      <c r="BJ11" s="447"/>
      <c r="BK11" s="447"/>
      <c r="BL11" s="447"/>
      <c r="BM11" s="448"/>
      <c r="BN11" s="432">
        <v>0</v>
      </c>
      <c r="BO11" s="433"/>
      <c r="BP11" s="433"/>
      <c r="BQ11" s="433"/>
      <c r="BR11" s="433"/>
      <c r="BS11" s="433"/>
      <c r="BT11" s="433"/>
      <c r="BU11" s="434"/>
      <c r="BV11" s="432">
        <v>0</v>
      </c>
      <c r="BW11" s="433"/>
      <c r="BX11" s="433"/>
      <c r="BY11" s="433"/>
      <c r="BZ11" s="433"/>
      <c r="CA11" s="433"/>
      <c r="CB11" s="433"/>
      <c r="CC11" s="434"/>
      <c r="CD11" s="472" t="s">
        <v>120</v>
      </c>
      <c r="CE11" s="392"/>
      <c r="CF11" s="392"/>
      <c r="CG11" s="392"/>
      <c r="CH11" s="392"/>
      <c r="CI11" s="392"/>
      <c r="CJ11" s="392"/>
      <c r="CK11" s="392"/>
      <c r="CL11" s="392"/>
      <c r="CM11" s="392"/>
      <c r="CN11" s="392"/>
      <c r="CO11" s="392"/>
      <c r="CP11" s="392"/>
      <c r="CQ11" s="392"/>
      <c r="CR11" s="392"/>
      <c r="CS11" s="473"/>
      <c r="CT11" s="535" t="s">
        <v>121</v>
      </c>
      <c r="CU11" s="536"/>
      <c r="CV11" s="536"/>
      <c r="CW11" s="536"/>
      <c r="CX11" s="536"/>
      <c r="CY11" s="536"/>
      <c r="CZ11" s="536"/>
      <c r="DA11" s="537"/>
      <c r="DB11" s="535" t="s">
        <v>121</v>
      </c>
      <c r="DC11" s="536"/>
      <c r="DD11" s="536"/>
      <c r="DE11" s="536"/>
      <c r="DF11" s="536"/>
      <c r="DG11" s="536"/>
      <c r="DH11" s="536"/>
      <c r="DI11" s="537"/>
    </row>
    <row r="12" spans="1:119" ht="18.75" customHeight="1" x14ac:dyDescent="0.15">
      <c r="A12" s="163"/>
      <c r="B12" s="538" t="s">
        <v>122</v>
      </c>
      <c r="C12" s="539"/>
      <c r="D12" s="539"/>
      <c r="E12" s="539"/>
      <c r="F12" s="539"/>
      <c r="G12" s="539"/>
      <c r="H12" s="539"/>
      <c r="I12" s="539"/>
      <c r="J12" s="539"/>
      <c r="K12" s="540"/>
      <c r="L12" s="547" t="s">
        <v>123</v>
      </c>
      <c r="M12" s="548"/>
      <c r="N12" s="548"/>
      <c r="O12" s="548"/>
      <c r="P12" s="548"/>
      <c r="Q12" s="549"/>
      <c r="R12" s="550">
        <v>32979</v>
      </c>
      <c r="S12" s="551"/>
      <c r="T12" s="551"/>
      <c r="U12" s="551"/>
      <c r="V12" s="552"/>
      <c r="W12" s="553" t="s">
        <v>1</v>
      </c>
      <c r="X12" s="491"/>
      <c r="Y12" s="491"/>
      <c r="Z12" s="491"/>
      <c r="AA12" s="491"/>
      <c r="AB12" s="554"/>
      <c r="AC12" s="555" t="s">
        <v>124</v>
      </c>
      <c r="AD12" s="556"/>
      <c r="AE12" s="556"/>
      <c r="AF12" s="556"/>
      <c r="AG12" s="557"/>
      <c r="AH12" s="555" t="s">
        <v>125</v>
      </c>
      <c r="AI12" s="556"/>
      <c r="AJ12" s="556"/>
      <c r="AK12" s="556"/>
      <c r="AL12" s="558"/>
      <c r="AM12" s="489" t="s">
        <v>126</v>
      </c>
      <c r="AN12" s="389"/>
      <c r="AO12" s="389"/>
      <c r="AP12" s="389"/>
      <c r="AQ12" s="389"/>
      <c r="AR12" s="389"/>
      <c r="AS12" s="389"/>
      <c r="AT12" s="390"/>
      <c r="AU12" s="490" t="s">
        <v>90</v>
      </c>
      <c r="AV12" s="491"/>
      <c r="AW12" s="491"/>
      <c r="AX12" s="491"/>
      <c r="AY12" s="446" t="s">
        <v>127</v>
      </c>
      <c r="AZ12" s="447"/>
      <c r="BA12" s="447"/>
      <c r="BB12" s="447"/>
      <c r="BC12" s="447"/>
      <c r="BD12" s="447"/>
      <c r="BE12" s="447"/>
      <c r="BF12" s="447"/>
      <c r="BG12" s="447"/>
      <c r="BH12" s="447"/>
      <c r="BI12" s="447"/>
      <c r="BJ12" s="447"/>
      <c r="BK12" s="447"/>
      <c r="BL12" s="447"/>
      <c r="BM12" s="448"/>
      <c r="BN12" s="432">
        <v>0</v>
      </c>
      <c r="BO12" s="433"/>
      <c r="BP12" s="433"/>
      <c r="BQ12" s="433"/>
      <c r="BR12" s="433"/>
      <c r="BS12" s="433"/>
      <c r="BT12" s="433"/>
      <c r="BU12" s="434"/>
      <c r="BV12" s="432">
        <v>0</v>
      </c>
      <c r="BW12" s="433"/>
      <c r="BX12" s="433"/>
      <c r="BY12" s="433"/>
      <c r="BZ12" s="433"/>
      <c r="CA12" s="433"/>
      <c r="CB12" s="433"/>
      <c r="CC12" s="434"/>
      <c r="CD12" s="472" t="s">
        <v>128</v>
      </c>
      <c r="CE12" s="392"/>
      <c r="CF12" s="392"/>
      <c r="CG12" s="392"/>
      <c r="CH12" s="392"/>
      <c r="CI12" s="392"/>
      <c r="CJ12" s="392"/>
      <c r="CK12" s="392"/>
      <c r="CL12" s="392"/>
      <c r="CM12" s="392"/>
      <c r="CN12" s="392"/>
      <c r="CO12" s="392"/>
      <c r="CP12" s="392"/>
      <c r="CQ12" s="392"/>
      <c r="CR12" s="392"/>
      <c r="CS12" s="473"/>
      <c r="CT12" s="535" t="s">
        <v>121</v>
      </c>
      <c r="CU12" s="536"/>
      <c r="CV12" s="536"/>
      <c r="CW12" s="536"/>
      <c r="CX12" s="536"/>
      <c r="CY12" s="536"/>
      <c r="CZ12" s="536"/>
      <c r="DA12" s="537"/>
      <c r="DB12" s="535" t="s">
        <v>121</v>
      </c>
      <c r="DC12" s="536"/>
      <c r="DD12" s="536"/>
      <c r="DE12" s="536"/>
      <c r="DF12" s="536"/>
      <c r="DG12" s="536"/>
      <c r="DH12" s="536"/>
      <c r="DI12" s="537"/>
    </row>
    <row r="13" spans="1:119" ht="18.75" customHeight="1" x14ac:dyDescent="0.15">
      <c r="A13" s="163"/>
      <c r="B13" s="541"/>
      <c r="C13" s="542"/>
      <c r="D13" s="542"/>
      <c r="E13" s="542"/>
      <c r="F13" s="542"/>
      <c r="G13" s="542"/>
      <c r="H13" s="542"/>
      <c r="I13" s="542"/>
      <c r="J13" s="542"/>
      <c r="K13" s="543"/>
      <c r="L13" s="172"/>
      <c r="M13" s="516" t="s">
        <v>129</v>
      </c>
      <c r="N13" s="517"/>
      <c r="O13" s="517"/>
      <c r="P13" s="517"/>
      <c r="Q13" s="518"/>
      <c r="R13" s="519">
        <v>32394</v>
      </c>
      <c r="S13" s="520"/>
      <c r="T13" s="520"/>
      <c r="U13" s="520"/>
      <c r="V13" s="521"/>
      <c r="W13" s="522" t="s">
        <v>130</v>
      </c>
      <c r="X13" s="418"/>
      <c r="Y13" s="418"/>
      <c r="Z13" s="418"/>
      <c r="AA13" s="418"/>
      <c r="AB13" s="419"/>
      <c r="AC13" s="385">
        <v>250</v>
      </c>
      <c r="AD13" s="386"/>
      <c r="AE13" s="386"/>
      <c r="AF13" s="386"/>
      <c r="AG13" s="387"/>
      <c r="AH13" s="385">
        <v>309</v>
      </c>
      <c r="AI13" s="386"/>
      <c r="AJ13" s="386"/>
      <c r="AK13" s="386"/>
      <c r="AL13" s="445"/>
      <c r="AM13" s="489" t="s">
        <v>131</v>
      </c>
      <c r="AN13" s="389"/>
      <c r="AO13" s="389"/>
      <c r="AP13" s="389"/>
      <c r="AQ13" s="389"/>
      <c r="AR13" s="389"/>
      <c r="AS13" s="389"/>
      <c r="AT13" s="390"/>
      <c r="AU13" s="490" t="s">
        <v>132</v>
      </c>
      <c r="AV13" s="491"/>
      <c r="AW13" s="491"/>
      <c r="AX13" s="491"/>
      <c r="AY13" s="446" t="s">
        <v>133</v>
      </c>
      <c r="AZ13" s="447"/>
      <c r="BA13" s="447"/>
      <c r="BB13" s="447"/>
      <c r="BC13" s="447"/>
      <c r="BD13" s="447"/>
      <c r="BE13" s="447"/>
      <c r="BF13" s="447"/>
      <c r="BG13" s="447"/>
      <c r="BH13" s="447"/>
      <c r="BI13" s="447"/>
      <c r="BJ13" s="447"/>
      <c r="BK13" s="447"/>
      <c r="BL13" s="447"/>
      <c r="BM13" s="448"/>
      <c r="BN13" s="432">
        <v>490133</v>
      </c>
      <c r="BO13" s="433"/>
      <c r="BP13" s="433"/>
      <c r="BQ13" s="433"/>
      <c r="BR13" s="433"/>
      <c r="BS13" s="433"/>
      <c r="BT13" s="433"/>
      <c r="BU13" s="434"/>
      <c r="BV13" s="432">
        <v>408728</v>
      </c>
      <c r="BW13" s="433"/>
      <c r="BX13" s="433"/>
      <c r="BY13" s="433"/>
      <c r="BZ13" s="433"/>
      <c r="CA13" s="433"/>
      <c r="CB13" s="433"/>
      <c r="CC13" s="434"/>
      <c r="CD13" s="472" t="s">
        <v>134</v>
      </c>
      <c r="CE13" s="392"/>
      <c r="CF13" s="392"/>
      <c r="CG13" s="392"/>
      <c r="CH13" s="392"/>
      <c r="CI13" s="392"/>
      <c r="CJ13" s="392"/>
      <c r="CK13" s="392"/>
      <c r="CL13" s="392"/>
      <c r="CM13" s="392"/>
      <c r="CN13" s="392"/>
      <c r="CO13" s="392"/>
      <c r="CP13" s="392"/>
      <c r="CQ13" s="392"/>
      <c r="CR13" s="392"/>
      <c r="CS13" s="473"/>
      <c r="CT13" s="429">
        <v>8.9</v>
      </c>
      <c r="CU13" s="430"/>
      <c r="CV13" s="430"/>
      <c r="CW13" s="430"/>
      <c r="CX13" s="430"/>
      <c r="CY13" s="430"/>
      <c r="CZ13" s="430"/>
      <c r="DA13" s="431"/>
      <c r="DB13" s="429">
        <v>8.6</v>
      </c>
      <c r="DC13" s="430"/>
      <c r="DD13" s="430"/>
      <c r="DE13" s="430"/>
      <c r="DF13" s="430"/>
      <c r="DG13" s="430"/>
      <c r="DH13" s="430"/>
      <c r="DI13" s="431"/>
    </row>
    <row r="14" spans="1:119" ht="18.75" customHeight="1" thickBot="1" x14ac:dyDescent="0.2">
      <c r="A14" s="163"/>
      <c r="B14" s="541"/>
      <c r="C14" s="542"/>
      <c r="D14" s="542"/>
      <c r="E14" s="542"/>
      <c r="F14" s="542"/>
      <c r="G14" s="542"/>
      <c r="H14" s="542"/>
      <c r="I14" s="542"/>
      <c r="J14" s="542"/>
      <c r="K14" s="543"/>
      <c r="L14" s="506" t="s">
        <v>135</v>
      </c>
      <c r="M14" s="559"/>
      <c r="N14" s="559"/>
      <c r="O14" s="559"/>
      <c r="P14" s="559"/>
      <c r="Q14" s="560"/>
      <c r="R14" s="519">
        <v>33251</v>
      </c>
      <c r="S14" s="520"/>
      <c r="T14" s="520"/>
      <c r="U14" s="520"/>
      <c r="V14" s="521"/>
      <c r="W14" s="523"/>
      <c r="X14" s="421"/>
      <c r="Y14" s="421"/>
      <c r="Z14" s="421"/>
      <c r="AA14" s="421"/>
      <c r="AB14" s="422"/>
      <c r="AC14" s="512">
        <v>1.7</v>
      </c>
      <c r="AD14" s="513"/>
      <c r="AE14" s="513"/>
      <c r="AF14" s="513"/>
      <c r="AG14" s="514"/>
      <c r="AH14" s="512">
        <v>2.2999999999999998</v>
      </c>
      <c r="AI14" s="513"/>
      <c r="AJ14" s="513"/>
      <c r="AK14" s="513"/>
      <c r="AL14" s="515"/>
      <c r="AM14" s="489"/>
      <c r="AN14" s="389"/>
      <c r="AO14" s="389"/>
      <c r="AP14" s="389"/>
      <c r="AQ14" s="389"/>
      <c r="AR14" s="389"/>
      <c r="AS14" s="389"/>
      <c r="AT14" s="390"/>
      <c r="AU14" s="490"/>
      <c r="AV14" s="491"/>
      <c r="AW14" s="491"/>
      <c r="AX14" s="491"/>
      <c r="AY14" s="446"/>
      <c r="AZ14" s="447"/>
      <c r="BA14" s="447"/>
      <c r="BB14" s="447"/>
      <c r="BC14" s="447"/>
      <c r="BD14" s="447"/>
      <c r="BE14" s="447"/>
      <c r="BF14" s="447"/>
      <c r="BG14" s="447"/>
      <c r="BH14" s="447"/>
      <c r="BI14" s="447"/>
      <c r="BJ14" s="447"/>
      <c r="BK14" s="447"/>
      <c r="BL14" s="447"/>
      <c r="BM14" s="448"/>
      <c r="BN14" s="432"/>
      <c r="BO14" s="433"/>
      <c r="BP14" s="433"/>
      <c r="BQ14" s="433"/>
      <c r="BR14" s="433"/>
      <c r="BS14" s="433"/>
      <c r="BT14" s="433"/>
      <c r="BU14" s="434"/>
      <c r="BV14" s="432"/>
      <c r="BW14" s="433"/>
      <c r="BX14" s="433"/>
      <c r="BY14" s="433"/>
      <c r="BZ14" s="433"/>
      <c r="CA14" s="433"/>
      <c r="CB14" s="433"/>
      <c r="CC14" s="434"/>
      <c r="CD14" s="469" t="s">
        <v>136</v>
      </c>
      <c r="CE14" s="470"/>
      <c r="CF14" s="470"/>
      <c r="CG14" s="470"/>
      <c r="CH14" s="470"/>
      <c r="CI14" s="470"/>
      <c r="CJ14" s="470"/>
      <c r="CK14" s="470"/>
      <c r="CL14" s="470"/>
      <c r="CM14" s="470"/>
      <c r="CN14" s="470"/>
      <c r="CO14" s="470"/>
      <c r="CP14" s="470"/>
      <c r="CQ14" s="470"/>
      <c r="CR14" s="470"/>
      <c r="CS14" s="471"/>
      <c r="CT14" s="529" t="s">
        <v>121</v>
      </c>
      <c r="CU14" s="530"/>
      <c r="CV14" s="530"/>
      <c r="CW14" s="530"/>
      <c r="CX14" s="530"/>
      <c r="CY14" s="530"/>
      <c r="CZ14" s="530"/>
      <c r="DA14" s="531"/>
      <c r="DB14" s="529" t="s">
        <v>121</v>
      </c>
      <c r="DC14" s="530"/>
      <c r="DD14" s="530"/>
      <c r="DE14" s="530"/>
      <c r="DF14" s="530"/>
      <c r="DG14" s="530"/>
      <c r="DH14" s="530"/>
      <c r="DI14" s="531"/>
    </row>
    <row r="15" spans="1:119" ht="18.75" customHeight="1" x14ac:dyDescent="0.15">
      <c r="A15" s="163"/>
      <c r="B15" s="541"/>
      <c r="C15" s="542"/>
      <c r="D15" s="542"/>
      <c r="E15" s="542"/>
      <c r="F15" s="542"/>
      <c r="G15" s="542"/>
      <c r="H15" s="542"/>
      <c r="I15" s="542"/>
      <c r="J15" s="542"/>
      <c r="K15" s="543"/>
      <c r="L15" s="172"/>
      <c r="M15" s="516" t="s">
        <v>129</v>
      </c>
      <c r="N15" s="517"/>
      <c r="O15" s="517"/>
      <c r="P15" s="517"/>
      <c r="Q15" s="518"/>
      <c r="R15" s="519">
        <v>32715</v>
      </c>
      <c r="S15" s="520"/>
      <c r="T15" s="520"/>
      <c r="U15" s="520"/>
      <c r="V15" s="521"/>
      <c r="W15" s="522" t="s">
        <v>137</v>
      </c>
      <c r="X15" s="418"/>
      <c r="Y15" s="418"/>
      <c r="Z15" s="418"/>
      <c r="AA15" s="418"/>
      <c r="AB15" s="419"/>
      <c r="AC15" s="385">
        <v>2661</v>
      </c>
      <c r="AD15" s="386"/>
      <c r="AE15" s="386"/>
      <c r="AF15" s="386"/>
      <c r="AG15" s="387"/>
      <c r="AH15" s="385">
        <v>2690</v>
      </c>
      <c r="AI15" s="386"/>
      <c r="AJ15" s="386"/>
      <c r="AK15" s="386"/>
      <c r="AL15" s="445"/>
      <c r="AM15" s="489"/>
      <c r="AN15" s="389"/>
      <c r="AO15" s="389"/>
      <c r="AP15" s="389"/>
      <c r="AQ15" s="389"/>
      <c r="AR15" s="389"/>
      <c r="AS15" s="389"/>
      <c r="AT15" s="390"/>
      <c r="AU15" s="490"/>
      <c r="AV15" s="491"/>
      <c r="AW15" s="491"/>
      <c r="AX15" s="491"/>
      <c r="AY15" s="458" t="s">
        <v>138</v>
      </c>
      <c r="AZ15" s="459"/>
      <c r="BA15" s="459"/>
      <c r="BB15" s="459"/>
      <c r="BC15" s="459"/>
      <c r="BD15" s="459"/>
      <c r="BE15" s="459"/>
      <c r="BF15" s="459"/>
      <c r="BG15" s="459"/>
      <c r="BH15" s="459"/>
      <c r="BI15" s="459"/>
      <c r="BJ15" s="459"/>
      <c r="BK15" s="459"/>
      <c r="BL15" s="459"/>
      <c r="BM15" s="460"/>
      <c r="BN15" s="461">
        <v>5122004</v>
      </c>
      <c r="BO15" s="462"/>
      <c r="BP15" s="462"/>
      <c r="BQ15" s="462"/>
      <c r="BR15" s="462"/>
      <c r="BS15" s="462"/>
      <c r="BT15" s="462"/>
      <c r="BU15" s="463"/>
      <c r="BV15" s="461">
        <v>4878923</v>
      </c>
      <c r="BW15" s="462"/>
      <c r="BX15" s="462"/>
      <c r="BY15" s="462"/>
      <c r="BZ15" s="462"/>
      <c r="CA15" s="462"/>
      <c r="CB15" s="462"/>
      <c r="CC15" s="463"/>
      <c r="CD15" s="532" t="s">
        <v>139</v>
      </c>
      <c r="CE15" s="533"/>
      <c r="CF15" s="533"/>
      <c r="CG15" s="533"/>
      <c r="CH15" s="533"/>
      <c r="CI15" s="533"/>
      <c r="CJ15" s="533"/>
      <c r="CK15" s="533"/>
      <c r="CL15" s="533"/>
      <c r="CM15" s="533"/>
      <c r="CN15" s="533"/>
      <c r="CO15" s="533"/>
      <c r="CP15" s="533"/>
      <c r="CQ15" s="533"/>
      <c r="CR15" s="533"/>
      <c r="CS15" s="534"/>
      <c r="CT15" s="173"/>
      <c r="CU15" s="174"/>
      <c r="CV15" s="174"/>
      <c r="CW15" s="174"/>
      <c r="CX15" s="174"/>
      <c r="CY15" s="174"/>
      <c r="CZ15" s="174"/>
      <c r="DA15" s="175"/>
      <c r="DB15" s="173"/>
      <c r="DC15" s="174"/>
      <c r="DD15" s="174"/>
      <c r="DE15" s="174"/>
      <c r="DF15" s="174"/>
      <c r="DG15" s="174"/>
      <c r="DH15" s="174"/>
      <c r="DI15" s="175"/>
    </row>
    <row r="16" spans="1:119" ht="18.75" customHeight="1" x14ac:dyDescent="0.15">
      <c r="A16" s="163"/>
      <c r="B16" s="541"/>
      <c r="C16" s="542"/>
      <c r="D16" s="542"/>
      <c r="E16" s="542"/>
      <c r="F16" s="542"/>
      <c r="G16" s="542"/>
      <c r="H16" s="542"/>
      <c r="I16" s="542"/>
      <c r="J16" s="542"/>
      <c r="K16" s="543"/>
      <c r="L16" s="506" t="s">
        <v>140</v>
      </c>
      <c r="M16" s="507"/>
      <c r="N16" s="507"/>
      <c r="O16" s="507"/>
      <c r="P16" s="507"/>
      <c r="Q16" s="508"/>
      <c r="R16" s="509" t="s">
        <v>141</v>
      </c>
      <c r="S16" s="510"/>
      <c r="T16" s="510"/>
      <c r="U16" s="510"/>
      <c r="V16" s="511"/>
      <c r="W16" s="523"/>
      <c r="X16" s="421"/>
      <c r="Y16" s="421"/>
      <c r="Z16" s="421"/>
      <c r="AA16" s="421"/>
      <c r="AB16" s="422"/>
      <c r="AC16" s="512">
        <v>17.899999999999999</v>
      </c>
      <c r="AD16" s="513"/>
      <c r="AE16" s="513"/>
      <c r="AF16" s="513"/>
      <c r="AG16" s="514"/>
      <c r="AH16" s="512">
        <v>20.2</v>
      </c>
      <c r="AI16" s="513"/>
      <c r="AJ16" s="513"/>
      <c r="AK16" s="513"/>
      <c r="AL16" s="515"/>
      <c r="AM16" s="489"/>
      <c r="AN16" s="389"/>
      <c r="AO16" s="389"/>
      <c r="AP16" s="389"/>
      <c r="AQ16" s="389"/>
      <c r="AR16" s="389"/>
      <c r="AS16" s="389"/>
      <c r="AT16" s="390"/>
      <c r="AU16" s="490"/>
      <c r="AV16" s="491"/>
      <c r="AW16" s="491"/>
      <c r="AX16" s="491"/>
      <c r="AY16" s="446" t="s">
        <v>142</v>
      </c>
      <c r="AZ16" s="447"/>
      <c r="BA16" s="447"/>
      <c r="BB16" s="447"/>
      <c r="BC16" s="447"/>
      <c r="BD16" s="447"/>
      <c r="BE16" s="447"/>
      <c r="BF16" s="447"/>
      <c r="BG16" s="447"/>
      <c r="BH16" s="447"/>
      <c r="BI16" s="447"/>
      <c r="BJ16" s="447"/>
      <c r="BK16" s="447"/>
      <c r="BL16" s="447"/>
      <c r="BM16" s="448"/>
      <c r="BN16" s="432">
        <v>6191899</v>
      </c>
      <c r="BO16" s="433"/>
      <c r="BP16" s="433"/>
      <c r="BQ16" s="433"/>
      <c r="BR16" s="433"/>
      <c r="BS16" s="433"/>
      <c r="BT16" s="433"/>
      <c r="BU16" s="434"/>
      <c r="BV16" s="432">
        <v>5862528</v>
      </c>
      <c r="BW16" s="433"/>
      <c r="BX16" s="433"/>
      <c r="BY16" s="433"/>
      <c r="BZ16" s="433"/>
      <c r="CA16" s="433"/>
      <c r="CB16" s="433"/>
      <c r="CC16" s="434"/>
      <c r="CD16" s="176"/>
      <c r="CE16" s="464"/>
      <c r="CF16" s="464"/>
      <c r="CG16" s="464"/>
      <c r="CH16" s="464"/>
      <c r="CI16" s="464"/>
      <c r="CJ16" s="464"/>
      <c r="CK16" s="464"/>
      <c r="CL16" s="464"/>
      <c r="CM16" s="464"/>
      <c r="CN16" s="464"/>
      <c r="CO16" s="464"/>
      <c r="CP16" s="464"/>
      <c r="CQ16" s="464"/>
      <c r="CR16" s="464"/>
      <c r="CS16" s="465"/>
      <c r="CT16" s="429"/>
      <c r="CU16" s="430"/>
      <c r="CV16" s="430"/>
      <c r="CW16" s="430"/>
      <c r="CX16" s="430"/>
      <c r="CY16" s="430"/>
      <c r="CZ16" s="430"/>
      <c r="DA16" s="431"/>
      <c r="DB16" s="429"/>
      <c r="DC16" s="430"/>
      <c r="DD16" s="430"/>
      <c r="DE16" s="430"/>
      <c r="DF16" s="430"/>
      <c r="DG16" s="430"/>
      <c r="DH16" s="430"/>
      <c r="DI16" s="431"/>
    </row>
    <row r="17" spans="1:113" ht="18.75" customHeight="1" thickBot="1" x14ac:dyDescent="0.2">
      <c r="A17" s="163"/>
      <c r="B17" s="544"/>
      <c r="C17" s="545"/>
      <c r="D17" s="545"/>
      <c r="E17" s="545"/>
      <c r="F17" s="545"/>
      <c r="G17" s="545"/>
      <c r="H17" s="545"/>
      <c r="I17" s="545"/>
      <c r="J17" s="545"/>
      <c r="K17" s="546"/>
      <c r="L17" s="177"/>
      <c r="M17" s="525" t="s">
        <v>143</v>
      </c>
      <c r="N17" s="526"/>
      <c r="O17" s="526"/>
      <c r="P17" s="526"/>
      <c r="Q17" s="527"/>
      <c r="R17" s="509" t="s">
        <v>144</v>
      </c>
      <c r="S17" s="510"/>
      <c r="T17" s="510"/>
      <c r="U17" s="510"/>
      <c r="V17" s="511"/>
      <c r="W17" s="522" t="s">
        <v>145</v>
      </c>
      <c r="X17" s="418"/>
      <c r="Y17" s="418"/>
      <c r="Z17" s="418"/>
      <c r="AA17" s="418"/>
      <c r="AB17" s="419"/>
      <c r="AC17" s="385">
        <v>11969</v>
      </c>
      <c r="AD17" s="386"/>
      <c r="AE17" s="386"/>
      <c r="AF17" s="386"/>
      <c r="AG17" s="387"/>
      <c r="AH17" s="385">
        <v>10299</v>
      </c>
      <c r="AI17" s="386"/>
      <c r="AJ17" s="386"/>
      <c r="AK17" s="386"/>
      <c r="AL17" s="445"/>
      <c r="AM17" s="489"/>
      <c r="AN17" s="389"/>
      <c r="AO17" s="389"/>
      <c r="AP17" s="389"/>
      <c r="AQ17" s="389"/>
      <c r="AR17" s="389"/>
      <c r="AS17" s="389"/>
      <c r="AT17" s="390"/>
      <c r="AU17" s="490"/>
      <c r="AV17" s="491"/>
      <c r="AW17" s="491"/>
      <c r="AX17" s="491"/>
      <c r="AY17" s="446" t="s">
        <v>146</v>
      </c>
      <c r="AZ17" s="447"/>
      <c r="BA17" s="447"/>
      <c r="BB17" s="447"/>
      <c r="BC17" s="447"/>
      <c r="BD17" s="447"/>
      <c r="BE17" s="447"/>
      <c r="BF17" s="447"/>
      <c r="BG17" s="447"/>
      <c r="BH17" s="447"/>
      <c r="BI17" s="447"/>
      <c r="BJ17" s="447"/>
      <c r="BK17" s="447"/>
      <c r="BL17" s="447"/>
      <c r="BM17" s="448"/>
      <c r="BN17" s="432">
        <v>6567643</v>
      </c>
      <c r="BO17" s="433"/>
      <c r="BP17" s="433"/>
      <c r="BQ17" s="433"/>
      <c r="BR17" s="433"/>
      <c r="BS17" s="433"/>
      <c r="BT17" s="433"/>
      <c r="BU17" s="434"/>
      <c r="BV17" s="432">
        <v>6238623</v>
      </c>
      <c r="BW17" s="433"/>
      <c r="BX17" s="433"/>
      <c r="BY17" s="433"/>
      <c r="BZ17" s="433"/>
      <c r="CA17" s="433"/>
      <c r="CB17" s="433"/>
      <c r="CC17" s="434"/>
      <c r="CD17" s="176"/>
      <c r="CE17" s="464"/>
      <c r="CF17" s="464"/>
      <c r="CG17" s="464"/>
      <c r="CH17" s="464"/>
      <c r="CI17" s="464"/>
      <c r="CJ17" s="464"/>
      <c r="CK17" s="464"/>
      <c r="CL17" s="464"/>
      <c r="CM17" s="464"/>
      <c r="CN17" s="464"/>
      <c r="CO17" s="464"/>
      <c r="CP17" s="464"/>
      <c r="CQ17" s="464"/>
      <c r="CR17" s="464"/>
      <c r="CS17" s="465"/>
      <c r="CT17" s="429"/>
      <c r="CU17" s="430"/>
      <c r="CV17" s="430"/>
      <c r="CW17" s="430"/>
      <c r="CX17" s="430"/>
      <c r="CY17" s="430"/>
      <c r="CZ17" s="430"/>
      <c r="DA17" s="431"/>
      <c r="DB17" s="429"/>
      <c r="DC17" s="430"/>
      <c r="DD17" s="430"/>
      <c r="DE17" s="430"/>
      <c r="DF17" s="430"/>
      <c r="DG17" s="430"/>
      <c r="DH17" s="430"/>
      <c r="DI17" s="431"/>
    </row>
    <row r="18" spans="1:113" ht="18.75" customHeight="1" thickBot="1" x14ac:dyDescent="0.2">
      <c r="A18" s="163"/>
      <c r="B18" s="482" t="s">
        <v>147</v>
      </c>
      <c r="C18" s="483"/>
      <c r="D18" s="483"/>
      <c r="E18" s="484"/>
      <c r="F18" s="484"/>
      <c r="G18" s="484"/>
      <c r="H18" s="484"/>
      <c r="I18" s="484"/>
      <c r="J18" s="484"/>
      <c r="K18" s="484"/>
      <c r="L18" s="485">
        <v>18.93</v>
      </c>
      <c r="M18" s="485"/>
      <c r="N18" s="485"/>
      <c r="O18" s="485"/>
      <c r="P18" s="485"/>
      <c r="Q18" s="485"/>
      <c r="R18" s="486"/>
      <c r="S18" s="486"/>
      <c r="T18" s="486"/>
      <c r="U18" s="486"/>
      <c r="V18" s="487"/>
      <c r="W18" s="503"/>
      <c r="X18" s="504"/>
      <c r="Y18" s="504"/>
      <c r="Z18" s="504"/>
      <c r="AA18" s="504"/>
      <c r="AB18" s="528"/>
      <c r="AC18" s="402">
        <v>80.400000000000006</v>
      </c>
      <c r="AD18" s="403"/>
      <c r="AE18" s="403"/>
      <c r="AF18" s="403"/>
      <c r="AG18" s="488"/>
      <c r="AH18" s="402">
        <v>77.400000000000006</v>
      </c>
      <c r="AI18" s="403"/>
      <c r="AJ18" s="403"/>
      <c r="AK18" s="403"/>
      <c r="AL18" s="404"/>
      <c r="AM18" s="489"/>
      <c r="AN18" s="389"/>
      <c r="AO18" s="389"/>
      <c r="AP18" s="389"/>
      <c r="AQ18" s="389"/>
      <c r="AR18" s="389"/>
      <c r="AS18" s="389"/>
      <c r="AT18" s="390"/>
      <c r="AU18" s="490"/>
      <c r="AV18" s="491"/>
      <c r="AW18" s="491"/>
      <c r="AX18" s="491"/>
      <c r="AY18" s="446" t="s">
        <v>148</v>
      </c>
      <c r="AZ18" s="447"/>
      <c r="BA18" s="447"/>
      <c r="BB18" s="447"/>
      <c r="BC18" s="447"/>
      <c r="BD18" s="447"/>
      <c r="BE18" s="447"/>
      <c r="BF18" s="447"/>
      <c r="BG18" s="447"/>
      <c r="BH18" s="447"/>
      <c r="BI18" s="447"/>
      <c r="BJ18" s="447"/>
      <c r="BK18" s="447"/>
      <c r="BL18" s="447"/>
      <c r="BM18" s="448"/>
      <c r="BN18" s="432">
        <v>7041699</v>
      </c>
      <c r="BO18" s="433"/>
      <c r="BP18" s="433"/>
      <c r="BQ18" s="433"/>
      <c r="BR18" s="433"/>
      <c r="BS18" s="433"/>
      <c r="BT18" s="433"/>
      <c r="BU18" s="434"/>
      <c r="BV18" s="432">
        <v>6651902</v>
      </c>
      <c r="BW18" s="433"/>
      <c r="BX18" s="433"/>
      <c r="BY18" s="433"/>
      <c r="BZ18" s="433"/>
      <c r="CA18" s="433"/>
      <c r="CB18" s="433"/>
      <c r="CC18" s="434"/>
      <c r="CD18" s="176"/>
      <c r="CE18" s="464"/>
      <c r="CF18" s="464"/>
      <c r="CG18" s="464"/>
      <c r="CH18" s="464"/>
      <c r="CI18" s="464"/>
      <c r="CJ18" s="464"/>
      <c r="CK18" s="464"/>
      <c r="CL18" s="464"/>
      <c r="CM18" s="464"/>
      <c r="CN18" s="464"/>
      <c r="CO18" s="464"/>
      <c r="CP18" s="464"/>
      <c r="CQ18" s="464"/>
      <c r="CR18" s="464"/>
      <c r="CS18" s="465"/>
      <c r="CT18" s="429"/>
      <c r="CU18" s="430"/>
      <c r="CV18" s="430"/>
      <c r="CW18" s="430"/>
      <c r="CX18" s="430"/>
      <c r="CY18" s="430"/>
      <c r="CZ18" s="430"/>
      <c r="DA18" s="431"/>
      <c r="DB18" s="429"/>
      <c r="DC18" s="430"/>
      <c r="DD18" s="430"/>
      <c r="DE18" s="430"/>
      <c r="DF18" s="430"/>
      <c r="DG18" s="430"/>
      <c r="DH18" s="430"/>
      <c r="DI18" s="431"/>
    </row>
    <row r="19" spans="1:113" ht="18.75" customHeight="1" thickBot="1" x14ac:dyDescent="0.2">
      <c r="A19" s="163"/>
      <c r="B19" s="482" t="s">
        <v>149</v>
      </c>
      <c r="C19" s="483"/>
      <c r="D19" s="483"/>
      <c r="E19" s="484"/>
      <c r="F19" s="484"/>
      <c r="G19" s="484"/>
      <c r="H19" s="484"/>
      <c r="I19" s="484"/>
      <c r="J19" s="484"/>
      <c r="K19" s="484"/>
      <c r="L19" s="492">
        <v>1739</v>
      </c>
      <c r="M19" s="492"/>
      <c r="N19" s="492"/>
      <c r="O19" s="492"/>
      <c r="P19" s="492"/>
      <c r="Q19" s="492"/>
      <c r="R19" s="493"/>
      <c r="S19" s="493"/>
      <c r="T19" s="493"/>
      <c r="U19" s="493"/>
      <c r="V19" s="494"/>
      <c r="W19" s="501"/>
      <c r="X19" s="502"/>
      <c r="Y19" s="502"/>
      <c r="Z19" s="502"/>
      <c r="AA19" s="502"/>
      <c r="AB19" s="502"/>
      <c r="AC19" s="505"/>
      <c r="AD19" s="505"/>
      <c r="AE19" s="505"/>
      <c r="AF19" s="505"/>
      <c r="AG19" s="505"/>
      <c r="AH19" s="505"/>
      <c r="AI19" s="505"/>
      <c r="AJ19" s="505"/>
      <c r="AK19" s="505"/>
      <c r="AL19" s="524"/>
      <c r="AM19" s="489"/>
      <c r="AN19" s="389"/>
      <c r="AO19" s="389"/>
      <c r="AP19" s="389"/>
      <c r="AQ19" s="389"/>
      <c r="AR19" s="389"/>
      <c r="AS19" s="389"/>
      <c r="AT19" s="390"/>
      <c r="AU19" s="490"/>
      <c r="AV19" s="491"/>
      <c r="AW19" s="491"/>
      <c r="AX19" s="491"/>
      <c r="AY19" s="446" t="s">
        <v>150</v>
      </c>
      <c r="AZ19" s="447"/>
      <c r="BA19" s="447"/>
      <c r="BB19" s="447"/>
      <c r="BC19" s="447"/>
      <c r="BD19" s="447"/>
      <c r="BE19" s="447"/>
      <c r="BF19" s="447"/>
      <c r="BG19" s="447"/>
      <c r="BH19" s="447"/>
      <c r="BI19" s="447"/>
      <c r="BJ19" s="447"/>
      <c r="BK19" s="447"/>
      <c r="BL19" s="447"/>
      <c r="BM19" s="448"/>
      <c r="BN19" s="432">
        <v>13416767</v>
      </c>
      <c r="BO19" s="433"/>
      <c r="BP19" s="433"/>
      <c r="BQ19" s="433"/>
      <c r="BR19" s="433"/>
      <c r="BS19" s="433"/>
      <c r="BT19" s="433"/>
      <c r="BU19" s="434"/>
      <c r="BV19" s="432">
        <v>14442356</v>
      </c>
      <c r="BW19" s="433"/>
      <c r="BX19" s="433"/>
      <c r="BY19" s="433"/>
      <c r="BZ19" s="433"/>
      <c r="CA19" s="433"/>
      <c r="CB19" s="433"/>
      <c r="CC19" s="434"/>
      <c r="CD19" s="176"/>
      <c r="CE19" s="464"/>
      <c r="CF19" s="464"/>
      <c r="CG19" s="464"/>
      <c r="CH19" s="464"/>
      <c r="CI19" s="464"/>
      <c r="CJ19" s="464"/>
      <c r="CK19" s="464"/>
      <c r="CL19" s="464"/>
      <c r="CM19" s="464"/>
      <c r="CN19" s="464"/>
      <c r="CO19" s="464"/>
      <c r="CP19" s="464"/>
      <c r="CQ19" s="464"/>
      <c r="CR19" s="464"/>
      <c r="CS19" s="465"/>
      <c r="CT19" s="429"/>
      <c r="CU19" s="430"/>
      <c r="CV19" s="430"/>
      <c r="CW19" s="430"/>
      <c r="CX19" s="430"/>
      <c r="CY19" s="430"/>
      <c r="CZ19" s="430"/>
      <c r="DA19" s="431"/>
      <c r="DB19" s="429"/>
      <c r="DC19" s="430"/>
      <c r="DD19" s="430"/>
      <c r="DE19" s="430"/>
      <c r="DF19" s="430"/>
      <c r="DG19" s="430"/>
      <c r="DH19" s="430"/>
      <c r="DI19" s="431"/>
    </row>
    <row r="20" spans="1:113" ht="18.75" customHeight="1" thickBot="1" x14ac:dyDescent="0.2">
      <c r="A20" s="163"/>
      <c r="B20" s="482" t="s">
        <v>151</v>
      </c>
      <c r="C20" s="483"/>
      <c r="D20" s="483"/>
      <c r="E20" s="484"/>
      <c r="F20" s="484"/>
      <c r="G20" s="484"/>
      <c r="H20" s="484"/>
      <c r="I20" s="484"/>
      <c r="J20" s="484"/>
      <c r="K20" s="484"/>
      <c r="L20" s="492">
        <v>12469</v>
      </c>
      <c r="M20" s="492"/>
      <c r="N20" s="492"/>
      <c r="O20" s="492"/>
      <c r="P20" s="492"/>
      <c r="Q20" s="492"/>
      <c r="R20" s="493"/>
      <c r="S20" s="493"/>
      <c r="T20" s="493"/>
      <c r="U20" s="493"/>
      <c r="V20" s="494"/>
      <c r="W20" s="503"/>
      <c r="X20" s="504"/>
      <c r="Y20" s="504"/>
      <c r="Z20" s="504"/>
      <c r="AA20" s="504"/>
      <c r="AB20" s="504"/>
      <c r="AC20" s="495"/>
      <c r="AD20" s="495"/>
      <c r="AE20" s="495"/>
      <c r="AF20" s="495"/>
      <c r="AG20" s="495"/>
      <c r="AH20" s="495"/>
      <c r="AI20" s="495"/>
      <c r="AJ20" s="495"/>
      <c r="AK20" s="495"/>
      <c r="AL20" s="496"/>
      <c r="AM20" s="497"/>
      <c r="AN20" s="394"/>
      <c r="AO20" s="394"/>
      <c r="AP20" s="394"/>
      <c r="AQ20" s="394"/>
      <c r="AR20" s="394"/>
      <c r="AS20" s="394"/>
      <c r="AT20" s="395"/>
      <c r="AU20" s="498"/>
      <c r="AV20" s="499"/>
      <c r="AW20" s="499"/>
      <c r="AX20" s="500"/>
      <c r="AY20" s="446"/>
      <c r="AZ20" s="447"/>
      <c r="BA20" s="447"/>
      <c r="BB20" s="447"/>
      <c r="BC20" s="447"/>
      <c r="BD20" s="447"/>
      <c r="BE20" s="447"/>
      <c r="BF20" s="447"/>
      <c r="BG20" s="447"/>
      <c r="BH20" s="447"/>
      <c r="BI20" s="447"/>
      <c r="BJ20" s="447"/>
      <c r="BK20" s="447"/>
      <c r="BL20" s="447"/>
      <c r="BM20" s="448"/>
      <c r="BN20" s="432"/>
      <c r="BO20" s="433"/>
      <c r="BP20" s="433"/>
      <c r="BQ20" s="433"/>
      <c r="BR20" s="433"/>
      <c r="BS20" s="433"/>
      <c r="BT20" s="433"/>
      <c r="BU20" s="434"/>
      <c r="BV20" s="432"/>
      <c r="BW20" s="433"/>
      <c r="BX20" s="433"/>
      <c r="BY20" s="433"/>
      <c r="BZ20" s="433"/>
      <c r="CA20" s="433"/>
      <c r="CB20" s="433"/>
      <c r="CC20" s="434"/>
      <c r="CD20" s="176"/>
      <c r="CE20" s="464"/>
      <c r="CF20" s="464"/>
      <c r="CG20" s="464"/>
      <c r="CH20" s="464"/>
      <c r="CI20" s="464"/>
      <c r="CJ20" s="464"/>
      <c r="CK20" s="464"/>
      <c r="CL20" s="464"/>
      <c r="CM20" s="464"/>
      <c r="CN20" s="464"/>
      <c r="CO20" s="464"/>
      <c r="CP20" s="464"/>
      <c r="CQ20" s="464"/>
      <c r="CR20" s="464"/>
      <c r="CS20" s="465"/>
      <c r="CT20" s="429"/>
      <c r="CU20" s="430"/>
      <c r="CV20" s="430"/>
      <c r="CW20" s="430"/>
      <c r="CX20" s="430"/>
      <c r="CY20" s="430"/>
      <c r="CZ20" s="430"/>
      <c r="DA20" s="431"/>
      <c r="DB20" s="429"/>
      <c r="DC20" s="430"/>
      <c r="DD20" s="430"/>
      <c r="DE20" s="430"/>
      <c r="DF20" s="430"/>
      <c r="DG20" s="430"/>
      <c r="DH20" s="430"/>
      <c r="DI20" s="431"/>
    </row>
    <row r="21" spans="1:113" ht="18.75" customHeight="1" thickBot="1" x14ac:dyDescent="0.2">
      <c r="A21" s="163"/>
      <c r="B21" s="479" t="s">
        <v>152</v>
      </c>
      <c r="C21" s="480"/>
      <c r="D21" s="480"/>
      <c r="E21" s="480"/>
      <c r="F21" s="480"/>
      <c r="G21" s="480"/>
      <c r="H21" s="480"/>
      <c r="I21" s="480"/>
      <c r="J21" s="480"/>
      <c r="K21" s="480"/>
      <c r="L21" s="480"/>
      <c r="M21" s="480"/>
      <c r="N21" s="480"/>
      <c r="O21" s="480"/>
      <c r="P21" s="480"/>
      <c r="Q21" s="480"/>
      <c r="R21" s="480"/>
      <c r="S21" s="480"/>
      <c r="T21" s="480"/>
      <c r="U21" s="480"/>
      <c r="V21" s="480"/>
      <c r="W21" s="480"/>
      <c r="X21" s="480"/>
      <c r="Y21" s="480"/>
      <c r="Z21" s="480"/>
      <c r="AA21" s="480"/>
      <c r="AB21" s="480"/>
      <c r="AC21" s="480"/>
      <c r="AD21" s="480"/>
      <c r="AE21" s="480"/>
      <c r="AF21" s="480"/>
      <c r="AG21" s="480"/>
      <c r="AH21" s="480"/>
      <c r="AI21" s="480"/>
      <c r="AJ21" s="480"/>
      <c r="AK21" s="480"/>
      <c r="AL21" s="480"/>
      <c r="AM21" s="480"/>
      <c r="AN21" s="480"/>
      <c r="AO21" s="480"/>
      <c r="AP21" s="480"/>
      <c r="AQ21" s="480"/>
      <c r="AR21" s="480"/>
      <c r="AS21" s="480"/>
      <c r="AT21" s="480"/>
      <c r="AU21" s="480"/>
      <c r="AV21" s="480"/>
      <c r="AW21" s="480"/>
      <c r="AX21" s="481"/>
      <c r="AY21" s="405"/>
      <c r="AZ21" s="406"/>
      <c r="BA21" s="406"/>
      <c r="BB21" s="406"/>
      <c r="BC21" s="406"/>
      <c r="BD21" s="406"/>
      <c r="BE21" s="406"/>
      <c r="BF21" s="406"/>
      <c r="BG21" s="406"/>
      <c r="BH21" s="406"/>
      <c r="BI21" s="406"/>
      <c r="BJ21" s="406"/>
      <c r="BK21" s="406"/>
      <c r="BL21" s="406"/>
      <c r="BM21" s="407"/>
      <c r="BN21" s="466"/>
      <c r="BO21" s="467"/>
      <c r="BP21" s="467"/>
      <c r="BQ21" s="467"/>
      <c r="BR21" s="467"/>
      <c r="BS21" s="467"/>
      <c r="BT21" s="467"/>
      <c r="BU21" s="468"/>
      <c r="BV21" s="466"/>
      <c r="BW21" s="467"/>
      <c r="BX21" s="467"/>
      <c r="BY21" s="467"/>
      <c r="BZ21" s="467"/>
      <c r="CA21" s="467"/>
      <c r="CB21" s="467"/>
      <c r="CC21" s="468"/>
      <c r="CD21" s="176"/>
      <c r="CE21" s="464"/>
      <c r="CF21" s="464"/>
      <c r="CG21" s="464"/>
      <c r="CH21" s="464"/>
      <c r="CI21" s="464"/>
      <c r="CJ21" s="464"/>
      <c r="CK21" s="464"/>
      <c r="CL21" s="464"/>
      <c r="CM21" s="464"/>
      <c r="CN21" s="464"/>
      <c r="CO21" s="464"/>
      <c r="CP21" s="464"/>
      <c r="CQ21" s="464"/>
      <c r="CR21" s="464"/>
      <c r="CS21" s="465"/>
      <c r="CT21" s="429"/>
      <c r="CU21" s="430"/>
      <c r="CV21" s="430"/>
      <c r="CW21" s="430"/>
      <c r="CX21" s="430"/>
      <c r="CY21" s="430"/>
      <c r="CZ21" s="430"/>
      <c r="DA21" s="431"/>
      <c r="DB21" s="429"/>
      <c r="DC21" s="430"/>
      <c r="DD21" s="430"/>
      <c r="DE21" s="430"/>
      <c r="DF21" s="430"/>
      <c r="DG21" s="430"/>
      <c r="DH21" s="430"/>
      <c r="DI21" s="431"/>
    </row>
    <row r="22" spans="1:113" ht="18.75" customHeight="1" x14ac:dyDescent="0.15">
      <c r="A22" s="163"/>
      <c r="B22" s="408" t="s">
        <v>153</v>
      </c>
      <c r="C22" s="409"/>
      <c r="D22" s="410"/>
      <c r="E22" s="417" t="s">
        <v>1</v>
      </c>
      <c r="F22" s="418"/>
      <c r="G22" s="418"/>
      <c r="H22" s="418"/>
      <c r="I22" s="418"/>
      <c r="J22" s="418"/>
      <c r="K22" s="419"/>
      <c r="L22" s="417" t="s">
        <v>154</v>
      </c>
      <c r="M22" s="418"/>
      <c r="N22" s="418"/>
      <c r="O22" s="418"/>
      <c r="P22" s="419"/>
      <c r="Q22" s="423" t="s">
        <v>155</v>
      </c>
      <c r="R22" s="424"/>
      <c r="S22" s="424"/>
      <c r="T22" s="424"/>
      <c r="U22" s="424"/>
      <c r="V22" s="425"/>
      <c r="W22" s="474" t="s">
        <v>156</v>
      </c>
      <c r="X22" s="409"/>
      <c r="Y22" s="410"/>
      <c r="Z22" s="417" t="s">
        <v>1</v>
      </c>
      <c r="AA22" s="418"/>
      <c r="AB22" s="418"/>
      <c r="AC22" s="418"/>
      <c r="AD22" s="418"/>
      <c r="AE22" s="418"/>
      <c r="AF22" s="418"/>
      <c r="AG22" s="419"/>
      <c r="AH22" s="435" t="s">
        <v>157</v>
      </c>
      <c r="AI22" s="418"/>
      <c r="AJ22" s="418"/>
      <c r="AK22" s="418"/>
      <c r="AL22" s="419"/>
      <c r="AM22" s="435" t="s">
        <v>158</v>
      </c>
      <c r="AN22" s="436"/>
      <c r="AO22" s="436"/>
      <c r="AP22" s="436"/>
      <c r="AQ22" s="436"/>
      <c r="AR22" s="437"/>
      <c r="AS22" s="423" t="s">
        <v>155</v>
      </c>
      <c r="AT22" s="424"/>
      <c r="AU22" s="424"/>
      <c r="AV22" s="424"/>
      <c r="AW22" s="424"/>
      <c r="AX22" s="441"/>
      <c r="AY22" s="458" t="s">
        <v>159</v>
      </c>
      <c r="AZ22" s="459"/>
      <c r="BA22" s="459"/>
      <c r="BB22" s="459"/>
      <c r="BC22" s="459"/>
      <c r="BD22" s="459"/>
      <c r="BE22" s="459"/>
      <c r="BF22" s="459"/>
      <c r="BG22" s="459"/>
      <c r="BH22" s="459"/>
      <c r="BI22" s="459"/>
      <c r="BJ22" s="459"/>
      <c r="BK22" s="459"/>
      <c r="BL22" s="459"/>
      <c r="BM22" s="460"/>
      <c r="BN22" s="461">
        <v>12345201</v>
      </c>
      <c r="BO22" s="462"/>
      <c r="BP22" s="462"/>
      <c r="BQ22" s="462"/>
      <c r="BR22" s="462"/>
      <c r="BS22" s="462"/>
      <c r="BT22" s="462"/>
      <c r="BU22" s="463"/>
      <c r="BV22" s="461">
        <v>12724115</v>
      </c>
      <c r="BW22" s="462"/>
      <c r="BX22" s="462"/>
      <c r="BY22" s="462"/>
      <c r="BZ22" s="462"/>
      <c r="CA22" s="462"/>
      <c r="CB22" s="462"/>
      <c r="CC22" s="463"/>
      <c r="CD22" s="176"/>
      <c r="CE22" s="464"/>
      <c r="CF22" s="464"/>
      <c r="CG22" s="464"/>
      <c r="CH22" s="464"/>
      <c r="CI22" s="464"/>
      <c r="CJ22" s="464"/>
      <c r="CK22" s="464"/>
      <c r="CL22" s="464"/>
      <c r="CM22" s="464"/>
      <c r="CN22" s="464"/>
      <c r="CO22" s="464"/>
      <c r="CP22" s="464"/>
      <c r="CQ22" s="464"/>
      <c r="CR22" s="464"/>
      <c r="CS22" s="465"/>
      <c r="CT22" s="429"/>
      <c r="CU22" s="430"/>
      <c r="CV22" s="430"/>
      <c r="CW22" s="430"/>
      <c r="CX22" s="430"/>
      <c r="CY22" s="430"/>
      <c r="CZ22" s="430"/>
      <c r="DA22" s="431"/>
      <c r="DB22" s="429"/>
      <c r="DC22" s="430"/>
      <c r="DD22" s="430"/>
      <c r="DE22" s="430"/>
      <c r="DF22" s="430"/>
      <c r="DG22" s="430"/>
      <c r="DH22" s="430"/>
      <c r="DI22" s="431"/>
    </row>
    <row r="23" spans="1:113" ht="18.75" customHeight="1" x14ac:dyDescent="0.15">
      <c r="A23" s="163"/>
      <c r="B23" s="411"/>
      <c r="C23" s="412"/>
      <c r="D23" s="413"/>
      <c r="E23" s="420"/>
      <c r="F23" s="421"/>
      <c r="G23" s="421"/>
      <c r="H23" s="421"/>
      <c r="I23" s="421"/>
      <c r="J23" s="421"/>
      <c r="K23" s="422"/>
      <c r="L23" s="420"/>
      <c r="M23" s="421"/>
      <c r="N23" s="421"/>
      <c r="O23" s="421"/>
      <c r="P23" s="422"/>
      <c r="Q23" s="426"/>
      <c r="R23" s="427"/>
      <c r="S23" s="427"/>
      <c r="T23" s="427"/>
      <c r="U23" s="427"/>
      <c r="V23" s="428"/>
      <c r="W23" s="475"/>
      <c r="X23" s="412"/>
      <c r="Y23" s="413"/>
      <c r="Z23" s="420"/>
      <c r="AA23" s="421"/>
      <c r="AB23" s="421"/>
      <c r="AC23" s="421"/>
      <c r="AD23" s="421"/>
      <c r="AE23" s="421"/>
      <c r="AF23" s="421"/>
      <c r="AG23" s="422"/>
      <c r="AH23" s="420"/>
      <c r="AI23" s="421"/>
      <c r="AJ23" s="421"/>
      <c r="AK23" s="421"/>
      <c r="AL23" s="422"/>
      <c r="AM23" s="438"/>
      <c r="AN23" s="439"/>
      <c r="AO23" s="439"/>
      <c r="AP23" s="439"/>
      <c r="AQ23" s="439"/>
      <c r="AR23" s="440"/>
      <c r="AS23" s="426"/>
      <c r="AT23" s="427"/>
      <c r="AU23" s="427"/>
      <c r="AV23" s="427"/>
      <c r="AW23" s="427"/>
      <c r="AX23" s="442"/>
      <c r="AY23" s="446" t="s">
        <v>160</v>
      </c>
      <c r="AZ23" s="447"/>
      <c r="BA23" s="447"/>
      <c r="BB23" s="447"/>
      <c r="BC23" s="447"/>
      <c r="BD23" s="447"/>
      <c r="BE23" s="447"/>
      <c r="BF23" s="447"/>
      <c r="BG23" s="447"/>
      <c r="BH23" s="447"/>
      <c r="BI23" s="447"/>
      <c r="BJ23" s="447"/>
      <c r="BK23" s="447"/>
      <c r="BL23" s="447"/>
      <c r="BM23" s="448"/>
      <c r="BN23" s="432">
        <v>11986600</v>
      </c>
      <c r="BO23" s="433"/>
      <c r="BP23" s="433"/>
      <c r="BQ23" s="433"/>
      <c r="BR23" s="433"/>
      <c r="BS23" s="433"/>
      <c r="BT23" s="433"/>
      <c r="BU23" s="434"/>
      <c r="BV23" s="432">
        <v>12501985</v>
      </c>
      <c r="BW23" s="433"/>
      <c r="BX23" s="433"/>
      <c r="BY23" s="433"/>
      <c r="BZ23" s="433"/>
      <c r="CA23" s="433"/>
      <c r="CB23" s="433"/>
      <c r="CC23" s="434"/>
      <c r="CD23" s="176"/>
      <c r="CE23" s="464"/>
      <c r="CF23" s="464"/>
      <c r="CG23" s="464"/>
      <c r="CH23" s="464"/>
      <c r="CI23" s="464"/>
      <c r="CJ23" s="464"/>
      <c r="CK23" s="464"/>
      <c r="CL23" s="464"/>
      <c r="CM23" s="464"/>
      <c r="CN23" s="464"/>
      <c r="CO23" s="464"/>
      <c r="CP23" s="464"/>
      <c r="CQ23" s="464"/>
      <c r="CR23" s="464"/>
      <c r="CS23" s="465"/>
      <c r="CT23" s="429"/>
      <c r="CU23" s="430"/>
      <c r="CV23" s="430"/>
      <c r="CW23" s="430"/>
      <c r="CX23" s="430"/>
      <c r="CY23" s="430"/>
      <c r="CZ23" s="430"/>
      <c r="DA23" s="431"/>
      <c r="DB23" s="429"/>
      <c r="DC23" s="430"/>
      <c r="DD23" s="430"/>
      <c r="DE23" s="430"/>
      <c r="DF23" s="430"/>
      <c r="DG23" s="430"/>
      <c r="DH23" s="430"/>
      <c r="DI23" s="431"/>
    </row>
    <row r="24" spans="1:113" ht="18.75" customHeight="1" thickBot="1" x14ac:dyDescent="0.2">
      <c r="A24" s="163"/>
      <c r="B24" s="411"/>
      <c r="C24" s="412"/>
      <c r="D24" s="413"/>
      <c r="E24" s="388" t="s">
        <v>161</v>
      </c>
      <c r="F24" s="389"/>
      <c r="G24" s="389"/>
      <c r="H24" s="389"/>
      <c r="I24" s="389"/>
      <c r="J24" s="389"/>
      <c r="K24" s="390"/>
      <c r="L24" s="385">
        <v>1</v>
      </c>
      <c r="M24" s="386"/>
      <c r="N24" s="386"/>
      <c r="O24" s="386"/>
      <c r="P24" s="387"/>
      <c r="Q24" s="385">
        <v>8320</v>
      </c>
      <c r="R24" s="386"/>
      <c r="S24" s="386"/>
      <c r="T24" s="386"/>
      <c r="U24" s="386"/>
      <c r="V24" s="387"/>
      <c r="W24" s="475"/>
      <c r="X24" s="412"/>
      <c r="Y24" s="413"/>
      <c r="Z24" s="388" t="s">
        <v>162</v>
      </c>
      <c r="AA24" s="389"/>
      <c r="AB24" s="389"/>
      <c r="AC24" s="389"/>
      <c r="AD24" s="389"/>
      <c r="AE24" s="389"/>
      <c r="AF24" s="389"/>
      <c r="AG24" s="390"/>
      <c r="AH24" s="385">
        <v>133</v>
      </c>
      <c r="AI24" s="386"/>
      <c r="AJ24" s="386"/>
      <c r="AK24" s="386"/>
      <c r="AL24" s="387"/>
      <c r="AM24" s="385">
        <v>404586</v>
      </c>
      <c r="AN24" s="386"/>
      <c r="AO24" s="386"/>
      <c r="AP24" s="386"/>
      <c r="AQ24" s="386"/>
      <c r="AR24" s="387"/>
      <c r="AS24" s="385">
        <v>3042</v>
      </c>
      <c r="AT24" s="386"/>
      <c r="AU24" s="386"/>
      <c r="AV24" s="386"/>
      <c r="AW24" s="386"/>
      <c r="AX24" s="445"/>
      <c r="AY24" s="405" t="s">
        <v>163</v>
      </c>
      <c r="AZ24" s="406"/>
      <c r="BA24" s="406"/>
      <c r="BB24" s="406"/>
      <c r="BC24" s="406"/>
      <c r="BD24" s="406"/>
      <c r="BE24" s="406"/>
      <c r="BF24" s="406"/>
      <c r="BG24" s="406"/>
      <c r="BH24" s="406"/>
      <c r="BI24" s="406"/>
      <c r="BJ24" s="406"/>
      <c r="BK24" s="406"/>
      <c r="BL24" s="406"/>
      <c r="BM24" s="407"/>
      <c r="BN24" s="432">
        <v>8409214</v>
      </c>
      <c r="BO24" s="433"/>
      <c r="BP24" s="433"/>
      <c r="BQ24" s="433"/>
      <c r="BR24" s="433"/>
      <c r="BS24" s="433"/>
      <c r="BT24" s="433"/>
      <c r="BU24" s="434"/>
      <c r="BV24" s="432">
        <v>8443896</v>
      </c>
      <c r="BW24" s="433"/>
      <c r="BX24" s="433"/>
      <c r="BY24" s="433"/>
      <c r="BZ24" s="433"/>
      <c r="CA24" s="433"/>
      <c r="CB24" s="433"/>
      <c r="CC24" s="434"/>
      <c r="CD24" s="176"/>
      <c r="CE24" s="464"/>
      <c r="CF24" s="464"/>
      <c r="CG24" s="464"/>
      <c r="CH24" s="464"/>
      <c r="CI24" s="464"/>
      <c r="CJ24" s="464"/>
      <c r="CK24" s="464"/>
      <c r="CL24" s="464"/>
      <c r="CM24" s="464"/>
      <c r="CN24" s="464"/>
      <c r="CO24" s="464"/>
      <c r="CP24" s="464"/>
      <c r="CQ24" s="464"/>
      <c r="CR24" s="464"/>
      <c r="CS24" s="465"/>
      <c r="CT24" s="429"/>
      <c r="CU24" s="430"/>
      <c r="CV24" s="430"/>
      <c r="CW24" s="430"/>
      <c r="CX24" s="430"/>
      <c r="CY24" s="430"/>
      <c r="CZ24" s="430"/>
      <c r="DA24" s="431"/>
      <c r="DB24" s="429"/>
      <c r="DC24" s="430"/>
      <c r="DD24" s="430"/>
      <c r="DE24" s="430"/>
      <c r="DF24" s="430"/>
      <c r="DG24" s="430"/>
      <c r="DH24" s="430"/>
      <c r="DI24" s="431"/>
    </row>
    <row r="25" spans="1:113" ht="18.75" customHeight="1" x14ac:dyDescent="0.15">
      <c r="A25" s="163"/>
      <c r="B25" s="411"/>
      <c r="C25" s="412"/>
      <c r="D25" s="413"/>
      <c r="E25" s="388" t="s">
        <v>164</v>
      </c>
      <c r="F25" s="389"/>
      <c r="G25" s="389"/>
      <c r="H25" s="389"/>
      <c r="I25" s="389"/>
      <c r="J25" s="389"/>
      <c r="K25" s="390"/>
      <c r="L25" s="385">
        <v>1</v>
      </c>
      <c r="M25" s="386"/>
      <c r="N25" s="386"/>
      <c r="O25" s="386"/>
      <c r="P25" s="387"/>
      <c r="Q25" s="385">
        <v>6730</v>
      </c>
      <c r="R25" s="386"/>
      <c r="S25" s="386"/>
      <c r="T25" s="386"/>
      <c r="U25" s="386"/>
      <c r="V25" s="387"/>
      <c r="W25" s="475"/>
      <c r="X25" s="412"/>
      <c r="Y25" s="413"/>
      <c r="Z25" s="388" t="s">
        <v>165</v>
      </c>
      <c r="AA25" s="389"/>
      <c r="AB25" s="389"/>
      <c r="AC25" s="389"/>
      <c r="AD25" s="389"/>
      <c r="AE25" s="389"/>
      <c r="AF25" s="389"/>
      <c r="AG25" s="390"/>
      <c r="AH25" s="385" t="s">
        <v>121</v>
      </c>
      <c r="AI25" s="386"/>
      <c r="AJ25" s="386"/>
      <c r="AK25" s="386"/>
      <c r="AL25" s="387"/>
      <c r="AM25" s="385" t="s">
        <v>121</v>
      </c>
      <c r="AN25" s="386"/>
      <c r="AO25" s="386"/>
      <c r="AP25" s="386"/>
      <c r="AQ25" s="386"/>
      <c r="AR25" s="387"/>
      <c r="AS25" s="385" t="s">
        <v>121</v>
      </c>
      <c r="AT25" s="386"/>
      <c r="AU25" s="386"/>
      <c r="AV25" s="386"/>
      <c r="AW25" s="386"/>
      <c r="AX25" s="445"/>
      <c r="AY25" s="458" t="s">
        <v>166</v>
      </c>
      <c r="AZ25" s="459"/>
      <c r="BA25" s="459"/>
      <c r="BB25" s="459"/>
      <c r="BC25" s="459"/>
      <c r="BD25" s="459"/>
      <c r="BE25" s="459"/>
      <c r="BF25" s="459"/>
      <c r="BG25" s="459"/>
      <c r="BH25" s="459"/>
      <c r="BI25" s="459"/>
      <c r="BJ25" s="459"/>
      <c r="BK25" s="459"/>
      <c r="BL25" s="459"/>
      <c r="BM25" s="460"/>
      <c r="BN25" s="461">
        <v>1965029</v>
      </c>
      <c r="BO25" s="462"/>
      <c r="BP25" s="462"/>
      <c r="BQ25" s="462"/>
      <c r="BR25" s="462"/>
      <c r="BS25" s="462"/>
      <c r="BT25" s="462"/>
      <c r="BU25" s="463"/>
      <c r="BV25" s="461">
        <v>1387468</v>
      </c>
      <c r="BW25" s="462"/>
      <c r="BX25" s="462"/>
      <c r="BY25" s="462"/>
      <c r="BZ25" s="462"/>
      <c r="CA25" s="462"/>
      <c r="CB25" s="462"/>
      <c r="CC25" s="463"/>
      <c r="CD25" s="176"/>
      <c r="CE25" s="464"/>
      <c r="CF25" s="464"/>
      <c r="CG25" s="464"/>
      <c r="CH25" s="464"/>
      <c r="CI25" s="464"/>
      <c r="CJ25" s="464"/>
      <c r="CK25" s="464"/>
      <c r="CL25" s="464"/>
      <c r="CM25" s="464"/>
      <c r="CN25" s="464"/>
      <c r="CO25" s="464"/>
      <c r="CP25" s="464"/>
      <c r="CQ25" s="464"/>
      <c r="CR25" s="464"/>
      <c r="CS25" s="465"/>
      <c r="CT25" s="429"/>
      <c r="CU25" s="430"/>
      <c r="CV25" s="430"/>
      <c r="CW25" s="430"/>
      <c r="CX25" s="430"/>
      <c r="CY25" s="430"/>
      <c r="CZ25" s="430"/>
      <c r="DA25" s="431"/>
      <c r="DB25" s="429"/>
      <c r="DC25" s="430"/>
      <c r="DD25" s="430"/>
      <c r="DE25" s="430"/>
      <c r="DF25" s="430"/>
      <c r="DG25" s="430"/>
      <c r="DH25" s="430"/>
      <c r="DI25" s="431"/>
    </row>
    <row r="26" spans="1:113" ht="18.75" customHeight="1" x14ac:dyDescent="0.15">
      <c r="A26" s="163"/>
      <c r="B26" s="411"/>
      <c r="C26" s="412"/>
      <c r="D26" s="413"/>
      <c r="E26" s="388" t="s">
        <v>167</v>
      </c>
      <c r="F26" s="389"/>
      <c r="G26" s="389"/>
      <c r="H26" s="389"/>
      <c r="I26" s="389"/>
      <c r="J26" s="389"/>
      <c r="K26" s="390"/>
      <c r="L26" s="385">
        <v>1</v>
      </c>
      <c r="M26" s="386"/>
      <c r="N26" s="386"/>
      <c r="O26" s="386"/>
      <c r="P26" s="387"/>
      <c r="Q26" s="385">
        <v>6260</v>
      </c>
      <c r="R26" s="386"/>
      <c r="S26" s="386"/>
      <c r="T26" s="386"/>
      <c r="U26" s="386"/>
      <c r="V26" s="387"/>
      <c r="W26" s="475"/>
      <c r="X26" s="412"/>
      <c r="Y26" s="413"/>
      <c r="Z26" s="388" t="s">
        <v>168</v>
      </c>
      <c r="AA26" s="443"/>
      <c r="AB26" s="443"/>
      <c r="AC26" s="443"/>
      <c r="AD26" s="443"/>
      <c r="AE26" s="443"/>
      <c r="AF26" s="443"/>
      <c r="AG26" s="444"/>
      <c r="AH26" s="385" t="s">
        <v>121</v>
      </c>
      <c r="AI26" s="386"/>
      <c r="AJ26" s="386"/>
      <c r="AK26" s="386"/>
      <c r="AL26" s="387"/>
      <c r="AM26" s="385" t="s">
        <v>121</v>
      </c>
      <c r="AN26" s="386"/>
      <c r="AO26" s="386"/>
      <c r="AP26" s="386"/>
      <c r="AQ26" s="386"/>
      <c r="AR26" s="387"/>
      <c r="AS26" s="385" t="s">
        <v>121</v>
      </c>
      <c r="AT26" s="386"/>
      <c r="AU26" s="386"/>
      <c r="AV26" s="386"/>
      <c r="AW26" s="386"/>
      <c r="AX26" s="445"/>
      <c r="AY26" s="472" t="s">
        <v>169</v>
      </c>
      <c r="AZ26" s="392"/>
      <c r="BA26" s="392"/>
      <c r="BB26" s="392"/>
      <c r="BC26" s="392"/>
      <c r="BD26" s="392"/>
      <c r="BE26" s="392"/>
      <c r="BF26" s="392"/>
      <c r="BG26" s="392"/>
      <c r="BH26" s="392"/>
      <c r="BI26" s="392"/>
      <c r="BJ26" s="392"/>
      <c r="BK26" s="392"/>
      <c r="BL26" s="392"/>
      <c r="BM26" s="473"/>
      <c r="BN26" s="432" t="s">
        <v>121</v>
      </c>
      <c r="BO26" s="433"/>
      <c r="BP26" s="433"/>
      <c r="BQ26" s="433"/>
      <c r="BR26" s="433"/>
      <c r="BS26" s="433"/>
      <c r="BT26" s="433"/>
      <c r="BU26" s="434"/>
      <c r="BV26" s="432" t="s">
        <v>121</v>
      </c>
      <c r="BW26" s="433"/>
      <c r="BX26" s="433"/>
      <c r="BY26" s="433"/>
      <c r="BZ26" s="433"/>
      <c r="CA26" s="433"/>
      <c r="CB26" s="433"/>
      <c r="CC26" s="434"/>
      <c r="CD26" s="176"/>
      <c r="CE26" s="464"/>
      <c r="CF26" s="464"/>
      <c r="CG26" s="464"/>
      <c r="CH26" s="464"/>
      <c r="CI26" s="464"/>
      <c r="CJ26" s="464"/>
      <c r="CK26" s="464"/>
      <c r="CL26" s="464"/>
      <c r="CM26" s="464"/>
      <c r="CN26" s="464"/>
      <c r="CO26" s="464"/>
      <c r="CP26" s="464"/>
      <c r="CQ26" s="464"/>
      <c r="CR26" s="464"/>
      <c r="CS26" s="465"/>
      <c r="CT26" s="429"/>
      <c r="CU26" s="430"/>
      <c r="CV26" s="430"/>
      <c r="CW26" s="430"/>
      <c r="CX26" s="430"/>
      <c r="CY26" s="430"/>
      <c r="CZ26" s="430"/>
      <c r="DA26" s="431"/>
      <c r="DB26" s="429"/>
      <c r="DC26" s="430"/>
      <c r="DD26" s="430"/>
      <c r="DE26" s="430"/>
      <c r="DF26" s="430"/>
      <c r="DG26" s="430"/>
      <c r="DH26" s="430"/>
      <c r="DI26" s="431"/>
    </row>
    <row r="27" spans="1:113" ht="18.75" customHeight="1" thickBot="1" x14ac:dyDescent="0.2">
      <c r="A27" s="163"/>
      <c r="B27" s="411"/>
      <c r="C27" s="412"/>
      <c r="D27" s="413"/>
      <c r="E27" s="388" t="s">
        <v>170</v>
      </c>
      <c r="F27" s="389"/>
      <c r="G27" s="389"/>
      <c r="H27" s="389"/>
      <c r="I27" s="389"/>
      <c r="J27" s="389"/>
      <c r="K27" s="390"/>
      <c r="L27" s="385">
        <v>1</v>
      </c>
      <c r="M27" s="386"/>
      <c r="N27" s="386"/>
      <c r="O27" s="386"/>
      <c r="P27" s="387"/>
      <c r="Q27" s="385">
        <v>3460</v>
      </c>
      <c r="R27" s="386"/>
      <c r="S27" s="386"/>
      <c r="T27" s="386"/>
      <c r="U27" s="386"/>
      <c r="V27" s="387"/>
      <c r="W27" s="475"/>
      <c r="X27" s="412"/>
      <c r="Y27" s="413"/>
      <c r="Z27" s="388" t="s">
        <v>171</v>
      </c>
      <c r="AA27" s="389"/>
      <c r="AB27" s="389"/>
      <c r="AC27" s="389"/>
      <c r="AD27" s="389"/>
      <c r="AE27" s="389"/>
      <c r="AF27" s="389"/>
      <c r="AG27" s="390"/>
      <c r="AH27" s="385">
        <v>12</v>
      </c>
      <c r="AI27" s="386"/>
      <c r="AJ27" s="386"/>
      <c r="AK27" s="386"/>
      <c r="AL27" s="387"/>
      <c r="AM27" s="385">
        <v>40248</v>
      </c>
      <c r="AN27" s="386"/>
      <c r="AO27" s="386"/>
      <c r="AP27" s="386"/>
      <c r="AQ27" s="386"/>
      <c r="AR27" s="387"/>
      <c r="AS27" s="385">
        <v>3354</v>
      </c>
      <c r="AT27" s="386"/>
      <c r="AU27" s="386"/>
      <c r="AV27" s="386"/>
      <c r="AW27" s="386"/>
      <c r="AX27" s="445"/>
      <c r="AY27" s="469" t="s">
        <v>172</v>
      </c>
      <c r="AZ27" s="470"/>
      <c r="BA27" s="470"/>
      <c r="BB27" s="470"/>
      <c r="BC27" s="470"/>
      <c r="BD27" s="470"/>
      <c r="BE27" s="470"/>
      <c r="BF27" s="470"/>
      <c r="BG27" s="470"/>
      <c r="BH27" s="470"/>
      <c r="BI27" s="470"/>
      <c r="BJ27" s="470"/>
      <c r="BK27" s="470"/>
      <c r="BL27" s="470"/>
      <c r="BM27" s="471"/>
      <c r="BN27" s="466">
        <v>140000</v>
      </c>
      <c r="BO27" s="467"/>
      <c r="BP27" s="467"/>
      <c r="BQ27" s="467"/>
      <c r="BR27" s="467"/>
      <c r="BS27" s="467"/>
      <c r="BT27" s="467"/>
      <c r="BU27" s="468"/>
      <c r="BV27" s="466">
        <v>140000</v>
      </c>
      <c r="BW27" s="467"/>
      <c r="BX27" s="467"/>
      <c r="BY27" s="467"/>
      <c r="BZ27" s="467"/>
      <c r="CA27" s="467"/>
      <c r="CB27" s="467"/>
      <c r="CC27" s="468"/>
      <c r="CD27" s="178"/>
      <c r="CE27" s="464"/>
      <c r="CF27" s="464"/>
      <c r="CG27" s="464"/>
      <c r="CH27" s="464"/>
      <c r="CI27" s="464"/>
      <c r="CJ27" s="464"/>
      <c r="CK27" s="464"/>
      <c r="CL27" s="464"/>
      <c r="CM27" s="464"/>
      <c r="CN27" s="464"/>
      <c r="CO27" s="464"/>
      <c r="CP27" s="464"/>
      <c r="CQ27" s="464"/>
      <c r="CR27" s="464"/>
      <c r="CS27" s="465"/>
      <c r="CT27" s="429"/>
      <c r="CU27" s="430"/>
      <c r="CV27" s="430"/>
      <c r="CW27" s="430"/>
      <c r="CX27" s="430"/>
      <c r="CY27" s="430"/>
      <c r="CZ27" s="430"/>
      <c r="DA27" s="431"/>
      <c r="DB27" s="429"/>
      <c r="DC27" s="430"/>
      <c r="DD27" s="430"/>
      <c r="DE27" s="430"/>
      <c r="DF27" s="430"/>
      <c r="DG27" s="430"/>
      <c r="DH27" s="430"/>
      <c r="DI27" s="431"/>
    </row>
    <row r="28" spans="1:113" ht="18.75" customHeight="1" x14ac:dyDescent="0.15">
      <c r="A28" s="163"/>
      <c r="B28" s="411"/>
      <c r="C28" s="412"/>
      <c r="D28" s="413"/>
      <c r="E28" s="388" t="s">
        <v>173</v>
      </c>
      <c r="F28" s="389"/>
      <c r="G28" s="389"/>
      <c r="H28" s="389"/>
      <c r="I28" s="389"/>
      <c r="J28" s="389"/>
      <c r="K28" s="390"/>
      <c r="L28" s="385">
        <v>1</v>
      </c>
      <c r="M28" s="386"/>
      <c r="N28" s="386"/>
      <c r="O28" s="386"/>
      <c r="P28" s="387"/>
      <c r="Q28" s="385">
        <v>2830</v>
      </c>
      <c r="R28" s="386"/>
      <c r="S28" s="386"/>
      <c r="T28" s="386"/>
      <c r="U28" s="386"/>
      <c r="V28" s="387"/>
      <c r="W28" s="475"/>
      <c r="X28" s="412"/>
      <c r="Y28" s="413"/>
      <c r="Z28" s="388" t="s">
        <v>174</v>
      </c>
      <c r="AA28" s="389"/>
      <c r="AB28" s="389"/>
      <c r="AC28" s="389"/>
      <c r="AD28" s="389"/>
      <c r="AE28" s="389"/>
      <c r="AF28" s="389"/>
      <c r="AG28" s="390"/>
      <c r="AH28" s="385" t="s">
        <v>121</v>
      </c>
      <c r="AI28" s="386"/>
      <c r="AJ28" s="386"/>
      <c r="AK28" s="386"/>
      <c r="AL28" s="387"/>
      <c r="AM28" s="385" t="s">
        <v>121</v>
      </c>
      <c r="AN28" s="386"/>
      <c r="AO28" s="386"/>
      <c r="AP28" s="386"/>
      <c r="AQ28" s="386"/>
      <c r="AR28" s="387"/>
      <c r="AS28" s="385" t="s">
        <v>121</v>
      </c>
      <c r="AT28" s="386"/>
      <c r="AU28" s="386"/>
      <c r="AV28" s="386"/>
      <c r="AW28" s="386"/>
      <c r="AX28" s="445"/>
      <c r="AY28" s="449" t="s">
        <v>175</v>
      </c>
      <c r="AZ28" s="450"/>
      <c r="BA28" s="450"/>
      <c r="BB28" s="451"/>
      <c r="BC28" s="458" t="s">
        <v>46</v>
      </c>
      <c r="BD28" s="459"/>
      <c r="BE28" s="459"/>
      <c r="BF28" s="459"/>
      <c r="BG28" s="459"/>
      <c r="BH28" s="459"/>
      <c r="BI28" s="459"/>
      <c r="BJ28" s="459"/>
      <c r="BK28" s="459"/>
      <c r="BL28" s="459"/>
      <c r="BM28" s="460"/>
      <c r="BN28" s="461">
        <v>4365572</v>
      </c>
      <c r="BO28" s="462"/>
      <c r="BP28" s="462"/>
      <c r="BQ28" s="462"/>
      <c r="BR28" s="462"/>
      <c r="BS28" s="462"/>
      <c r="BT28" s="462"/>
      <c r="BU28" s="463"/>
      <c r="BV28" s="461">
        <v>3763020</v>
      </c>
      <c r="BW28" s="462"/>
      <c r="BX28" s="462"/>
      <c r="BY28" s="462"/>
      <c r="BZ28" s="462"/>
      <c r="CA28" s="462"/>
      <c r="CB28" s="462"/>
      <c r="CC28" s="463"/>
      <c r="CD28" s="176"/>
      <c r="CE28" s="464"/>
      <c r="CF28" s="464"/>
      <c r="CG28" s="464"/>
      <c r="CH28" s="464"/>
      <c r="CI28" s="464"/>
      <c r="CJ28" s="464"/>
      <c r="CK28" s="464"/>
      <c r="CL28" s="464"/>
      <c r="CM28" s="464"/>
      <c r="CN28" s="464"/>
      <c r="CO28" s="464"/>
      <c r="CP28" s="464"/>
      <c r="CQ28" s="464"/>
      <c r="CR28" s="464"/>
      <c r="CS28" s="465"/>
      <c r="CT28" s="429"/>
      <c r="CU28" s="430"/>
      <c r="CV28" s="430"/>
      <c r="CW28" s="430"/>
      <c r="CX28" s="430"/>
      <c r="CY28" s="430"/>
      <c r="CZ28" s="430"/>
      <c r="DA28" s="431"/>
      <c r="DB28" s="429"/>
      <c r="DC28" s="430"/>
      <c r="DD28" s="430"/>
      <c r="DE28" s="430"/>
      <c r="DF28" s="430"/>
      <c r="DG28" s="430"/>
      <c r="DH28" s="430"/>
      <c r="DI28" s="431"/>
    </row>
    <row r="29" spans="1:113" ht="18.75" customHeight="1" x14ac:dyDescent="0.15">
      <c r="A29" s="163"/>
      <c r="B29" s="411"/>
      <c r="C29" s="412"/>
      <c r="D29" s="413"/>
      <c r="E29" s="388" t="s">
        <v>176</v>
      </c>
      <c r="F29" s="389"/>
      <c r="G29" s="389"/>
      <c r="H29" s="389"/>
      <c r="I29" s="389"/>
      <c r="J29" s="389"/>
      <c r="K29" s="390"/>
      <c r="L29" s="385">
        <v>10</v>
      </c>
      <c r="M29" s="386"/>
      <c r="N29" s="386"/>
      <c r="O29" s="386"/>
      <c r="P29" s="387"/>
      <c r="Q29" s="385">
        <v>2640</v>
      </c>
      <c r="R29" s="386"/>
      <c r="S29" s="386"/>
      <c r="T29" s="386"/>
      <c r="U29" s="386"/>
      <c r="V29" s="387"/>
      <c r="W29" s="476"/>
      <c r="X29" s="477"/>
      <c r="Y29" s="478"/>
      <c r="Z29" s="388" t="s">
        <v>177</v>
      </c>
      <c r="AA29" s="389"/>
      <c r="AB29" s="389"/>
      <c r="AC29" s="389"/>
      <c r="AD29" s="389"/>
      <c r="AE29" s="389"/>
      <c r="AF29" s="389"/>
      <c r="AG29" s="390"/>
      <c r="AH29" s="385">
        <v>145</v>
      </c>
      <c r="AI29" s="386"/>
      <c r="AJ29" s="386"/>
      <c r="AK29" s="386"/>
      <c r="AL29" s="387"/>
      <c r="AM29" s="385">
        <v>444834</v>
      </c>
      <c r="AN29" s="386"/>
      <c r="AO29" s="386"/>
      <c r="AP29" s="386"/>
      <c r="AQ29" s="386"/>
      <c r="AR29" s="387"/>
      <c r="AS29" s="385">
        <v>3068</v>
      </c>
      <c r="AT29" s="386"/>
      <c r="AU29" s="386"/>
      <c r="AV29" s="386"/>
      <c r="AW29" s="386"/>
      <c r="AX29" s="445"/>
      <c r="AY29" s="452"/>
      <c r="AZ29" s="453"/>
      <c r="BA29" s="453"/>
      <c r="BB29" s="454"/>
      <c r="BC29" s="446" t="s">
        <v>178</v>
      </c>
      <c r="BD29" s="447"/>
      <c r="BE29" s="447"/>
      <c r="BF29" s="447"/>
      <c r="BG29" s="447"/>
      <c r="BH29" s="447"/>
      <c r="BI29" s="447"/>
      <c r="BJ29" s="447"/>
      <c r="BK29" s="447"/>
      <c r="BL29" s="447"/>
      <c r="BM29" s="448"/>
      <c r="BN29" s="432">
        <v>1028339</v>
      </c>
      <c r="BO29" s="433"/>
      <c r="BP29" s="433"/>
      <c r="BQ29" s="433"/>
      <c r="BR29" s="433"/>
      <c r="BS29" s="433"/>
      <c r="BT29" s="433"/>
      <c r="BU29" s="434"/>
      <c r="BV29" s="432">
        <v>1061823</v>
      </c>
      <c r="BW29" s="433"/>
      <c r="BX29" s="433"/>
      <c r="BY29" s="433"/>
      <c r="BZ29" s="433"/>
      <c r="CA29" s="433"/>
      <c r="CB29" s="433"/>
      <c r="CC29" s="434"/>
      <c r="CD29" s="178"/>
      <c r="CE29" s="464"/>
      <c r="CF29" s="464"/>
      <c r="CG29" s="464"/>
      <c r="CH29" s="464"/>
      <c r="CI29" s="464"/>
      <c r="CJ29" s="464"/>
      <c r="CK29" s="464"/>
      <c r="CL29" s="464"/>
      <c r="CM29" s="464"/>
      <c r="CN29" s="464"/>
      <c r="CO29" s="464"/>
      <c r="CP29" s="464"/>
      <c r="CQ29" s="464"/>
      <c r="CR29" s="464"/>
      <c r="CS29" s="465"/>
      <c r="CT29" s="429"/>
      <c r="CU29" s="430"/>
      <c r="CV29" s="430"/>
      <c r="CW29" s="430"/>
      <c r="CX29" s="430"/>
      <c r="CY29" s="430"/>
      <c r="CZ29" s="430"/>
      <c r="DA29" s="431"/>
      <c r="DB29" s="429"/>
      <c r="DC29" s="430"/>
      <c r="DD29" s="430"/>
      <c r="DE29" s="430"/>
      <c r="DF29" s="430"/>
      <c r="DG29" s="430"/>
      <c r="DH29" s="430"/>
      <c r="DI29" s="431"/>
    </row>
    <row r="30" spans="1:113" ht="18.75" customHeight="1" thickBot="1" x14ac:dyDescent="0.2">
      <c r="A30" s="163"/>
      <c r="B30" s="414"/>
      <c r="C30" s="415"/>
      <c r="D30" s="416"/>
      <c r="E30" s="393"/>
      <c r="F30" s="394"/>
      <c r="G30" s="394"/>
      <c r="H30" s="394"/>
      <c r="I30" s="394"/>
      <c r="J30" s="394"/>
      <c r="K30" s="395"/>
      <c r="L30" s="396"/>
      <c r="M30" s="397"/>
      <c r="N30" s="397"/>
      <c r="O30" s="397"/>
      <c r="P30" s="398"/>
      <c r="Q30" s="396"/>
      <c r="R30" s="397"/>
      <c r="S30" s="397"/>
      <c r="T30" s="397"/>
      <c r="U30" s="397"/>
      <c r="V30" s="398"/>
      <c r="W30" s="399" t="s">
        <v>179</v>
      </c>
      <c r="X30" s="400"/>
      <c r="Y30" s="400"/>
      <c r="Z30" s="400"/>
      <c r="AA30" s="400"/>
      <c r="AB30" s="400"/>
      <c r="AC30" s="400"/>
      <c r="AD30" s="400"/>
      <c r="AE30" s="400"/>
      <c r="AF30" s="400"/>
      <c r="AG30" s="401"/>
      <c r="AH30" s="402">
        <v>96.8</v>
      </c>
      <c r="AI30" s="403"/>
      <c r="AJ30" s="403"/>
      <c r="AK30" s="403"/>
      <c r="AL30" s="403"/>
      <c r="AM30" s="403"/>
      <c r="AN30" s="403"/>
      <c r="AO30" s="403"/>
      <c r="AP30" s="403"/>
      <c r="AQ30" s="403"/>
      <c r="AR30" s="403"/>
      <c r="AS30" s="403"/>
      <c r="AT30" s="403"/>
      <c r="AU30" s="403"/>
      <c r="AV30" s="403"/>
      <c r="AW30" s="403"/>
      <c r="AX30" s="404"/>
      <c r="AY30" s="455"/>
      <c r="AZ30" s="456"/>
      <c r="BA30" s="456"/>
      <c r="BB30" s="457"/>
      <c r="BC30" s="405" t="s">
        <v>48</v>
      </c>
      <c r="BD30" s="406"/>
      <c r="BE30" s="406"/>
      <c r="BF30" s="406"/>
      <c r="BG30" s="406"/>
      <c r="BH30" s="406"/>
      <c r="BI30" s="406"/>
      <c r="BJ30" s="406"/>
      <c r="BK30" s="406"/>
      <c r="BL30" s="406"/>
      <c r="BM30" s="407"/>
      <c r="BN30" s="466">
        <v>6853205</v>
      </c>
      <c r="BO30" s="467"/>
      <c r="BP30" s="467"/>
      <c r="BQ30" s="467"/>
      <c r="BR30" s="467"/>
      <c r="BS30" s="467"/>
      <c r="BT30" s="467"/>
      <c r="BU30" s="468"/>
      <c r="BV30" s="466">
        <v>5672157</v>
      </c>
      <c r="BW30" s="467"/>
      <c r="BX30" s="467"/>
      <c r="BY30" s="467"/>
      <c r="BZ30" s="467"/>
      <c r="CA30" s="467"/>
      <c r="CB30" s="467"/>
      <c r="CC30" s="468"/>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15">
      <c r="A31" s="163"/>
      <c r="B31" s="185"/>
      <c r="DI31" s="186"/>
    </row>
    <row r="32" spans="1:113" ht="13.5" customHeight="1" x14ac:dyDescent="0.15">
      <c r="A32" s="163"/>
      <c r="B32" s="187"/>
      <c r="C32" s="391" t="s">
        <v>180</v>
      </c>
      <c r="D32" s="391"/>
      <c r="E32" s="391"/>
      <c r="F32" s="391"/>
      <c r="G32" s="391"/>
      <c r="H32" s="391"/>
      <c r="I32" s="391"/>
      <c r="J32" s="391"/>
      <c r="K32" s="391"/>
      <c r="L32" s="391"/>
      <c r="M32" s="391"/>
      <c r="N32" s="391"/>
      <c r="O32" s="391"/>
      <c r="P32" s="391"/>
      <c r="Q32" s="391"/>
      <c r="R32" s="391"/>
      <c r="S32" s="391"/>
      <c r="U32" s="392" t="s">
        <v>181</v>
      </c>
      <c r="V32" s="392"/>
      <c r="W32" s="392"/>
      <c r="X32" s="392"/>
      <c r="Y32" s="392"/>
      <c r="Z32" s="392"/>
      <c r="AA32" s="392"/>
      <c r="AB32" s="392"/>
      <c r="AC32" s="392"/>
      <c r="AD32" s="392"/>
      <c r="AE32" s="392"/>
      <c r="AF32" s="392"/>
      <c r="AG32" s="392"/>
      <c r="AH32" s="392"/>
      <c r="AI32" s="392"/>
      <c r="AJ32" s="392"/>
      <c r="AK32" s="392"/>
      <c r="AM32" s="392" t="s">
        <v>182</v>
      </c>
      <c r="AN32" s="392"/>
      <c r="AO32" s="392"/>
      <c r="AP32" s="392"/>
      <c r="AQ32" s="392"/>
      <c r="AR32" s="392"/>
      <c r="AS32" s="392"/>
      <c r="AT32" s="392"/>
      <c r="AU32" s="392"/>
      <c r="AV32" s="392"/>
      <c r="AW32" s="392"/>
      <c r="AX32" s="392"/>
      <c r="AY32" s="392"/>
      <c r="AZ32" s="392"/>
      <c r="BA32" s="392"/>
      <c r="BB32" s="392"/>
      <c r="BC32" s="392"/>
      <c r="BE32" s="392" t="s">
        <v>183</v>
      </c>
      <c r="BF32" s="392"/>
      <c r="BG32" s="392"/>
      <c r="BH32" s="392"/>
      <c r="BI32" s="392"/>
      <c r="BJ32" s="392"/>
      <c r="BK32" s="392"/>
      <c r="BL32" s="392"/>
      <c r="BM32" s="392"/>
      <c r="BN32" s="392"/>
      <c r="BO32" s="392"/>
      <c r="BP32" s="392"/>
      <c r="BQ32" s="392"/>
      <c r="BR32" s="392"/>
      <c r="BS32" s="392"/>
      <c r="BT32" s="392"/>
      <c r="BU32" s="392"/>
      <c r="BW32" s="392" t="s">
        <v>184</v>
      </c>
      <c r="BX32" s="392"/>
      <c r="BY32" s="392"/>
      <c r="BZ32" s="392"/>
      <c r="CA32" s="392"/>
      <c r="CB32" s="392"/>
      <c r="CC32" s="392"/>
      <c r="CD32" s="392"/>
      <c r="CE32" s="392"/>
      <c r="CF32" s="392"/>
      <c r="CG32" s="392"/>
      <c r="CH32" s="392"/>
      <c r="CI32" s="392"/>
      <c r="CJ32" s="392"/>
      <c r="CK32" s="392"/>
      <c r="CL32" s="392"/>
      <c r="CM32" s="392"/>
      <c r="CO32" s="392" t="s">
        <v>185</v>
      </c>
      <c r="CP32" s="392"/>
      <c r="CQ32" s="392"/>
      <c r="CR32" s="392"/>
      <c r="CS32" s="392"/>
      <c r="CT32" s="392"/>
      <c r="CU32" s="392"/>
      <c r="CV32" s="392"/>
      <c r="CW32" s="392"/>
      <c r="CX32" s="392"/>
      <c r="CY32" s="392"/>
      <c r="CZ32" s="392"/>
      <c r="DA32" s="392"/>
      <c r="DB32" s="392"/>
      <c r="DC32" s="392"/>
      <c r="DD32" s="392"/>
      <c r="DE32" s="392"/>
      <c r="DI32" s="186"/>
    </row>
    <row r="33" spans="1:113" ht="13.5" customHeight="1" x14ac:dyDescent="0.15">
      <c r="A33" s="163"/>
      <c r="B33" s="187"/>
      <c r="C33" s="384" t="s">
        <v>186</v>
      </c>
      <c r="D33" s="384"/>
      <c r="E33" s="383" t="s">
        <v>187</v>
      </c>
      <c r="F33" s="383"/>
      <c r="G33" s="383"/>
      <c r="H33" s="383"/>
      <c r="I33" s="383"/>
      <c r="J33" s="383"/>
      <c r="K33" s="383"/>
      <c r="L33" s="383"/>
      <c r="M33" s="383"/>
      <c r="N33" s="383"/>
      <c r="O33" s="383"/>
      <c r="P33" s="383"/>
      <c r="Q33" s="383"/>
      <c r="R33" s="383"/>
      <c r="S33" s="383"/>
      <c r="T33" s="188"/>
      <c r="U33" s="384" t="s">
        <v>186</v>
      </c>
      <c r="V33" s="384"/>
      <c r="W33" s="383" t="s">
        <v>187</v>
      </c>
      <c r="X33" s="383"/>
      <c r="Y33" s="383"/>
      <c r="Z33" s="383"/>
      <c r="AA33" s="383"/>
      <c r="AB33" s="383"/>
      <c r="AC33" s="383"/>
      <c r="AD33" s="383"/>
      <c r="AE33" s="383"/>
      <c r="AF33" s="383"/>
      <c r="AG33" s="383"/>
      <c r="AH33" s="383"/>
      <c r="AI33" s="383"/>
      <c r="AJ33" s="383"/>
      <c r="AK33" s="383"/>
      <c r="AL33" s="188"/>
      <c r="AM33" s="384" t="s">
        <v>186</v>
      </c>
      <c r="AN33" s="384"/>
      <c r="AO33" s="383" t="s">
        <v>187</v>
      </c>
      <c r="AP33" s="383"/>
      <c r="AQ33" s="383"/>
      <c r="AR33" s="383"/>
      <c r="AS33" s="383"/>
      <c r="AT33" s="383"/>
      <c r="AU33" s="383"/>
      <c r="AV33" s="383"/>
      <c r="AW33" s="383"/>
      <c r="AX33" s="383"/>
      <c r="AY33" s="383"/>
      <c r="AZ33" s="383"/>
      <c r="BA33" s="383"/>
      <c r="BB33" s="383"/>
      <c r="BC33" s="383"/>
      <c r="BD33" s="189"/>
      <c r="BE33" s="383" t="s">
        <v>188</v>
      </c>
      <c r="BF33" s="383"/>
      <c r="BG33" s="383" t="s">
        <v>189</v>
      </c>
      <c r="BH33" s="383"/>
      <c r="BI33" s="383"/>
      <c r="BJ33" s="383"/>
      <c r="BK33" s="383"/>
      <c r="BL33" s="383"/>
      <c r="BM33" s="383"/>
      <c r="BN33" s="383"/>
      <c r="BO33" s="383"/>
      <c r="BP33" s="383"/>
      <c r="BQ33" s="383"/>
      <c r="BR33" s="383"/>
      <c r="BS33" s="383"/>
      <c r="BT33" s="383"/>
      <c r="BU33" s="383"/>
      <c r="BV33" s="189"/>
      <c r="BW33" s="384" t="s">
        <v>188</v>
      </c>
      <c r="BX33" s="384"/>
      <c r="BY33" s="383" t="s">
        <v>190</v>
      </c>
      <c r="BZ33" s="383"/>
      <c r="CA33" s="383"/>
      <c r="CB33" s="383"/>
      <c r="CC33" s="383"/>
      <c r="CD33" s="383"/>
      <c r="CE33" s="383"/>
      <c r="CF33" s="383"/>
      <c r="CG33" s="383"/>
      <c r="CH33" s="383"/>
      <c r="CI33" s="383"/>
      <c r="CJ33" s="383"/>
      <c r="CK33" s="383"/>
      <c r="CL33" s="383"/>
      <c r="CM33" s="383"/>
      <c r="CN33" s="188"/>
      <c r="CO33" s="384" t="s">
        <v>186</v>
      </c>
      <c r="CP33" s="384"/>
      <c r="CQ33" s="383" t="s">
        <v>191</v>
      </c>
      <c r="CR33" s="383"/>
      <c r="CS33" s="383"/>
      <c r="CT33" s="383"/>
      <c r="CU33" s="383"/>
      <c r="CV33" s="383"/>
      <c r="CW33" s="383"/>
      <c r="CX33" s="383"/>
      <c r="CY33" s="383"/>
      <c r="CZ33" s="383"/>
      <c r="DA33" s="383"/>
      <c r="DB33" s="383"/>
      <c r="DC33" s="383"/>
      <c r="DD33" s="383"/>
      <c r="DE33" s="383"/>
      <c r="DF33" s="188"/>
      <c r="DG33" s="382" t="s">
        <v>192</v>
      </c>
      <c r="DH33" s="382"/>
      <c r="DI33" s="190"/>
    </row>
    <row r="34" spans="1:113" ht="32.25" customHeight="1" x14ac:dyDescent="0.15">
      <c r="A34" s="163"/>
      <c r="B34" s="187"/>
      <c r="C34" s="380">
        <f>IF(E34="","",1)</f>
        <v>1</v>
      </c>
      <c r="D34" s="380"/>
      <c r="E34" s="381" t="str">
        <f>IF('各会計、関係団体の財政状況及び健全化判断比率'!B7="","",'各会計、関係団体の財政状況及び健全化判断比率'!B7)</f>
        <v>一般会計</v>
      </c>
      <c r="F34" s="381"/>
      <c r="G34" s="381"/>
      <c r="H34" s="381"/>
      <c r="I34" s="381"/>
      <c r="J34" s="381"/>
      <c r="K34" s="381"/>
      <c r="L34" s="381"/>
      <c r="M34" s="381"/>
      <c r="N34" s="381"/>
      <c r="O34" s="381"/>
      <c r="P34" s="381"/>
      <c r="Q34" s="381"/>
      <c r="R34" s="381"/>
      <c r="S34" s="381"/>
      <c r="T34" s="163"/>
      <c r="U34" s="380">
        <f>IF(W34="","",MAX(C34:D43)+1)</f>
        <v>3</v>
      </c>
      <c r="V34" s="380"/>
      <c r="W34" s="381" t="str">
        <f>IF('各会計、関係団体の財政状況及び健全化判断比率'!B28="","",'各会計、関係団体の財政状況及び健全化判断比率'!B28)</f>
        <v>国民健康保険特別会計</v>
      </c>
      <c r="X34" s="381"/>
      <c r="Y34" s="381"/>
      <c r="Z34" s="381"/>
      <c r="AA34" s="381"/>
      <c r="AB34" s="381"/>
      <c r="AC34" s="381"/>
      <c r="AD34" s="381"/>
      <c r="AE34" s="381"/>
      <c r="AF34" s="381"/>
      <c r="AG34" s="381"/>
      <c r="AH34" s="381"/>
      <c r="AI34" s="381"/>
      <c r="AJ34" s="381"/>
      <c r="AK34" s="381"/>
      <c r="AL34" s="163"/>
      <c r="AM34" s="380">
        <f>IF(AO34="","",MAX(C34:D43,U34:V43)+1)</f>
        <v>5</v>
      </c>
      <c r="AN34" s="380"/>
      <c r="AO34" s="381" t="str">
        <f>IF('各会計、関係団体の財政状況及び健全化判断比率'!B30="","",'各会計、関係団体の財政状況及び健全化判断比率'!B30)</f>
        <v>水道事業会計</v>
      </c>
      <c r="AP34" s="381"/>
      <c r="AQ34" s="381"/>
      <c r="AR34" s="381"/>
      <c r="AS34" s="381"/>
      <c r="AT34" s="381"/>
      <c r="AU34" s="381"/>
      <c r="AV34" s="381"/>
      <c r="AW34" s="381"/>
      <c r="AX34" s="381"/>
      <c r="AY34" s="381"/>
      <c r="AZ34" s="381"/>
      <c r="BA34" s="381"/>
      <c r="BB34" s="381"/>
      <c r="BC34" s="381"/>
      <c r="BD34" s="163"/>
      <c r="BE34" s="380">
        <f>IF(BG34="","",MAX(C34:D43,U34:V43,AM34:AN43)+1)</f>
        <v>9</v>
      </c>
      <c r="BF34" s="380"/>
      <c r="BG34" s="381" t="str">
        <f>IF('各会計、関係団体の財政状況及び健全化判断比率'!B34="","",'各会計、関係団体の財政状況及び健全化判断比率'!B34)</f>
        <v>渡船事業特別会計</v>
      </c>
      <c r="BH34" s="381"/>
      <c r="BI34" s="381"/>
      <c r="BJ34" s="381"/>
      <c r="BK34" s="381"/>
      <c r="BL34" s="381"/>
      <c r="BM34" s="381"/>
      <c r="BN34" s="381"/>
      <c r="BO34" s="381"/>
      <c r="BP34" s="381"/>
      <c r="BQ34" s="381"/>
      <c r="BR34" s="381"/>
      <c r="BS34" s="381"/>
      <c r="BT34" s="381"/>
      <c r="BU34" s="381"/>
      <c r="BV34" s="163"/>
      <c r="BW34" s="380">
        <f>IF(BY34="","",MAX(C34:D43,U34:V43,AM34:AN43,BE34:BF43)+1)</f>
        <v>10</v>
      </c>
      <c r="BX34" s="380"/>
      <c r="BY34" s="381" t="str">
        <f>IF('各会計、関係団体の財政状況及び健全化判断比率'!B68="","",'各会計、関係団体の財政状況及び健全化判断比率'!B68)</f>
        <v>玄界環境組合(一般会計)</v>
      </c>
      <c r="BZ34" s="381"/>
      <c r="CA34" s="381"/>
      <c r="CB34" s="381"/>
      <c r="CC34" s="381"/>
      <c r="CD34" s="381"/>
      <c r="CE34" s="381"/>
      <c r="CF34" s="381"/>
      <c r="CG34" s="381"/>
      <c r="CH34" s="381"/>
      <c r="CI34" s="381"/>
      <c r="CJ34" s="381"/>
      <c r="CK34" s="381"/>
      <c r="CL34" s="381"/>
      <c r="CM34" s="381"/>
      <c r="CN34" s="163"/>
      <c r="CO34" s="380">
        <f>IF(CQ34="","",MAX(C34:D43,U34:V43,AM34:AN43,BE34:BF43,BW34:BX43)+1)</f>
        <v>20</v>
      </c>
      <c r="CP34" s="380"/>
      <c r="CQ34" s="381" t="str">
        <f>IF('各会計、関係団体の財政状況及び健全化判断比率'!BS7="","",'各会計、関係団体の財政状況及び健全化判断比率'!BS7)</f>
        <v>新宮町文化振興財団</v>
      </c>
      <c r="CR34" s="381"/>
      <c r="CS34" s="381"/>
      <c r="CT34" s="381"/>
      <c r="CU34" s="381"/>
      <c r="CV34" s="381"/>
      <c r="CW34" s="381"/>
      <c r="CX34" s="381"/>
      <c r="CY34" s="381"/>
      <c r="CZ34" s="381"/>
      <c r="DA34" s="381"/>
      <c r="DB34" s="381"/>
      <c r="DC34" s="381"/>
      <c r="DD34" s="381"/>
      <c r="DE34" s="381"/>
      <c r="DG34" s="378" t="str">
        <f>IF('各会計、関係団体の財政状況及び健全化判断比率'!BR7="","",'各会計、関係団体の財政状況及び健全化判断比率'!BR7)</f>
        <v/>
      </c>
      <c r="DH34" s="378"/>
      <c r="DI34" s="190"/>
    </row>
    <row r="35" spans="1:113" ht="32.25" customHeight="1" x14ac:dyDescent="0.15">
      <c r="A35" s="163"/>
      <c r="B35" s="187"/>
      <c r="C35" s="380">
        <f>IF(E35="","",C34+1)</f>
        <v>2</v>
      </c>
      <c r="D35" s="380"/>
      <c r="E35" s="381" t="str">
        <f>IF('各会計、関係団体の財政状況及び健全化判断比率'!B8="","",'各会計、関係団体の財政状況及び健全化判断比率'!B8)</f>
        <v>相島診療所事業特別会計</v>
      </c>
      <c r="F35" s="381"/>
      <c r="G35" s="381"/>
      <c r="H35" s="381"/>
      <c r="I35" s="381"/>
      <c r="J35" s="381"/>
      <c r="K35" s="381"/>
      <c r="L35" s="381"/>
      <c r="M35" s="381"/>
      <c r="N35" s="381"/>
      <c r="O35" s="381"/>
      <c r="P35" s="381"/>
      <c r="Q35" s="381"/>
      <c r="R35" s="381"/>
      <c r="S35" s="381"/>
      <c r="T35" s="163"/>
      <c r="U35" s="380">
        <f>IF(W35="","",U34+1)</f>
        <v>4</v>
      </c>
      <c r="V35" s="380"/>
      <c r="W35" s="381" t="str">
        <f>IF('各会計、関係団体の財政状況及び健全化判断比率'!B29="","",'各会計、関係団体の財政状況及び健全化判断比率'!B29)</f>
        <v>後期高齢者医療特別会計</v>
      </c>
      <c r="X35" s="381"/>
      <c r="Y35" s="381"/>
      <c r="Z35" s="381"/>
      <c r="AA35" s="381"/>
      <c r="AB35" s="381"/>
      <c r="AC35" s="381"/>
      <c r="AD35" s="381"/>
      <c r="AE35" s="381"/>
      <c r="AF35" s="381"/>
      <c r="AG35" s="381"/>
      <c r="AH35" s="381"/>
      <c r="AI35" s="381"/>
      <c r="AJ35" s="381"/>
      <c r="AK35" s="381"/>
      <c r="AL35" s="163"/>
      <c r="AM35" s="380">
        <f t="shared" ref="AM35:AM43" si="0">IF(AO35="","",AM34+1)</f>
        <v>6</v>
      </c>
      <c r="AN35" s="380"/>
      <c r="AO35" s="381" t="str">
        <f>IF('各会計、関係団体の財政状況及び健全化判断比率'!B31="","",'各会計、関係団体の財政状況及び健全化判断比率'!B31)</f>
        <v>公共下水道事業会計</v>
      </c>
      <c r="AP35" s="381"/>
      <c r="AQ35" s="381"/>
      <c r="AR35" s="381"/>
      <c r="AS35" s="381"/>
      <c r="AT35" s="381"/>
      <c r="AU35" s="381"/>
      <c r="AV35" s="381"/>
      <c r="AW35" s="381"/>
      <c r="AX35" s="381"/>
      <c r="AY35" s="381"/>
      <c r="AZ35" s="381"/>
      <c r="BA35" s="381"/>
      <c r="BB35" s="381"/>
      <c r="BC35" s="381"/>
      <c r="BD35" s="163"/>
      <c r="BE35" s="380" t="str">
        <f t="shared" ref="BE35:BE43" si="1">IF(BG35="","",BE34+1)</f>
        <v/>
      </c>
      <c r="BF35" s="380"/>
      <c r="BG35" s="381"/>
      <c r="BH35" s="381"/>
      <c r="BI35" s="381"/>
      <c r="BJ35" s="381"/>
      <c r="BK35" s="381"/>
      <c r="BL35" s="381"/>
      <c r="BM35" s="381"/>
      <c r="BN35" s="381"/>
      <c r="BO35" s="381"/>
      <c r="BP35" s="381"/>
      <c r="BQ35" s="381"/>
      <c r="BR35" s="381"/>
      <c r="BS35" s="381"/>
      <c r="BT35" s="381"/>
      <c r="BU35" s="381"/>
      <c r="BV35" s="163"/>
      <c r="BW35" s="380">
        <f t="shared" ref="BW35:BW43" si="2">IF(BY35="","",BW34+1)</f>
        <v>11</v>
      </c>
      <c r="BX35" s="380"/>
      <c r="BY35" s="381" t="str">
        <f>IF('各会計、関係団体の財政状況及び健全化判断比率'!B69="","",'各会計、関係団体の財政状況及び健全化判断比率'!B69)</f>
        <v>古賀高等学校組合(一般会計)</v>
      </c>
      <c r="BZ35" s="381"/>
      <c r="CA35" s="381"/>
      <c r="CB35" s="381"/>
      <c r="CC35" s="381"/>
      <c r="CD35" s="381"/>
      <c r="CE35" s="381"/>
      <c r="CF35" s="381"/>
      <c r="CG35" s="381"/>
      <c r="CH35" s="381"/>
      <c r="CI35" s="381"/>
      <c r="CJ35" s="381"/>
      <c r="CK35" s="381"/>
      <c r="CL35" s="381"/>
      <c r="CM35" s="381"/>
      <c r="CN35" s="163"/>
      <c r="CO35" s="380">
        <f t="shared" ref="CO35:CO43" si="3">IF(CQ35="","",CO34+1)</f>
        <v>21</v>
      </c>
      <c r="CP35" s="380"/>
      <c r="CQ35" s="381" t="str">
        <f>IF('各会計、関係団体の財政状況及び健全化判断比率'!BS8="","",'各会計、関係団体の財政状況及び健全化判断比率'!BS8)</f>
        <v>新宮町土地開発公社</v>
      </c>
      <c r="CR35" s="381"/>
      <c r="CS35" s="381"/>
      <c r="CT35" s="381"/>
      <c r="CU35" s="381"/>
      <c r="CV35" s="381"/>
      <c r="CW35" s="381"/>
      <c r="CX35" s="381"/>
      <c r="CY35" s="381"/>
      <c r="CZ35" s="381"/>
      <c r="DA35" s="381"/>
      <c r="DB35" s="381"/>
      <c r="DC35" s="381"/>
      <c r="DD35" s="381"/>
      <c r="DE35" s="381"/>
      <c r="DG35" s="378" t="str">
        <f>IF('各会計、関係団体の財政状況及び健全化判断比率'!BR8="","",'各会計、関係団体の財政状況及び健全化判断比率'!BR8)</f>
        <v/>
      </c>
      <c r="DH35" s="378"/>
      <c r="DI35" s="190"/>
    </row>
    <row r="36" spans="1:113" ht="32.25" customHeight="1" x14ac:dyDescent="0.15">
      <c r="A36" s="163"/>
      <c r="B36" s="187"/>
      <c r="C36" s="380" t="str">
        <f>IF(E36="","",C35+1)</f>
        <v/>
      </c>
      <c r="D36" s="380"/>
      <c r="E36" s="381" t="str">
        <f>IF('各会計、関係団体の財政状況及び健全化判断比率'!B9="","",'各会計、関係団体の財政状況及び健全化判断比率'!B9)</f>
        <v/>
      </c>
      <c r="F36" s="381"/>
      <c r="G36" s="381"/>
      <c r="H36" s="381"/>
      <c r="I36" s="381"/>
      <c r="J36" s="381"/>
      <c r="K36" s="381"/>
      <c r="L36" s="381"/>
      <c r="M36" s="381"/>
      <c r="N36" s="381"/>
      <c r="O36" s="381"/>
      <c r="P36" s="381"/>
      <c r="Q36" s="381"/>
      <c r="R36" s="381"/>
      <c r="S36" s="381"/>
      <c r="T36" s="163"/>
      <c r="U36" s="380" t="str">
        <f t="shared" ref="U36:U43" si="4">IF(W36="","",U35+1)</f>
        <v/>
      </c>
      <c r="V36" s="380"/>
      <c r="W36" s="381"/>
      <c r="X36" s="381"/>
      <c r="Y36" s="381"/>
      <c r="Z36" s="381"/>
      <c r="AA36" s="381"/>
      <c r="AB36" s="381"/>
      <c r="AC36" s="381"/>
      <c r="AD36" s="381"/>
      <c r="AE36" s="381"/>
      <c r="AF36" s="381"/>
      <c r="AG36" s="381"/>
      <c r="AH36" s="381"/>
      <c r="AI36" s="381"/>
      <c r="AJ36" s="381"/>
      <c r="AK36" s="381"/>
      <c r="AL36" s="163"/>
      <c r="AM36" s="380">
        <f t="shared" si="0"/>
        <v>7</v>
      </c>
      <c r="AN36" s="380"/>
      <c r="AO36" s="381" t="str">
        <f>IF('各会計、関係団体の財政状況及び健全化判断比率'!B32="","",'各会計、関係団体の財政状況及び健全化判断比率'!B32)</f>
        <v>簡易水道事業会計</v>
      </c>
      <c r="AP36" s="381"/>
      <c r="AQ36" s="381"/>
      <c r="AR36" s="381"/>
      <c r="AS36" s="381"/>
      <c r="AT36" s="381"/>
      <c r="AU36" s="381"/>
      <c r="AV36" s="381"/>
      <c r="AW36" s="381"/>
      <c r="AX36" s="381"/>
      <c r="AY36" s="381"/>
      <c r="AZ36" s="381"/>
      <c r="BA36" s="381"/>
      <c r="BB36" s="381"/>
      <c r="BC36" s="381"/>
      <c r="BD36" s="163"/>
      <c r="BE36" s="380" t="str">
        <f t="shared" si="1"/>
        <v/>
      </c>
      <c r="BF36" s="380"/>
      <c r="BG36" s="381"/>
      <c r="BH36" s="381"/>
      <c r="BI36" s="381"/>
      <c r="BJ36" s="381"/>
      <c r="BK36" s="381"/>
      <c r="BL36" s="381"/>
      <c r="BM36" s="381"/>
      <c r="BN36" s="381"/>
      <c r="BO36" s="381"/>
      <c r="BP36" s="381"/>
      <c r="BQ36" s="381"/>
      <c r="BR36" s="381"/>
      <c r="BS36" s="381"/>
      <c r="BT36" s="381"/>
      <c r="BU36" s="381"/>
      <c r="BV36" s="163"/>
      <c r="BW36" s="380">
        <f t="shared" si="2"/>
        <v>12</v>
      </c>
      <c r="BX36" s="380"/>
      <c r="BY36" s="381" t="str">
        <f>IF('各会計、関係団体の財政状況及び健全化判断比率'!B70="","",'各会計、関係団体の財政状況及び健全化判断比率'!B70)</f>
        <v>福岡県市町村消防団員等公務災害補償組合(一般会計)</v>
      </c>
      <c r="BZ36" s="381"/>
      <c r="CA36" s="381"/>
      <c r="CB36" s="381"/>
      <c r="CC36" s="381"/>
      <c r="CD36" s="381"/>
      <c r="CE36" s="381"/>
      <c r="CF36" s="381"/>
      <c r="CG36" s="381"/>
      <c r="CH36" s="381"/>
      <c r="CI36" s="381"/>
      <c r="CJ36" s="381"/>
      <c r="CK36" s="381"/>
      <c r="CL36" s="381"/>
      <c r="CM36" s="381"/>
      <c r="CN36" s="163"/>
      <c r="CO36" s="380" t="str">
        <f t="shared" si="3"/>
        <v/>
      </c>
      <c r="CP36" s="380"/>
      <c r="CQ36" s="381" t="str">
        <f>IF('各会計、関係団体の財政状況及び健全化判断比率'!BS9="","",'各会計、関係団体の財政状況及び健全化判断比率'!BS9)</f>
        <v/>
      </c>
      <c r="CR36" s="381"/>
      <c r="CS36" s="381"/>
      <c r="CT36" s="381"/>
      <c r="CU36" s="381"/>
      <c r="CV36" s="381"/>
      <c r="CW36" s="381"/>
      <c r="CX36" s="381"/>
      <c r="CY36" s="381"/>
      <c r="CZ36" s="381"/>
      <c r="DA36" s="381"/>
      <c r="DB36" s="381"/>
      <c r="DC36" s="381"/>
      <c r="DD36" s="381"/>
      <c r="DE36" s="381"/>
      <c r="DG36" s="378" t="str">
        <f>IF('各会計、関係団体の財政状況及び健全化判断比率'!BR9="","",'各会計、関係団体の財政状況及び健全化判断比率'!BR9)</f>
        <v/>
      </c>
      <c r="DH36" s="378"/>
      <c r="DI36" s="190"/>
    </row>
    <row r="37" spans="1:113" ht="32.25" customHeight="1" x14ac:dyDescent="0.15">
      <c r="A37" s="163"/>
      <c r="B37" s="187"/>
      <c r="C37" s="380" t="str">
        <f>IF(E37="","",C36+1)</f>
        <v/>
      </c>
      <c r="D37" s="380"/>
      <c r="E37" s="381" t="str">
        <f>IF('各会計、関係団体の財政状況及び健全化判断比率'!B10="","",'各会計、関係団体の財政状況及び健全化判断比率'!B10)</f>
        <v/>
      </c>
      <c r="F37" s="381"/>
      <c r="G37" s="381"/>
      <c r="H37" s="381"/>
      <c r="I37" s="381"/>
      <c r="J37" s="381"/>
      <c r="K37" s="381"/>
      <c r="L37" s="381"/>
      <c r="M37" s="381"/>
      <c r="N37" s="381"/>
      <c r="O37" s="381"/>
      <c r="P37" s="381"/>
      <c r="Q37" s="381"/>
      <c r="R37" s="381"/>
      <c r="S37" s="381"/>
      <c r="T37" s="163"/>
      <c r="U37" s="380" t="str">
        <f t="shared" si="4"/>
        <v/>
      </c>
      <c r="V37" s="380"/>
      <c r="W37" s="381"/>
      <c r="X37" s="381"/>
      <c r="Y37" s="381"/>
      <c r="Z37" s="381"/>
      <c r="AA37" s="381"/>
      <c r="AB37" s="381"/>
      <c r="AC37" s="381"/>
      <c r="AD37" s="381"/>
      <c r="AE37" s="381"/>
      <c r="AF37" s="381"/>
      <c r="AG37" s="381"/>
      <c r="AH37" s="381"/>
      <c r="AI37" s="381"/>
      <c r="AJ37" s="381"/>
      <c r="AK37" s="381"/>
      <c r="AL37" s="163"/>
      <c r="AM37" s="380">
        <f t="shared" si="0"/>
        <v>8</v>
      </c>
      <c r="AN37" s="380"/>
      <c r="AO37" s="381" t="str">
        <f>IF('各会計、関係団体の財政状況及び健全化判断比率'!B33="","",'各会計、関係団体の財政状況及び健全化判断比率'!B33)</f>
        <v>相島漁業集落環境整備事業会計</v>
      </c>
      <c r="AP37" s="381"/>
      <c r="AQ37" s="381"/>
      <c r="AR37" s="381"/>
      <c r="AS37" s="381"/>
      <c r="AT37" s="381"/>
      <c r="AU37" s="381"/>
      <c r="AV37" s="381"/>
      <c r="AW37" s="381"/>
      <c r="AX37" s="381"/>
      <c r="AY37" s="381"/>
      <c r="AZ37" s="381"/>
      <c r="BA37" s="381"/>
      <c r="BB37" s="381"/>
      <c r="BC37" s="381"/>
      <c r="BD37" s="163"/>
      <c r="BE37" s="380" t="str">
        <f t="shared" si="1"/>
        <v/>
      </c>
      <c r="BF37" s="380"/>
      <c r="BG37" s="381"/>
      <c r="BH37" s="381"/>
      <c r="BI37" s="381"/>
      <c r="BJ37" s="381"/>
      <c r="BK37" s="381"/>
      <c r="BL37" s="381"/>
      <c r="BM37" s="381"/>
      <c r="BN37" s="381"/>
      <c r="BO37" s="381"/>
      <c r="BP37" s="381"/>
      <c r="BQ37" s="381"/>
      <c r="BR37" s="381"/>
      <c r="BS37" s="381"/>
      <c r="BT37" s="381"/>
      <c r="BU37" s="381"/>
      <c r="BV37" s="163"/>
      <c r="BW37" s="380">
        <f t="shared" si="2"/>
        <v>13</v>
      </c>
      <c r="BX37" s="380"/>
      <c r="BY37" s="381" t="str">
        <f>IF('各会計、関係団体の財政状況及び健全化判断比率'!B71="","",'各会計、関係団体の財政状況及び健全化判断比率'!B71)</f>
        <v>福岡県市町村職員退職手当組合(一般会計)</v>
      </c>
      <c r="BZ37" s="381"/>
      <c r="CA37" s="381"/>
      <c r="CB37" s="381"/>
      <c r="CC37" s="381"/>
      <c r="CD37" s="381"/>
      <c r="CE37" s="381"/>
      <c r="CF37" s="381"/>
      <c r="CG37" s="381"/>
      <c r="CH37" s="381"/>
      <c r="CI37" s="381"/>
      <c r="CJ37" s="381"/>
      <c r="CK37" s="381"/>
      <c r="CL37" s="381"/>
      <c r="CM37" s="381"/>
      <c r="CN37" s="163"/>
      <c r="CO37" s="380" t="str">
        <f t="shared" si="3"/>
        <v/>
      </c>
      <c r="CP37" s="380"/>
      <c r="CQ37" s="381" t="str">
        <f>IF('各会計、関係団体の財政状況及び健全化判断比率'!BS10="","",'各会計、関係団体の財政状況及び健全化判断比率'!BS10)</f>
        <v/>
      </c>
      <c r="CR37" s="381"/>
      <c r="CS37" s="381"/>
      <c r="CT37" s="381"/>
      <c r="CU37" s="381"/>
      <c r="CV37" s="381"/>
      <c r="CW37" s="381"/>
      <c r="CX37" s="381"/>
      <c r="CY37" s="381"/>
      <c r="CZ37" s="381"/>
      <c r="DA37" s="381"/>
      <c r="DB37" s="381"/>
      <c r="DC37" s="381"/>
      <c r="DD37" s="381"/>
      <c r="DE37" s="381"/>
      <c r="DG37" s="378" t="str">
        <f>IF('各会計、関係団体の財政状況及び健全化判断比率'!BR10="","",'各会計、関係団体の財政状況及び健全化判断比率'!BR10)</f>
        <v/>
      </c>
      <c r="DH37" s="378"/>
      <c r="DI37" s="190"/>
    </row>
    <row r="38" spans="1:113" ht="32.25" customHeight="1" x14ac:dyDescent="0.15">
      <c r="A38" s="163"/>
      <c r="B38" s="187"/>
      <c r="C38" s="380" t="str">
        <f t="shared" ref="C38:C43" si="5">IF(E38="","",C37+1)</f>
        <v/>
      </c>
      <c r="D38" s="380"/>
      <c r="E38" s="381" t="str">
        <f>IF('各会計、関係団体の財政状況及び健全化判断比率'!B11="","",'各会計、関係団体の財政状況及び健全化判断比率'!B11)</f>
        <v/>
      </c>
      <c r="F38" s="381"/>
      <c r="G38" s="381"/>
      <c r="H38" s="381"/>
      <c r="I38" s="381"/>
      <c r="J38" s="381"/>
      <c r="K38" s="381"/>
      <c r="L38" s="381"/>
      <c r="M38" s="381"/>
      <c r="N38" s="381"/>
      <c r="O38" s="381"/>
      <c r="P38" s="381"/>
      <c r="Q38" s="381"/>
      <c r="R38" s="381"/>
      <c r="S38" s="381"/>
      <c r="T38" s="163"/>
      <c r="U38" s="380" t="str">
        <f t="shared" si="4"/>
        <v/>
      </c>
      <c r="V38" s="380"/>
      <c r="W38" s="381"/>
      <c r="X38" s="381"/>
      <c r="Y38" s="381"/>
      <c r="Z38" s="381"/>
      <c r="AA38" s="381"/>
      <c r="AB38" s="381"/>
      <c r="AC38" s="381"/>
      <c r="AD38" s="381"/>
      <c r="AE38" s="381"/>
      <c r="AF38" s="381"/>
      <c r="AG38" s="381"/>
      <c r="AH38" s="381"/>
      <c r="AI38" s="381"/>
      <c r="AJ38" s="381"/>
      <c r="AK38" s="381"/>
      <c r="AL38" s="163"/>
      <c r="AM38" s="380" t="str">
        <f t="shared" si="0"/>
        <v/>
      </c>
      <c r="AN38" s="380"/>
      <c r="AO38" s="381"/>
      <c r="AP38" s="381"/>
      <c r="AQ38" s="381"/>
      <c r="AR38" s="381"/>
      <c r="AS38" s="381"/>
      <c r="AT38" s="381"/>
      <c r="AU38" s="381"/>
      <c r="AV38" s="381"/>
      <c r="AW38" s="381"/>
      <c r="AX38" s="381"/>
      <c r="AY38" s="381"/>
      <c r="AZ38" s="381"/>
      <c r="BA38" s="381"/>
      <c r="BB38" s="381"/>
      <c r="BC38" s="381"/>
      <c r="BD38" s="163"/>
      <c r="BE38" s="380" t="str">
        <f t="shared" si="1"/>
        <v/>
      </c>
      <c r="BF38" s="380"/>
      <c r="BG38" s="381"/>
      <c r="BH38" s="381"/>
      <c r="BI38" s="381"/>
      <c r="BJ38" s="381"/>
      <c r="BK38" s="381"/>
      <c r="BL38" s="381"/>
      <c r="BM38" s="381"/>
      <c r="BN38" s="381"/>
      <c r="BO38" s="381"/>
      <c r="BP38" s="381"/>
      <c r="BQ38" s="381"/>
      <c r="BR38" s="381"/>
      <c r="BS38" s="381"/>
      <c r="BT38" s="381"/>
      <c r="BU38" s="381"/>
      <c r="BV38" s="163"/>
      <c r="BW38" s="380">
        <f t="shared" si="2"/>
        <v>14</v>
      </c>
      <c r="BX38" s="380"/>
      <c r="BY38" s="381" t="str">
        <f>IF('各会計、関係団体の財政状況及び健全化判断比率'!B72="","",'各会計、関係団体の財政状況及び健全化判断比率'!B72)</f>
        <v>福岡県市町村職員退職手当組合（基金特別会計）</v>
      </c>
      <c r="BZ38" s="381"/>
      <c r="CA38" s="381"/>
      <c r="CB38" s="381"/>
      <c r="CC38" s="381"/>
      <c r="CD38" s="381"/>
      <c r="CE38" s="381"/>
      <c r="CF38" s="381"/>
      <c r="CG38" s="381"/>
      <c r="CH38" s="381"/>
      <c r="CI38" s="381"/>
      <c r="CJ38" s="381"/>
      <c r="CK38" s="381"/>
      <c r="CL38" s="381"/>
      <c r="CM38" s="381"/>
      <c r="CN38" s="163"/>
      <c r="CO38" s="380" t="str">
        <f t="shared" si="3"/>
        <v/>
      </c>
      <c r="CP38" s="380"/>
      <c r="CQ38" s="381" t="str">
        <f>IF('各会計、関係団体の財政状況及び健全化判断比率'!BS11="","",'各会計、関係団体の財政状況及び健全化判断比率'!BS11)</f>
        <v/>
      </c>
      <c r="CR38" s="381"/>
      <c r="CS38" s="381"/>
      <c r="CT38" s="381"/>
      <c r="CU38" s="381"/>
      <c r="CV38" s="381"/>
      <c r="CW38" s="381"/>
      <c r="CX38" s="381"/>
      <c r="CY38" s="381"/>
      <c r="CZ38" s="381"/>
      <c r="DA38" s="381"/>
      <c r="DB38" s="381"/>
      <c r="DC38" s="381"/>
      <c r="DD38" s="381"/>
      <c r="DE38" s="381"/>
      <c r="DG38" s="378" t="str">
        <f>IF('各会計、関係団体の財政状況及び健全化判断比率'!BR11="","",'各会計、関係団体の財政状況及び健全化判断比率'!BR11)</f>
        <v/>
      </c>
      <c r="DH38" s="378"/>
      <c r="DI38" s="190"/>
    </row>
    <row r="39" spans="1:113" ht="32.25" customHeight="1" x14ac:dyDescent="0.15">
      <c r="A39" s="163"/>
      <c r="B39" s="187"/>
      <c r="C39" s="380" t="str">
        <f t="shared" si="5"/>
        <v/>
      </c>
      <c r="D39" s="380"/>
      <c r="E39" s="381" t="str">
        <f>IF('各会計、関係団体の財政状況及び健全化判断比率'!B12="","",'各会計、関係団体の財政状況及び健全化判断比率'!B12)</f>
        <v/>
      </c>
      <c r="F39" s="381"/>
      <c r="G39" s="381"/>
      <c r="H39" s="381"/>
      <c r="I39" s="381"/>
      <c r="J39" s="381"/>
      <c r="K39" s="381"/>
      <c r="L39" s="381"/>
      <c r="M39" s="381"/>
      <c r="N39" s="381"/>
      <c r="O39" s="381"/>
      <c r="P39" s="381"/>
      <c r="Q39" s="381"/>
      <c r="R39" s="381"/>
      <c r="S39" s="381"/>
      <c r="T39" s="163"/>
      <c r="U39" s="380" t="str">
        <f t="shared" si="4"/>
        <v/>
      </c>
      <c r="V39" s="380"/>
      <c r="W39" s="381"/>
      <c r="X39" s="381"/>
      <c r="Y39" s="381"/>
      <c r="Z39" s="381"/>
      <c r="AA39" s="381"/>
      <c r="AB39" s="381"/>
      <c r="AC39" s="381"/>
      <c r="AD39" s="381"/>
      <c r="AE39" s="381"/>
      <c r="AF39" s="381"/>
      <c r="AG39" s="381"/>
      <c r="AH39" s="381"/>
      <c r="AI39" s="381"/>
      <c r="AJ39" s="381"/>
      <c r="AK39" s="381"/>
      <c r="AL39" s="163"/>
      <c r="AM39" s="380" t="str">
        <f t="shared" si="0"/>
        <v/>
      </c>
      <c r="AN39" s="380"/>
      <c r="AO39" s="381"/>
      <c r="AP39" s="381"/>
      <c r="AQ39" s="381"/>
      <c r="AR39" s="381"/>
      <c r="AS39" s="381"/>
      <c r="AT39" s="381"/>
      <c r="AU39" s="381"/>
      <c r="AV39" s="381"/>
      <c r="AW39" s="381"/>
      <c r="AX39" s="381"/>
      <c r="AY39" s="381"/>
      <c r="AZ39" s="381"/>
      <c r="BA39" s="381"/>
      <c r="BB39" s="381"/>
      <c r="BC39" s="381"/>
      <c r="BD39" s="163"/>
      <c r="BE39" s="380" t="str">
        <f t="shared" si="1"/>
        <v/>
      </c>
      <c r="BF39" s="380"/>
      <c r="BG39" s="381"/>
      <c r="BH39" s="381"/>
      <c r="BI39" s="381"/>
      <c r="BJ39" s="381"/>
      <c r="BK39" s="381"/>
      <c r="BL39" s="381"/>
      <c r="BM39" s="381"/>
      <c r="BN39" s="381"/>
      <c r="BO39" s="381"/>
      <c r="BP39" s="381"/>
      <c r="BQ39" s="381"/>
      <c r="BR39" s="381"/>
      <c r="BS39" s="381"/>
      <c r="BT39" s="381"/>
      <c r="BU39" s="381"/>
      <c r="BV39" s="163"/>
      <c r="BW39" s="380">
        <f t="shared" si="2"/>
        <v>15</v>
      </c>
      <c r="BX39" s="380"/>
      <c r="BY39" s="381" t="str">
        <f>IF('各会計、関係団体の財政状況及び健全化判断比率'!B73="","",'各会計、関係団体の財政状況及び健全化判断比率'!B73)</f>
        <v>福岡県自治会館管理組合(一般会計)</v>
      </c>
      <c r="BZ39" s="381"/>
      <c r="CA39" s="381"/>
      <c r="CB39" s="381"/>
      <c r="CC39" s="381"/>
      <c r="CD39" s="381"/>
      <c r="CE39" s="381"/>
      <c r="CF39" s="381"/>
      <c r="CG39" s="381"/>
      <c r="CH39" s="381"/>
      <c r="CI39" s="381"/>
      <c r="CJ39" s="381"/>
      <c r="CK39" s="381"/>
      <c r="CL39" s="381"/>
      <c r="CM39" s="381"/>
      <c r="CN39" s="163"/>
      <c r="CO39" s="380" t="str">
        <f t="shared" si="3"/>
        <v/>
      </c>
      <c r="CP39" s="380"/>
      <c r="CQ39" s="381" t="str">
        <f>IF('各会計、関係団体の財政状況及び健全化判断比率'!BS12="","",'各会計、関係団体の財政状況及び健全化判断比率'!BS12)</f>
        <v/>
      </c>
      <c r="CR39" s="381"/>
      <c r="CS39" s="381"/>
      <c r="CT39" s="381"/>
      <c r="CU39" s="381"/>
      <c r="CV39" s="381"/>
      <c r="CW39" s="381"/>
      <c r="CX39" s="381"/>
      <c r="CY39" s="381"/>
      <c r="CZ39" s="381"/>
      <c r="DA39" s="381"/>
      <c r="DB39" s="381"/>
      <c r="DC39" s="381"/>
      <c r="DD39" s="381"/>
      <c r="DE39" s="381"/>
      <c r="DG39" s="378" t="str">
        <f>IF('各会計、関係団体の財政状況及び健全化判断比率'!BR12="","",'各会計、関係団体の財政状況及び健全化判断比率'!BR12)</f>
        <v/>
      </c>
      <c r="DH39" s="378"/>
      <c r="DI39" s="190"/>
    </row>
    <row r="40" spans="1:113" ht="32.25" customHeight="1" x14ac:dyDescent="0.15">
      <c r="A40" s="163"/>
      <c r="B40" s="187"/>
      <c r="C40" s="380" t="str">
        <f t="shared" si="5"/>
        <v/>
      </c>
      <c r="D40" s="380"/>
      <c r="E40" s="381" t="str">
        <f>IF('各会計、関係団体の財政状況及び健全化判断比率'!B13="","",'各会計、関係団体の財政状況及び健全化判断比率'!B13)</f>
        <v/>
      </c>
      <c r="F40" s="381"/>
      <c r="G40" s="381"/>
      <c r="H40" s="381"/>
      <c r="I40" s="381"/>
      <c r="J40" s="381"/>
      <c r="K40" s="381"/>
      <c r="L40" s="381"/>
      <c r="M40" s="381"/>
      <c r="N40" s="381"/>
      <c r="O40" s="381"/>
      <c r="P40" s="381"/>
      <c r="Q40" s="381"/>
      <c r="R40" s="381"/>
      <c r="S40" s="381"/>
      <c r="T40" s="163"/>
      <c r="U40" s="380" t="str">
        <f t="shared" si="4"/>
        <v/>
      </c>
      <c r="V40" s="380"/>
      <c r="W40" s="381"/>
      <c r="X40" s="381"/>
      <c r="Y40" s="381"/>
      <c r="Z40" s="381"/>
      <c r="AA40" s="381"/>
      <c r="AB40" s="381"/>
      <c r="AC40" s="381"/>
      <c r="AD40" s="381"/>
      <c r="AE40" s="381"/>
      <c r="AF40" s="381"/>
      <c r="AG40" s="381"/>
      <c r="AH40" s="381"/>
      <c r="AI40" s="381"/>
      <c r="AJ40" s="381"/>
      <c r="AK40" s="381"/>
      <c r="AL40" s="163"/>
      <c r="AM40" s="380" t="str">
        <f t="shared" si="0"/>
        <v/>
      </c>
      <c r="AN40" s="380"/>
      <c r="AO40" s="381"/>
      <c r="AP40" s="381"/>
      <c r="AQ40" s="381"/>
      <c r="AR40" s="381"/>
      <c r="AS40" s="381"/>
      <c r="AT40" s="381"/>
      <c r="AU40" s="381"/>
      <c r="AV40" s="381"/>
      <c r="AW40" s="381"/>
      <c r="AX40" s="381"/>
      <c r="AY40" s="381"/>
      <c r="AZ40" s="381"/>
      <c r="BA40" s="381"/>
      <c r="BB40" s="381"/>
      <c r="BC40" s="381"/>
      <c r="BD40" s="163"/>
      <c r="BE40" s="380" t="str">
        <f t="shared" si="1"/>
        <v/>
      </c>
      <c r="BF40" s="380"/>
      <c r="BG40" s="381"/>
      <c r="BH40" s="381"/>
      <c r="BI40" s="381"/>
      <c r="BJ40" s="381"/>
      <c r="BK40" s="381"/>
      <c r="BL40" s="381"/>
      <c r="BM40" s="381"/>
      <c r="BN40" s="381"/>
      <c r="BO40" s="381"/>
      <c r="BP40" s="381"/>
      <c r="BQ40" s="381"/>
      <c r="BR40" s="381"/>
      <c r="BS40" s="381"/>
      <c r="BT40" s="381"/>
      <c r="BU40" s="381"/>
      <c r="BV40" s="163"/>
      <c r="BW40" s="380">
        <f t="shared" si="2"/>
        <v>16</v>
      </c>
      <c r="BX40" s="380"/>
      <c r="BY40" s="381" t="str">
        <f>IF('各会計、関係団体の財政状況及び健全化判断比率'!B74="","",'各会計、関係団体の財政状況及び健全化判断比率'!B74)</f>
        <v>糟屋郡自治会館組合(一般会計)</v>
      </c>
      <c r="BZ40" s="381"/>
      <c r="CA40" s="381"/>
      <c r="CB40" s="381"/>
      <c r="CC40" s="381"/>
      <c r="CD40" s="381"/>
      <c r="CE40" s="381"/>
      <c r="CF40" s="381"/>
      <c r="CG40" s="381"/>
      <c r="CH40" s="381"/>
      <c r="CI40" s="381"/>
      <c r="CJ40" s="381"/>
      <c r="CK40" s="381"/>
      <c r="CL40" s="381"/>
      <c r="CM40" s="381"/>
      <c r="CN40" s="163"/>
      <c r="CO40" s="380" t="str">
        <f t="shared" si="3"/>
        <v/>
      </c>
      <c r="CP40" s="380"/>
      <c r="CQ40" s="381" t="str">
        <f>IF('各会計、関係団体の財政状況及び健全化判断比率'!BS13="","",'各会計、関係団体の財政状況及び健全化判断比率'!BS13)</f>
        <v/>
      </c>
      <c r="CR40" s="381"/>
      <c r="CS40" s="381"/>
      <c r="CT40" s="381"/>
      <c r="CU40" s="381"/>
      <c r="CV40" s="381"/>
      <c r="CW40" s="381"/>
      <c r="CX40" s="381"/>
      <c r="CY40" s="381"/>
      <c r="CZ40" s="381"/>
      <c r="DA40" s="381"/>
      <c r="DB40" s="381"/>
      <c r="DC40" s="381"/>
      <c r="DD40" s="381"/>
      <c r="DE40" s="381"/>
      <c r="DG40" s="378" t="str">
        <f>IF('各会計、関係団体の財政状況及び健全化判断比率'!BR13="","",'各会計、関係団体の財政状況及び健全化判断比率'!BR13)</f>
        <v/>
      </c>
      <c r="DH40" s="378"/>
      <c r="DI40" s="190"/>
    </row>
    <row r="41" spans="1:113" ht="32.25" customHeight="1" x14ac:dyDescent="0.15">
      <c r="A41" s="163"/>
      <c r="B41" s="187"/>
      <c r="C41" s="380" t="str">
        <f t="shared" si="5"/>
        <v/>
      </c>
      <c r="D41" s="380"/>
      <c r="E41" s="381" t="str">
        <f>IF('各会計、関係団体の財政状況及び健全化判断比率'!B14="","",'各会計、関係団体の財政状況及び健全化判断比率'!B14)</f>
        <v/>
      </c>
      <c r="F41" s="381"/>
      <c r="G41" s="381"/>
      <c r="H41" s="381"/>
      <c r="I41" s="381"/>
      <c r="J41" s="381"/>
      <c r="K41" s="381"/>
      <c r="L41" s="381"/>
      <c r="M41" s="381"/>
      <c r="N41" s="381"/>
      <c r="O41" s="381"/>
      <c r="P41" s="381"/>
      <c r="Q41" s="381"/>
      <c r="R41" s="381"/>
      <c r="S41" s="381"/>
      <c r="T41" s="163"/>
      <c r="U41" s="380" t="str">
        <f t="shared" si="4"/>
        <v/>
      </c>
      <c r="V41" s="380"/>
      <c r="W41" s="381"/>
      <c r="X41" s="381"/>
      <c r="Y41" s="381"/>
      <c r="Z41" s="381"/>
      <c r="AA41" s="381"/>
      <c r="AB41" s="381"/>
      <c r="AC41" s="381"/>
      <c r="AD41" s="381"/>
      <c r="AE41" s="381"/>
      <c r="AF41" s="381"/>
      <c r="AG41" s="381"/>
      <c r="AH41" s="381"/>
      <c r="AI41" s="381"/>
      <c r="AJ41" s="381"/>
      <c r="AK41" s="381"/>
      <c r="AL41" s="163"/>
      <c r="AM41" s="380" t="str">
        <f t="shared" si="0"/>
        <v/>
      </c>
      <c r="AN41" s="380"/>
      <c r="AO41" s="381"/>
      <c r="AP41" s="381"/>
      <c r="AQ41" s="381"/>
      <c r="AR41" s="381"/>
      <c r="AS41" s="381"/>
      <c r="AT41" s="381"/>
      <c r="AU41" s="381"/>
      <c r="AV41" s="381"/>
      <c r="AW41" s="381"/>
      <c r="AX41" s="381"/>
      <c r="AY41" s="381"/>
      <c r="AZ41" s="381"/>
      <c r="BA41" s="381"/>
      <c r="BB41" s="381"/>
      <c r="BC41" s="381"/>
      <c r="BD41" s="163"/>
      <c r="BE41" s="380" t="str">
        <f t="shared" si="1"/>
        <v/>
      </c>
      <c r="BF41" s="380"/>
      <c r="BG41" s="381"/>
      <c r="BH41" s="381"/>
      <c r="BI41" s="381"/>
      <c r="BJ41" s="381"/>
      <c r="BK41" s="381"/>
      <c r="BL41" s="381"/>
      <c r="BM41" s="381"/>
      <c r="BN41" s="381"/>
      <c r="BO41" s="381"/>
      <c r="BP41" s="381"/>
      <c r="BQ41" s="381"/>
      <c r="BR41" s="381"/>
      <c r="BS41" s="381"/>
      <c r="BT41" s="381"/>
      <c r="BU41" s="381"/>
      <c r="BV41" s="163"/>
      <c r="BW41" s="380">
        <f t="shared" si="2"/>
        <v>17</v>
      </c>
      <c r="BX41" s="380"/>
      <c r="BY41" s="381" t="str">
        <f>IF('各会計、関係団体の財政状況及び健全化判断比率'!B75="","",'各会計、関係団体の財政状況及び健全化判断比率'!B75)</f>
        <v>北筑昇華苑組合(一般会計)</v>
      </c>
      <c r="BZ41" s="381"/>
      <c r="CA41" s="381"/>
      <c r="CB41" s="381"/>
      <c r="CC41" s="381"/>
      <c r="CD41" s="381"/>
      <c r="CE41" s="381"/>
      <c r="CF41" s="381"/>
      <c r="CG41" s="381"/>
      <c r="CH41" s="381"/>
      <c r="CI41" s="381"/>
      <c r="CJ41" s="381"/>
      <c r="CK41" s="381"/>
      <c r="CL41" s="381"/>
      <c r="CM41" s="381"/>
      <c r="CN41" s="163"/>
      <c r="CO41" s="380" t="str">
        <f t="shared" si="3"/>
        <v/>
      </c>
      <c r="CP41" s="380"/>
      <c r="CQ41" s="381" t="str">
        <f>IF('各会計、関係団体の財政状況及び健全化判断比率'!BS14="","",'各会計、関係団体の財政状況及び健全化判断比率'!BS14)</f>
        <v/>
      </c>
      <c r="CR41" s="381"/>
      <c r="CS41" s="381"/>
      <c r="CT41" s="381"/>
      <c r="CU41" s="381"/>
      <c r="CV41" s="381"/>
      <c r="CW41" s="381"/>
      <c r="CX41" s="381"/>
      <c r="CY41" s="381"/>
      <c r="CZ41" s="381"/>
      <c r="DA41" s="381"/>
      <c r="DB41" s="381"/>
      <c r="DC41" s="381"/>
      <c r="DD41" s="381"/>
      <c r="DE41" s="381"/>
      <c r="DG41" s="378" t="str">
        <f>IF('各会計、関係団体の財政状況及び健全化判断比率'!BR14="","",'各会計、関係団体の財政状況及び健全化判断比率'!BR14)</f>
        <v/>
      </c>
      <c r="DH41" s="378"/>
      <c r="DI41" s="190"/>
    </row>
    <row r="42" spans="1:113" ht="32.25" customHeight="1" x14ac:dyDescent="0.15">
      <c r="B42" s="187"/>
      <c r="C42" s="380" t="str">
        <f t="shared" si="5"/>
        <v/>
      </c>
      <c r="D42" s="380"/>
      <c r="E42" s="381" t="str">
        <f>IF('各会計、関係団体の財政状況及び健全化判断比率'!B15="","",'各会計、関係団体の財政状況及び健全化判断比率'!B15)</f>
        <v/>
      </c>
      <c r="F42" s="381"/>
      <c r="G42" s="381"/>
      <c r="H42" s="381"/>
      <c r="I42" s="381"/>
      <c r="J42" s="381"/>
      <c r="K42" s="381"/>
      <c r="L42" s="381"/>
      <c r="M42" s="381"/>
      <c r="N42" s="381"/>
      <c r="O42" s="381"/>
      <c r="P42" s="381"/>
      <c r="Q42" s="381"/>
      <c r="R42" s="381"/>
      <c r="S42" s="381"/>
      <c r="T42" s="163"/>
      <c r="U42" s="380" t="str">
        <f t="shared" si="4"/>
        <v/>
      </c>
      <c r="V42" s="380"/>
      <c r="W42" s="381"/>
      <c r="X42" s="381"/>
      <c r="Y42" s="381"/>
      <c r="Z42" s="381"/>
      <c r="AA42" s="381"/>
      <c r="AB42" s="381"/>
      <c r="AC42" s="381"/>
      <c r="AD42" s="381"/>
      <c r="AE42" s="381"/>
      <c r="AF42" s="381"/>
      <c r="AG42" s="381"/>
      <c r="AH42" s="381"/>
      <c r="AI42" s="381"/>
      <c r="AJ42" s="381"/>
      <c r="AK42" s="381"/>
      <c r="AL42" s="163"/>
      <c r="AM42" s="380" t="str">
        <f t="shared" si="0"/>
        <v/>
      </c>
      <c r="AN42" s="380"/>
      <c r="AO42" s="381"/>
      <c r="AP42" s="381"/>
      <c r="AQ42" s="381"/>
      <c r="AR42" s="381"/>
      <c r="AS42" s="381"/>
      <c r="AT42" s="381"/>
      <c r="AU42" s="381"/>
      <c r="AV42" s="381"/>
      <c r="AW42" s="381"/>
      <c r="AX42" s="381"/>
      <c r="AY42" s="381"/>
      <c r="AZ42" s="381"/>
      <c r="BA42" s="381"/>
      <c r="BB42" s="381"/>
      <c r="BC42" s="381"/>
      <c r="BD42" s="163"/>
      <c r="BE42" s="380" t="str">
        <f t="shared" si="1"/>
        <v/>
      </c>
      <c r="BF42" s="380"/>
      <c r="BG42" s="381"/>
      <c r="BH42" s="381"/>
      <c r="BI42" s="381"/>
      <c r="BJ42" s="381"/>
      <c r="BK42" s="381"/>
      <c r="BL42" s="381"/>
      <c r="BM42" s="381"/>
      <c r="BN42" s="381"/>
      <c r="BO42" s="381"/>
      <c r="BP42" s="381"/>
      <c r="BQ42" s="381"/>
      <c r="BR42" s="381"/>
      <c r="BS42" s="381"/>
      <c r="BT42" s="381"/>
      <c r="BU42" s="381"/>
      <c r="BV42" s="163"/>
      <c r="BW42" s="380">
        <f t="shared" si="2"/>
        <v>18</v>
      </c>
      <c r="BX42" s="380"/>
      <c r="BY42" s="381" t="str">
        <f>IF('各会計、関係団体の財政状況及び健全化判断比率'!B76="","",'各会計、関係団体の財政状況及び健全化判断比率'!B76)</f>
        <v>粕屋北部消防組合(一般会計)</v>
      </c>
      <c r="BZ42" s="381"/>
      <c r="CA42" s="381"/>
      <c r="CB42" s="381"/>
      <c r="CC42" s="381"/>
      <c r="CD42" s="381"/>
      <c r="CE42" s="381"/>
      <c r="CF42" s="381"/>
      <c r="CG42" s="381"/>
      <c r="CH42" s="381"/>
      <c r="CI42" s="381"/>
      <c r="CJ42" s="381"/>
      <c r="CK42" s="381"/>
      <c r="CL42" s="381"/>
      <c r="CM42" s="381"/>
      <c r="CN42" s="163"/>
      <c r="CO42" s="380" t="str">
        <f t="shared" si="3"/>
        <v/>
      </c>
      <c r="CP42" s="380"/>
      <c r="CQ42" s="381" t="str">
        <f>IF('各会計、関係団体の財政状況及び健全化判断比率'!BS15="","",'各会計、関係団体の財政状況及び健全化判断比率'!BS15)</f>
        <v/>
      </c>
      <c r="CR42" s="381"/>
      <c r="CS42" s="381"/>
      <c r="CT42" s="381"/>
      <c r="CU42" s="381"/>
      <c r="CV42" s="381"/>
      <c r="CW42" s="381"/>
      <c r="CX42" s="381"/>
      <c r="CY42" s="381"/>
      <c r="CZ42" s="381"/>
      <c r="DA42" s="381"/>
      <c r="DB42" s="381"/>
      <c r="DC42" s="381"/>
      <c r="DD42" s="381"/>
      <c r="DE42" s="381"/>
      <c r="DG42" s="378" t="str">
        <f>IF('各会計、関係団体の財政状況及び健全化判断比率'!BR15="","",'各会計、関係団体の財政状況及び健全化判断比率'!BR15)</f>
        <v/>
      </c>
      <c r="DH42" s="378"/>
      <c r="DI42" s="190"/>
    </row>
    <row r="43" spans="1:113" ht="32.25" customHeight="1" x14ac:dyDescent="0.15">
      <c r="B43" s="187"/>
      <c r="C43" s="380" t="str">
        <f t="shared" si="5"/>
        <v/>
      </c>
      <c r="D43" s="380"/>
      <c r="E43" s="381" t="str">
        <f>IF('各会計、関係団体の財政状況及び健全化判断比率'!B16="","",'各会計、関係団体の財政状況及び健全化判断比率'!B16)</f>
        <v/>
      </c>
      <c r="F43" s="381"/>
      <c r="G43" s="381"/>
      <c r="H43" s="381"/>
      <c r="I43" s="381"/>
      <c r="J43" s="381"/>
      <c r="K43" s="381"/>
      <c r="L43" s="381"/>
      <c r="M43" s="381"/>
      <c r="N43" s="381"/>
      <c r="O43" s="381"/>
      <c r="P43" s="381"/>
      <c r="Q43" s="381"/>
      <c r="R43" s="381"/>
      <c r="S43" s="381"/>
      <c r="T43" s="163"/>
      <c r="U43" s="380" t="str">
        <f t="shared" si="4"/>
        <v/>
      </c>
      <c r="V43" s="380"/>
      <c r="W43" s="381"/>
      <c r="X43" s="381"/>
      <c r="Y43" s="381"/>
      <c r="Z43" s="381"/>
      <c r="AA43" s="381"/>
      <c r="AB43" s="381"/>
      <c r="AC43" s="381"/>
      <c r="AD43" s="381"/>
      <c r="AE43" s="381"/>
      <c r="AF43" s="381"/>
      <c r="AG43" s="381"/>
      <c r="AH43" s="381"/>
      <c r="AI43" s="381"/>
      <c r="AJ43" s="381"/>
      <c r="AK43" s="381"/>
      <c r="AL43" s="163"/>
      <c r="AM43" s="380" t="str">
        <f t="shared" si="0"/>
        <v/>
      </c>
      <c r="AN43" s="380"/>
      <c r="AO43" s="381"/>
      <c r="AP43" s="381"/>
      <c r="AQ43" s="381"/>
      <c r="AR43" s="381"/>
      <c r="AS43" s="381"/>
      <c r="AT43" s="381"/>
      <c r="AU43" s="381"/>
      <c r="AV43" s="381"/>
      <c r="AW43" s="381"/>
      <c r="AX43" s="381"/>
      <c r="AY43" s="381"/>
      <c r="AZ43" s="381"/>
      <c r="BA43" s="381"/>
      <c r="BB43" s="381"/>
      <c r="BC43" s="381"/>
      <c r="BD43" s="163"/>
      <c r="BE43" s="380" t="str">
        <f t="shared" si="1"/>
        <v/>
      </c>
      <c r="BF43" s="380"/>
      <c r="BG43" s="381"/>
      <c r="BH43" s="381"/>
      <c r="BI43" s="381"/>
      <c r="BJ43" s="381"/>
      <c r="BK43" s="381"/>
      <c r="BL43" s="381"/>
      <c r="BM43" s="381"/>
      <c r="BN43" s="381"/>
      <c r="BO43" s="381"/>
      <c r="BP43" s="381"/>
      <c r="BQ43" s="381"/>
      <c r="BR43" s="381"/>
      <c r="BS43" s="381"/>
      <c r="BT43" s="381"/>
      <c r="BU43" s="381"/>
      <c r="BV43" s="163"/>
      <c r="BW43" s="380">
        <f t="shared" si="2"/>
        <v>19</v>
      </c>
      <c r="BX43" s="380"/>
      <c r="BY43" s="381" t="str">
        <f>IF('各会計、関係団体の財政状況及び健全化判断比率'!B77="","",'各会計、関係団体の財政状況及び健全化判断比率'!B77)</f>
        <v>粕屋北部消防組合(休日診療所事業特別会計)</v>
      </c>
      <c r="BZ43" s="381"/>
      <c r="CA43" s="381"/>
      <c r="CB43" s="381"/>
      <c r="CC43" s="381"/>
      <c r="CD43" s="381"/>
      <c r="CE43" s="381"/>
      <c r="CF43" s="381"/>
      <c r="CG43" s="381"/>
      <c r="CH43" s="381"/>
      <c r="CI43" s="381"/>
      <c r="CJ43" s="381"/>
      <c r="CK43" s="381"/>
      <c r="CL43" s="381"/>
      <c r="CM43" s="381"/>
      <c r="CN43" s="163"/>
      <c r="CO43" s="380" t="str">
        <f t="shared" si="3"/>
        <v/>
      </c>
      <c r="CP43" s="380"/>
      <c r="CQ43" s="381" t="str">
        <f>IF('各会計、関係団体の財政状況及び健全化判断比率'!BS16="","",'各会計、関係団体の財政状況及び健全化判断比率'!BS16)</f>
        <v/>
      </c>
      <c r="CR43" s="381"/>
      <c r="CS43" s="381"/>
      <c r="CT43" s="381"/>
      <c r="CU43" s="381"/>
      <c r="CV43" s="381"/>
      <c r="CW43" s="381"/>
      <c r="CX43" s="381"/>
      <c r="CY43" s="381"/>
      <c r="CZ43" s="381"/>
      <c r="DA43" s="381"/>
      <c r="DB43" s="381"/>
      <c r="DC43" s="381"/>
      <c r="DD43" s="381"/>
      <c r="DE43" s="381"/>
      <c r="DG43" s="378" t="str">
        <f>IF('各会計、関係団体の財政状況及び健全化判断比率'!BR16="","",'各会計、関係団体の財政状況及び健全化判断比率'!BR16)</f>
        <v/>
      </c>
      <c r="DH43" s="378"/>
      <c r="DI43" s="190"/>
    </row>
    <row r="44" spans="1:113" ht="13.5" customHeight="1" thickBot="1" x14ac:dyDescent="0.2">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15"/>
    <row r="46" spans="1:113" x14ac:dyDescent="0.15">
      <c r="B46" s="162" t="s">
        <v>193</v>
      </c>
      <c r="E46" s="377" t="s">
        <v>194</v>
      </c>
      <c r="F46" s="377"/>
      <c r="G46" s="377"/>
      <c r="H46" s="377"/>
      <c r="I46" s="377"/>
      <c r="J46" s="377"/>
      <c r="K46" s="377"/>
      <c r="L46" s="377"/>
      <c r="M46" s="377"/>
      <c r="N46" s="377"/>
      <c r="O46" s="377"/>
      <c r="P46" s="377"/>
      <c r="Q46" s="377"/>
      <c r="R46" s="377"/>
      <c r="S46" s="377"/>
      <c r="T46" s="377"/>
      <c r="U46" s="377"/>
      <c r="V46" s="377"/>
      <c r="W46" s="377"/>
      <c r="X46" s="377"/>
      <c r="Y46" s="377"/>
      <c r="Z46" s="377"/>
      <c r="AA46" s="377"/>
      <c r="AB46" s="377"/>
      <c r="AC46" s="377"/>
      <c r="AD46" s="377"/>
      <c r="AE46" s="377"/>
      <c r="AF46" s="377"/>
      <c r="AG46" s="377"/>
      <c r="AH46" s="377"/>
      <c r="AI46" s="377"/>
      <c r="AJ46" s="377"/>
      <c r="AK46" s="377"/>
      <c r="AL46" s="377"/>
      <c r="AM46" s="377"/>
      <c r="AN46" s="377"/>
      <c r="AO46" s="377"/>
      <c r="AP46" s="377"/>
      <c r="AQ46" s="377"/>
      <c r="AR46" s="377"/>
      <c r="AS46" s="377"/>
      <c r="AT46" s="377"/>
      <c r="AU46" s="377"/>
      <c r="AV46" s="377"/>
      <c r="AW46" s="377"/>
      <c r="AX46" s="377"/>
      <c r="AY46" s="377"/>
      <c r="AZ46" s="377"/>
      <c r="BA46" s="377"/>
      <c r="BB46" s="377"/>
      <c r="BC46" s="377"/>
      <c r="BD46" s="377"/>
      <c r="BE46" s="377"/>
      <c r="BF46" s="377"/>
      <c r="BG46" s="377"/>
      <c r="BH46" s="377"/>
      <c r="BI46" s="377"/>
      <c r="BJ46" s="377"/>
      <c r="BK46" s="377"/>
      <c r="BL46" s="377"/>
      <c r="BM46" s="377"/>
      <c r="BN46" s="377"/>
      <c r="BO46" s="377"/>
      <c r="BP46" s="377"/>
      <c r="BQ46" s="377"/>
      <c r="BR46" s="377"/>
      <c r="BS46" s="377"/>
      <c r="BT46" s="377"/>
      <c r="BU46" s="377"/>
      <c r="BV46" s="377"/>
      <c r="BW46" s="377"/>
      <c r="BX46" s="377"/>
      <c r="BY46" s="377"/>
      <c r="BZ46" s="377"/>
      <c r="CA46" s="377"/>
      <c r="CB46" s="377"/>
      <c r="CC46" s="377"/>
      <c r="CD46" s="377"/>
      <c r="CE46" s="377"/>
      <c r="CF46" s="377"/>
      <c r="CG46" s="377"/>
      <c r="CH46" s="377"/>
      <c r="CI46" s="377"/>
      <c r="CJ46" s="377"/>
      <c r="CK46" s="377"/>
      <c r="CL46" s="377"/>
      <c r="CM46" s="377"/>
      <c r="CN46" s="377"/>
      <c r="CO46" s="377"/>
      <c r="CP46" s="377"/>
      <c r="CQ46" s="377"/>
      <c r="CR46" s="377"/>
      <c r="CS46" s="377"/>
      <c r="CT46" s="377"/>
      <c r="CU46" s="377"/>
      <c r="CV46" s="377"/>
      <c r="CW46" s="377"/>
      <c r="CX46" s="377"/>
      <c r="CY46" s="377"/>
      <c r="CZ46" s="377"/>
      <c r="DA46" s="377"/>
      <c r="DB46" s="377"/>
      <c r="DC46" s="377"/>
      <c r="DD46" s="377"/>
      <c r="DE46" s="377"/>
      <c r="DF46" s="377"/>
      <c r="DG46" s="377"/>
      <c r="DH46" s="377"/>
      <c r="DI46" s="377"/>
    </row>
    <row r="47" spans="1:113" x14ac:dyDescent="0.15">
      <c r="E47" s="377" t="s">
        <v>195</v>
      </c>
      <c r="F47" s="377"/>
      <c r="G47" s="377"/>
      <c r="H47" s="377"/>
      <c r="I47" s="377"/>
      <c r="J47" s="377"/>
      <c r="K47" s="377"/>
      <c r="L47" s="377"/>
      <c r="M47" s="377"/>
      <c r="N47" s="377"/>
      <c r="O47" s="377"/>
      <c r="P47" s="377"/>
      <c r="Q47" s="377"/>
      <c r="R47" s="377"/>
      <c r="S47" s="377"/>
      <c r="T47" s="377"/>
      <c r="U47" s="377"/>
      <c r="V47" s="377"/>
      <c r="W47" s="377"/>
      <c r="X47" s="377"/>
      <c r="Y47" s="377"/>
      <c r="Z47" s="377"/>
      <c r="AA47" s="377"/>
      <c r="AB47" s="377"/>
      <c r="AC47" s="377"/>
      <c r="AD47" s="377"/>
      <c r="AE47" s="377"/>
      <c r="AF47" s="377"/>
      <c r="AG47" s="377"/>
      <c r="AH47" s="377"/>
      <c r="AI47" s="377"/>
      <c r="AJ47" s="377"/>
      <c r="AK47" s="377"/>
      <c r="AL47" s="377"/>
      <c r="AM47" s="377"/>
      <c r="AN47" s="377"/>
      <c r="AO47" s="377"/>
      <c r="AP47" s="377"/>
      <c r="AQ47" s="377"/>
      <c r="AR47" s="377"/>
      <c r="AS47" s="377"/>
      <c r="AT47" s="377"/>
      <c r="AU47" s="377"/>
      <c r="AV47" s="377"/>
      <c r="AW47" s="377"/>
      <c r="AX47" s="377"/>
      <c r="AY47" s="377"/>
      <c r="AZ47" s="377"/>
      <c r="BA47" s="377"/>
      <c r="BB47" s="377"/>
      <c r="BC47" s="377"/>
      <c r="BD47" s="377"/>
      <c r="BE47" s="377"/>
      <c r="BF47" s="377"/>
      <c r="BG47" s="377"/>
      <c r="BH47" s="377"/>
      <c r="BI47" s="377"/>
      <c r="BJ47" s="377"/>
      <c r="BK47" s="377"/>
      <c r="BL47" s="377"/>
      <c r="BM47" s="377"/>
      <c r="BN47" s="377"/>
      <c r="BO47" s="377"/>
      <c r="BP47" s="377"/>
      <c r="BQ47" s="377"/>
      <c r="BR47" s="377"/>
      <c r="BS47" s="377"/>
      <c r="BT47" s="377"/>
      <c r="BU47" s="377"/>
      <c r="BV47" s="377"/>
      <c r="BW47" s="377"/>
      <c r="BX47" s="377"/>
      <c r="BY47" s="377"/>
      <c r="BZ47" s="377"/>
      <c r="CA47" s="377"/>
      <c r="CB47" s="377"/>
      <c r="CC47" s="377"/>
      <c r="CD47" s="377"/>
      <c r="CE47" s="377"/>
      <c r="CF47" s="377"/>
      <c r="CG47" s="377"/>
      <c r="CH47" s="377"/>
      <c r="CI47" s="377"/>
      <c r="CJ47" s="377"/>
      <c r="CK47" s="377"/>
      <c r="CL47" s="377"/>
      <c r="CM47" s="377"/>
      <c r="CN47" s="377"/>
      <c r="CO47" s="377"/>
      <c r="CP47" s="377"/>
      <c r="CQ47" s="377"/>
      <c r="CR47" s="377"/>
      <c r="CS47" s="377"/>
      <c r="CT47" s="377"/>
      <c r="CU47" s="377"/>
      <c r="CV47" s="377"/>
      <c r="CW47" s="377"/>
      <c r="CX47" s="377"/>
      <c r="CY47" s="377"/>
      <c r="CZ47" s="377"/>
      <c r="DA47" s="377"/>
      <c r="DB47" s="377"/>
      <c r="DC47" s="377"/>
      <c r="DD47" s="377"/>
      <c r="DE47" s="377"/>
      <c r="DF47" s="377"/>
      <c r="DG47" s="377"/>
      <c r="DH47" s="377"/>
      <c r="DI47" s="377"/>
    </row>
    <row r="48" spans="1:113" x14ac:dyDescent="0.15">
      <c r="E48" s="377" t="s">
        <v>196</v>
      </c>
      <c r="F48" s="377"/>
      <c r="G48" s="377"/>
      <c r="H48" s="377"/>
      <c r="I48" s="377"/>
      <c r="J48" s="377"/>
      <c r="K48" s="377"/>
      <c r="L48" s="377"/>
      <c r="M48" s="377"/>
      <c r="N48" s="377"/>
      <c r="O48" s="377"/>
      <c r="P48" s="377"/>
      <c r="Q48" s="377"/>
      <c r="R48" s="377"/>
      <c r="S48" s="377"/>
      <c r="T48" s="377"/>
      <c r="U48" s="377"/>
      <c r="V48" s="377"/>
      <c r="W48" s="377"/>
      <c r="X48" s="377"/>
      <c r="Y48" s="377"/>
      <c r="Z48" s="377"/>
      <c r="AA48" s="377"/>
      <c r="AB48" s="377"/>
      <c r="AC48" s="377"/>
      <c r="AD48" s="377"/>
      <c r="AE48" s="377"/>
      <c r="AF48" s="377"/>
      <c r="AG48" s="377"/>
      <c r="AH48" s="377"/>
      <c r="AI48" s="377"/>
      <c r="AJ48" s="377"/>
      <c r="AK48" s="377"/>
      <c r="AL48" s="377"/>
      <c r="AM48" s="377"/>
      <c r="AN48" s="377"/>
      <c r="AO48" s="377"/>
      <c r="AP48" s="377"/>
      <c r="AQ48" s="377"/>
      <c r="AR48" s="377"/>
      <c r="AS48" s="377"/>
      <c r="AT48" s="377"/>
      <c r="AU48" s="377"/>
      <c r="AV48" s="377"/>
      <c r="AW48" s="377"/>
      <c r="AX48" s="377"/>
      <c r="AY48" s="377"/>
      <c r="AZ48" s="377"/>
      <c r="BA48" s="377"/>
      <c r="BB48" s="377"/>
      <c r="BC48" s="377"/>
      <c r="BD48" s="377"/>
      <c r="BE48" s="377"/>
      <c r="BF48" s="377"/>
      <c r="BG48" s="377"/>
      <c r="BH48" s="377"/>
      <c r="BI48" s="377"/>
      <c r="BJ48" s="377"/>
      <c r="BK48" s="377"/>
      <c r="BL48" s="377"/>
      <c r="BM48" s="377"/>
      <c r="BN48" s="377"/>
      <c r="BO48" s="377"/>
      <c r="BP48" s="377"/>
      <c r="BQ48" s="377"/>
      <c r="BR48" s="377"/>
      <c r="BS48" s="377"/>
      <c r="BT48" s="377"/>
      <c r="BU48" s="377"/>
      <c r="BV48" s="377"/>
      <c r="BW48" s="377"/>
      <c r="BX48" s="377"/>
      <c r="BY48" s="377"/>
      <c r="BZ48" s="377"/>
      <c r="CA48" s="377"/>
      <c r="CB48" s="377"/>
      <c r="CC48" s="377"/>
      <c r="CD48" s="377"/>
      <c r="CE48" s="377"/>
      <c r="CF48" s="377"/>
      <c r="CG48" s="377"/>
      <c r="CH48" s="377"/>
      <c r="CI48" s="377"/>
      <c r="CJ48" s="377"/>
      <c r="CK48" s="377"/>
      <c r="CL48" s="377"/>
      <c r="CM48" s="377"/>
      <c r="CN48" s="377"/>
      <c r="CO48" s="377"/>
      <c r="CP48" s="377"/>
      <c r="CQ48" s="377"/>
      <c r="CR48" s="377"/>
      <c r="CS48" s="377"/>
      <c r="CT48" s="377"/>
      <c r="CU48" s="377"/>
      <c r="CV48" s="377"/>
      <c r="CW48" s="377"/>
      <c r="CX48" s="377"/>
      <c r="CY48" s="377"/>
      <c r="CZ48" s="377"/>
      <c r="DA48" s="377"/>
      <c r="DB48" s="377"/>
      <c r="DC48" s="377"/>
      <c r="DD48" s="377"/>
      <c r="DE48" s="377"/>
      <c r="DF48" s="377"/>
      <c r="DG48" s="377"/>
      <c r="DH48" s="377"/>
      <c r="DI48" s="377"/>
    </row>
    <row r="49" spans="5:113" x14ac:dyDescent="0.15">
      <c r="E49" s="379" t="s">
        <v>197</v>
      </c>
      <c r="F49" s="379"/>
      <c r="G49" s="379"/>
      <c r="H49" s="379"/>
      <c r="I49" s="379"/>
      <c r="J49" s="379"/>
      <c r="K49" s="379"/>
      <c r="L49" s="379"/>
      <c r="M49" s="379"/>
      <c r="N49" s="379"/>
      <c r="O49" s="379"/>
      <c r="P49" s="379"/>
      <c r="Q49" s="379"/>
      <c r="R49" s="379"/>
      <c r="S49" s="379"/>
      <c r="T49" s="379"/>
      <c r="U49" s="379"/>
      <c r="V49" s="379"/>
      <c r="W49" s="379"/>
      <c r="X49" s="379"/>
      <c r="Y49" s="379"/>
      <c r="Z49" s="379"/>
      <c r="AA49" s="379"/>
      <c r="AB49" s="379"/>
      <c r="AC49" s="379"/>
      <c r="AD49" s="379"/>
      <c r="AE49" s="379"/>
      <c r="AF49" s="379"/>
      <c r="AG49" s="379"/>
      <c r="AH49" s="379"/>
      <c r="AI49" s="379"/>
      <c r="AJ49" s="379"/>
      <c r="AK49" s="379"/>
      <c r="AL49" s="379"/>
      <c r="AM49" s="379"/>
      <c r="AN49" s="379"/>
      <c r="AO49" s="379"/>
      <c r="AP49" s="379"/>
      <c r="AQ49" s="379"/>
      <c r="AR49" s="379"/>
      <c r="AS49" s="379"/>
      <c r="AT49" s="379"/>
      <c r="AU49" s="379"/>
      <c r="AV49" s="379"/>
      <c r="AW49" s="379"/>
      <c r="AX49" s="379"/>
      <c r="AY49" s="379"/>
      <c r="AZ49" s="379"/>
      <c r="BA49" s="379"/>
      <c r="BB49" s="379"/>
      <c r="BC49" s="379"/>
      <c r="BD49" s="379"/>
      <c r="BE49" s="379"/>
      <c r="BF49" s="379"/>
      <c r="BG49" s="379"/>
      <c r="BH49" s="379"/>
      <c r="BI49" s="379"/>
      <c r="BJ49" s="379"/>
      <c r="BK49" s="379"/>
      <c r="BL49" s="379"/>
      <c r="BM49" s="379"/>
      <c r="BN49" s="379"/>
      <c r="BO49" s="379"/>
      <c r="BP49" s="379"/>
      <c r="BQ49" s="379"/>
      <c r="BR49" s="379"/>
      <c r="BS49" s="379"/>
      <c r="BT49" s="379"/>
      <c r="BU49" s="379"/>
      <c r="BV49" s="379"/>
      <c r="BW49" s="379"/>
      <c r="BX49" s="379"/>
      <c r="BY49" s="379"/>
      <c r="BZ49" s="379"/>
      <c r="CA49" s="379"/>
      <c r="CB49" s="379"/>
      <c r="CC49" s="379"/>
      <c r="CD49" s="379"/>
      <c r="CE49" s="379"/>
      <c r="CF49" s="379"/>
      <c r="CG49" s="379"/>
      <c r="CH49" s="379"/>
      <c r="CI49" s="379"/>
      <c r="CJ49" s="379"/>
      <c r="CK49" s="379"/>
      <c r="CL49" s="379"/>
      <c r="CM49" s="379"/>
      <c r="CN49" s="379"/>
      <c r="CO49" s="379"/>
      <c r="CP49" s="379"/>
      <c r="CQ49" s="379"/>
      <c r="CR49" s="379"/>
      <c r="CS49" s="379"/>
      <c r="CT49" s="379"/>
      <c r="CU49" s="379"/>
      <c r="CV49" s="379"/>
      <c r="CW49" s="379"/>
      <c r="CX49" s="379"/>
      <c r="CY49" s="379"/>
      <c r="CZ49" s="379"/>
      <c r="DA49" s="379"/>
      <c r="DB49" s="379"/>
      <c r="DC49" s="379"/>
      <c r="DD49" s="379"/>
      <c r="DE49" s="379"/>
      <c r="DF49" s="379"/>
      <c r="DG49" s="379"/>
      <c r="DH49" s="379"/>
      <c r="DI49" s="379"/>
    </row>
    <row r="50" spans="5:113" x14ac:dyDescent="0.15">
      <c r="E50" s="377" t="s">
        <v>198</v>
      </c>
      <c r="F50" s="377"/>
      <c r="G50" s="377"/>
      <c r="H50" s="377"/>
      <c r="I50" s="377"/>
      <c r="J50" s="377"/>
      <c r="K50" s="377"/>
      <c r="L50" s="377"/>
      <c r="M50" s="377"/>
      <c r="N50" s="377"/>
      <c r="O50" s="377"/>
      <c r="P50" s="377"/>
      <c r="Q50" s="377"/>
      <c r="R50" s="377"/>
      <c r="S50" s="377"/>
      <c r="T50" s="377"/>
      <c r="U50" s="377"/>
      <c r="V50" s="377"/>
      <c r="W50" s="377"/>
      <c r="X50" s="377"/>
      <c r="Y50" s="377"/>
      <c r="Z50" s="377"/>
      <c r="AA50" s="377"/>
      <c r="AB50" s="377"/>
      <c r="AC50" s="377"/>
      <c r="AD50" s="377"/>
      <c r="AE50" s="377"/>
      <c r="AF50" s="377"/>
      <c r="AG50" s="377"/>
      <c r="AH50" s="377"/>
      <c r="AI50" s="377"/>
      <c r="AJ50" s="377"/>
      <c r="AK50" s="377"/>
      <c r="AL50" s="377"/>
      <c r="AM50" s="377"/>
      <c r="AN50" s="377"/>
      <c r="AO50" s="377"/>
      <c r="AP50" s="377"/>
      <c r="AQ50" s="377"/>
      <c r="AR50" s="377"/>
      <c r="AS50" s="377"/>
      <c r="AT50" s="377"/>
      <c r="AU50" s="377"/>
      <c r="AV50" s="377"/>
      <c r="AW50" s="377"/>
      <c r="AX50" s="377"/>
      <c r="AY50" s="377"/>
      <c r="AZ50" s="377"/>
      <c r="BA50" s="377"/>
      <c r="BB50" s="377"/>
      <c r="BC50" s="377"/>
      <c r="BD50" s="377"/>
      <c r="BE50" s="377"/>
      <c r="BF50" s="377"/>
      <c r="BG50" s="377"/>
      <c r="BH50" s="377"/>
      <c r="BI50" s="377"/>
      <c r="BJ50" s="377"/>
      <c r="BK50" s="377"/>
      <c r="BL50" s="377"/>
      <c r="BM50" s="377"/>
      <c r="BN50" s="377"/>
      <c r="BO50" s="377"/>
      <c r="BP50" s="377"/>
      <c r="BQ50" s="377"/>
      <c r="BR50" s="377"/>
      <c r="BS50" s="377"/>
      <c r="BT50" s="377"/>
      <c r="BU50" s="377"/>
      <c r="BV50" s="377"/>
      <c r="BW50" s="377"/>
      <c r="BX50" s="377"/>
      <c r="BY50" s="377"/>
      <c r="BZ50" s="377"/>
      <c r="CA50" s="377"/>
      <c r="CB50" s="377"/>
      <c r="CC50" s="377"/>
      <c r="CD50" s="377"/>
      <c r="CE50" s="377"/>
      <c r="CF50" s="377"/>
      <c r="CG50" s="377"/>
      <c r="CH50" s="377"/>
      <c r="CI50" s="377"/>
      <c r="CJ50" s="377"/>
      <c r="CK50" s="377"/>
      <c r="CL50" s="377"/>
      <c r="CM50" s="377"/>
      <c r="CN50" s="377"/>
      <c r="CO50" s="377"/>
      <c r="CP50" s="377"/>
      <c r="CQ50" s="377"/>
      <c r="CR50" s="377"/>
      <c r="CS50" s="377"/>
      <c r="CT50" s="377"/>
      <c r="CU50" s="377"/>
      <c r="CV50" s="377"/>
      <c r="CW50" s="377"/>
      <c r="CX50" s="377"/>
      <c r="CY50" s="377"/>
      <c r="CZ50" s="377"/>
      <c r="DA50" s="377"/>
      <c r="DB50" s="377"/>
      <c r="DC50" s="377"/>
      <c r="DD50" s="377"/>
      <c r="DE50" s="377"/>
      <c r="DF50" s="377"/>
      <c r="DG50" s="377"/>
      <c r="DH50" s="377"/>
      <c r="DI50" s="377"/>
    </row>
    <row r="51" spans="5:113" x14ac:dyDescent="0.15">
      <c r="E51" s="377" t="s">
        <v>199</v>
      </c>
      <c r="F51" s="377"/>
      <c r="G51" s="377"/>
      <c r="H51" s="377"/>
      <c r="I51" s="377"/>
      <c r="J51" s="377"/>
      <c r="K51" s="377"/>
      <c r="L51" s="377"/>
      <c r="M51" s="377"/>
      <c r="N51" s="377"/>
      <c r="O51" s="377"/>
      <c r="P51" s="377"/>
      <c r="Q51" s="377"/>
      <c r="R51" s="377"/>
      <c r="S51" s="377"/>
      <c r="T51" s="377"/>
      <c r="U51" s="377"/>
      <c r="V51" s="377"/>
      <c r="W51" s="377"/>
      <c r="X51" s="377"/>
      <c r="Y51" s="377"/>
      <c r="Z51" s="377"/>
      <c r="AA51" s="377"/>
      <c r="AB51" s="377"/>
      <c r="AC51" s="377"/>
      <c r="AD51" s="377"/>
      <c r="AE51" s="377"/>
      <c r="AF51" s="377"/>
      <c r="AG51" s="377"/>
      <c r="AH51" s="377"/>
      <c r="AI51" s="377"/>
      <c r="AJ51" s="377"/>
      <c r="AK51" s="377"/>
      <c r="AL51" s="377"/>
      <c r="AM51" s="377"/>
      <c r="AN51" s="377"/>
      <c r="AO51" s="377"/>
      <c r="AP51" s="377"/>
      <c r="AQ51" s="377"/>
      <c r="AR51" s="377"/>
      <c r="AS51" s="377"/>
      <c r="AT51" s="377"/>
      <c r="AU51" s="377"/>
      <c r="AV51" s="377"/>
      <c r="AW51" s="377"/>
      <c r="AX51" s="377"/>
      <c r="AY51" s="377"/>
      <c r="AZ51" s="377"/>
      <c r="BA51" s="377"/>
      <c r="BB51" s="377"/>
      <c r="BC51" s="377"/>
      <c r="BD51" s="377"/>
      <c r="BE51" s="377"/>
      <c r="BF51" s="377"/>
      <c r="BG51" s="377"/>
      <c r="BH51" s="377"/>
      <c r="BI51" s="377"/>
      <c r="BJ51" s="377"/>
      <c r="BK51" s="377"/>
      <c r="BL51" s="377"/>
      <c r="BM51" s="377"/>
      <c r="BN51" s="377"/>
      <c r="BO51" s="377"/>
      <c r="BP51" s="377"/>
      <c r="BQ51" s="377"/>
      <c r="BR51" s="377"/>
      <c r="BS51" s="377"/>
      <c r="BT51" s="377"/>
      <c r="BU51" s="377"/>
      <c r="BV51" s="377"/>
      <c r="BW51" s="377"/>
      <c r="BX51" s="377"/>
      <c r="BY51" s="377"/>
      <c r="BZ51" s="377"/>
      <c r="CA51" s="377"/>
      <c r="CB51" s="377"/>
      <c r="CC51" s="377"/>
      <c r="CD51" s="377"/>
      <c r="CE51" s="377"/>
      <c r="CF51" s="377"/>
      <c r="CG51" s="377"/>
      <c r="CH51" s="377"/>
      <c r="CI51" s="377"/>
      <c r="CJ51" s="377"/>
      <c r="CK51" s="377"/>
      <c r="CL51" s="377"/>
      <c r="CM51" s="377"/>
      <c r="CN51" s="377"/>
      <c r="CO51" s="377"/>
      <c r="CP51" s="377"/>
      <c r="CQ51" s="377"/>
      <c r="CR51" s="377"/>
      <c r="CS51" s="377"/>
      <c r="CT51" s="377"/>
      <c r="CU51" s="377"/>
      <c r="CV51" s="377"/>
      <c r="CW51" s="377"/>
      <c r="CX51" s="377"/>
      <c r="CY51" s="377"/>
      <c r="CZ51" s="377"/>
      <c r="DA51" s="377"/>
      <c r="DB51" s="377"/>
      <c r="DC51" s="377"/>
      <c r="DD51" s="377"/>
      <c r="DE51" s="377"/>
      <c r="DF51" s="377"/>
      <c r="DG51" s="377"/>
      <c r="DH51" s="377"/>
      <c r="DI51" s="377"/>
    </row>
    <row r="52" spans="5:113" x14ac:dyDescent="0.15">
      <c r="E52" s="377" t="s">
        <v>200</v>
      </c>
      <c r="F52" s="377"/>
      <c r="G52" s="377"/>
      <c r="H52" s="377"/>
      <c r="I52" s="377"/>
      <c r="J52" s="377"/>
      <c r="K52" s="377"/>
      <c r="L52" s="377"/>
      <c r="M52" s="377"/>
      <c r="N52" s="377"/>
      <c r="O52" s="377"/>
      <c r="P52" s="377"/>
      <c r="Q52" s="377"/>
      <c r="R52" s="377"/>
      <c r="S52" s="377"/>
      <c r="T52" s="377"/>
      <c r="U52" s="377"/>
      <c r="V52" s="377"/>
      <c r="W52" s="377"/>
      <c r="X52" s="377"/>
      <c r="Y52" s="377"/>
      <c r="Z52" s="377"/>
      <c r="AA52" s="377"/>
      <c r="AB52" s="377"/>
      <c r="AC52" s="377"/>
      <c r="AD52" s="377"/>
      <c r="AE52" s="377"/>
      <c r="AF52" s="377"/>
      <c r="AG52" s="377"/>
      <c r="AH52" s="377"/>
      <c r="AI52" s="377"/>
      <c r="AJ52" s="377"/>
      <c r="AK52" s="377"/>
      <c r="AL52" s="377"/>
      <c r="AM52" s="377"/>
      <c r="AN52" s="377"/>
      <c r="AO52" s="377"/>
      <c r="AP52" s="377"/>
      <c r="AQ52" s="377"/>
      <c r="AR52" s="377"/>
      <c r="AS52" s="377"/>
      <c r="AT52" s="377"/>
      <c r="AU52" s="377"/>
      <c r="AV52" s="377"/>
      <c r="AW52" s="377"/>
      <c r="AX52" s="377"/>
      <c r="AY52" s="377"/>
      <c r="AZ52" s="377"/>
      <c r="BA52" s="377"/>
      <c r="BB52" s="377"/>
      <c r="BC52" s="377"/>
      <c r="BD52" s="377"/>
      <c r="BE52" s="377"/>
      <c r="BF52" s="377"/>
      <c r="BG52" s="377"/>
      <c r="BH52" s="377"/>
      <c r="BI52" s="377"/>
      <c r="BJ52" s="377"/>
      <c r="BK52" s="377"/>
      <c r="BL52" s="377"/>
      <c r="BM52" s="377"/>
      <c r="BN52" s="377"/>
      <c r="BO52" s="377"/>
      <c r="BP52" s="377"/>
      <c r="BQ52" s="377"/>
      <c r="BR52" s="377"/>
      <c r="BS52" s="377"/>
      <c r="BT52" s="377"/>
      <c r="BU52" s="377"/>
      <c r="BV52" s="377"/>
      <c r="BW52" s="377"/>
      <c r="BX52" s="377"/>
      <c r="BY52" s="377"/>
      <c r="BZ52" s="377"/>
      <c r="CA52" s="377"/>
      <c r="CB52" s="377"/>
      <c r="CC52" s="377"/>
      <c r="CD52" s="377"/>
      <c r="CE52" s="377"/>
      <c r="CF52" s="377"/>
      <c r="CG52" s="377"/>
      <c r="CH52" s="377"/>
      <c r="CI52" s="377"/>
      <c r="CJ52" s="377"/>
      <c r="CK52" s="377"/>
      <c r="CL52" s="377"/>
      <c r="CM52" s="377"/>
      <c r="CN52" s="377"/>
      <c r="CO52" s="377"/>
      <c r="CP52" s="377"/>
      <c r="CQ52" s="377"/>
      <c r="CR52" s="377"/>
      <c r="CS52" s="377"/>
      <c r="CT52" s="377"/>
      <c r="CU52" s="377"/>
      <c r="CV52" s="377"/>
      <c r="CW52" s="377"/>
      <c r="CX52" s="377"/>
      <c r="CY52" s="377"/>
      <c r="CZ52" s="377"/>
      <c r="DA52" s="377"/>
      <c r="DB52" s="377"/>
      <c r="DC52" s="377"/>
      <c r="DD52" s="377"/>
      <c r="DE52" s="377"/>
      <c r="DF52" s="377"/>
      <c r="DG52" s="377"/>
      <c r="DH52" s="377"/>
      <c r="DI52" s="377"/>
    </row>
    <row r="53" spans="5:113" x14ac:dyDescent="0.15">
      <c r="E53" s="377" t="s">
        <v>201</v>
      </c>
      <c r="F53" s="377"/>
      <c r="G53" s="377"/>
      <c r="H53" s="377"/>
      <c r="I53" s="377"/>
      <c r="J53" s="377"/>
      <c r="K53" s="377"/>
      <c r="L53" s="377"/>
      <c r="M53" s="377"/>
      <c r="N53" s="377"/>
      <c r="O53" s="377"/>
      <c r="P53" s="377"/>
      <c r="Q53" s="377"/>
      <c r="R53" s="377"/>
      <c r="S53" s="377"/>
      <c r="T53" s="377"/>
      <c r="U53" s="377"/>
      <c r="V53" s="377"/>
      <c r="W53" s="377"/>
      <c r="X53" s="377"/>
      <c r="Y53" s="377"/>
      <c r="Z53" s="377"/>
      <c r="AA53" s="377"/>
      <c r="AB53" s="377"/>
      <c r="AC53" s="377"/>
      <c r="AD53" s="377"/>
      <c r="AE53" s="377"/>
      <c r="AF53" s="377"/>
      <c r="AG53" s="377"/>
      <c r="AH53" s="377"/>
      <c r="AI53" s="377"/>
      <c r="AJ53" s="377"/>
      <c r="AK53" s="377"/>
      <c r="AL53" s="377"/>
      <c r="AM53" s="377"/>
      <c r="AN53" s="377"/>
      <c r="AO53" s="377"/>
      <c r="AP53" s="377"/>
      <c r="AQ53" s="377"/>
      <c r="AR53" s="377"/>
      <c r="AS53" s="377"/>
      <c r="AT53" s="377"/>
      <c r="AU53" s="377"/>
      <c r="AV53" s="377"/>
      <c r="AW53" s="377"/>
      <c r="AX53" s="377"/>
      <c r="AY53" s="377"/>
      <c r="AZ53" s="377"/>
      <c r="BA53" s="377"/>
      <c r="BB53" s="377"/>
      <c r="BC53" s="377"/>
      <c r="BD53" s="377"/>
      <c r="BE53" s="377"/>
      <c r="BF53" s="377"/>
      <c r="BG53" s="377"/>
      <c r="BH53" s="377"/>
      <c r="BI53" s="377"/>
      <c r="BJ53" s="377"/>
      <c r="BK53" s="377"/>
      <c r="BL53" s="377"/>
      <c r="BM53" s="377"/>
      <c r="BN53" s="377"/>
      <c r="BO53" s="377"/>
      <c r="BP53" s="377"/>
      <c r="BQ53" s="377"/>
      <c r="BR53" s="377"/>
      <c r="BS53" s="377"/>
      <c r="BT53" s="377"/>
      <c r="BU53" s="377"/>
      <c r="BV53" s="377"/>
      <c r="BW53" s="377"/>
      <c r="BX53" s="377"/>
      <c r="BY53" s="377"/>
      <c r="BZ53" s="377"/>
      <c r="CA53" s="377"/>
      <c r="CB53" s="377"/>
      <c r="CC53" s="377"/>
      <c r="CD53" s="377"/>
      <c r="CE53" s="377"/>
      <c r="CF53" s="377"/>
      <c r="CG53" s="377"/>
      <c r="CH53" s="377"/>
      <c r="CI53" s="377"/>
      <c r="CJ53" s="377"/>
      <c r="CK53" s="377"/>
      <c r="CL53" s="377"/>
      <c r="CM53" s="377"/>
      <c r="CN53" s="377"/>
      <c r="CO53" s="377"/>
      <c r="CP53" s="377"/>
      <c r="CQ53" s="377"/>
      <c r="CR53" s="377"/>
      <c r="CS53" s="377"/>
      <c r="CT53" s="377"/>
      <c r="CU53" s="377"/>
      <c r="CV53" s="377"/>
      <c r="CW53" s="377"/>
      <c r="CX53" s="377"/>
      <c r="CY53" s="377"/>
      <c r="CZ53" s="377"/>
      <c r="DA53" s="377"/>
      <c r="DB53" s="377"/>
      <c r="DC53" s="377"/>
      <c r="DD53" s="377"/>
      <c r="DE53" s="377"/>
      <c r="DF53" s="377"/>
      <c r="DG53" s="377"/>
      <c r="DH53" s="377"/>
      <c r="DI53" s="377"/>
    </row>
    <row r="54" spans="5:113" x14ac:dyDescent="0.15"/>
    <row r="55" spans="5:113" x14ac:dyDescent="0.15"/>
    <row r="56" spans="5:113" x14ac:dyDescent="0.15"/>
  </sheetData>
  <sheetProtection algorithmName="SHA-512" hashValue="0DaBpFvDt462XCyw7PF8MSzYSJ9dIRTQD08yZtbbO/QOSvEdxLKl+IaslPVSw2SyO2x6FtFIKGp8OZf0TlAtDQ==" saltValue="d8vmg7qUa6TyjAHW69lk9w=="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15"/>
  <cols>
    <col min="1" max="1" width="1.625" style="196" customWidth="1"/>
    <col min="2" max="2" width="2.375" style="196" customWidth="1"/>
    <col min="3" max="16" width="2.625" style="196" customWidth="1"/>
    <col min="17" max="17" width="2.375" style="196" customWidth="1"/>
    <col min="18" max="95" width="1.625" style="196" customWidth="1"/>
    <col min="96" max="133" width="1.625" style="208" customWidth="1"/>
    <col min="134" max="143" width="1.625" style="196" customWidth="1"/>
    <col min="144" max="16384" width="0" style="196" hidden="1"/>
  </cols>
  <sheetData>
    <row r="1" spans="2:143" ht="22.5" customHeight="1" thickBot="1" x14ac:dyDescent="0.2">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730" t="s">
        <v>202</v>
      </c>
      <c r="DI1" s="731"/>
      <c r="DJ1" s="731"/>
      <c r="DK1" s="731"/>
      <c r="DL1" s="731"/>
      <c r="DM1" s="731"/>
      <c r="DN1" s="732"/>
      <c r="DO1" s="196"/>
      <c r="DP1" s="730" t="s">
        <v>203</v>
      </c>
      <c r="DQ1" s="731"/>
      <c r="DR1" s="731"/>
      <c r="DS1" s="731"/>
      <c r="DT1" s="731"/>
      <c r="DU1" s="731"/>
      <c r="DV1" s="731"/>
      <c r="DW1" s="731"/>
      <c r="DX1" s="731"/>
      <c r="DY1" s="731"/>
      <c r="DZ1" s="731"/>
      <c r="EA1" s="731"/>
      <c r="EB1" s="731"/>
      <c r="EC1" s="732"/>
      <c r="ED1" s="195"/>
      <c r="EE1" s="195"/>
      <c r="EF1" s="195"/>
      <c r="EG1" s="195"/>
      <c r="EH1" s="195"/>
      <c r="EI1" s="195"/>
      <c r="EJ1" s="195"/>
      <c r="EK1" s="195"/>
      <c r="EL1" s="195"/>
      <c r="EM1" s="195"/>
    </row>
    <row r="2" spans="2:143" ht="22.5" customHeight="1" x14ac:dyDescent="0.15">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15">
      <c r="B3" s="686" t="s">
        <v>205</v>
      </c>
      <c r="C3" s="687"/>
      <c r="D3" s="687"/>
      <c r="E3" s="687"/>
      <c r="F3" s="687"/>
      <c r="G3" s="687"/>
      <c r="H3" s="687"/>
      <c r="I3" s="687"/>
      <c r="J3" s="687"/>
      <c r="K3" s="687"/>
      <c r="L3" s="687"/>
      <c r="M3" s="687"/>
      <c r="N3" s="687"/>
      <c r="O3" s="687"/>
      <c r="P3" s="687"/>
      <c r="Q3" s="687"/>
      <c r="R3" s="687"/>
      <c r="S3" s="687"/>
      <c r="T3" s="687"/>
      <c r="U3" s="687"/>
      <c r="V3" s="687"/>
      <c r="W3" s="687"/>
      <c r="X3" s="687"/>
      <c r="Y3" s="687"/>
      <c r="Z3" s="687"/>
      <c r="AA3" s="687"/>
      <c r="AB3" s="687"/>
      <c r="AC3" s="687"/>
      <c r="AD3" s="687"/>
      <c r="AE3" s="687"/>
      <c r="AF3" s="687"/>
      <c r="AG3" s="687"/>
      <c r="AH3" s="687"/>
      <c r="AI3" s="687"/>
      <c r="AJ3" s="687"/>
      <c r="AK3" s="687"/>
      <c r="AL3" s="687"/>
      <c r="AM3" s="687"/>
      <c r="AN3" s="687"/>
      <c r="AO3" s="687"/>
      <c r="AP3" s="686" t="s">
        <v>206</v>
      </c>
      <c r="AQ3" s="687"/>
      <c r="AR3" s="687"/>
      <c r="AS3" s="687"/>
      <c r="AT3" s="687"/>
      <c r="AU3" s="687"/>
      <c r="AV3" s="687"/>
      <c r="AW3" s="687"/>
      <c r="AX3" s="687"/>
      <c r="AY3" s="687"/>
      <c r="AZ3" s="687"/>
      <c r="BA3" s="687"/>
      <c r="BB3" s="687"/>
      <c r="BC3" s="687"/>
      <c r="BD3" s="687"/>
      <c r="BE3" s="687"/>
      <c r="BF3" s="687"/>
      <c r="BG3" s="687"/>
      <c r="BH3" s="687"/>
      <c r="BI3" s="687"/>
      <c r="BJ3" s="687"/>
      <c r="BK3" s="687"/>
      <c r="BL3" s="687"/>
      <c r="BM3" s="687"/>
      <c r="BN3" s="687"/>
      <c r="BO3" s="687"/>
      <c r="BP3" s="687"/>
      <c r="BQ3" s="687"/>
      <c r="BR3" s="687"/>
      <c r="BS3" s="687"/>
      <c r="BT3" s="687"/>
      <c r="BU3" s="687"/>
      <c r="BV3" s="687"/>
      <c r="BW3" s="687"/>
      <c r="BX3" s="687"/>
      <c r="BY3" s="687"/>
      <c r="BZ3" s="687"/>
      <c r="CA3" s="687"/>
      <c r="CB3" s="688"/>
      <c r="CD3" s="686" t="s">
        <v>207</v>
      </c>
      <c r="CE3" s="687"/>
      <c r="CF3" s="687"/>
      <c r="CG3" s="687"/>
      <c r="CH3" s="687"/>
      <c r="CI3" s="687"/>
      <c r="CJ3" s="687"/>
      <c r="CK3" s="687"/>
      <c r="CL3" s="687"/>
      <c r="CM3" s="687"/>
      <c r="CN3" s="687"/>
      <c r="CO3" s="687"/>
      <c r="CP3" s="687"/>
      <c r="CQ3" s="687"/>
      <c r="CR3" s="687"/>
      <c r="CS3" s="687"/>
      <c r="CT3" s="687"/>
      <c r="CU3" s="687"/>
      <c r="CV3" s="687"/>
      <c r="CW3" s="687"/>
      <c r="CX3" s="687"/>
      <c r="CY3" s="687"/>
      <c r="CZ3" s="687"/>
      <c r="DA3" s="687"/>
      <c r="DB3" s="687"/>
      <c r="DC3" s="687"/>
      <c r="DD3" s="687"/>
      <c r="DE3" s="687"/>
      <c r="DF3" s="687"/>
      <c r="DG3" s="687"/>
      <c r="DH3" s="687"/>
      <c r="DI3" s="687"/>
      <c r="DJ3" s="687"/>
      <c r="DK3" s="687"/>
      <c r="DL3" s="687"/>
      <c r="DM3" s="687"/>
      <c r="DN3" s="687"/>
      <c r="DO3" s="687"/>
      <c r="DP3" s="687"/>
      <c r="DQ3" s="687"/>
      <c r="DR3" s="687"/>
      <c r="DS3" s="687"/>
      <c r="DT3" s="687"/>
      <c r="DU3" s="687"/>
      <c r="DV3" s="687"/>
      <c r="DW3" s="687"/>
      <c r="DX3" s="687"/>
      <c r="DY3" s="687"/>
      <c r="DZ3" s="687"/>
      <c r="EA3" s="687"/>
      <c r="EB3" s="687"/>
      <c r="EC3" s="688"/>
    </row>
    <row r="4" spans="2:143" ht="11.25" customHeight="1" x14ac:dyDescent="0.15">
      <c r="B4" s="686" t="s">
        <v>1</v>
      </c>
      <c r="C4" s="687"/>
      <c r="D4" s="687"/>
      <c r="E4" s="687"/>
      <c r="F4" s="687"/>
      <c r="G4" s="687"/>
      <c r="H4" s="687"/>
      <c r="I4" s="687"/>
      <c r="J4" s="687"/>
      <c r="K4" s="687"/>
      <c r="L4" s="687"/>
      <c r="M4" s="687"/>
      <c r="N4" s="687"/>
      <c r="O4" s="687"/>
      <c r="P4" s="687"/>
      <c r="Q4" s="688"/>
      <c r="R4" s="686" t="s">
        <v>208</v>
      </c>
      <c r="S4" s="687"/>
      <c r="T4" s="687"/>
      <c r="U4" s="687"/>
      <c r="V4" s="687"/>
      <c r="W4" s="687"/>
      <c r="X4" s="687"/>
      <c r="Y4" s="688"/>
      <c r="Z4" s="686" t="s">
        <v>209</v>
      </c>
      <c r="AA4" s="687"/>
      <c r="AB4" s="687"/>
      <c r="AC4" s="688"/>
      <c r="AD4" s="686" t="s">
        <v>210</v>
      </c>
      <c r="AE4" s="687"/>
      <c r="AF4" s="687"/>
      <c r="AG4" s="687"/>
      <c r="AH4" s="687"/>
      <c r="AI4" s="687"/>
      <c r="AJ4" s="687"/>
      <c r="AK4" s="688"/>
      <c r="AL4" s="686" t="s">
        <v>209</v>
      </c>
      <c r="AM4" s="687"/>
      <c r="AN4" s="687"/>
      <c r="AO4" s="688"/>
      <c r="AP4" s="733" t="s">
        <v>211</v>
      </c>
      <c r="AQ4" s="733"/>
      <c r="AR4" s="733"/>
      <c r="AS4" s="733"/>
      <c r="AT4" s="733"/>
      <c r="AU4" s="733"/>
      <c r="AV4" s="733"/>
      <c r="AW4" s="733"/>
      <c r="AX4" s="733"/>
      <c r="AY4" s="733"/>
      <c r="AZ4" s="733"/>
      <c r="BA4" s="733"/>
      <c r="BB4" s="733"/>
      <c r="BC4" s="733"/>
      <c r="BD4" s="733"/>
      <c r="BE4" s="733"/>
      <c r="BF4" s="733"/>
      <c r="BG4" s="733" t="s">
        <v>212</v>
      </c>
      <c r="BH4" s="733"/>
      <c r="BI4" s="733"/>
      <c r="BJ4" s="733"/>
      <c r="BK4" s="733"/>
      <c r="BL4" s="733"/>
      <c r="BM4" s="733"/>
      <c r="BN4" s="733"/>
      <c r="BO4" s="733" t="s">
        <v>209</v>
      </c>
      <c r="BP4" s="733"/>
      <c r="BQ4" s="733"/>
      <c r="BR4" s="733"/>
      <c r="BS4" s="733" t="s">
        <v>213</v>
      </c>
      <c r="BT4" s="733"/>
      <c r="BU4" s="733"/>
      <c r="BV4" s="733"/>
      <c r="BW4" s="733"/>
      <c r="BX4" s="733"/>
      <c r="BY4" s="733"/>
      <c r="BZ4" s="733"/>
      <c r="CA4" s="733"/>
      <c r="CB4" s="733"/>
      <c r="CD4" s="686" t="s">
        <v>214</v>
      </c>
      <c r="CE4" s="687"/>
      <c r="CF4" s="687"/>
      <c r="CG4" s="687"/>
      <c r="CH4" s="687"/>
      <c r="CI4" s="687"/>
      <c r="CJ4" s="687"/>
      <c r="CK4" s="687"/>
      <c r="CL4" s="687"/>
      <c r="CM4" s="687"/>
      <c r="CN4" s="687"/>
      <c r="CO4" s="687"/>
      <c r="CP4" s="687"/>
      <c r="CQ4" s="687"/>
      <c r="CR4" s="687"/>
      <c r="CS4" s="687"/>
      <c r="CT4" s="687"/>
      <c r="CU4" s="687"/>
      <c r="CV4" s="687"/>
      <c r="CW4" s="687"/>
      <c r="CX4" s="687"/>
      <c r="CY4" s="687"/>
      <c r="CZ4" s="687"/>
      <c r="DA4" s="687"/>
      <c r="DB4" s="687"/>
      <c r="DC4" s="687"/>
      <c r="DD4" s="687"/>
      <c r="DE4" s="687"/>
      <c r="DF4" s="687"/>
      <c r="DG4" s="687"/>
      <c r="DH4" s="687"/>
      <c r="DI4" s="687"/>
      <c r="DJ4" s="687"/>
      <c r="DK4" s="687"/>
      <c r="DL4" s="687"/>
      <c r="DM4" s="687"/>
      <c r="DN4" s="687"/>
      <c r="DO4" s="687"/>
      <c r="DP4" s="687"/>
      <c r="DQ4" s="687"/>
      <c r="DR4" s="687"/>
      <c r="DS4" s="687"/>
      <c r="DT4" s="687"/>
      <c r="DU4" s="687"/>
      <c r="DV4" s="687"/>
      <c r="DW4" s="687"/>
      <c r="DX4" s="687"/>
      <c r="DY4" s="687"/>
      <c r="DZ4" s="687"/>
      <c r="EA4" s="687"/>
      <c r="EB4" s="687"/>
      <c r="EC4" s="688"/>
    </row>
    <row r="5" spans="2:143" ht="11.25" customHeight="1" x14ac:dyDescent="0.15">
      <c r="B5" s="692" t="s">
        <v>215</v>
      </c>
      <c r="C5" s="693"/>
      <c r="D5" s="693"/>
      <c r="E5" s="693"/>
      <c r="F5" s="693"/>
      <c r="G5" s="693"/>
      <c r="H5" s="693"/>
      <c r="I5" s="693"/>
      <c r="J5" s="693"/>
      <c r="K5" s="693"/>
      <c r="L5" s="693"/>
      <c r="M5" s="693"/>
      <c r="N5" s="693"/>
      <c r="O5" s="693"/>
      <c r="P5" s="693"/>
      <c r="Q5" s="694"/>
      <c r="R5" s="689">
        <v>5187349</v>
      </c>
      <c r="S5" s="690"/>
      <c r="T5" s="690"/>
      <c r="U5" s="690"/>
      <c r="V5" s="690"/>
      <c r="W5" s="690"/>
      <c r="X5" s="690"/>
      <c r="Y5" s="715"/>
      <c r="Z5" s="728">
        <v>29.3</v>
      </c>
      <c r="AA5" s="728"/>
      <c r="AB5" s="728"/>
      <c r="AC5" s="728"/>
      <c r="AD5" s="729">
        <v>5187349</v>
      </c>
      <c r="AE5" s="729"/>
      <c r="AF5" s="729"/>
      <c r="AG5" s="729"/>
      <c r="AH5" s="729"/>
      <c r="AI5" s="729"/>
      <c r="AJ5" s="729"/>
      <c r="AK5" s="729"/>
      <c r="AL5" s="716">
        <v>67</v>
      </c>
      <c r="AM5" s="698"/>
      <c r="AN5" s="698"/>
      <c r="AO5" s="717"/>
      <c r="AP5" s="692" t="s">
        <v>216</v>
      </c>
      <c r="AQ5" s="693"/>
      <c r="AR5" s="693"/>
      <c r="AS5" s="693"/>
      <c r="AT5" s="693"/>
      <c r="AU5" s="693"/>
      <c r="AV5" s="693"/>
      <c r="AW5" s="693"/>
      <c r="AX5" s="693"/>
      <c r="AY5" s="693"/>
      <c r="AZ5" s="693"/>
      <c r="BA5" s="693"/>
      <c r="BB5" s="693"/>
      <c r="BC5" s="693"/>
      <c r="BD5" s="693"/>
      <c r="BE5" s="693"/>
      <c r="BF5" s="694"/>
      <c r="BG5" s="634">
        <v>5187349</v>
      </c>
      <c r="BH5" s="635"/>
      <c r="BI5" s="635"/>
      <c r="BJ5" s="635"/>
      <c r="BK5" s="635"/>
      <c r="BL5" s="635"/>
      <c r="BM5" s="635"/>
      <c r="BN5" s="636"/>
      <c r="BO5" s="672">
        <v>100</v>
      </c>
      <c r="BP5" s="672"/>
      <c r="BQ5" s="672"/>
      <c r="BR5" s="672"/>
      <c r="BS5" s="673">
        <v>98610</v>
      </c>
      <c r="BT5" s="673"/>
      <c r="BU5" s="673"/>
      <c r="BV5" s="673"/>
      <c r="BW5" s="673"/>
      <c r="BX5" s="673"/>
      <c r="BY5" s="673"/>
      <c r="BZ5" s="673"/>
      <c r="CA5" s="673"/>
      <c r="CB5" s="713"/>
      <c r="CD5" s="686" t="s">
        <v>211</v>
      </c>
      <c r="CE5" s="687"/>
      <c r="CF5" s="687"/>
      <c r="CG5" s="687"/>
      <c r="CH5" s="687"/>
      <c r="CI5" s="687"/>
      <c r="CJ5" s="687"/>
      <c r="CK5" s="687"/>
      <c r="CL5" s="687"/>
      <c r="CM5" s="687"/>
      <c r="CN5" s="687"/>
      <c r="CO5" s="687"/>
      <c r="CP5" s="687"/>
      <c r="CQ5" s="688"/>
      <c r="CR5" s="686" t="s">
        <v>217</v>
      </c>
      <c r="CS5" s="687"/>
      <c r="CT5" s="687"/>
      <c r="CU5" s="687"/>
      <c r="CV5" s="687"/>
      <c r="CW5" s="687"/>
      <c r="CX5" s="687"/>
      <c r="CY5" s="688"/>
      <c r="CZ5" s="686" t="s">
        <v>209</v>
      </c>
      <c r="DA5" s="687"/>
      <c r="DB5" s="687"/>
      <c r="DC5" s="688"/>
      <c r="DD5" s="686" t="s">
        <v>218</v>
      </c>
      <c r="DE5" s="687"/>
      <c r="DF5" s="687"/>
      <c r="DG5" s="687"/>
      <c r="DH5" s="687"/>
      <c r="DI5" s="687"/>
      <c r="DJ5" s="687"/>
      <c r="DK5" s="687"/>
      <c r="DL5" s="687"/>
      <c r="DM5" s="687"/>
      <c r="DN5" s="687"/>
      <c r="DO5" s="687"/>
      <c r="DP5" s="688"/>
      <c r="DQ5" s="686" t="s">
        <v>219</v>
      </c>
      <c r="DR5" s="687"/>
      <c r="DS5" s="687"/>
      <c r="DT5" s="687"/>
      <c r="DU5" s="687"/>
      <c r="DV5" s="687"/>
      <c r="DW5" s="687"/>
      <c r="DX5" s="687"/>
      <c r="DY5" s="687"/>
      <c r="DZ5" s="687"/>
      <c r="EA5" s="687"/>
      <c r="EB5" s="687"/>
      <c r="EC5" s="688"/>
    </row>
    <row r="6" spans="2:143" ht="11.25" customHeight="1" x14ac:dyDescent="0.15">
      <c r="B6" s="631" t="s">
        <v>220</v>
      </c>
      <c r="C6" s="632"/>
      <c r="D6" s="632"/>
      <c r="E6" s="632"/>
      <c r="F6" s="632"/>
      <c r="G6" s="632"/>
      <c r="H6" s="632"/>
      <c r="I6" s="632"/>
      <c r="J6" s="632"/>
      <c r="K6" s="632"/>
      <c r="L6" s="632"/>
      <c r="M6" s="632"/>
      <c r="N6" s="632"/>
      <c r="O6" s="632"/>
      <c r="P6" s="632"/>
      <c r="Q6" s="633"/>
      <c r="R6" s="634">
        <v>86401</v>
      </c>
      <c r="S6" s="635"/>
      <c r="T6" s="635"/>
      <c r="U6" s="635"/>
      <c r="V6" s="635"/>
      <c r="W6" s="635"/>
      <c r="X6" s="635"/>
      <c r="Y6" s="636"/>
      <c r="Z6" s="672">
        <v>0.5</v>
      </c>
      <c r="AA6" s="672"/>
      <c r="AB6" s="672"/>
      <c r="AC6" s="672"/>
      <c r="AD6" s="673">
        <v>86401</v>
      </c>
      <c r="AE6" s="673"/>
      <c r="AF6" s="673"/>
      <c r="AG6" s="673"/>
      <c r="AH6" s="673"/>
      <c r="AI6" s="673"/>
      <c r="AJ6" s="673"/>
      <c r="AK6" s="673"/>
      <c r="AL6" s="637">
        <v>1.1000000000000001</v>
      </c>
      <c r="AM6" s="638"/>
      <c r="AN6" s="638"/>
      <c r="AO6" s="674"/>
      <c r="AP6" s="631" t="s">
        <v>221</v>
      </c>
      <c r="AQ6" s="632"/>
      <c r="AR6" s="632"/>
      <c r="AS6" s="632"/>
      <c r="AT6" s="632"/>
      <c r="AU6" s="632"/>
      <c r="AV6" s="632"/>
      <c r="AW6" s="632"/>
      <c r="AX6" s="632"/>
      <c r="AY6" s="632"/>
      <c r="AZ6" s="632"/>
      <c r="BA6" s="632"/>
      <c r="BB6" s="632"/>
      <c r="BC6" s="632"/>
      <c r="BD6" s="632"/>
      <c r="BE6" s="632"/>
      <c r="BF6" s="633"/>
      <c r="BG6" s="634">
        <v>5187349</v>
      </c>
      <c r="BH6" s="635"/>
      <c r="BI6" s="635"/>
      <c r="BJ6" s="635"/>
      <c r="BK6" s="635"/>
      <c r="BL6" s="635"/>
      <c r="BM6" s="635"/>
      <c r="BN6" s="636"/>
      <c r="BO6" s="672">
        <v>100</v>
      </c>
      <c r="BP6" s="672"/>
      <c r="BQ6" s="672"/>
      <c r="BR6" s="672"/>
      <c r="BS6" s="673">
        <v>98610</v>
      </c>
      <c r="BT6" s="673"/>
      <c r="BU6" s="673"/>
      <c r="BV6" s="673"/>
      <c r="BW6" s="673"/>
      <c r="BX6" s="673"/>
      <c r="BY6" s="673"/>
      <c r="BZ6" s="673"/>
      <c r="CA6" s="673"/>
      <c r="CB6" s="713"/>
      <c r="CD6" s="692" t="s">
        <v>222</v>
      </c>
      <c r="CE6" s="693"/>
      <c r="CF6" s="693"/>
      <c r="CG6" s="693"/>
      <c r="CH6" s="693"/>
      <c r="CI6" s="693"/>
      <c r="CJ6" s="693"/>
      <c r="CK6" s="693"/>
      <c r="CL6" s="693"/>
      <c r="CM6" s="693"/>
      <c r="CN6" s="693"/>
      <c r="CO6" s="693"/>
      <c r="CP6" s="693"/>
      <c r="CQ6" s="694"/>
      <c r="CR6" s="634">
        <v>99419</v>
      </c>
      <c r="CS6" s="635"/>
      <c r="CT6" s="635"/>
      <c r="CU6" s="635"/>
      <c r="CV6" s="635"/>
      <c r="CW6" s="635"/>
      <c r="CX6" s="635"/>
      <c r="CY6" s="636"/>
      <c r="CZ6" s="716">
        <v>0.6</v>
      </c>
      <c r="DA6" s="698"/>
      <c r="DB6" s="698"/>
      <c r="DC6" s="718"/>
      <c r="DD6" s="640" t="s">
        <v>121</v>
      </c>
      <c r="DE6" s="635"/>
      <c r="DF6" s="635"/>
      <c r="DG6" s="635"/>
      <c r="DH6" s="635"/>
      <c r="DI6" s="635"/>
      <c r="DJ6" s="635"/>
      <c r="DK6" s="635"/>
      <c r="DL6" s="635"/>
      <c r="DM6" s="635"/>
      <c r="DN6" s="635"/>
      <c r="DO6" s="635"/>
      <c r="DP6" s="636"/>
      <c r="DQ6" s="640">
        <v>99419</v>
      </c>
      <c r="DR6" s="635"/>
      <c r="DS6" s="635"/>
      <c r="DT6" s="635"/>
      <c r="DU6" s="635"/>
      <c r="DV6" s="635"/>
      <c r="DW6" s="635"/>
      <c r="DX6" s="635"/>
      <c r="DY6" s="635"/>
      <c r="DZ6" s="635"/>
      <c r="EA6" s="635"/>
      <c r="EB6" s="635"/>
      <c r="EC6" s="671"/>
    </row>
    <row r="7" spans="2:143" ht="11.25" customHeight="1" x14ac:dyDescent="0.15">
      <c r="B7" s="631" t="s">
        <v>223</v>
      </c>
      <c r="C7" s="632"/>
      <c r="D7" s="632"/>
      <c r="E7" s="632"/>
      <c r="F7" s="632"/>
      <c r="G7" s="632"/>
      <c r="H7" s="632"/>
      <c r="I7" s="632"/>
      <c r="J7" s="632"/>
      <c r="K7" s="632"/>
      <c r="L7" s="632"/>
      <c r="M7" s="632"/>
      <c r="N7" s="632"/>
      <c r="O7" s="632"/>
      <c r="P7" s="632"/>
      <c r="Q7" s="633"/>
      <c r="R7" s="634">
        <v>1916</v>
      </c>
      <c r="S7" s="635"/>
      <c r="T7" s="635"/>
      <c r="U7" s="635"/>
      <c r="V7" s="635"/>
      <c r="W7" s="635"/>
      <c r="X7" s="635"/>
      <c r="Y7" s="636"/>
      <c r="Z7" s="672">
        <v>0</v>
      </c>
      <c r="AA7" s="672"/>
      <c r="AB7" s="672"/>
      <c r="AC7" s="672"/>
      <c r="AD7" s="673">
        <v>1916</v>
      </c>
      <c r="AE7" s="673"/>
      <c r="AF7" s="673"/>
      <c r="AG7" s="673"/>
      <c r="AH7" s="673"/>
      <c r="AI7" s="673"/>
      <c r="AJ7" s="673"/>
      <c r="AK7" s="673"/>
      <c r="AL7" s="637">
        <v>0</v>
      </c>
      <c r="AM7" s="638"/>
      <c r="AN7" s="638"/>
      <c r="AO7" s="674"/>
      <c r="AP7" s="631" t="s">
        <v>224</v>
      </c>
      <c r="AQ7" s="632"/>
      <c r="AR7" s="632"/>
      <c r="AS7" s="632"/>
      <c r="AT7" s="632"/>
      <c r="AU7" s="632"/>
      <c r="AV7" s="632"/>
      <c r="AW7" s="632"/>
      <c r="AX7" s="632"/>
      <c r="AY7" s="632"/>
      <c r="AZ7" s="632"/>
      <c r="BA7" s="632"/>
      <c r="BB7" s="632"/>
      <c r="BC7" s="632"/>
      <c r="BD7" s="632"/>
      <c r="BE7" s="632"/>
      <c r="BF7" s="633"/>
      <c r="BG7" s="634">
        <v>2369510</v>
      </c>
      <c r="BH7" s="635"/>
      <c r="BI7" s="635"/>
      <c r="BJ7" s="635"/>
      <c r="BK7" s="635"/>
      <c r="BL7" s="635"/>
      <c r="BM7" s="635"/>
      <c r="BN7" s="636"/>
      <c r="BO7" s="672">
        <v>45.7</v>
      </c>
      <c r="BP7" s="672"/>
      <c r="BQ7" s="672"/>
      <c r="BR7" s="672"/>
      <c r="BS7" s="673">
        <v>98610</v>
      </c>
      <c r="BT7" s="673"/>
      <c r="BU7" s="673"/>
      <c r="BV7" s="673"/>
      <c r="BW7" s="673"/>
      <c r="BX7" s="673"/>
      <c r="BY7" s="673"/>
      <c r="BZ7" s="673"/>
      <c r="CA7" s="673"/>
      <c r="CB7" s="713"/>
      <c r="CD7" s="631" t="s">
        <v>225</v>
      </c>
      <c r="CE7" s="632"/>
      <c r="CF7" s="632"/>
      <c r="CG7" s="632"/>
      <c r="CH7" s="632"/>
      <c r="CI7" s="632"/>
      <c r="CJ7" s="632"/>
      <c r="CK7" s="632"/>
      <c r="CL7" s="632"/>
      <c r="CM7" s="632"/>
      <c r="CN7" s="632"/>
      <c r="CO7" s="632"/>
      <c r="CP7" s="632"/>
      <c r="CQ7" s="633"/>
      <c r="CR7" s="634">
        <v>5563001</v>
      </c>
      <c r="CS7" s="635"/>
      <c r="CT7" s="635"/>
      <c r="CU7" s="635"/>
      <c r="CV7" s="635"/>
      <c r="CW7" s="635"/>
      <c r="CX7" s="635"/>
      <c r="CY7" s="636"/>
      <c r="CZ7" s="672">
        <v>32.299999999999997</v>
      </c>
      <c r="DA7" s="672"/>
      <c r="DB7" s="672"/>
      <c r="DC7" s="672"/>
      <c r="DD7" s="640">
        <v>79292</v>
      </c>
      <c r="DE7" s="635"/>
      <c r="DF7" s="635"/>
      <c r="DG7" s="635"/>
      <c r="DH7" s="635"/>
      <c r="DI7" s="635"/>
      <c r="DJ7" s="635"/>
      <c r="DK7" s="635"/>
      <c r="DL7" s="635"/>
      <c r="DM7" s="635"/>
      <c r="DN7" s="635"/>
      <c r="DO7" s="635"/>
      <c r="DP7" s="636"/>
      <c r="DQ7" s="640">
        <v>5310155</v>
      </c>
      <c r="DR7" s="635"/>
      <c r="DS7" s="635"/>
      <c r="DT7" s="635"/>
      <c r="DU7" s="635"/>
      <c r="DV7" s="635"/>
      <c r="DW7" s="635"/>
      <c r="DX7" s="635"/>
      <c r="DY7" s="635"/>
      <c r="DZ7" s="635"/>
      <c r="EA7" s="635"/>
      <c r="EB7" s="635"/>
      <c r="EC7" s="671"/>
    </row>
    <row r="8" spans="2:143" ht="11.25" customHeight="1" x14ac:dyDescent="0.15">
      <c r="B8" s="631" t="s">
        <v>226</v>
      </c>
      <c r="C8" s="632"/>
      <c r="D8" s="632"/>
      <c r="E8" s="632"/>
      <c r="F8" s="632"/>
      <c r="G8" s="632"/>
      <c r="H8" s="632"/>
      <c r="I8" s="632"/>
      <c r="J8" s="632"/>
      <c r="K8" s="632"/>
      <c r="L8" s="632"/>
      <c r="M8" s="632"/>
      <c r="N8" s="632"/>
      <c r="O8" s="632"/>
      <c r="P8" s="632"/>
      <c r="Q8" s="633"/>
      <c r="R8" s="634">
        <v>39535</v>
      </c>
      <c r="S8" s="635"/>
      <c r="T8" s="635"/>
      <c r="U8" s="635"/>
      <c r="V8" s="635"/>
      <c r="W8" s="635"/>
      <c r="X8" s="635"/>
      <c r="Y8" s="636"/>
      <c r="Z8" s="672">
        <v>0.2</v>
      </c>
      <c r="AA8" s="672"/>
      <c r="AB8" s="672"/>
      <c r="AC8" s="672"/>
      <c r="AD8" s="673">
        <v>39535</v>
      </c>
      <c r="AE8" s="673"/>
      <c r="AF8" s="673"/>
      <c r="AG8" s="673"/>
      <c r="AH8" s="673"/>
      <c r="AI8" s="673"/>
      <c r="AJ8" s="673"/>
      <c r="AK8" s="673"/>
      <c r="AL8" s="637">
        <v>0.5</v>
      </c>
      <c r="AM8" s="638"/>
      <c r="AN8" s="638"/>
      <c r="AO8" s="674"/>
      <c r="AP8" s="631" t="s">
        <v>227</v>
      </c>
      <c r="AQ8" s="632"/>
      <c r="AR8" s="632"/>
      <c r="AS8" s="632"/>
      <c r="AT8" s="632"/>
      <c r="AU8" s="632"/>
      <c r="AV8" s="632"/>
      <c r="AW8" s="632"/>
      <c r="AX8" s="632"/>
      <c r="AY8" s="632"/>
      <c r="AZ8" s="632"/>
      <c r="BA8" s="632"/>
      <c r="BB8" s="632"/>
      <c r="BC8" s="632"/>
      <c r="BD8" s="632"/>
      <c r="BE8" s="632"/>
      <c r="BF8" s="633"/>
      <c r="BG8" s="634">
        <v>50392</v>
      </c>
      <c r="BH8" s="635"/>
      <c r="BI8" s="635"/>
      <c r="BJ8" s="635"/>
      <c r="BK8" s="635"/>
      <c r="BL8" s="635"/>
      <c r="BM8" s="635"/>
      <c r="BN8" s="636"/>
      <c r="BO8" s="672">
        <v>1</v>
      </c>
      <c r="BP8" s="672"/>
      <c r="BQ8" s="672"/>
      <c r="BR8" s="672"/>
      <c r="BS8" s="673" t="s">
        <v>121</v>
      </c>
      <c r="BT8" s="673"/>
      <c r="BU8" s="673"/>
      <c r="BV8" s="673"/>
      <c r="BW8" s="673"/>
      <c r="BX8" s="673"/>
      <c r="BY8" s="673"/>
      <c r="BZ8" s="673"/>
      <c r="CA8" s="673"/>
      <c r="CB8" s="713"/>
      <c r="CD8" s="631" t="s">
        <v>228</v>
      </c>
      <c r="CE8" s="632"/>
      <c r="CF8" s="632"/>
      <c r="CG8" s="632"/>
      <c r="CH8" s="632"/>
      <c r="CI8" s="632"/>
      <c r="CJ8" s="632"/>
      <c r="CK8" s="632"/>
      <c r="CL8" s="632"/>
      <c r="CM8" s="632"/>
      <c r="CN8" s="632"/>
      <c r="CO8" s="632"/>
      <c r="CP8" s="632"/>
      <c r="CQ8" s="633"/>
      <c r="CR8" s="634">
        <v>4947468</v>
      </c>
      <c r="CS8" s="635"/>
      <c r="CT8" s="635"/>
      <c r="CU8" s="635"/>
      <c r="CV8" s="635"/>
      <c r="CW8" s="635"/>
      <c r="CX8" s="635"/>
      <c r="CY8" s="636"/>
      <c r="CZ8" s="672">
        <v>28.7</v>
      </c>
      <c r="DA8" s="672"/>
      <c r="DB8" s="672"/>
      <c r="DC8" s="672"/>
      <c r="DD8" s="640">
        <v>25708</v>
      </c>
      <c r="DE8" s="635"/>
      <c r="DF8" s="635"/>
      <c r="DG8" s="635"/>
      <c r="DH8" s="635"/>
      <c r="DI8" s="635"/>
      <c r="DJ8" s="635"/>
      <c r="DK8" s="635"/>
      <c r="DL8" s="635"/>
      <c r="DM8" s="635"/>
      <c r="DN8" s="635"/>
      <c r="DO8" s="635"/>
      <c r="DP8" s="636"/>
      <c r="DQ8" s="640">
        <v>2243598</v>
      </c>
      <c r="DR8" s="635"/>
      <c r="DS8" s="635"/>
      <c r="DT8" s="635"/>
      <c r="DU8" s="635"/>
      <c r="DV8" s="635"/>
      <c r="DW8" s="635"/>
      <c r="DX8" s="635"/>
      <c r="DY8" s="635"/>
      <c r="DZ8" s="635"/>
      <c r="EA8" s="635"/>
      <c r="EB8" s="635"/>
      <c r="EC8" s="671"/>
    </row>
    <row r="9" spans="2:143" ht="11.25" customHeight="1" x14ac:dyDescent="0.15">
      <c r="B9" s="631" t="s">
        <v>229</v>
      </c>
      <c r="C9" s="632"/>
      <c r="D9" s="632"/>
      <c r="E9" s="632"/>
      <c r="F9" s="632"/>
      <c r="G9" s="632"/>
      <c r="H9" s="632"/>
      <c r="I9" s="632"/>
      <c r="J9" s="632"/>
      <c r="K9" s="632"/>
      <c r="L9" s="632"/>
      <c r="M9" s="632"/>
      <c r="N9" s="632"/>
      <c r="O9" s="632"/>
      <c r="P9" s="632"/>
      <c r="Q9" s="633"/>
      <c r="R9" s="634">
        <v>55536</v>
      </c>
      <c r="S9" s="635"/>
      <c r="T9" s="635"/>
      <c r="U9" s="635"/>
      <c r="V9" s="635"/>
      <c r="W9" s="635"/>
      <c r="X9" s="635"/>
      <c r="Y9" s="636"/>
      <c r="Z9" s="672">
        <v>0.3</v>
      </c>
      <c r="AA9" s="672"/>
      <c r="AB9" s="672"/>
      <c r="AC9" s="672"/>
      <c r="AD9" s="673">
        <v>55536</v>
      </c>
      <c r="AE9" s="673"/>
      <c r="AF9" s="673"/>
      <c r="AG9" s="673"/>
      <c r="AH9" s="673"/>
      <c r="AI9" s="673"/>
      <c r="AJ9" s="673"/>
      <c r="AK9" s="673"/>
      <c r="AL9" s="637">
        <v>0.7</v>
      </c>
      <c r="AM9" s="638"/>
      <c r="AN9" s="638"/>
      <c r="AO9" s="674"/>
      <c r="AP9" s="631" t="s">
        <v>230</v>
      </c>
      <c r="AQ9" s="632"/>
      <c r="AR9" s="632"/>
      <c r="AS9" s="632"/>
      <c r="AT9" s="632"/>
      <c r="AU9" s="632"/>
      <c r="AV9" s="632"/>
      <c r="AW9" s="632"/>
      <c r="AX9" s="632"/>
      <c r="AY9" s="632"/>
      <c r="AZ9" s="632"/>
      <c r="BA9" s="632"/>
      <c r="BB9" s="632"/>
      <c r="BC9" s="632"/>
      <c r="BD9" s="632"/>
      <c r="BE9" s="632"/>
      <c r="BF9" s="633"/>
      <c r="BG9" s="634">
        <v>1903798</v>
      </c>
      <c r="BH9" s="635"/>
      <c r="BI9" s="635"/>
      <c r="BJ9" s="635"/>
      <c r="BK9" s="635"/>
      <c r="BL9" s="635"/>
      <c r="BM9" s="635"/>
      <c r="BN9" s="636"/>
      <c r="BO9" s="672">
        <v>36.700000000000003</v>
      </c>
      <c r="BP9" s="672"/>
      <c r="BQ9" s="672"/>
      <c r="BR9" s="672"/>
      <c r="BS9" s="673" t="s">
        <v>121</v>
      </c>
      <c r="BT9" s="673"/>
      <c r="BU9" s="673"/>
      <c r="BV9" s="673"/>
      <c r="BW9" s="673"/>
      <c r="BX9" s="673"/>
      <c r="BY9" s="673"/>
      <c r="BZ9" s="673"/>
      <c r="CA9" s="673"/>
      <c r="CB9" s="713"/>
      <c r="CD9" s="631" t="s">
        <v>231</v>
      </c>
      <c r="CE9" s="632"/>
      <c r="CF9" s="632"/>
      <c r="CG9" s="632"/>
      <c r="CH9" s="632"/>
      <c r="CI9" s="632"/>
      <c r="CJ9" s="632"/>
      <c r="CK9" s="632"/>
      <c r="CL9" s="632"/>
      <c r="CM9" s="632"/>
      <c r="CN9" s="632"/>
      <c r="CO9" s="632"/>
      <c r="CP9" s="632"/>
      <c r="CQ9" s="633"/>
      <c r="CR9" s="634">
        <v>1235409</v>
      </c>
      <c r="CS9" s="635"/>
      <c r="CT9" s="635"/>
      <c r="CU9" s="635"/>
      <c r="CV9" s="635"/>
      <c r="CW9" s="635"/>
      <c r="CX9" s="635"/>
      <c r="CY9" s="636"/>
      <c r="CZ9" s="672">
        <v>7.2</v>
      </c>
      <c r="DA9" s="672"/>
      <c r="DB9" s="672"/>
      <c r="DC9" s="672"/>
      <c r="DD9" s="640">
        <v>7931</v>
      </c>
      <c r="DE9" s="635"/>
      <c r="DF9" s="635"/>
      <c r="DG9" s="635"/>
      <c r="DH9" s="635"/>
      <c r="DI9" s="635"/>
      <c r="DJ9" s="635"/>
      <c r="DK9" s="635"/>
      <c r="DL9" s="635"/>
      <c r="DM9" s="635"/>
      <c r="DN9" s="635"/>
      <c r="DO9" s="635"/>
      <c r="DP9" s="636"/>
      <c r="DQ9" s="640">
        <v>936730</v>
      </c>
      <c r="DR9" s="635"/>
      <c r="DS9" s="635"/>
      <c r="DT9" s="635"/>
      <c r="DU9" s="635"/>
      <c r="DV9" s="635"/>
      <c r="DW9" s="635"/>
      <c r="DX9" s="635"/>
      <c r="DY9" s="635"/>
      <c r="DZ9" s="635"/>
      <c r="EA9" s="635"/>
      <c r="EB9" s="635"/>
      <c r="EC9" s="671"/>
    </row>
    <row r="10" spans="2:143" ht="11.25" customHeight="1" x14ac:dyDescent="0.15">
      <c r="B10" s="631" t="s">
        <v>232</v>
      </c>
      <c r="C10" s="632"/>
      <c r="D10" s="632"/>
      <c r="E10" s="632"/>
      <c r="F10" s="632"/>
      <c r="G10" s="632"/>
      <c r="H10" s="632"/>
      <c r="I10" s="632"/>
      <c r="J10" s="632"/>
      <c r="K10" s="632"/>
      <c r="L10" s="632"/>
      <c r="M10" s="632"/>
      <c r="N10" s="632"/>
      <c r="O10" s="632"/>
      <c r="P10" s="632"/>
      <c r="Q10" s="633"/>
      <c r="R10" s="634" t="s">
        <v>121</v>
      </c>
      <c r="S10" s="635"/>
      <c r="T10" s="635"/>
      <c r="U10" s="635"/>
      <c r="V10" s="635"/>
      <c r="W10" s="635"/>
      <c r="X10" s="635"/>
      <c r="Y10" s="636"/>
      <c r="Z10" s="672" t="s">
        <v>121</v>
      </c>
      <c r="AA10" s="672"/>
      <c r="AB10" s="672"/>
      <c r="AC10" s="672"/>
      <c r="AD10" s="673" t="s">
        <v>121</v>
      </c>
      <c r="AE10" s="673"/>
      <c r="AF10" s="673"/>
      <c r="AG10" s="673"/>
      <c r="AH10" s="673"/>
      <c r="AI10" s="673"/>
      <c r="AJ10" s="673"/>
      <c r="AK10" s="673"/>
      <c r="AL10" s="637" t="s">
        <v>121</v>
      </c>
      <c r="AM10" s="638"/>
      <c r="AN10" s="638"/>
      <c r="AO10" s="674"/>
      <c r="AP10" s="631" t="s">
        <v>233</v>
      </c>
      <c r="AQ10" s="632"/>
      <c r="AR10" s="632"/>
      <c r="AS10" s="632"/>
      <c r="AT10" s="632"/>
      <c r="AU10" s="632"/>
      <c r="AV10" s="632"/>
      <c r="AW10" s="632"/>
      <c r="AX10" s="632"/>
      <c r="AY10" s="632"/>
      <c r="AZ10" s="632"/>
      <c r="BA10" s="632"/>
      <c r="BB10" s="632"/>
      <c r="BC10" s="632"/>
      <c r="BD10" s="632"/>
      <c r="BE10" s="632"/>
      <c r="BF10" s="633"/>
      <c r="BG10" s="634">
        <v>169001</v>
      </c>
      <c r="BH10" s="635"/>
      <c r="BI10" s="635"/>
      <c r="BJ10" s="635"/>
      <c r="BK10" s="635"/>
      <c r="BL10" s="635"/>
      <c r="BM10" s="635"/>
      <c r="BN10" s="636"/>
      <c r="BO10" s="672">
        <v>3.3</v>
      </c>
      <c r="BP10" s="672"/>
      <c r="BQ10" s="672"/>
      <c r="BR10" s="672"/>
      <c r="BS10" s="673">
        <v>28192</v>
      </c>
      <c r="BT10" s="673"/>
      <c r="BU10" s="673"/>
      <c r="BV10" s="673"/>
      <c r="BW10" s="673"/>
      <c r="BX10" s="673"/>
      <c r="BY10" s="673"/>
      <c r="BZ10" s="673"/>
      <c r="CA10" s="673"/>
      <c r="CB10" s="713"/>
      <c r="CD10" s="631" t="s">
        <v>234</v>
      </c>
      <c r="CE10" s="632"/>
      <c r="CF10" s="632"/>
      <c r="CG10" s="632"/>
      <c r="CH10" s="632"/>
      <c r="CI10" s="632"/>
      <c r="CJ10" s="632"/>
      <c r="CK10" s="632"/>
      <c r="CL10" s="632"/>
      <c r="CM10" s="632"/>
      <c r="CN10" s="632"/>
      <c r="CO10" s="632"/>
      <c r="CP10" s="632"/>
      <c r="CQ10" s="633"/>
      <c r="CR10" s="634" t="s">
        <v>121</v>
      </c>
      <c r="CS10" s="635"/>
      <c r="CT10" s="635"/>
      <c r="CU10" s="635"/>
      <c r="CV10" s="635"/>
      <c r="CW10" s="635"/>
      <c r="CX10" s="635"/>
      <c r="CY10" s="636"/>
      <c r="CZ10" s="672" t="s">
        <v>121</v>
      </c>
      <c r="DA10" s="672"/>
      <c r="DB10" s="672"/>
      <c r="DC10" s="672"/>
      <c r="DD10" s="640" t="s">
        <v>121</v>
      </c>
      <c r="DE10" s="635"/>
      <c r="DF10" s="635"/>
      <c r="DG10" s="635"/>
      <c r="DH10" s="635"/>
      <c r="DI10" s="635"/>
      <c r="DJ10" s="635"/>
      <c r="DK10" s="635"/>
      <c r="DL10" s="635"/>
      <c r="DM10" s="635"/>
      <c r="DN10" s="635"/>
      <c r="DO10" s="635"/>
      <c r="DP10" s="636"/>
      <c r="DQ10" s="640" t="s">
        <v>121</v>
      </c>
      <c r="DR10" s="635"/>
      <c r="DS10" s="635"/>
      <c r="DT10" s="635"/>
      <c r="DU10" s="635"/>
      <c r="DV10" s="635"/>
      <c r="DW10" s="635"/>
      <c r="DX10" s="635"/>
      <c r="DY10" s="635"/>
      <c r="DZ10" s="635"/>
      <c r="EA10" s="635"/>
      <c r="EB10" s="635"/>
      <c r="EC10" s="671"/>
    </row>
    <row r="11" spans="2:143" ht="11.25" customHeight="1" x14ac:dyDescent="0.15">
      <c r="B11" s="631" t="s">
        <v>235</v>
      </c>
      <c r="C11" s="632"/>
      <c r="D11" s="632"/>
      <c r="E11" s="632"/>
      <c r="F11" s="632"/>
      <c r="G11" s="632"/>
      <c r="H11" s="632"/>
      <c r="I11" s="632"/>
      <c r="J11" s="632"/>
      <c r="K11" s="632"/>
      <c r="L11" s="632"/>
      <c r="M11" s="632"/>
      <c r="N11" s="632"/>
      <c r="O11" s="632"/>
      <c r="P11" s="632"/>
      <c r="Q11" s="633"/>
      <c r="R11" s="634">
        <v>877827</v>
      </c>
      <c r="S11" s="635"/>
      <c r="T11" s="635"/>
      <c r="U11" s="635"/>
      <c r="V11" s="635"/>
      <c r="W11" s="635"/>
      <c r="X11" s="635"/>
      <c r="Y11" s="636"/>
      <c r="Z11" s="637">
        <v>5</v>
      </c>
      <c r="AA11" s="638"/>
      <c r="AB11" s="638"/>
      <c r="AC11" s="639"/>
      <c r="AD11" s="640">
        <v>877827</v>
      </c>
      <c r="AE11" s="635"/>
      <c r="AF11" s="635"/>
      <c r="AG11" s="635"/>
      <c r="AH11" s="635"/>
      <c r="AI11" s="635"/>
      <c r="AJ11" s="635"/>
      <c r="AK11" s="636"/>
      <c r="AL11" s="637">
        <v>11.3</v>
      </c>
      <c r="AM11" s="638"/>
      <c r="AN11" s="638"/>
      <c r="AO11" s="674"/>
      <c r="AP11" s="631" t="s">
        <v>236</v>
      </c>
      <c r="AQ11" s="632"/>
      <c r="AR11" s="632"/>
      <c r="AS11" s="632"/>
      <c r="AT11" s="632"/>
      <c r="AU11" s="632"/>
      <c r="AV11" s="632"/>
      <c r="AW11" s="632"/>
      <c r="AX11" s="632"/>
      <c r="AY11" s="632"/>
      <c r="AZ11" s="632"/>
      <c r="BA11" s="632"/>
      <c r="BB11" s="632"/>
      <c r="BC11" s="632"/>
      <c r="BD11" s="632"/>
      <c r="BE11" s="632"/>
      <c r="BF11" s="633"/>
      <c r="BG11" s="634">
        <v>246319</v>
      </c>
      <c r="BH11" s="635"/>
      <c r="BI11" s="635"/>
      <c r="BJ11" s="635"/>
      <c r="BK11" s="635"/>
      <c r="BL11" s="635"/>
      <c r="BM11" s="635"/>
      <c r="BN11" s="636"/>
      <c r="BO11" s="672">
        <v>4.7</v>
      </c>
      <c r="BP11" s="672"/>
      <c r="BQ11" s="672"/>
      <c r="BR11" s="672"/>
      <c r="BS11" s="673">
        <v>70418</v>
      </c>
      <c r="BT11" s="673"/>
      <c r="BU11" s="673"/>
      <c r="BV11" s="673"/>
      <c r="BW11" s="673"/>
      <c r="BX11" s="673"/>
      <c r="BY11" s="673"/>
      <c r="BZ11" s="673"/>
      <c r="CA11" s="673"/>
      <c r="CB11" s="713"/>
      <c r="CD11" s="631" t="s">
        <v>237</v>
      </c>
      <c r="CE11" s="632"/>
      <c r="CF11" s="632"/>
      <c r="CG11" s="632"/>
      <c r="CH11" s="632"/>
      <c r="CI11" s="632"/>
      <c r="CJ11" s="632"/>
      <c r="CK11" s="632"/>
      <c r="CL11" s="632"/>
      <c r="CM11" s="632"/>
      <c r="CN11" s="632"/>
      <c r="CO11" s="632"/>
      <c r="CP11" s="632"/>
      <c r="CQ11" s="633"/>
      <c r="CR11" s="634">
        <v>128556</v>
      </c>
      <c r="CS11" s="635"/>
      <c r="CT11" s="635"/>
      <c r="CU11" s="635"/>
      <c r="CV11" s="635"/>
      <c r="CW11" s="635"/>
      <c r="CX11" s="635"/>
      <c r="CY11" s="636"/>
      <c r="CZ11" s="672">
        <v>0.7</v>
      </c>
      <c r="DA11" s="672"/>
      <c r="DB11" s="672"/>
      <c r="DC11" s="672"/>
      <c r="DD11" s="640">
        <v>50037</v>
      </c>
      <c r="DE11" s="635"/>
      <c r="DF11" s="635"/>
      <c r="DG11" s="635"/>
      <c r="DH11" s="635"/>
      <c r="DI11" s="635"/>
      <c r="DJ11" s="635"/>
      <c r="DK11" s="635"/>
      <c r="DL11" s="635"/>
      <c r="DM11" s="635"/>
      <c r="DN11" s="635"/>
      <c r="DO11" s="635"/>
      <c r="DP11" s="636"/>
      <c r="DQ11" s="640">
        <v>66647</v>
      </c>
      <c r="DR11" s="635"/>
      <c r="DS11" s="635"/>
      <c r="DT11" s="635"/>
      <c r="DU11" s="635"/>
      <c r="DV11" s="635"/>
      <c r="DW11" s="635"/>
      <c r="DX11" s="635"/>
      <c r="DY11" s="635"/>
      <c r="DZ11" s="635"/>
      <c r="EA11" s="635"/>
      <c r="EB11" s="635"/>
      <c r="EC11" s="671"/>
    </row>
    <row r="12" spans="2:143" ht="11.25" customHeight="1" x14ac:dyDescent="0.15">
      <c r="B12" s="631" t="s">
        <v>238</v>
      </c>
      <c r="C12" s="632"/>
      <c r="D12" s="632"/>
      <c r="E12" s="632"/>
      <c r="F12" s="632"/>
      <c r="G12" s="632"/>
      <c r="H12" s="632"/>
      <c r="I12" s="632"/>
      <c r="J12" s="632"/>
      <c r="K12" s="632"/>
      <c r="L12" s="632"/>
      <c r="M12" s="632"/>
      <c r="N12" s="632"/>
      <c r="O12" s="632"/>
      <c r="P12" s="632"/>
      <c r="Q12" s="633"/>
      <c r="R12" s="634">
        <v>4784</v>
      </c>
      <c r="S12" s="635"/>
      <c r="T12" s="635"/>
      <c r="U12" s="635"/>
      <c r="V12" s="635"/>
      <c r="W12" s="635"/>
      <c r="X12" s="635"/>
      <c r="Y12" s="636"/>
      <c r="Z12" s="672">
        <v>0</v>
      </c>
      <c r="AA12" s="672"/>
      <c r="AB12" s="672"/>
      <c r="AC12" s="672"/>
      <c r="AD12" s="673">
        <v>4784</v>
      </c>
      <c r="AE12" s="673"/>
      <c r="AF12" s="673"/>
      <c r="AG12" s="673"/>
      <c r="AH12" s="673"/>
      <c r="AI12" s="673"/>
      <c r="AJ12" s="673"/>
      <c r="AK12" s="673"/>
      <c r="AL12" s="637">
        <v>0.1</v>
      </c>
      <c r="AM12" s="638"/>
      <c r="AN12" s="638"/>
      <c r="AO12" s="674"/>
      <c r="AP12" s="631" t="s">
        <v>239</v>
      </c>
      <c r="AQ12" s="632"/>
      <c r="AR12" s="632"/>
      <c r="AS12" s="632"/>
      <c r="AT12" s="632"/>
      <c r="AU12" s="632"/>
      <c r="AV12" s="632"/>
      <c r="AW12" s="632"/>
      <c r="AX12" s="632"/>
      <c r="AY12" s="632"/>
      <c r="AZ12" s="632"/>
      <c r="BA12" s="632"/>
      <c r="BB12" s="632"/>
      <c r="BC12" s="632"/>
      <c r="BD12" s="632"/>
      <c r="BE12" s="632"/>
      <c r="BF12" s="633"/>
      <c r="BG12" s="634">
        <v>2451133</v>
      </c>
      <c r="BH12" s="635"/>
      <c r="BI12" s="635"/>
      <c r="BJ12" s="635"/>
      <c r="BK12" s="635"/>
      <c r="BL12" s="635"/>
      <c r="BM12" s="635"/>
      <c r="BN12" s="636"/>
      <c r="BO12" s="672">
        <v>47.3</v>
      </c>
      <c r="BP12" s="672"/>
      <c r="BQ12" s="672"/>
      <c r="BR12" s="672"/>
      <c r="BS12" s="673" t="s">
        <v>121</v>
      </c>
      <c r="BT12" s="673"/>
      <c r="BU12" s="673"/>
      <c r="BV12" s="673"/>
      <c r="BW12" s="673"/>
      <c r="BX12" s="673"/>
      <c r="BY12" s="673"/>
      <c r="BZ12" s="673"/>
      <c r="CA12" s="673"/>
      <c r="CB12" s="713"/>
      <c r="CD12" s="631" t="s">
        <v>240</v>
      </c>
      <c r="CE12" s="632"/>
      <c r="CF12" s="632"/>
      <c r="CG12" s="632"/>
      <c r="CH12" s="632"/>
      <c r="CI12" s="632"/>
      <c r="CJ12" s="632"/>
      <c r="CK12" s="632"/>
      <c r="CL12" s="632"/>
      <c r="CM12" s="632"/>
      <c r="CN12" s="632"/>
      <c r="CO12" s="632"/>
      <c r="CP12" s="632"/>
      <c r="CQ12" s="633"/>
      <c r="CR12" s="634">
        <v>91902</v>
      </c>
      <c r="CS12" s="635"/>
      <c r="CT12" s="635"/>
      <c r="CU12" s="635"/>
      <c r="CV12" s="635"/>
      <c r="CW12" s="635"/>
      <c r="CX12" s="635"/>
      <c r="CY12" s="636"/>
      <c r="CZ12" s="672">
        <v>0.5</v>
      </c>
      <c r="DA12" s="672"/>
      <c r="DB12" s="672"/>
      <c r="DC12" s="672"/>
      <c r="DD12" s="640">
        <v>4776</v>
      </c>
      <c r="DE12" s="635"/>
      <c r="DF12" s="635"/>
      <c r="DG12" s="635"/>
      <c r="DH12" s="635"/>
      <c r="DI12" s="635"/>
      <c r="DJ12" s="635"/>
      <c r="DK12" s="635"/>
      <c r="DL12" s="635"/>
      <c r="DM12" s="635"/>
      <c r="DN12" s="635"/>
      <c r="DO12" s="635"/>
      <c r="DP12" s="636"/>
      <c r="DQ12" s="640">
        <v>89472</v>
      </c>
      <c r="DR12" s="635"/>
      <c r="DS12" s="635"/>
      <c r="DT12" s="635"/>
      <c r="DU12" s="635"/>
      <c r="DV12" s="635"/>
      <c r="DW12" s="635"/>
      <c r="DX12" s="635"/>
      <c r="DY12" s="635"/>
      <c r="DZ12" s="635"/>
      <c r="EA12" s="635"/>
      <c r="EB12" s="635"/>
      <c r="EC12" s="671"/>
    </row>
    <row r="13" spans="2:143" ht="11.25" customHeight="1" x14ac:dyDescent="0.15">
      <c r="B13" s="631" t="s">
        <v>241</v>
      </c>
      <c r="C13" s="632"/>
      <c r="D13" s="632"/>
      <c r="E13" s="632"/>
      <c r="F13" s="632"/>
      <c r="G13" s="632"/>
      <c r="H13" s="632"/>
      <c r="I13" s="632"/>
      <c r="J13" s="632"/>
      <c r="K13" s="632"/>
      <c r="L13" s="632"/>
      <c r="M13" s="632"/>
      <c r="N13" s="632"/>
      <c r="O13" s="632"/>
      <c r="P13" s="632"/>
      <c r="Q13" s="633"/>
      <c r="R13" s="634" t="s">
        <v>121</v>
      </c>
      <c r="S13" s="635"/>
      <c r="T13" s="635"/>
      <c r="U13" s="635"/>
      <c r="V13" s="635"/>
      <c r="W13" s="635"/>
      <c r="X13" s="635"/>
      <c r="Y13" s="636"/>
      <c r="Z13" s="672" t="s">
        <v>121</v>
      </c>
      <c r="AA13" s="672"/>
      <c r="AB13" s="672"/>
      <c r="AC13" s="672"/>
      <c r="AD13" s="673" t="s">
        <v>121</v>
      </c>
      <c r="AE13" s="673"/>
      <c r="AF13" s="673"/>
      <c r="AG13" s="673"/>
      <c r="AH13" s="673"/>
      <c r="AI13" s="673"/>
      <c r="AJ13" s="673"/>
      <c r="AK13" s="673"/>
      <c r="AL13" s="637" t="s">
        <v>121</v>
      </c>
      <c r="AM13" s="638"/>
      <c r="AN13" s="638"/>
      <c r="AO13" s="674"/>
      <c r="AP13" s="631" t="s">
        <v>242</v>
      </c>
      <c r="AQ13" s="632"/>
      <c r="AR13" s="632"/>
      <c r="AS13" s="632"/>
      <c r="AT13" s="632"/>
      <c r="AU13" s="632"/>
      <c r="AV13" s="632"/>
      <c r="AW13" s="632"/>
      <c r="AX13" s="632"/>
      <c r="AY13" s="632"/>
      <c r="AZ13" s="632"/>
      <c r="BA13" s="632"/>
      <c r="BB13" s="632"/>
      <c r="BC13" s="632"/>
      <c r="BD13" s="632"/>
      <c r="BE13" s="632"/>
      <c r="BF13" s="633"/>
      <c r="BG13" s="634">
        <v>2450546</v>
      </c>
      <c r="BH13" s="635"/>
      <c r="BI13" s="635"/>
      <c r="BJ13" s="635"/>
      <c r="BK13" s="635"/>
      <c r="BL13" s="635"/>
      <c r="BM13" s="635"/>
      <c r="BN13" s="636"/>
      <c r="BO13" s="672">
        <v>47.2</v>
      </c>
      <c r="BP13" s="672"/>
      <c r="BQ13" s="672"/>
      <c r="BR13" s="672"/>
      <c r="BS13" s="673" t="s">
        <v>121</v>
      </c>
      <c r="BT13" s="673"/>
      <c r="BU13" s="673"/>
      <c r="BV13" s="673"/>
      <c r="BW13" s="673"/>
      <c r="BX13" s="673"/>
      <c r="BY13" s="673"/>
      <c r="BZ13" s="673"/>
      <c r="CA13" s="673"/>
      <c r="CB13" s="713"/>
      <c r="CD13" s="631" t="s">
        <v>243</v>
      </c>
      <c r="CE13" s="632"/>
      <c r="CF13" s="632"/>
      <c r="CG13" s="632"/>
      <c r="CH13" s="632"/>
      <c r="CI13" s="632"/>
      <c r="CJ13" s="632"/>
      <c r="CK13" s="632"/>
      <c r="CL13" s="632"/>
      <c r="CM13" s="632"/>
      <c r="CN13" s="632"/>
      <c r="CO13" s="632"/>
      <c r="CP13" s="632"/>
      <c r="CQ13" s="633"/>
      <c r="CR13" s="634">
        <v>1074574</v>
      </c>
      <c r="CS13" s="635"/>
      <c r="CT13" s="635"/>
      <c r="CU13" s="635"/>
      <c r="CV13" s="635"/>
      <c r="CW13" s="635"/>
      <c r="CX13" s="635"/>
      <c r="CY13" s="636"/>
      <c r="CZ13" s="672">
        <v>6.2</v>
      </c>
      <c r="DA13" s="672"/>
      <c r="DB13" s="672"/>
      <c r="DC13" s="672"/>
      <c r="DD13" s="640">
        <v>529013</v>
      </c>
      <c r="DE13" s="635"/>
      <c r="DF13" s="635"/>
      <c r="DG13" s="635"/>
      <c r="DH13" s="635"/>
      <c r="DI13" s="635"/>
      <c r="DJ13" s="635"/>
      <c r="DK13" s="635"/>
      <c r="DL13" s="635"/>
      <c r="DM13" s="635"/>
      <c r="DN13" s="635"/>
      <c r="DO13" s="635"/>
      <c r="DP13" s="636"/>
      <c r="DQ13" s="640">
        <v>766566</v>
      </c>
      <c r="DR13" s="635"/>
      <c r="DS13" s="635"/>
      <c r="DT13" s="635"/>
      <c r="DU13" s="635"/>
      <c r="DV13" s="635"/>
      <c r="DW13" s="635"/>
      <c r="DX13" s="635"/>
      <c r="DY13" s="635"/>
      <c r="DZ13" s="635"/>
      <c r="EA13" s="635"/>
      <c r="EB13" s="635"/>
      <c r="EC13" s="671"/>
    </row>
    <row r="14" spans="2:143" ht="11.25" customHeight="1" x14ac:dyDescent="0.15">
      <c r="B14" s="631" t="s">
        <v>244</v>
      </c>
      <c r="C14" s="632"/>
      <c r="D14" s="632"/>
      <c r="E14" s="632"/>
      <c r="F14" s="632"/>
      <c r="G14" s="632"/>
      <c r="H14" s="632"/>
      <c r="I14" s="632"/>
      <c r="J14" s="632"/>
      <c r="K14" s="632"/>
      <c r="L14" s="632"/>
      <c r="M14" s="632"/>
      <c r="N14" s="632"/>
      <c r="O14" s="632"/>
      <c r="P14" s="632"/>
      <c r="Q14" s="633"/>
      <c r="R14" s="634" t="s">
        <v>121</v>
      </c>
      <c r="S14" s="635"/>
      <c r="T14" s="635"/>
      <c r="U14" s="635"/>
      <c r="V14" s="635"/>
      <c r="W14" s="635"/>
      <c r="X14" s="635"/>
      <c r="Y14" s="636"/>
      <c r="Z14" s="672" t="s">
        <v>121</v>
      </c>
      <c r="AA14" s="672"/>
      <c r="AB14" s="672"/>
      <c r="AC14" s="672"/>
      <c r="AD14" s="673" t="s">
        <v>121</v>
      </c>
      <c r="AE14" s="673"/>
      <c r="AF14" s="673"/>
      <c r="AG14" s="673"/>
      <c r="AH14" s="673"/>
      <c r="AI14" s="673"/>
      <c r="AJ14" s="673"/>
      <c r="AK14" s="673"/>
      <c r="AL14" s="637" t="s">
        <v>121</v>
      </c>
      <c r="AM14" s="638"/>
      <c r="AN14" s="638"/>
      <c r="AO14" s="674"/>
      <c r="AP14" s="631" t="s">
        <v>245</v>
      </c>
      <c r="AQ14" s="632"/>
      <c r="AR14" s="632"/>
      <c r="AS14" s="632"/>
      <c r="AT14" s="632"/>
      <c r="AU14" s="632"/>
      <c r="AV14" s="632"/>
      <c r="AW14" s="632"/>
      <c r="AX14" s="632"/>
      <c r="AY14" s="632"/>
      <c r="AZ14" s="632"/>
      <c r="BA14" s="632"/>
      <c r="BB14" s="632"/>
      <c r="BC14" s="632"/>
      <c r="BD14" s="632"/>
      <c r="BE14" s="632"/>
      <c r="BF14" s="633"/>
      <c r="BG14" s="634">
        <v>89541</v>
      </c>
      <c r="BH14" s="635"/>
      <c r="BI14" s="635"/>
      <c r="BJ14" s="635"/>
      <c r="BK14" s="635"/>
      <c r="BL14" s="635"/>
      <c r="BM14" s="635"/>
      <c r="BN14" s="636"/>
      <c r="BO14" s="672">
        <v>1.7</v>
      </c>
      <c r="BP14" s="672"/>
      <c r="BQ14" s="672"/>
      <c r="BR14" s="672"/>
      <c r="BS14" s="673" t="s">
        <v>121</v>
      </c>
      <c r="BT14" s="673"/>
      <c r="BU14" s="673"/>
      <c r="BV14" s="673"/>
      <c r="BW14" s="673"/>
      <c r="BX14" s="673"/>
      <c r="BY14" s="673"/>
      <c r="BZ14" s="673"/>
      <c r="CA14" s="673"/>
      <c r="CB14" s="713"/>
      <c r="CD14" s="631" t="s">
        <v>246</v>
      </c>
      <c r="CE14" s="632"/>
      <c r="CF14" s="632"/>
      <c r="CG14" s="632"/>
      <c r="CH14" s="632"/>
      <c r="CI14" s="632"/>
      <c r="CJ14" s="632"/>
      <c r="CK14" s="632"/>
      <c r="CL14" s="632"/>
      <c r="CM14" s="632"/>
      <c r="CN14" s="632"/>
      <c r="CO14" s="632"/>
      <c r="CP14" s="632"/>
      <c r="CQ14" s="633"/>
      <c r="CR14" s="634">
        <v>588256</v>
      </c>
      <c r="CS14" s="635"/>
      <c r="CT14" s="635"/>
      <c r="CU14" s="635"/>
      <c r="CV14" s="635"/>
      <c r="CW14" s="635"/>
      <c r="CX14" s="635"/>
      <c r="CY14" s="636"/>
      <c r="CZ14" s="672">
        <v>3.4</v>
      </c>
      <c r="DA14" s="672"/>
      <c r="DB14" s="672"/>
      <c r="DC14" s="672"/>
      <c r="DD14" s="640">
        <v>50773</v>
      </c>
      <c r="DE14" s="635"/>
      <c r="DF14" s="635"/>
      <c r="DG14" s="635"/>
      <c r="DH14" s="635"/>
      <c r="DI14" s="635"/>
      <c r="DJ14" s="635"/>
      <c r="DK14" s="635"/>
      <c r="DL14" s="635"/>
      <c r="DM14" s="635"/>
      <c r="DN14" s="635"/>
      <c r="DO14" s="635"/>
      <c r="DP14" s="636"/>
      <c r="DQ14" s="640">
        <v>538784</v>
      </c>
      <c r="DR14" s="635"/>
      <c r="DS14" s="635"/>
      <c r="DT14" s="635"/>
      <c r="DU14" s="635"/>
      <c r="DV14" s="635"/>
      <c r="DW14" s="635"/>
      <c r="DX14" s="635"/>
      <c r="DY14" s="635"/>
      <c r="DZ14" s="635"/>
      <c r="EA14" s="635"/>
      <c r="EB14" s="635"/>
      <c r="EC14" s="671"/>
    </row>
    <row r="15" spans="2:143" ht="11.25" customHeight="1" x14ac:dyDescent="0.15">
      <c r="B15" s="631" t="s">
        <v>247</v>
      </c>
      <c r="C15" s="632"/>
      <c r="D15" s="632"/>
      <c r="E15" s="632"/>
      <c r="F15" s="632"/>
      <c r="G15" s="632"/>
      <c r="H15" s="632"/>
      <c r="I15" s="632"/>
      <c r="J15" s="632"/>
      <c r="K15" s="632"/>
      <c r="L15" s="632"/>
      <c r="M15" s="632"/>
      <c r="N15" s="632"/>
      <c r="O15" s="632"/>
      <c r="P15" s="632"/>
      <c r="Q15" s="633"/>
      <c r="R15" s="634">
        <v>16202</v>
      </c>
      <c r="S15" s="635"/>
      <c r="T15" s="635"/>
      <c r="U15" s="635"/>
      <c r="V15" s="635"/>
      <c r="W15" s="635"/>
      <c r="X15" s="635"/>
      <c r="Y15" s="636"/>
      <c r="Z15" s="672">
        <v>0.1</v>
      </c>
      <c r="AA15" s="672"/>
      <c r="AB15" s="672"/>
      <c r="AC15" s="672"/>
      <c r="AD15" s="673">
        <v>16202</v>
      </c>
      <c r="AE15" s="673"/>
      <c r="AF15" s="673"/>
      <c r="AG15" s="673"/>
      <c r="AH15" s="673"/>
      <c r="AI15" s="673"/>
      <c r="AJ15" s="673"/>
      <c r="AK15" s="673"/>
      <c r="AL15" s="637">
        <v>0.2</v>
      </c>
      <c r="AM15" s="638"/>
      <c r="AN15" s="638"/>
      <c r="AO15" s="674"/>
      <c r="AP15" s="631" t="s">
        <v>248</v>
      </c>
      <c r="AQ15" s="632"/>
      <c r="AR15" s="632"/>
      <c r="AS15" s="632"/>
      <c r="AT15" s="632"/>
      <c r="AU15" s="632"/>
      <c r="AV15" s="632"/>
      <c r="AW15" s="632"/>
      <c r="AX15" s="632"/>
      <c r="AY15" s="632"/>
      <c r="AZ15" s="632"/>
      <c r="BA15" s="632"/>
      <c r="BB15" s="632"/>
      <c r="BC15" s="632"/>
      <c r="BD15" s="632"/>
      <c r="BE15" s="632"/>
      <c r="BF15" s="633"/>
      <c r="BG15" s="634">
        <v>277165</v>
      </c>
      <c r="BH15" s="635"/>
      <c r="BI15" s="635"/>
      <c r="BJ15" s="635"/>
      <c r="BK15" s="635"/>
      <c r="BL15" s="635"/>
      <c r="BM15" s="635"/>
      <c r="BN15" s="636"/>
      <c r="BO15" s="672">
        <v>5.3</v>
      </c>
      <c r="BP15" s="672"/>
      <c r="BQ15" s="672"/>
      <c r="BR15" s="672"/>
      <c r="BS15" s="673" t="s">
        <v>121</v>
      </c>
      <c r="BT15" s="673"/>
      <c r="BU15" s="673"/>
      <c r="BV15" s="673"/>
      <c r="BW15" s="673"/>
      <c r="BX15" s="673"/>
      <c r="BY15" s="673"/>
      <c r="BZ15" s="673"/>
      <c r="CA15" s="673"/>
      <c r="CB15" s="713"/>
      <c r="CD15" s="631" t="s">
        <v>249</v>
      </c>
      <c r="CE15" s="632"/>
      <c r="CF15" s="632"/>
      <c r="CG15" s="632"/>
      <c r="CH15" s="632"/>
      <c r="CI15" s="632"/>
      <c r="CJ15" s="632"/>
      <c r="CK15" s="632"/>
      <c r="CL15" s="632"/>
      <c r="CM15" s="632"/>
      <c r="CN15" s="632"/>
      <c r="CO15" s="632"/>
      <c r="CP15" s="632"/>
      <c r="CQ15" s="633"/>
      <c r="CR15" s="634">
        <v>2372020</v>
      </c>
      <c r="CS15" s="635"/>
      <c r="CT15" s="635"/>
      <c r="CU15" s="635"/>
      <c r="CV15" s="635"/>
      <c r="CW15" s="635"/>
      <c r="CX15" s="635"/>
      <c r="CY15" s="636"/>
      <c r="CZ15" s="672">
        <v>13.8</v>
      </c>
      <c r="DA15" s="672"/>
      <c r="DB15" s="672"/>
      <c r="DC15" s="672"/>
      <c r="DD15" s="640">
        <v>588147</v>
      </c>
      <c r="DE15" s="635"/>
      <c r="DF15" s="635"/>
      <c r="DG15" s="635"/>
      <c r="DH15" s="635"/>
      <c r="DI15" s="635"/>
      <c r="DJ15" s="635"/>
      <c r="DK15" s="635"/>
      <c r="DL15" s="635"/>
      <c r="DM15" s="635"/>
      <c r="DN15" s="635"/>
      <c r="DO15" s="635"/>
      <c r="DP15" s="636"/>
      <c r="DQ15" s="640">
        <v>1741676</v>
      </c>
      <c r="DR15" s="635"/>
      <c r="DS15" s="635"/>
      <c r="DT15" s="635"/>
      <c r="DU15" s="635"/>
      <c r="DV15" s="635"/>
      <c r="DW15" s="635"/>
      <c r="DX15" s="635"/>
      <c r="DY15" s="635"/>
      <c r="DZ15" s="635"/>
      <c r="EA15" s="635"/>
      <c r="EB15" s="635"/>
      <c r="EC15" s="671"/>
    </row>
    <row r="16" spans="2:143" ht="11.25" customHeight="1" x14ac:dyDescent="0.15">
      <c r="B16" s="631" t="s">
        <v>250</v>
      </c>
      <c r="C16" s="632"/>
      <c r="D16" s="632"/>
      <c r="E16" s="632"/>
      <c r="F16" s="632"/>
      <c r="G16" s="632"/>
      <c r="H16" s="632"/>
      <c r="I16" s="632"/>
      <c r="J16" s="632"/>
      <c r="K16" s="632"/>
      <c r="L16" s="632"/>
      <c r="M16" s="632"/>
      <c r="N16" s="632"/>
      <c r="O16" s="632"/>
      <c r="P16" s="632"/>
      <c r="Q16" s="633"/>
      <c r="R16" s="634">
        <v>109963</v>
      </c>
      <c r="S16" s="635"/>
      <c r="T16" s="635"/>
      <c r="U16" s="635"/>
      <c r="V16" s="635"/>
      <c r="W16" s="635"/>
      <c r="X16" s="635"/>
      <c r="Y16" s="636"/>
      <c r="Z16" s="672">
        <v>0.6</v>
      </c>
      <c r="AA16" s="672"/>
      <c r="AB16" s="672"/>
      <c r="AC16" s="672"/>
      <c r="AD16" s="673">
        <v>109963</v>
      </c>
      <c r="AE16" s="673"/>
      <c r="AF16" s="673"/>
      <c r="AG16" s="673"/>
      <c r="AH16" s="673"/>
      <c r="AI16" s="673"/>
      <c r="AJ16" s="673"/>
      <c r="AK16" s="673"/>
      <c r="AL16" s="637">
        <v>1.4</v>
      </c>
      <c r="AM16" s="638"/>
      <c r="AN16" s="638"/>
      <c r="AO16" s="674"/>
      <c r="AP16" s="631" t="s">
        <v>251</v>
      </c>
      <c r="AQ16" s="632"/>
      <c r="AR16" s="632"/>
      <c r="AS16" s="632"/>
      <c r="AT16" s="632"/>
      <c r="AU16" s="632"/>
      <c r="AV16" s="632"/>
      <c r="AW16" s="632"/>
      <c r="AX16" s="632"/>
      <c r="AY16" s="632"/>
      <c r="AZ16" s="632"/>
      <c r="BA16" s="632"/>
      <c r="BB16" s="632"/>
      <c r="BC16" s="632"/>
      <c r="BD16" s="632"/>
      <c r="BE16" s="632"/>
      <c r="BF16" s="633"/>
      <c r="BG16" s="634" t="s">
        <v>121</v>
      </c>
      <c r="BH16" s="635"/>
      <c r="BI16" s="635"/>
      <c r="BJ16" s="635"/>
      <c r="BK16" s="635"/>
      <c r="BL16" s="635"/>
      <c r="BM16" s="635"/>
      <c r="BN16" s="636"/>
      <c r="BO16" s="672" t="s">
        <v>121</v>
      </c>
      <c r="BP16" s="672"/>
      <c r="BQ16" s="672"/>
      <c r="BR16" s="672"/>
      <c r="BS16" s="673" t="s">
        <v>121</v>
      </c>
      <c r="BT16" s="673"/>
      <c r="BU16" s="673"/>
      <c r="BV16" s="673"/>
      <c r="BW16" s="673"/>
      <c r="BX16" s="673"/>
      <c r="BY16" s="673"/>
      <c r="BZ16" s="673"/>
      <c r="CA16" s="673"/>
      <c r="CB16" s="713"/>
      <c r="CD16" s="631" t="s">
        <v>252</v>
      </c>
      <c r="CE16" s="632"/>
      <c r="CF16" s="632"/>
      <c r="CG16" s="632"/>
      <c r="CH16" s="632"/>
      <c r="CI16" s="632"/>
      <c r="CJ16" s="632"/>
      <c r="CK16" s="632"/>
      <c r="CL16" s="632"/>
      <c r="CM16" s="632"/>
      <c r="CN16" s="632"/>
      <c r="CO16" s="632"/>
      <c r="CP16" s="632"/>
      <c r="CQ16" s="633"/>
      <c r="CR16" s="634">
        <v>795</v>
      </c>
      <c r="CS16" s="635"/>
      <c r="CT16" s="635"/>
      <c r="CU16" s="635"/>
      <c r="CV16" s="635"/>
      <c r="CW16" s="635"/>
      <c r="CX16" s="635"/>
      <c r="CY16" s="636"/>
      <c r="CZ16" s="672">
        <v>0</v>
      </c>
      <c r="DA16" s="672"/>
      <c r="DB16" s="672"/>
      <c r="DC16" s="672"/>
      <c r="DD16" s="640" t="s">
        <v>121</v>
      </c>
      <c r="DE16" s="635"/>
      <c r="DF16" s="635"/>
      <c r="DG16" s="635"/>
      <c r="DH16" s="635"/>
      <c r="DI16" s="635"/>
      <c r="DJ16" s="635"/>
      <c r="DK16" s="635"/>
      <c r="DL16" s="635"/>
      <c r="DM16" s="635"/>
      <c r="DN16" s="635"/>
      <c r="DO16" s="635"/>
      <c r="DP16" s="636"/>
      <c r="DQ16" s="640">
        <v>795</v>
      </c>
      <c r="DR16" s="635"/>
      <c r="DS16" s="635"/>
      <c r="DT16" s="635"/>
      <c r="DU16" s="635"/>
      <c r="DV16" s="635"/>
      <c r="DW16" s="635"/>
      <c r="DX16" s="635"/>
      <c r="DY16" s="635"/>
      <c r="DZ16" s="635"/>
      <c r="EA16" s="635"/>
      <c r="EB16" s="635"/>
      <c r="EC16" s="671"/>
    </row>
    <row r="17" spans="2:133" ht="11.25" customHeight="1" x14ac:dyDescent="0.15">
      <c r="B17" s="631" t="s">
        <v>253</v>
      </c>
      <c r="C17" s="632"/>
      <c r="D17" s="632"/>
      <c r="E17" s="632"/>
      <c r="F17" s="632"/>
      <c r="G17" s="632"/>
      <c r="H17" s="632"/>
      <c r="I17" s="632"/>
      <c r="J17" s="632"/>
      <c r="K17" s="632"/>
      <c r="L17" s="632"/>
      <c r="M17" s="632"/>
      <c r="N17" s="632"/>
      <c r="O17" s="632"/>
      <c r="P17" s="632"/>
      <c r="Q17" s="633"/>
      <c r="R17" s="634">
        <v>202984</v>
      </c>
      <c r="S17" s="635"/>
      <c r="T17" s="635"/>
      <c r="U17" s="635"/>
      <c r="V17" s="635"/>
      <c r="W17" s="635"/>
      <c r="X17" s="635"/>
      <c r="Y17" s="636"/>
      <c r="Z17" s="672">
        <v>1.1000000000000001</v>
      </c>
      <c r="AA17" s="672"/>
      <c r="AB17" s="672"/>
      <c r="AC17" s="672"/>
      <c r="AD17" s="673">
        <v>202984</v>
      </c>
      <c r="AE17" s="673"/>
      <c r="AF17" s="673"/>
      <c r="AG17" s="673"/>
      <c r="AH17" s="673"/>
      <c r="AI17" s="673"/>
      <c r="AJ17" s="673"/>
      <c r="AK17" s="673"/>
      <c r="AL17" s="637">
        <v>2.6</v>
      </c>
      <c r="AM17" s="638"/>
      <c r="AN17" s="638"/>
      <c r="AO17" s="674"/>
      <c r="AP17" s="631" t="s">
        <v>254</v>
      </c>
      <c r="AQ17" s="632"/>
      <c r="AR17" s="632"/>
      <c r="AS17" s="632"/>
      <c r="AT17" s="632"/>
      <c r="AU17" s="632"/>
      <c r="AV17" s="632"/>
      <c r="AW17" s="632"/>
      <c r="AX17" s="632"/>
      <c r="AY17" s="632"/>
      <c r="AZ17" s="632"/>
      <c r="BA17" s="632"/>
      <c r="BB17" s="632"/>
      <c r="BC17" s="632"/>
      <c r="BD17" s="632"/>
      <c r="BE17" s="632"/>
      <c r="BF17" s="633"/>
      <c r="BG17" s="634" t="s">
        <v>121</v>
      </c>
      <c r="BH17" s="635"/>
      <c r="BI17" s="635"/>
      <c r="BJ17" s="635"/>
      <c r="BK17" s="635"/>
      <c r="BL17" s="635"/>
      <c r="BM17" s="635"/>
      <c r="BN17" s="636"/>
      <c r="BO17" s="672" t="s">
        <v>121</v>
      </c>
      <c r="BP17" s="672"/>
      <c r="BQ17" s="672"/>
      <c r="BR17" s="672"/>
      <c r="BS17" s="673" t="s">
        <v>121</v>
      </c>
      <c r="BT17" s="673"/>
      <c r="BU17" s="673"/>
      <c r="BV17" s="673"/>
      <c r="BW17" s="673"/>
      <c r="BX17" s="673"/>
      <c r="BY17" s="673"/>
      <c r="BZ17" s="673"/>
      <c r="CA17" s="673"/>
      <c r="CB17" s="713"/>
      <c r="CD17" s="631" t="s">
        <v>255</v>
      </c>
      <c r="CE17" s="632"/>
      <c r="CF17" s="632"/>
      <c r="CG17" s="632"/>
      <c r="CH17" s="632"/>
      <c r="CI17" s="632"/>
      <c r="CJ17" s="632"/>
      <c r="CK17" s="632"/>
      <c r="CL17" s="632"/>
      <c r="CM17" s="632"/>
      <c r="CN17" s="632"/>
      <c r="CO17" s="632"/>
      <c r="CP17" s="632"/>
      <c r="CQ17" s="633"/>
      <c r="CR17" s="634">
        <v>1104236</v>
      </c>
      <c r="CS17" s="635"/>
      <c r="CT17" s="635"/>
      <c r="CU17" s="635"/>
      <c r="CV17" s="635"/>
      <c r="CW17" s="635"/>
      <c r="CX17" s="635"/>
      <c r="CY17" s="636"/>
      <c r="CZ17" s="672">
        <v>6.4</v>
      </c>
      <c r="DA17" s="672"/>
      <c r="DB17" s="672"/>
      <c r="DC17" s="672"/>
      <c r="DD17" s="640" t="s">
        <v>121</v>
      </c>
      <c r="DE17" s="635"/>
      <c r="DF17" s="635"/>
      <c r="DG17" s="635"/>
      <c r="DH17" s="635"/>
      <c r="DI17" s="635"/>
      <c r="DJ17" s="635"/>
      <c r="DK17" s="635"/>
      <c r="DL17" s="635"/>
      <c r="DM17" s="635"/>
      <c r="DN17" s="635"/>
      <c r="DO17" s="635"/>
      <c r="DP17" s="636"/>
      <c r="DQ17" s="640">
        <v>1104236</v>
      </c>
      <c r="DR17" s="635"/>
      <c r="DS17" s="635"/>
      <c r="DT17" s="635"/>
      <c r="DU17" s="635"/>
      <c r="DV17" s="635"/>
      <c r="DW17" s="635"/>
      <c r="DX17" s="635"/>
      <c r="DY17" s="635"/>
      <c r="DZ17" s="635"/>
      <c r="EA17" s="635"/>
      <c r="EB17" s="635"/>
      <c r="EC17" s="671"/>
    </row>
    <row r="18" spans="2:133" ht="11.25" customHeight="1" x14ac:dyDescent="0.15">
      <c r="B18" s="631" t="s">
        <v>256</v>
      </c>
      <c r="C18" s="632"/>
      <c r="D18" s="632"/>
      <c r="E18" s="632"/>
      <c r="F18" s="632"/>
      <c r="G18" s="632"/>
      <c r="H18" s="632"/>
      <c r="I18" s="632"/>
      <c r="J18" s="632"/>
      <c r="K18" s="632"/>
      <c r="L18" s="632"/>
      <c r="M18" s="632"/>
      <c r="N18" s="632"/>
      <c r="O18" s="632"/>
      <c r="P18" s="632"/>
      <c r="Q18" s="633"/>
      <c r="R18" s="634">
        <v>33918</v>
      </c>
      <c r="S18" s="635"/>
      <c r="T18" s="635"/>
      <c r="U18" s="635"/>
      <c r="V18" s="635"/>
      <c r="W18" s="635"/>
      <c r="X18" s="635"/>
      <c r="Y18" s="636"/>
      <c r="Z18" s="672">
        <v>0.2</v>
      </c>
      <c r="AA18" s="672"/>
      <c r="AB18" s="672"/>
      <c r="AC18" s="672"/>
      <c r="AD18" s="673">
        <v>33918</v>
      </c>
      <c r="AE18" s="673"/>
      <c r="AF18" s="673"/>
      <c r="AG18" s="673"/>
      <c r="AH18" s="673"/>
      <c r="AI18" s="673"/>
      <c r="AJ18" s="673"/>
      <c r="AK18" s="673"/>
      <c r="AL18" s="637">
        <v>0.4</v>
      </c>
      <c r="AM18" s="638"/>
      <c r="AN18" s="638"/>
      <c r="AO18" s="674"/>
      <c r="AP18" s="631" t="s">
        <v>257</v>
      </c>
      <c r="AQ18" s="632"/>
      <c r="AR18" s="632"/>
      <c r="AS18" s="632"/>
      <c r="AT18" s="632"/>
      <c r="AU18" s="632"/>
      <c r="AV18" s="632"/>
      <c r="AW18" s="632"/>
      <c r="AX18" s="632"/>
      <c r="AY18" s="632"/>
      <c r="AZ18" s="632"/>
      <c r="BA18" s="632"/>
      <c r="BB18" s="632"/>
      <c r="BC18" s="632"/>
      <c r="BD18" s="632"/>
      <c r="BE18" s="632"/>
      <c r="BF18" s="633"/>
      <c r="BG18" s="634" t="s">
        <v>121</v>
      </c>
      <c r="BH18" s="635"/>
      <c r="BI18" s="635"/>
      <c r="BJ18" s="635"/>
      <c r="BK18" s="635"/>
      <c r="BL18" s="635"/>
      <c r="BM18" s="635"/>
      <c r="BN18" s="636"/>
      <c r="BO18" s="672" t="s">
        <v>121</v>
      </c>
      <c r="BP18" s="672"/>
      <c r="BQ18" s="672"/>
      <c r="BR18" s="672"/>
      <c r="BS18" s="673" t="s">
        <v>121</v>
      </c>
      <c r="BT18" s="673"/>
      <c r="BU18" s="673"/>
      <c r="BV18" s="673"/>
      <c r="BW18" s="673"/>
      <c r="BX18" s="673"/>
      <c r="BY18" s="673"/>
      <c r="BZ18" s="673"/>
      <c r="CA18" s="673"/>
      <c r="CB18" s="713"/>
      <c r="CD18" s="631" t="s">
        <v>258</v>
      </c>
      <c r="CE18" s="632"/>
      <c r="CF18" s="632"/>
      <c r="CG18" s="632"/>
      <c r="CH18" s="632"/>
      <c r="CI18" s="632"/>
      <c r="CJ18" s="632"/>
      <c r="CK18" s="632"/>
      <c r="CL18" s="632"/>
      <c r="CM18" s="632"/>
      <c r="CN18" s="632"/>
      <c r="CO18" s="632"/>
      <c r="CP18" s="632"/>
      <c r="CQ18" s="633"/>
      <c r="CR18" s="634">
        <v>39276</v>
      </c>
      <c r="CS18" s="635"/>
      <c r="CT18" s="635"/>
      <c r="CU18" s="635"/>
      <c r="CV18" s="635"/>
      <c r="CW18" s="635"/>
      <c r="CX18" s="635"/>
      <c r="CY18" s="636"/>
      <c r="CZ18" s="672">
        <v>0.2</v>
      </c>
      <c r="DA18" s="672"/>
      <c r="DB18" s="672"/>
      <c r="DC18" s="672"/>
      <c r="DD18" s="640" t="s">
        <v>121</v>
      </c>
      <c r="DE18" s="635"/>
      <c r="DF18" s="635"/>
      <c r="DG18" s="635"/>
      <c r="DH18" s="635"/>
      <c r="DI18" s="635"/>
      <c r="DJ18" s="635"/>
      <c r="DK18" s="635"/>
      <c r="DL18" s="635"/>
      <c r="DM18" s="635"/>
      <c r="DN18" s="635"/>
      <c r="DO18" s="635"/>
      <c r="DP18" s="636"/>
      <c r="DQ18" s="640">
        <v>39276</v>
      </c>
      <c r="DR18" s="635"/>
      <c r="DS18" s="635"/>
      <c r="DT18" s="635"/>
      <c r="DU18" s="635"/>
      <c r="DV18" s="635"/>
      <c r="DW18" s="635"/>
      <c r="DX18" s="635"/>
      <c r="DY18" s="635"/>
      <c r="DZ18" s="635"/>
      <c r="EA18" s="635"/>
      <c r="EB18" s="635"/>
      <c r="EC18" s="671"/>
    </row>
    <row r="19" spans="2:133" ht="11.25" customHeight="1" x14ac:dyDescent="0.15">
      <c r="B19" s="631" t="s">
        <v>259</v>
      </c>
      <c r="C19" s="632"/>
      <c r="D19" s="632"/>
      <c r="E19" s="632"/>
      <c r="F19" s="632"/>
      <c r="G19" s="632"/>
      <c r="H19" s="632"/>
      <c r="I19" s="632"/>
      <c r="J19" s="632"/>
      <c r="K19" s="632"/>
      <c r="L19" s="632"/>
      <c r="M19" s="632"/>
      <c r="N19" s="632"/>
      <c r="O19" s="632"/>
      <c r="P19" s="632"/>
      <c r="Q19" s="633"/>
      <c r="R19" s="634">
        <v>163735</v>
      </c>
      <c r="S19" s="635"/>
      <c r="T19" s="635"/>
      <c r="U19" s="635"/>
      <c r="V19" s="635"/>
      <c r="W19" s="635"/>
      <c r="X19" s="635"/>
      <c r="Y19" s="636"/>
      <c r="Z19" s="672">
        <v>0.9</v>
      </c>
      <c r="AA19" s="672"/>
      <c r="AB19" s="672"/>
      <c r="AC19" s="672"/>
      <c r="AD19" s="673">
        <v>163735</v>
      </c>
      <c r="AE19" s="673"/>
      <c r="AF19" s="673"/>
      <c r="AG19" s="673"/>
      <c r="AH19" s="673"/>
      <c r="AI19" s="673"/>
      <c r="AJ19" s="673"/>
      <c r="AK19" s="673"/>
      <c r="AL19" s="637">
        <v>2.1</v>
      </c>
      <c r="AM19" s="638"/>
      <c r="AN19" s="638"/>
      <c r="AO19" s="674"/>
      <c r="AP19" s="631" t="s">
        <v>260</v>
      </c>
      <c r="AQ19" s="632"/>
      <c r="AR19" s="632"/>
      <c r="AS19" s="632"/>
      <c r="AT19" s="632"/>
      <c r="AU19" s="632"/>
      <c r="AV19" s="632"/>
      <c r="AW19" s="632"/>
      <c r="AX19" s="632"/>
      <c r="AY19" s="632"/>
      <c r="AZ19" s="632"/>
      <c r="BA19" s="632"/>
      <c r="BB19" s="632"/>
      <c r="BC19" s="632"/>
      <c r="BD19" s="632"/>
      <c r="BE19" s="632"/>
      <c r="BF19" s="633"/>
      <c r="BG19" s="634" t="s">
        <v>121</v>
      </c>
      <c r="BH19" s="635"/>
      <c r="BI19" s="635"/>
      <c r="BJ19" s="635"/>
      <c r="BK19" s="635"/>
      <c r="BL19" s="635"/>
      <c r="BM19" s="635"/>
      <c r="BN19" s="636"/>
      <c r="BO19" s="672" t="s">
        <v>121</v>
      </c>
      <c r="BP19" s="672"/>
      <c r="BQ19" s="672"/>
      <c r="BR19" s="672"/>
      <c r="BS19" s="673" t="s">
        <v>121</v>
      </c>
      <c r="BT19" s="673"/>
      <c r="BU19" s="673"/>
      <c r="BV19" s="673"/>
      <c r="BW19" s="673"/>
      <c r="BX19" s="673"/>
      <c r="BY19" s="673"/>
      <c r="BZ19" s="673"/>
      <c r="CA19" s="673"/>
      <c r="CB19" s="713"/>
      <c r="CD19" s="631" t="s">
        <v>261</v>
      </c>
      <c r="CE19" s="632"/>
      <c r="CF19" s="632"/>
      <c r="CG19" s="632"/>
      <c r="CH19" s="632"/>
      <c r="CI19" s="632"/>
      <c r="CJ19" s="632"/>
      <c r="CK19" s="632"/>
      <c r="CL19" s="632"/>
      <c r="CM19" s="632"/>
      <c r="CN19" s="632"/>
      <c r="CO19" s="632"/>
      <c r="CP19" s="632"/>
      <c r="CQ19" s="633"/>
      <c r="CR19" s="634" t="s">
        <v>121</v>
      </c>
      <c r="CS19" s="635"/>
      <c r="CT19" s="635"/>
      <c r="CU19" s="635"/>
      <c r="CV19" s="635"/>
      <c r="CW19" s="635"/>
      <c r="CX19" s="635"/>
      <c r="CY19" s="636"/>
      <c r="CZ19" s="672" t="s">
        <v>121</v>
      </c>
      <c r="DA19" s="672"/>
      <c r="DB19" s="672"/>
      <c r="DC19" s="672"/>
      <c r="DD19" s="640" t="s">
        <v>121</v>
      </c>
      <c r="DE19" s="635"/>
      <c r="DF19" s="635"/>
      <c r="DG19" s="635"/>
      <c r="DH19" s="635"/>
      <c r="DI19" s="635"/>
      <c r="DJ19" s="635"/>
      <c r="DK19" s="635"/>
      <c r="DL19" s="635"/>
      <c r="DM19" s="635"/>
      <c r="DN19" s="635"/>
      <c r="DO19" s="635"/>
      <c r="DP19" s="636"/>
      <c r="DQ19" s="640" t="s">
        <v>121</v>
      </c>
      <c r="DR19" s="635"/>
      <c r="DS19" s="635"/>
      <c r="DT19" s="635"/>
      <c r="DU19" s="635"/>
      <c r="DV19" s="635"/>
      <c r="DW19" s="635"/>
      <c r="DX19" s="635"/>
      <c r="DY19" s="635"/>
      <c r="DZ19" s="635"/>
      <c r="EA19" s="635"/>
      <c r="EB19" s="635"/>
      <c r="EC19" s="671"/>
    </row>
    <row r="20" spans="2:133" ht="11.25" customHeight="1" x14ac:dyDescent="0.15">
      <c r="B20" s="701" t="s">
        <v>262</v>
      </c>
      <c r="C20" s="702"/>
      <c r="D20" s="702"/>
      <c r="E20" s="702"/>
      <c r="F20" s="702"/>
      <c r="G20" s="702"/>
      <c r="H20" s="702"/>
      <c r="I20" s="702"/>
      <c r="J20" s="702"/>
      <c r="K20" s="702"/>
      <c r="L20" s="702"/>
      <c r="M20" s="702"/>
      <c r="N20" s="702"/>
      <c r="O20" s="702"/>
      <c r="P20" s="702"/>
      <c r="Q20" s="703"/>
      <c r="R20" s="634">
        <v>5331</v>
      </c>
      <c r="S20" s="635"/>
      <c r="T20" s="635"/>
      <c r="U20" s="635"/>
      <c r="V20" s="635"/>
      <c r="W20" s="635"/>
      <c r="X20" s="635"/>
      <c r="Y20" s="636"/>
      <c r="Z20" s="672">
        <v>0</v>
      </c>
      <c r="AA20" s="672"/>
      <c r="AB20" s="672"/>
      <c r="AC20" s="672"/>
      <c r="AD20" s="673">
        <v>5331</v>
      </c>
      <c r="AE20" s="673"/>
      <c r="AF20" s="673"/>
      <c r="AG20" s="673"/>
      <c r="AH20" s="673"/>
      <c r="AI20" s="673"/>
      <c r="AJ20" s="673"/>
      <c r="AK20" s="673"/>
      <c r="AL20" s="637">
        <v>0.1</v>
      </c>
      <c r="AM20" s="638"/>
      <c r="AN20" s="638"/>
      <c r="AO20" s="674"/>
      <c r="AP20" s="631" t="s">
        <v>263</v>
      </c>
      <c r="AQ20" s="632"/>
      <c r="AR20" s="632"/>
      <c r="AS20" s="632"/>
      <c r="AT20" s="632"/>
      <c r="AU20" s="632"/>
      <c r="AV20" s="632"/>
      <c r="AW20" s="632"/>
      <c r="AX20" s="632"/>
      <c r="AY20" s="632"/>
      <c r="AZ20" s="632"/>
      <c r="BA20" s="632"/>
      <c r="BB20" s="632"/>
      <c r="BC20" s="632"/>
      <c r="BD20" s="632"/>
      <c r="BE20" s="632"/>
      <c r="BF20" s="633"/>
      <c r="BG20" s="634" t="s">
        <v>121</v>
      </c>
      <c r="BH20" s="635"/>
      <c r="BI20" s="635"/>
      <c r="BJ20" s="635"/>
      <c r="BK20" s="635"/>
      <c r="BL20" s="635"/>
      <c r="BM20" s="635"/>
      <c r="BN20" s="636"/>
      <c r="BO20" s="672" t="s">
        <v>121</v>
      </c>
      <c r="BP20" s="672"/>
      <c r="BQ20" s="672"/>
      <c r="BR20" s="672"/>
      <c r="BS20" s="673" t="s">
        <v>121</v>
      </c>
      <c r="BT20" s="673"/>
      <c r="BU20" s="673"/>
      <c r="BV20" s="673"/>
      <c r="BW20" s="673"/>
      <c r="BX20" s="673"/>
      <c r="BY20" s="673"/>
      <c r="BZ20" s="673"/>
      <c r="CA20" s="673"/>
      <c r="CB20" s="713"/>
      <c r="CD20" s="631" t="s">
        <v>264</v>
      </c>
      <c r="CE20" s="632"/>
      <c r="CF20" s="632"/>
      <c r="CG20" s="632"/>
      <c r="CH20" s="632"/>
      <c r="CI20" s="632"/>
      <c r="CJ20" s="632"/>
      <c r="CK20" s="632"/>
      <c r="CL20" s="632"/>
      <c r="CM20" s="632"/>
      <c r="CN20" s="632"/>
      <c r="CO20" s="632"/>
      <c r="CP20" s="632"/>
      <c r="CQ20" s="633"/>
      <c r="CR20" s="634">
        <v>17244912</v>
      </c>
      <c r="CS20" s="635"/>
      <c r="CT20" s="635"/>
      <c r="CU20" s="635"/>
      <c r="CV20" s="635"/>
      <c r="CW20" s="635"/>
      <c r="CX20" s="635"/>
      <c r="CY20" s="636"/>
      <c r="CZ20" s="672">
        <v>100</v>
      </c>
      <c r="DA20" s="672"/>
      <c r="DB20" s="672"/>
      <c r="DC20" s="672"/>
      <c r="DD20" s="640">
        <v>1335677</v>
      </c>
      <c r="DE20" s="635"/>
      <c r="DF20" s="635"/>
      <c r="DG20" s="635"/>
      <c r="DH20" s="635"/>
      <c r="DI20" s="635"/>
      <c r="DJ20" s="635"/>
      <c r="DK20" s="635"/>
      <c r="DL20" s="635"/>
      <c r="DM20" s="635"/>
      <c r="DN20" s="635"/>
      <c r="DO20" s="635"/>
      <c r="DP20" s="636"/>
      <c r="DQ20" s="640">
        <v>12937354</v>
      </c>
      <c r="DR20" s="635"/>
      <c r="DS20" s="635"/>
      <c r="DT20" s="635"/>
      <c r="DU20" s="635"/>
      <c r="DV20" s="635"/>
      <c r="DW20" s="635"/>
      <c r="DX20" s="635"/>
      <c r="DY20" s="635"/>
      <c r="DZ20" s="635"/>
      <c r="EA20" s="635"/>
      <c r="EB20" s="635"/>
      <c r="EC20" s="671"/>
    </row>
    <row r="21" spans="2:133" ht="11.25" customHeight="1" x14ac:dyDescent="0.15">
      <c r="B21" s="631" t="s">
        <v>265</v>
      </c>
      <c r="C21" s="632"/>
      <c r="D21" s="632"/>
      <c r="E21" s="632"/>
      <c r="F21" s="632"/>
      <c r="G21" s="632"/>
      <c r="H21" s="632"/>
      <c r="I21" s="632"/>
      <c r="J21" s="632"/>
      <c r="K21" s="632"/>
      <c r="L21" s="632"/>
      <c r="M21" s="632"/>
      <c r="N21" s="632"/>
      <c r="O21" s="632"/>
      <c r="P21" s="632"/>
      <c r="Q21" s="633"/>
      <c r="R21" s="634">
        <v>1302417</v>
      </c>
      <c r="S21" s="635"/>
      <c r="T21" s="635"/>
      <c r="U21" s="635"/>
      <c r="V21" s="635"/>
      <c r="W21" s="635"/>
      <c r="X21" s="635"/>
      <c r="Y21" s="636"/>
      <c r="Z21" s="672">
        <v>7.3</v>
      </c>
      <c r="AA21" s="672"/>
      <c r="AB21" s="672"/>
      <c r="AC21" s="672"/>
      <c r="AD21" s="673">
        <v>1139790</v>
      </c>
      <c r="AE21" s="673"/>
      <c r="AF21" s="673"/>
      <c r="AG21" s="673"/>
      <c r="AH21" s="673"/>
      <c r="AI21" s="673"/>
      <c r="AJ21" s="673"/>
      <c r="AK21" s="673"/>
      <c r="AL21" s="637">
        <v>14.7</v>
      </c>
      <c r="AM21" s="638"/>
      <c r="AN21" s="638"/>
      <c r="AO21" s="674"/>
      <c r="AP21" s="631" t="s">
        <v>266</v>
      </c>
      <c r="AQ21" s="711"/>
      <c r="AR21" s="711"/>
      <c r="AS21" s="711"/>
      <c r="AT21" s="711"/>
      <c r="AU21" s="711"/>
      <c r="AV21" s="711"/>
      <c r="AW21" s="711"/>
      <c r="AX21" s="711"/>
      <c r="AY21" s="711"/>
      <c r="AZ21" s="711"/>
      <c r="BA21" s="711"/>
      <c r="BB21" s="711"/>
      <c r="BC21" s="711"/>
      <c r="BD21" s="711"/>
      <c r="BE21" s="711"/>
      <c r="BF21" s="712"/>
      <c r="BG21" s="634" t="s">
        <v>121</v>
      </c>
      <c r="BH21" s="635"/>
      <c r="BI21" s="635"/>
      <c r="BJ21" s="635"/>
      <c r="BK21" s="635"/>
      <c r="BL21" s="635"/>
      <c r="BM21" s="635"/>
      <c r="BN21" s="636"/>
      <c r="BO21" s="672" t="s">
        <v>121</v>
      </c>
      <c r="BP21" s="672"/>
      <c r="BQ21" s="672"/>
      <c r="BR21" s="672"/>
      <c r="BS21" s="673" t="s">
        <v>121</v>
      </c>
      <c r="BT21" s="673"/>
      <c r="BU21" s="673"/>
      <c r="BV21" s="673"/>
      <c r="BW21" s="673"/>
      <c r="BX21" s="673"/>
      <c r="BY21" s="673"/>
      <c r="BZ21" s="673"/>
      <c r="CA21" s="673"/>
      <c r="CB21" s="713"/>
      <c r="CD21" s="615"/>
      <c r="CE21" s="616"/>
      <c r="CF21" s="616"/>
      <c r="CG21" s="616"/>
      <c r="CH21" s="616"/>
      <c r="CI21" s="616"/>
      <c r="CJ21" s="616"/>
      <c r="CK21" s="616"/>
      <c r="CL21" s="616"/>
      <c r="CM21" s="616"/>
      <c r="CN21" s="616"/>
      <c r="CO21" s="616"/>
      <c r="CP21" s="616"/>
      <c r="CQ21" s="617"/>
      <c r="CR21" s="719"/>
      <c r="CS21" s="720"/>
      <c r="CT21" s="720"/>
      <c r="CU21" s="720"/>
      <c r="CV21" s="720"/>
      <c r="CW21" s="720"/>
      <c r="CX21" s="720"/>
      <c r="CY21" s="721"/>
      <c r="CZ21" s="722"/>
      <c r="DA21" s="722"/>
      <c r="DB21" s="722"/>
      <c r="DC21" s="722"/>
      <c r="DD21" s="723"/>
      <c r="DE21" s="720"/>
      <c r="DF21" s="720"/>
      <c r="DG21" s="720"/>
      <c r="DH21" s="720"/>
      <c r="DI21" s="720"/>
      <c r="DJ21" s="720"/>
      <c r="DK21" s="720"/>
      <c r="DL21" s="720"/>
      <c r="DM21" s="720"/>
      <c r="DN21" s="720"/>
      <c r="DO21" s="720"/>
      <c r="DP21" s="721"/>
      <c r="DQ21" s="723"/>
      <c r="DR21" s="720"/>
      <c r="DS21" s="720"/>
      <c r="DT21" s="720"/>
      <c r="DU21" s="720"/>
      <c r="DV21" s="720"/>
      <c r="DW21" s="720"/>
      <c r="DX21" s="720"/>
      <c r="DY21" s="720"/>
      <c r="DZ21" s="720"/>
      <c r="EA21" s="720"/>
      <c r="EB21" s="720"/>
      <c r="EC21" s="727"/>
    </row>
    <row r="22" spans="2:133" ht="11.25" customHeight="1" x14ac:dyDescent="0.15">
      <c r="B22" s="631" t="s">
        <v>267</v>
      </c>
      <c r="C22" s="632"/>
      <c r="D22" s="632"/>
      <c r="E22" s="632"/>
      <c r="F22" s="632"/>
      <c r="G22" s="632"/>
      <c r="H22" s="632"/>
      <c r="I22" s="632"/>
      <c r="J22" s="632"/>
      <c r="K22" s="632"/>
      <c r="L22" s="632"/>
      <c r="M22" s="632"/>
      <c r="N22" s="632"/>
      <c r="O22" s="632"/>
      <c r="P22" s="632"/>
      <c r="Q22" s="633"/>
      <c r="R22" s="634">
        <v>1139790</v>
      </c>
      <c r="S22" s="635"/>
      <c r="T22" s="635"/>
      <c r="U22" s="635"/>
      <c r="V22" s="635"/>
      <c r="W22" s="635"/>
      <c r="X22" s="635"/>
      <c r="Y22" s="636"/>
      <c r="Z22" s="672">
        <v>6.4</v>
      </c>
      <c r="AA22" s="672"/>
      <c r="AB22" s="672"/>
      <c r="AC22" s="672"/>
      <c r="AD22" s="673">
        <v>1139790</v>
      </c>
      <c r="AE22" s="673"/>
      <c r="AF22" s="673"/>
      <c r="AG22" s="673"/>
      <c r="AH22" s="673"/>
      <c r="AI22" s="673"/>
      <c r="AJ22" s="673"/>
      <c r="AK22" s="673"/>
      <c r="AL22" s="637">
        <v>14.7</v>
      </c>
      <c r="AM22" s="638"/>
      <c r="AN22" s="638"/>
      <c r="AO22" s="674"/>
      <c r="AP22" s="631" t="s">
        <v>268</v>
      </c>
      <c r="AQ22" s="711"/>
      <c r="AR22" s="711"/>
      <c r="AS22" s="711"/>
      <c r="AT22" s="711"/>
      <c r="AU22" s="711"/>
      <c r="AV22" s="711"/>
      <c r="AW22" s="711"/>
      <c r="AX22" s="711"/>
      <c r="AY22" s="711"/>
      <c r="AZ22" s="711"/>
      <c r="BA22" s="711"/>
      <c r="BB22" s="711"/>
      <c r="BC22" s="711"/>
      <c r="BD22" s="711"/>
      <c r="BE22" s="711"/>
      <c r="BF22" s="712"/>
      <c r="BG22" s="634" t="s">
        <v>121</v>
      </c>
      <c r="BH22" s="635"/>
      <c r="BI22" s="635"/>
      <c r="BJ22" s="635"/>
      <c r="BK22" s="635"/>
      <c r="BL22" s="635"/>
      <c r="BM22" s="635"/>
      <c r="BN22" s="636"/>
      <c r="BO22" s="672" t="s">
        <v>121</v>
      </c>
      <c r="BP22" s="672"/>
      <c r="BQ22" s="672"/>
      <c r="BR22" s="672"/>
      <c r="BS22" s="673" t="s">
        <v>121</v>
      </c>
      <c r="BT22" s="673"/>
      <c r="BU22" s="673"/>
      <c r="BV22" s="673"/>
      <c r="BW22" s="673"/>
      <c r="BX22" s="673"/>
      <c r="BY22" s="673"/>
      <c r="BZ22" s="673"/>
      <c r="CA22" s="673"/>
      <c r="CB22" s="713"/>
      <c r="CD22" s="686" t="s">
        <v>269</v>
      </c>
      <c r="CE22" s="687"/>
      <c r="CF22" s="687"/>
      <c r="CG22" s="687"/>
      <c r="CH22" s="687"/>
      <c r="CI22" s="687"/>
      <c r="CJ22" s="687"/>
      <c r="CK22" s="687"/>
      <c r="CL22" s="687"/>
      <c r="CM22" s="687"/>
      <c r="CN22" s="687"/>
      <c r="CO22" s="687"/>
      <c r="CP22" s="687"/>
      <c r="CQ22" s="687"/>
      <c r="CR22" s="687"/>
      <c r="CS22" s="687"/>
      <c r="CT22" s="687"/>
      <c r="CU22" s="687"/>
      <c r="CV22" s="687"/>
      <c r="CW22" s="687"/>
      <c r="CX22" s="687"/>
      <c r="CY22" s="687"/>
      <c r="CZ22" s="687"/>
      <c r="DA22" s="687"/>
      <c r="DB22" s="687"/>
      <c r="DC22" s="687"/>
      <c r="DD22" s="687"/>
      <c r="DE22" s="687"/>
      <c r="DF22" s="687"/>
      <c r="DG22" s="687"/>
      <c r="DH22" s="687"/>
      <c r="DI22" s="687"/>
      <c r="DJ22" s="687"/>
      <c r="DK22" s="687"/>
      <c r="DL22" s="687"/>
      <c r="DM22" s="687"/>
      <c r="DN22" s="687"/>
      <c r="DO22" s="687"/>
      <c r="DP22" s="687"/>
      <c r="DQ22" s="687"/>
      <c r="DR22" s="687"/>
      <c r="DS22" s="687"/>
      <c r="DT22" s="687"/>
      <c r="DU22" s="687"/>
      <c r="DV22" s="687"/>
      <c r="DW22" s="687"/>
      <c r="DX22" s="687"/>
      <c r="DY22" s="687"/>
      <c r="DZ22" s="687"/>
      <c r="EA22" s="687"/>
      <c r="EB22" s="687"/>
      <c r="EC22" s="688"/>
    </row>
    <row r="23" spans="2:133" ht="11.25" customHeight="1" x14ac:dyDescent="0.15">
      <c r="B23" s="631" t="s">
        <v>270</v>
      </c>
      <c r="C23" s="632"/>
      <c r="D23" s="632"/>
      <c r="E23" s="632"/>
      <c r="F23" s="632"/>
      <c r="G23" s="632"/>
      <c r="H23" s="632"/>
      <c r="I23" s="632"/>
      <c r="J23" s="632"/>
      <c r="K23" s="632"/>
      <c r="L23" s="632"/>
      <c r="M23" s="632"/>
      <c r="N23" s="632"/>
      <c r="O23" s="632"/>
      <c r="P23" s="632"/>
      <c r="Q23" s="633"/>
      <c r="R23" s="634">
        <v>162627</v>
      </c>
      <c r="S23" s="635"/>
      <c r="T23" s="635"/>
      <c r="U23" s="635"/>
      <c r="V23" s="635"/>
      <c r="W23" s="635"/>
      <c r="X23" s="635"/>
      <c r="Y23" s="636"/>
      <c r="Z23" s="672">
        <v>0.9</v>
      </c>
      <c r="AA23" s="672"/>
      <c r="AB23" s="672"/>
      <c r="AC23" s="672"/>
      <c r="AD23" s="673" t="s">
        <v>121</v>
      </c>
      <c r="AE23" s="673"/>
      <c r="AF23" s="673"/>
      <c r="AG23" s="673"/>
      <c r="AH23" s="673"/>
      <c r="AI23" s="673"/>
      <c r="AJ23" s="673"/>
      <c r="AK23" s="673"/>
      <c r="AL23" s="637" t="s">
        <v>121</v>
      </c>
      <c r="AM23" s="638"/>
      <c r="AN23" s="638"/>
      <c r="AO23" s="674"/>
      <c r="AP23" s="631" t="s">
        <v>271</v>
      </c>
      <c r="AQ23" s="711"/>
      <c r="AR23" s="711"/>
      <c r="AS23" s="711"/>
      <c r="AT23" s="711"/>
      <c r="AU23" s="711"/>
      <c r="AV23" s="711"/>
      <c r="AW23" s="711"/>
      <c r="AX23" s="711"/>
      <c r="AY23" s="711"/>
      <c r="AZ23" s="711"/>
      <c r="BA23" s="711"/>
      <c r="BB23" s="711"/>
      <c r="BC23" s="711"/>
      <c r="BD23" s="711"/>
      <c r="BE23" s="711"/>
      <c r="BF23" s="712"/>
      <c r="BG23" s="634" t="s">
        <v>121</v>
      </c>
      <c r="BH23" s="635"/>
      <c r="BI23" s="635"/>
      <c r="BJ23" s="635"/>
      <c r="BK23" s="635"/>
      <c r="BL23" s="635"/>
      <c r="BM23" s="635"/>
      <c r="BN23" s="636"/>
      <c r="BO23" s="672" t="s">
        <v>121</v>
      </c>
      <c r="BP23" s="672"/>
      <c r="BQ23" s="672"/>
      <c r="BR23" s="672"/>
      <c r="BS23" s="673" t="s">
        <v>121</v>
      </c>
      <c r="BT23" s="673"/>
      <c r="BU23" s="673"/>
      <c r="BV23" s="673"/>
      <c r="BW23" s="673"/>
      <c r="BX23" s="673"/>
      <c r="BY23" s="673"/>
      <c r="BZ23" s="673"/>
      <c r="CA23" s="673"/>
      <c r="CB23" s="713"/>
      <c r="CD23" s="686" t="s">
        <v>211</v>
      </c>
      <c r="CE23" s="687"/>
      <c r="CF23" s="687"/>
      <c r="CG23" s="687"/>
      <c r="CH23" s="687"/>
      <c r="CI23" s="687"/>
      <c r="CJ23" s="687"/>
      <c r="CK23" s="687"/>
      <c r="CL23" s="687"/>
      <c r="CM23" s="687"/>
      <c r="CN23" s="687"/>
      <c r="CO23" s="687"/>
      <c r="CP23" s="687"/>
      <c r="CQ23" s="688"/>
      <c r="CR23" s="686" t="s">
        <v>272</v>
      </c>
      <c r="CS23" s="687"/>
      <c r="CT23" s="687"/>
      <c r="CU23" s="687"/>
      <c r="CV23" s="687"/>
      <c r="CW23" s="687"/>
      <c r="CX23" s="687"/>
      <c r="CY23" s="688"/>
      <c r="CZ23" s="686" t="s">
        <v>273</v>
      </c>
      <c r="DA23" s="687"/>
      <c r="DB23" s="687"/>
      <c r="DC23" s="688"/>
      <c r="DD23" s="686" t="s">
        <v>274</v>
      </c>
      <c r="DE23" s="687"/>
      <c r="DF23" s="687"/>
      <c r="DG23" s="687"/>
      <c r="DH23" s="687"/>
      <c r="DI23" s="687"/>
      <c r="DJ23" s="687"/>
      <c r="DK23" s="688"/>
      <c r="DL23" s="724" t="s">
        <v>275</v>
      </c>
      <c r="DM23" s="725"/>
      <c r="DN23" s="725"/>
      <c r="DO23" s="725"/>
      <c r="DP23" s="725"/>
      <c r="DQ23" s="725"/>
      <c r="DR23" s="725"/>
      <c r="DS23" s="725"/>
      <c r="DT23" s="725"/>
      <c r="DU23" s="725"/>
      <c r="DV23" s="726"/>
      <c r="DW23" s="686" t="s">
        <v>276</v>
      </c>
      <c r="DX23" s="687"/>
      <c r="DY23" s="687"/>
      <c r="DZ23" s="687"/>
      <c r="EA23" s="687"/>
      <c r="EB23" s="687"/>
      <c r="EC23" s="688"/>
    </row>
    <row r="24" spans="2:133" ht="11.25" customHeight="1" x14ac:dyDescent="0.15">
      <c r="B24" s="631" t="s">
        <v>277</v>
      </c>
      <c r="C24" s="632"/>
      <c r="D24" s="632"/>
      <c r="E24" s="632"/>
      <c r="F24" s="632"/>
      <c r="G24" s="632"/>
      <c r="H24" s="632"/>
      <c r="I24" s="632"/>
      <c r="J24" s="632"/>
      <c r="K24" s="632"/>
      <c r="L24" s="632"/>
      <c r="M24" s="632"/>
      <c r="N24" s="632"/>
      <c r="O24" s="632"/>
      <c r="P24" s="632"/>
      <c r="Q24" s="633"/>
      <c r="R24" s="634" t="s">
        <v>121</v>
      </c>
      <c r="S24" s="635"/>
      <c r="T24" s="635"/>
      <c r="U24" s="635"/>
      <c r="V24" s="635"/>
      <c r="W24" s="635"/>
      <c r="X24" s="635"/>
      <c r="Y24" s="636"/>
      <c r="Z24" s="672" t="s">
        <v>121</v>
      </c>
      <c r="AA24" s="672"/>
      <c r="AB24" s="672"/>
      <c r="AC24" s="672"/>
      <c r="AD24" s="673" t="s">
        <v>121</v>
      </c>
      <c r="AE24" s="673"/>
      <c r="AF24" s="673"/>
      <c r="AG24" s="673"/>
      <c r="AH24" s="673"/>
      <c r="AI24" s="673"/>
      <c r="AJ24" s="673"/>
      <c r="AK24" s="673"/>
      <c r="AL24" s="637" t="s">
        <v>121</v>
      </c>
      <c r="AM24" s="638"/>
      <c r="AN24" s="638"/>
      <c r="AO24" s="674"/>
      <c r="AP24" s="631" t="s">
        <v>278</v>
      </c>
      <c r="AQ24" s="711"/>
      <c r="AR24" s="711"/>
      <c r="AS24" s="711"/>
      <c r="AT24" s="711"/>
      <c r="AU24" s="711"/>
      <c r="AV24" s="711"/>
      <c r="AW24" s="711"/>
      <c r="AX24" s="711"/>
      <c r="AY24" s="711"/>
      <c r="AZ24" s="711"/>
      <c r="BA24" s="711"/>
      <c r="BB24" s="711"/>
      <c r="BC24" s="711"/>
      <c r="BD24" s="711"/>
      <c r="BE24" s="711"/>
      <c r="BF24" s="712"/>
      <c r="BG24" s="634" t="s">
        <v>121</v>
      </c>
      <c r="BH24" s="635"/>
      <c r="BI24" s="635"/>
      <c r="BJ24" s="635"/>
      <c r="BK24" s="635"/>
      <c r="BL24" s="635"/>
      <c r="BM24" s="635"/>
      <c r="BN24" s="636"/>
      <c r="BO24" s="672" t="s">
        <v>121</v>
      </c>
      <c r="BP24" s="672"/>
      <c r="BQ24" s="672"/>
      <c r="BR24" s="672"/>
      <c r="BS24" s="673" t="s">
        <v>121</v>
      </c>
      <c r="BT24" s="673"/>
      <c r="BU24" s="673"/>
      <c r="BV24" s="673"/>
      <c r="BW24" s="673"/>
      <c r="BX24" s="673"/>
      <c r="BY24" s="673"/>
      <c r="BZ24" s="673"/>
      <c r="CA24" s="673"/>
      <c r="CB24" s="713"/>
      <c r="CD24" s="692" t="s">
        <v>279</v>
      </c>
      <c r="CE24" s="693"/>
      <c r="CF24" s="693"/>
      <c r="CG24" s="693"/>
      <c r="CH24" s="693"/>
      <c r="CI24" s="693"/>
      <c r="CJ24" s="693"/>
      <c r="CK24" s="693"/>
      <c r="CL24" s="693"/>
      <c r="CM24" s="693"/>
      <c r="CN24" s="693"/>
      <c r="CO24" s="693"/>
      <c r="CP24" s="693"/>
      <c r="CQ24" s="694"/>
      <c r="CR24" s="689">
        <v>6706424</v>
      </c>
      <c r="CS24" s="690"/>
      <c r="CT24" s="690"/>
      <c r="CU24" s="690"/>
      <c r="CV24" s="690"/>
      <c r="CW24" s="690"/>
      <c r="CX24" s="690"/>
      <c r="CY24" s="715"/>
      <c r="CZ24" s="716">
        <v>38.9</v>
      </c>
      <c r="DA24" s="698"/>
      <c r="DB24" s="698"/>
      <c r="DC24" s="718"/>
      <c r="DD24" s="714">
        <v>3887429</v>
      </c>
      <c r="DE24" s="690"/>
      <c r="DF24" s="690"/>
      <c r="DG24" s="690"/>
      <c r="DH24" s="690"/>
      <c r="DI24" s="690"/>
      <c r="DJ24" s="690"/>
      <c r="DK24" s="715"/>
      <c r="DL24" s="714">
        <v>3490865</v>
      </c>
      <c r="DM24" s="690"/>
      <c r="DN24" s="690"/>
      <c r="DO24" s="690"/>
      <c r="DP24" s="690"/>
      <c r="DQ24" s="690"/>
      <c r="DR24" s="690"/>
      <c r="DS24" s="690"/>
      <c r="DT24" s="690"/>
      <c r="DU24" s="690"/>
      <c r="DV24" s="715"/>
      <c r="DW24" s="716">
        <v>44.9</v>
      </c>
      <c r="DX24" s="698"/>
      <c r="DY24" s="698"/>
      <c r="DZ24" s="698"/>
      <c r="EA24" s="698"/>
      <c r="EB24" s="698"/>
      <c r="EC24" s="717"/>
    </row>
    <row r="25" spans="2:133" ht="11.25" customHeight="1" x14ac:dyDescent="0.15">
      <c r="B25" s="631" t="s">
        <v>280</v>
      </c>
      <c r="C25" s="632"/>
      <c r="D25" s="632"/>
      <c r="E25" s="632"/>
      <c r="F25" s="632"/>
      <c r="G25" s="632"/>
      <c r="H25" s="632"/>
      <c r="I25" s="632"/>
      <c r="J25" s="632"/>
      <c r="K25" s="632"/>
      <c r="L25" s="632"/>
      <c r="M25" s="632"/>
      <c r="N25" s="632"/>
      <c r="O25" s="632"/>
      <c r="P25" s="632"/>
      <c r="Q25" s="633"/>
      <c r="R25" s="634">
        <v>7884914</v>
      </c>
      <c r="S25" s="635"/>
      <c r="T25" s="635"/>
      <c r="U25" s="635"/>
      <c r="V25" s="635"/>
      <c r="W25" s="635"/>
      <c r="X25" s="635"/>
      <c r="Y25" s="636"/>
      <c r="Z25" s="672">
        <v>44.5</v>
      </c>
      <c r="AA25" s="672"/>
      <c r="AB25" s="672"/>
      <c r="AC25" s="672"/>
      <c r="AD25" s="673">
        <v>7722287</v>
      </c>
      <c r="AE25" s="673"/>
      <c r="AF25" s="673"/>
      <c r="AG25" s="673"/>
      <c r="AH25" s="673"/>
      <c r="AI25" s="673"/>
      <c r="AJ25" s="673"/>
      <c r="AK25" s="673"/>
      <c r="AL25" s="637">
        <v>99.7</v>
      </c>
      <c r="AM25" s="638"/>
      <c r="AN25" s="638"/>
      <c r="AO25" s="674"/>
      <c r="AP25" s="631" t="s">
        <v>281</v>
      </c>
      <c r="AQ25" s="711"/>
      <c r="AR25" s="711"/>
      <c r="AS25" s="711"/>
      <c r="AT25" s="711"/>
      <c r="AU25" s="711"/>
      <c r="AV25" s="711"/>
      <c r="AW25" s="711"/>
      <c r="AX25" s="711"/>
      <c r="AY25" s="711"/>
      <c r="AZ25" s="711"/>
      <c r="BA25" s="711"/>
      <c r="BB25" s="711"/>
      <c r="BC25" s="711"/>
      <c r="BD25" s="711"/>
      <c r="BE25" s="711"/>
      <c r="BF25" s="712"/>
      <c r="BG25" s="634" t="s">
        <v>121</v>
      </c>
      <c r="BH25" s="635"/>
      <c r="BI25" s="635"/>
      <c r="BJ25" s="635"/>
      <c r="BK25" s="635"/>
      <c r="BL25" s="635"/>
      <c r="BM25" s="635"/>
      <c r="BN25" s="636"/>
      <c r="BO25" s="672" t="s">
        <v>121</v>
      </c>
      <c r="BP25" s="672"/>
      <c r="BQ25" s="672"/>
      <c r="BR25" s="672"/>
      <c r="BS25" s="673" t="s">
        <v>121</v>
      </c>
      <c r="BT25" s="673"/>
      <c r="BU25" s="673"/>
      <c r="BV25" s="673"/>
      <c r="BW25" s="673"/>
      <c r="BX25" s="673"/>
      <c r="BY25" s="673"/>
      <c r="BZ25" s="673"/>
      <c r="CA25" s="673"/>
      <c r="CB25" s="713"/>
      <c r="CD25" s="631" t="s">
        <v>282</v>
      </c>
      <c r="CE25" s="632"/>
      <c r="CF25" s="632"/>
      <c r="CG25" s="632"/>
      <c r="CH25" s="632"/>
      <c r="CI25" s="632"/>
      <c r="CJ25" s="632"/>
      <c r="CK25" s="632"/>
      <c r="CL25" s="632"/>
      <c r="CM25" s="632"/>
      <c r="CN25" s="632"/>
      <c r="CO25" s="632"/>
      <c r="CP25" s="632"/>
      <c r="CQ25" s="633"/>
      <c r="CR25" s="634">
        <v>1835997</v>
      </c>
      <c r="CS25" s="647"/>
      <c r="CT25" s="647"/>
      <c r="CU25" s="647"/>
      <c r="CV25" s="647"/>
      <c r="CW25" s="647"/>
      <c r="CX25" s="647"/>
      <c r="CY25" s="648"/>
      <c r="CZ25" s="637">
        <v>10.6</v>
      </c>
      <c r="DA25" s="649"/>
      <c r="DB25" s="649"/>
      <c r="DC25" s="650"/>
      <c r="DD25" s="640">
        <v>1610709</v>
      </c>
      <c r="DE25" s="647"/>
      <c r="DF25" s="647"/>
      <c r="DG25" s="647"/>
      <c r="DH25" s="647"/>
      <c r="DI25" s="647"/>
      <c r="DJ25" s="647"/>
      <c r="DK25" s="648"/>
      <c r="DL25" s="640">
        <v>1585346</v>
      </c>
      <c r="DM25" s="647"/>
      <c r="DN25" s="647"/>
      <c r="DO25" s="647"/>
      <c r="DP25" s="647"/>
      <c r="DQ25" s="647"/>
      <c r="DR25" s="647"/>
      <c r="DS25" s="647"/>
      <c r="DT25" s="647"/>
      <c r="DU25" s="647"/>
      <c r="DV25" s="648"/>
      <c r="DW25" s="637">
        <v>20.399999999999999</v>
      </c>
      <c r="DX25" s="649"/>
      <c r="DY25" s="649"/>
      <c r="DZ25" s="649"/>
      <c r="EA25" s="649"/>
      <c r="EB25" s="649"/>
      <c r="EC25" s="661"/>
    </row>
    <row r="26" spans="2:133" ht="11.25" customHeight="1" x14ac:dyDescent="0.15">
      <c r="B26" s="631" t="s">
        <v>283</v>
      </c>
      <c r="C26" s="632"/>
      <c r="D26" s="632"/>
      <c r="E26" s="632"/>
      <c r="F26" s="632"/>
      <c r="G26" s="632"/>
      <c r="H26" s="632"/>
      <c r="I26" s="632"/>
      <c r="J26" s="632"/>
      <c r="K26" s="632"/>
      <c r="L26" s="632"/>
      <c r="M26" s="632"/>
      <c r="N26" s="632"/>
      <c r="O26" s="632"/>
      <c r="P26" s="632"/>
      <c r="Q26" s="633"/>
      <c r="R26" s="634">
        <v>6119</v>
      </c>
      <c r="S26" s="635"/>
      <c r="T26" s="635"/>
      <c r="U26" s="635"/>
      <c r="V26" s="635"/>
      <c r="W26" s="635"/>
      <c r="X26" s="635"/>
      <c r="Y26" s="636"/>
      <c r="Z26" s="672">
        <v>0</v>
      </c>
      <c r="AA26" s="672"/>
      <c r="AB26" s="672"/>
      <c r="AC26" s="672"/>
      <c r="AD26" s="673">
        <v>6119</v>
      </c>
      <c r="AE26" s="673"/>
      <c r="AF26" s="673"/>
      <c r="AG26" s="673"/>
      <c r="AH26" s="673"/>
      <c r="AI26" s="673"/>
      <c r="AJ26" s="673"/>
      <c r="AK26" s="673"/>
      <c r="AL26" s="637">
        <v>0.1</v>
      </c>
      <c r="AM26" s="638"/>
      <c r="AN26" s="638"/>
      <c r="AO26" s="674"/>
      <c r="AP26" s="631" t="s">
        <v>284</v>
      </c>
      <c r="AQ26" s="711"/>
      <c r="AR26" s="711"/>
      <c r="AS26" s="711"/>
      <c r="AT26" s="711"/>
      <c r="AU26" s="711"/>
      <c r="AV26" s="711"/>
      <c r="AW26" s="711"/>
      <c r="AX26" s="711"/>
      <c r="AY26" s="711"/>
      <c r="AZ26" s="711"/>
      <c r="BA26" s="711"/>
      <c r="BB26" s="711"/>
      <c r="BC26" s="711"/>
      <c r="BD26" s="711"/>
      <c r="BE26" s="711"/>
      <c r="BF26" s="712"/>
      <c r="BG26" s="634" t="s">
        <v>121</v>
      </c>
      <c r="BH26" s="635"/>
      <c r="BI26" s="635"/>
      <c r="BJ26" s="635"/>
      <c r="BK26" s="635"/>
      <c r="BL26" s="635"/>
      <c r="BM26" s="635"/>
      <c r="BN26" s="636"/>
      <c r="BO26" s="672" t="s">
        <v>121</v>
      </c>
      <c r="BP26" s="672"/>
      <c r="BQ26" s="672"/>
      <c r="BR26" s="672"/>
      <c r="BS26" s="673" t="s">
        <v>121</v>
      </c>
      <c r="BT26" s="673"/>
      <c r="BU26" s="673"/>
      <c r="BV26" s="673"/>
      <c r="BW26" s="673"/>
      <c r="BX26" s="673"/>
      <c r="BY26" s="673"/>
      <c r="BZ26" s="673"/>
      <c r="CA26" s="673"/>
      <c r="CB26" s="713"/>
      <c r="CD26" s="631" t="s">
        <v>285</v>
      </c>
      <c r="CE26" s="632"/>
      <c r="CF26" s="632"/>
      <c r="CG26" s="632"/>
      <c r="CH26" s="632"/>
      <c r="CI26" s="632"/>
      <c r="CJ26" s="632"/>
      <c r="CK26" s="632"/>
      <c r="CL26" s="632"/>
      <c r="CM26" s="632"/>
      <c r="CN26" s="632"/>
      <c r="CO26" s="632"/>
      <c r="CP26" s="632"/>
      <c r="CQ26" s="633"/>
      <c r="CR26" s="634">
        <v>997346</v>
      </c>
      <c r="CS26" s="635"/>
      <c r="CT26" s="635"/>
      <c r="CU26" s="635"/>
      <c r="CV26" s="635"/>
      <c r="CW26" s="635"/>
      <c r="CX26" s="635"/>
      <c r="CY26" s="636"/>
      <c r="CZ26" s="637">
        <v>5.8</v>
      </c>
      <c r="DA26" s="649"/>
      <c r="DB26" s="649"/>
      <c r="DC26" s="650"/>
      <c r="DD26" s="640">
        <v>843774</v>
      </c>
      <c r="DE26" s="635"/>
      <c r="DF26" s="635"/>
      <c r="DG26" s="635"/>
      <c r="DH26" s="635"/>
      <c r="DI26" s="635"/>
      <c r="DJ26" s="635"/>
      <c r="DK26" s="636"/>
      <c r="DL26" s="640" t="s">
        <v>121</v>
      </c>
      <c r="DM26" s="635"/>
      <c r="DN26" s="635"/>
      <c r="DO26" s="635"/>
      <c r="DP26" s="635"/>
      <c r="DQ26" s="635"/>
      <c r="DR26" s="635"/>
      <c r="DS26" s="635"/>
      <c r="DT26" s="635"/>
      <c r="DU26" s="635"/>
      <c r="DV26" s="636"/>
      <c r="DW26" s="637" t="s">
        <v>121</v>
      </c>
      <c r="DX26" s="649"/>
      <c r="DY26" s="649"/>
      <c r="DZ26" s="649"/>
      <c r="EA26" s="649"/>
      <c r="EB26" s="649"/>
      <c r="EC26" s="661"/>
    </row>
    <row r="27" spans="2:133" ht="11.25" customHeight="1" x14ac:dyDescent="0.15">
      <c r="B27" s="631" t="s">
        <v>286</v>
      </c>
      <c r="C27" s="632"/>
      <c r="D27" s="632"/>
      <c r="E27" s="632"/>
      <c r="F27" s="632"/>
      <c r="G27" s="632"/>
      <c r="H27" s="632"/>
      <c r="I27" s="632"/>
      <c r="J27" s="632"/>
      <c r="K27" s="632"/>
      <c r="L27" s="632"/>
      <c r="M27" s="632"/>
      <c r="N27" s="632"/>
      <c r="O27" s="632"/>
      <c r="P27" s="632"/>
      <c r="Q27" s="633"/>
      <c r="R27" s="634">
        <v>79302</v>
      </c>
      <c r="S27" s="635"/>
      <c r="T27" s="635"/>
      <c r="U27" s="635"/>
      <c r="V27" s="635"/>
      <c r="W27" s="635"/>
      <c r="X27" s="635"/>
      <c r="Y27" s="636"/>
      <c r="Z27" s="672">
        <v>0.4</v>
      </c>
      <c r="AA27" s="672"/>
      <c r="AB27" s="672"/>
      <c r="AC27" s="672"/>
      <c r="AD27" s="673" t="s">
        <v>121</v>
      </c>
      <c r="AE27" s="673"/>
      <c r="AF27" s="673"/>
      <c r="AG27" s="673"/>
      <c r="AH27" s="673"/>
      <c r="AI27" s="673"/>
      <c r="AJ27" s="673"/>
      <c r="AK27" s="673"/>
      <c r="AL27" s="637" t="s">
        <v>121</v>
      </c>
      <c r="AM27" s="638"/>
      <c r="AN27" s="638"/>
      <c r="AO27" s="674"/>
      <c r="AP27" s="631" t="s">
        <v>287</v>
      </c>
      <c r="AQ27" s="632"/>
      <c r="AR27" s="632"/>
      <c r="AS27" s="632"/>
      <c r="AT27" s="632"/>
      <c r="AU27" s="632"/>
      <c r="AV27" s="632"/>
      <c r="AW27" s="632"/>
      <c r="AX27" s="632"/>
      <c r="AY27" s="632"/>
      <c r="AZ27" s="632"/>
      <c r="BA27" s="632"/>
      <c r="BB27" s="632"/>
      <c r="BC27" s="632"/>
      <c r="BD27" s="632"/>
      <c r="BE27" s="632"/>
      <c r="BF27" s="633"/>
      <c r="BG27" s="634">
        <v>5187349</v>
      </c>
      <c r="BH27" s="635"/>
      <c r="BI27" s="635"/>
      <c r="BJ27" s="635"/>
      <c r="BK27" s="635"/>
      <c r="BL27" s="635"/>
      <c r="BM27" s="635"/>
      <c r="BN27" s="636"/>
      <c r="BO27" s="672">
        <v>100</v>
      </c>
      <c r="BP27" s="672"/>
      <c r="BQ27" s="672"/>
      <c r="BR27" s="672"/>
      <c r="BS27" s="673">
        <v>98610</v>
      </c>
      <c r="BT27" s="673"/>
      <c r="BU27" s="673"/>
      <c r="BV27" s="673"/>
      <c r="BW27" s="673"/>
      <c r="BX27" s="673"/>
      <c r="BY27" s="673"/>
      <c r="BZ27" s="673"/>
      <c r="CA27" s="673"/>
      <c r="CB27" s="713"/>
      <c r="CD27" s="631" t="s">
        <v>288</v>
      </c>
      <c r="CE27" s="632"/>
      <c r="CF27" s="632"/>
      <c r="CG27" s="632"/>
      <c r="CH27" s="632"/>
      <c r="CI27" s="632"/>
      <c r="CJ27" s="632"/>
      <c r="CK27" s="632"/>
      <c r="CL27" s="632"/>
      <c r="CM27" s="632"/>
      <c r="CN27" s="632"/>
      <c r="CO27" s="632"/>
      <c r="CP27" s="632"/>
      <c r="CQ27" s="633"/>
      <c r="CR27" s="634">
        <v>3766191</v>
      </c>
      <c r="CS27" s="647"/>
      <c r="CT27" s="647"/>
      <c r="CU27" s="647"/>
      <c r="CV27" s="647"/>
      <c r="CW27" s="647"/>
      <c r="CX27" s="647"/>
      <c r="CY27" s="648"/>
      <c r="CZ27" s="637">
        <v>21.8</v>
      </c>
      <c r="DA27" s="649"/>
      <c r="DB27" s="649"/>
      <c r="DC27" s="650"/>
      <c r="DD27" s="640">
        <v>1172484</v>
      </c>
      <c r="DE27" s="647"/>
      <c r="DF27" s="647"/>
      <c r="DG27" s="647"/>
      <c r="DH27" s="647"/>
      <c r="DI27" s="647"/>
      <c r="DJ27" s="647"/>
      <c r="DK27" s="648"/>
      <c r="DL27" s="640">
        <v>801283</v>
      </c>
      <c r="DM27" s="647"/>
      <c r="DN27" s="647"/>
      <c r="DO27" s="647"/>
      <c r="DP27" s="647"/>
      <c r="DQ27" s="647"/>
      <c r="DR27" s="647"/>
      <c r="DS27" s="647"/>
      <c r="DT27" s="647"/>
      <c r="DU27" s="647"/>
      <c r="DV27" s="648"/>
      <c r="DW27" s="637">
        <v>10.3</v>
      </c>
      <c r="DX27" s="649"/>
      <c r="DY27" s="649"/>
      <c r="DZ27" s="649"/>
      <c r="EA27" s="649"/>
      <c r="EB27" s="649"/>
      <c r="EC27" s="661"/>
    </row>
    <row r="28" spans="2:133" ht="11.25" customHeight="1" x14ac:dyDescent="0.15">
      <c r="B28" s="631" t="s">
        <v>289</v>
      </c>
      <c r="C28" s="632"/>
      <c r="D28" s="632"/>
      <c r="E28" s="632"/>
      <c r="F28" s="632"/>
      <c r="G28" s="632"/>
      <c r="H28" s="632"/>
      <c r="I28" s="632"/>
      <c r="J28" s="632"/>
      <c r="K28" s="632"/>
      <c r="L28" s="632"/>
      <c r="M28" s="632"/>
      <c r="N28" s="632"/>
      <c r="O28" s="632"/>
      <c r="P28" s="632"/>
      <c r="Q28" s="633"/>
      <c r="R28" s="634">
        <v>96592</v>
      </c>
      <c r="S28" s="635"/>
      <c r="T28" s="635"/>
      <c r="U28" s="635"/>
      <c r="V28" s="635"/>
      <c r="W28" s="635"/>
      <c r="X28" s="635"/>
      <c r="Y28" s="636"/>
      <c r="Z28" s="672">
        <v>0.5</v>
      </c>
      <c r="AA28" s="672"/>
      <c r="AB28" s="672"/>
      <c r="AC28" s="672"/>
      <c r="AD28" s="673">
        <v>13166</v>
      </c>
      <c r="AE28" s="673"/>
      <c r="AF28" s="673"/>
      <c r="AG28" s="673"/>
      <c r="AH28" s="673"/>
      <c r="AI28" s="673"/>
      <c r="AJ28" s="673"/>
      <c r="AK28" s="673"/>
      <c r="AL28" s="637">
        <v>0.2</v>
      </c>
      <c r="AM28" s="638"/>
      <c r="AN28" s="638"/>
      <c r="AO28" s="674"/>
      <c r="AP28" s="631"/>
      <c r="AQ28" s="632"/>
      <c r="AR28" s="632"/>
      <c r="AS28" s="632"/>
      <c r="AT28" s="632"/>
      <c r="AU28" s="632"/>
      <c r="AV28" s="632"/>
      <c r="AW28" s="632"/>
      <c r="AX28" s="632"/>
      <c r="AY28" s="632"/>
      <c r="AZ28" s="632"/>
      <c r="BA28" s="632"/>
      <c r="BB28" s="632"/>
      <c r="BC28" s="632"/>
      <c r="BD28" s="632"/>
      <c r="BE28" s="632"/>
      <c r="BF28" s="633"/>
      <c r="BG28" s="634"/>
      <c r="BH28" s="635"/>
      <c r="BI28" s="635"/>
      <c r="BJ28" s="635"/>
      <c r="BK28" s="635"/>
      <c r="BL28" s="635"/>
      <c r="BM28" s="635"/>
      <c r="BN28" s="636"/>
      <c r="BO28" s="672"/>
      <c r="BP28" s="672"/>
      <c r="BQ28" s="672"/>
      <c r="BR28" s="672"/>
      <c r="BS28" s="640"/>
      <c r="BT28" s="635"/>
      <c r="BU28" s="635"/>
      <c r="BV28" s="635"/>
      <c r="BW28" s="635"/>
      <c r="BX28" s="635"/>
      <c r="BY28" s="635"/>
      <c r="BZ28" s="635"/>
      <c r="CA28" s="635"/>
      <c r="CB28" s="671"/>
      <c r="CD28" s="631" t="s">
        <v>290</v>
      </c>
      <c r="CE28" s="632"/>
      <c r="CF28" s="632"/>
      <c r="CG28" s="632"/>
      <c r="CH28" s="632"/>
      <c r="CI28" s="632"/>
      <c r="CJ28" s="632"/>
      <c r="CK28" s="632"/>
      <c r="CL28" s="632"/>
      <c r="CM28" s="632"/>
      <c r="CN28" s="632"/>
      <c r="CO28" s="632"/>
      <c r="CP28" s="632"/>
      <c r="CQ28" s="633"/>
      <c r="CR28" s="634">
        <v>1104236</v>
      </c>
      <c r="CS28" s="635"/>
      <c r="CT28" s="635"/>
      <c r="CU28" s="635"/>
      <c r="CV28" s="635"/>
      <c r="CW28" s="635"/>
      <c r="CX28" s="635"/>
      <c r="CY28" s="636"/>
      <c r="CZ28" s="637">
        <v>6.4</v>
      </c>
      <c r="DA28" s="649"/>
      <c r="DB28" s="649"/>
      <c r="DC28" s="650"/>
      <c r="DD28" s="640">
        <v>1104236</v>
      </c>
      <c r="DE28" s="635"/>
      <c r="DF28" s="635"/>
      <c r="DG28" s="635"/>
      <c r="DH28" s="635"/>
      <c r="DI28" s="635"/>
      <c r="DJ28" s="635"/>
      <c r="DK28" s="636"/>
      <c r="DL28" s="640">
        <v>1104236</v>
      </c>
      <c r="DM28" s="635"/>
      <c r="DN28" s="635"/>
      <c r="DO28" s="635"/>
      <c r="DP28" s="635"/>
      <c r="DQ28" s="635"/>
      <c r="DR28" s="635"/>
      <c r="DS28" s="635"/>
      <c r="DT28" s="635"/>
      <c r="DU28" s="635"/>
      <c r="DV28" s="636"/>
      <c r="DW28" s="637">
        <v>14.2</v>
      </c>
      <c r="DX28" s="649"/>
      <c r="DY28" s="649"/>
      <c r="DZ28" s="649"/>
      <c r="EA28" s="649"/>
      <c r="EB28" s="649"/>
      <c r="EC28" s="661"/>
    </row>
    <row r="29" spans="2:133" ht="11.25" customHeight="1" x14ac:dyDescent="0.15">
      <c r="B29" s="631" t="s">
        <v>291</v>
      </c>
      <c r="C29" s="632"/>
      <c r="D29" s="632"/>
      <c r="E29" s="632"/>
      <c r="F29" s="632"/>
      <c r="G29" s="632"/>
      <c r="H29" s="632"/>
      <c r="I29" s="632"/>
      <c r="J29" s="632"/>
      <c r="K29" s="632"/>
      <c r="L29" s="632"/>
      <c r="M29" s="632"/>
      <c r="N29" s="632"/>
      <c r="O29" s="632"/>
      <c r="P29" s="632"/>
      <c r="Q29" s="633"/>
      <c r="R29" s="634">
        <v>125372</v>
      </c>
      <c r="S29" s="635"/>
      <c r="T29" s="635"/>
      <c r="U29" s="635"/>
      <c r="V29" s="635"/>
      <c r="W29" s="635"/>
      <c r="X29" s="635"/>
      <c r="Y29" s="636"/>
      <c r="Z29" s="672">
        <v>0.7</v>
      </c>
      <c r="AA29" s="672"/>
      <c r="AB29" s="672"/>
      <c r="AC29" s="672"/>
      <c r="AD29" s="673">
        <v>2</v>
      </c>
      <c r="AE29" s="673"/>
      <c r="AF29" s="673"/>
      <c r="AG29" s="673"/>
      <c r="AH29" s="673"/>
      <c r="AI29" s="673"/>
      <c r="AJ29" s="673"/>
      <c r="AK29" s="673"/>
      <c r="AL29" s="637">
        <v>0</v>
      </c>
      <c r="AM29" s="638"/>
      <c r="AN29" s="638"/>
      <c r="AO29" s="674"/>
      <c r="AP29" s="615"/>
      <c r="AQ29" s="616"/>
      <c r="AR29" s="616"/>
      <c r="AS29" s="616"/>
      <c r="AT29" s="616"/>
      <c r="AU29" s="616"/>
      <c r="AV29" s="616"/>
      <c r="AW29" s="616"/>
      <c r="AX29" s="616"/>
      <c r="AY29" s="616"/>
      <c r="AZ29" s="616"/>
      <c r="BA29" s="616"/>
      <c r="BB29" s="616"/>
      <c r="BC29" s="616"/>
      <c r="BD29" s="616"/>
      <c r="BE29" s="616"/>
      <c r="BF29" s="617"/>
      <c r="BG29" s="634"/>
      <c r="BH29" s="635"/>
      <c r="BI29" s="635"/>
      <c r="BJ29" s="635"/>
      <c r="BK29" s="635"/>
      <c r="BL29" s="635"/>
      <c r="BM29" s="635"/>
      <c r="BN29" s="636"/>
      <c r="BO29" s="672"/>
      <c r="BP29" s="672"/>
      <c r="BQ29" s="672"/>
      <c r="BR29" s="672"/>
      <c r="BS29" s="673"/>
      <c r="BT29" s="673"/>
      <c r="BU29" s="673"/>
      <c r="BV29" s="673"/>
      <c r="BW29" s="673"/>
      <c r="BX29" s="673"/>
      <c r="BY29" s="673"/>
      <c r="BZ29" s="673"/>
      <c r="CA29" s="673"/>
      <c r="CB29" s="713"/>
      <c r="CD29" s="653" t="s">
        <v>292</v>
      </c>
      <c r="CE29" s="654"/>
      <c r="CF29" s="631" t="s">
        <v>66</v>
      </c>
      <c r="CG29" s="632"/>
      <c r="CH29" s="632"/>
      <c r="CI29" s="632"/>
      <c r="CJ29" s="632"/>
      <c r="CK29" s="632"/>
      <c r="CL29" s="632"/>
      <c r="CM29" s="632"/>
      <c r="CN29" s="632"/>
      <c r="CO29" s="632"/>
      <c r="CP29" s="632"/>
      <c r="CQ29" s="633"/>
      <c r="CR29" s="634">
        <v>1104236</v>
      </c>
      <c r="CS29" s="647"/>
      <c r="CT29" s="647"/>
      <c r="CU29" s="647"/>
      <c r="CV29" s="647"/>
      <c r="CW29" s="647"/>
      <c r="CX29" s="647"/>
      <c r="CY29" s="648"/>
      <c r="CZ29" s="637">
        <v>6.4</v>
      </c>
      <c r="DA29" s="649"/>
      <c r="DB29" s="649"/>
      <c r="DC29" s="650"/>
      <c r="DD29" s="640">
        <v>1104236</v>
      </c>
      <c r="DE29" s="647"/>
      <c r="DF29" s="647"/>
      <c r="DG29" s="647"/>
      <c r="DH29" s="647"/>
      <c r="DI29" s="647"/>
      <c r="DJ29" s="647"/>
      <c r="DK29" s="648"/>
      <c r="DL29" s="640">
        <v>1104236</v>
      </c>
      <c r="DM29" s="647"/>
      <c r="DN29" s="647"/>
      <c r="DO29" s="647"/>
      <c r="DP29" s="647"/>
      <c r="DQ29" s="647"/>
      <c r="DR29" s="647"/>
      <c r="DS29" s="647"/>
      <c r="DT29" s="647"/>
      <c r="DU29" s="647"/>
      <c r="DV29" s="648"/>
      <c r="DW29" s="637">
        <v>14.2</v>
      </c>
      <c r="DX29" s="649"/>
      <c r="DY29" s="649"/>
      <c r="DZ29" s="649"/>
      <c r="EA29" s="649"/>
      <c r="EB29" s="649"/>
      <c r="EC29" s="661"/>
    </row>
    <row r="30" spans="2:133" ht="11.25" customHeight="1" x14ac:dyDescent="0.15">
      <c r="B30" s="631" t="s">
        <v>293</v>
      </c>
      <c r="C30" s="632"/>
      <c r="D30" s="632"/>
      <c r="E30" s="632"/>
      <c r="F30" s="632"/>
      <c r="G30" s="632"/>
      <c r="H30" s="632"/>
      <c r="I30" s="632"/>
      <c r="J30" s="632"/>
      <c r="K30" s="632"/>
      <c r="L30" s="632"/>
      <c r="M30" s="632"/>
      <c r="N30" s="632"/>
      <c r="O30" s="632"/>
      <c r="P30" s="632"/>
      <c r="Q30" s="633"/>
      <c r="R30" s="634">
        <v>2580903</v>
      </c>
      <c r="S30" s="635"/>
      <c r="T30" s="635"/>
      <c r="U30" s="635"/>
      <c r="V30" s="635"/>
      <c r="W30" s="635"/>
      <c r="X30" s="635"/>
      <c r="Y30" s="636"/>
      <c r="Z30" s="672">
        <v>14.6</v>
      </c>
      <c r="AA30" s="672"/>
      <c r="AB30" s="672"/>
      <c r="AC30" s="672"/>
      <c r="AD30" s="673" t="s">
        <v>121</v>
      </c>
      <c r="AE30" s="673"/>
      <c r="AF30" s="673"/>
      <c r="AG30" s="673"/>
      <c r="AH30" s="673"/>
      <c r="AI30" s="673"/>
      <c r="AJ30" s="673"/>
      <c r="AK30" s="673"/>
      <c r="AL30" s="637" t="s">
        <v>121</v>
      </c>
      <c r="AM30" s="638"/>
      <c r="AN30" s="638"/>
      <c r="AO30" s="674"/>
      <c r="AP30" s="686" t="s">
        <v>211</v>
      </c>
      <c r="AQ30" s="687"/>
      <c r="AR30" s="687"/>
      <c r="AS30" s="687"/>
      <c r="AT30" s="687"/>
      <c r="AU30" s="687"/>
      <c r="AV30" s="687"/>
      <c r="AW30" s="687"/>
      <c r="AX30" s="687"/>
      <c r="AY30" s="687"/>
      <c r="AZ30" s="687"/>
      <c r="BA30" s="687"/>
      <c r="BB30" s="687"/>
      <c r="BC30" s="687"/>
      <c r="BD30" s="687"/>
      <c r="BE30" s="687"/>
      <c r="BF30" s="688"/>
      <c r="BG30" s="686" t="s">
        <v>294</v>
      </c>
      <c r="BH30" s="709"/>
      <c r="BI30" s="709"/>
      <c r="BJ30" s="709"/>
      <c r="BK30" s="709"/>
      <c r="BL30" s="709"/>
      <c r="BM30" s="709"/>
      <c r="BN30" s="709"/>
      <c r="BO30" s="709"/>
      <c r="BP30" s="709"/>
      <c r="BQ30" s="710"/>
      <c r="BR30" s="686" t="s">
        <v>295</v>
      </c>
      <c r="BS30" s="709"/>
      <c r="BT30" s="709"/>
      <c r="BU30" s="709"/>
      <c r="BV30" s="709"/>
      <c r="BW30" s="709"/>
      <c r="BX30" s="709"/>
      <c r="BY30" s="709"/>
      <c r="BZ30" s="709"/>
      <c r="CA30" s="709"/>
      <c r="CB30" s="710"/>
      <c r="CD30" s="655"/>
      <c r="CE30" s="656"/>
      <c r="CF30" s="631" t="s">
        <v>296</v>
      </c>
      <c r="CG30" s="632"/>
      <c r="CH30" s="632"/>
      <c r="CI30" s="632"/>
      <c r="CJ30" s="632"/>
      <c r="CK30" s="632"/>
      <c r="CL30" s="632"/>
      <c r="CM30" s="632"/>
      <c r="CN30" s="632"/>
      <c r="CO30" s="632"/>
      <c r="CP30" s="632"/>
      <c r="CQ30" s="633"/>
      <c r="CR30" s="634">
        <v>1058288</v>
      </c>
      <c r="CS30" s="635"/>
      <c r="CT30" s="635"/>
      <c r="CU30" s="635"/>
      <c r="CV30" s="635"/>
      <c r="CW30" s="635"/>
      <c r="CX30" s="635"/>
      <c r="CY30" s="636"/>
      <c r="CZ30" s="637">
        <v>6.1</v>
      </c>
      <c r="DA30" s="649"/>
      <c r="DB30" s="649"/>
      <c r="DC30" s="650"/>
      <c r="DD30" s="640">
        <v>1058288</v>
      </c>
      <c r="DE30" s="635"/>
      <c r="DF30" s="635"/>
      <c r="DG30" s="635"/>
      <c r="DH30" s="635"/>
      <c r="DI30" s="635"/>
      <c r="DJ30" s="635"/>
      <c r="DK30" s="636"/>
      <c r="DL30" s="640">
        <v>1058288</v>
      </c>
      <c r="DM30" s="635"/>
      <c r="DN30" s="635"/>
      <c r="DO30" s="635"/>
      <c r="DP30" s="635"/>
      <c r="DQ30" s="635"/>
      <c r="DR30" s="635"/>
      <c r="DS30" s="635"/>
      <c r="DT30" s="635"/>
      <c r="DU30" s="635"/>
      <c r="DV30" s="636"/>
      <c r="DW30" s="637">
        <v>13.6</v>
      </c>
      <c r="DX30" s="649"/>
      <c r="DY30" s="649"/>
      <c r="DZ30" s="649"/>
      <c r="EA30" s="649"/>
      <c r="EB30" s="649"/>
      <c r="EC30" s="661"/>
    </row>
    <row r="31" spans="2:133" ht="11.25" customHeight="1" x14ac:dyDescent="0.15">
      <c r="B31" s="701" t="s">
        <v>297</v>
      </c>
      <c r="C31" s="702"/>
      <c r="D31" s="702"/>
      <c r="E31" s="702"/>
      <c r="F31" s="702"/>
      <c r="G31" s="702"/>
      <c r="H31" s="702"/>
      <c r="I31" s="702"/>
      <c r="J31" s="702"/>
      <c r="K31" s="702"/>
      <c r="L31" s="702"/>
      <c r="M31" s="702"/>
      <c r="N31" s="702"/>
      <c r="O31" s="702"/>
      <c r="P31" s="702"/>
      <c r="Q31" s="703"/>
      <c r="R31" s="634" t="s">
        <v>121</v>
      </c>
      <c r="S31" s="635"/>
      <c r="T31" s="635"/>
      <c r="U31" s="635"/>
      <c r="V31" s="635"/>
      <c r="W31" s="635"/>
      <c r="X31" s="635"/>
      <c r="Y31" s="636"/>
      <c r="Z31" s="672" t="s">
        <v>121</v>
      </c>
      <c r="AA31" s="672"/>
      <c r="AB31" s="672"/>
      <c r="AC31" s="672"/>
      <c r="AD31" s="673" t="s">
        <v>121</v>
      </c>
      <c r="AE31" s="673"/>
      <c r="AF31" s="673"/>
      <c r="AG31" s="673"/>
      <c r="AH31" s="673"/>
      <c r="AI31" s="673"/>
      <c r="AJ31" s="673"/>
      <c r="AK31" s="673"/>
      <c r="AL31" s="637" t="s">
        <v>121</v>
      </c>
      <c r="AM31" s="638"/>
      <c r="AN31" s="638"/>
      <c r="AO31" s="674"/>
      <c r="AP31" s="704" t="s">
        <v>298</v>
      </c>
      <c r="AQ31" s="705"/>
      <c r="AR31" s="705"/>
      <c r="AS31" s="705"/>
      <c r="AT31" s="706" t="s">
        <v>299</v>
      </c>
      <c r="AU31" s="200"/>
      <c r="AV31" s="200"/>
      <c r="AW31" s="200"/>
      <c r="AX31" s="692" t="s">
        <v>177</v>
      </c>
      <c r="AY31" s="693"/>
      <c r="AZ31" s="693"/>
      <c r="BA31" s="693"/>
      <c r="BB31" s="693"/>
      <c r="BC31" s="693"/>
      <c r="BD31" s="693"/>
      <c r="BE31" s="693"/>
      <c r="BF31" s="694"/>
      <c r="BG31" s="696">
        <v>99.5</v>
      </c>
      <c r="BH31" s="697"/>
      <c r="BI31" s="697"/>
      <c r="BJ31" s="697"/>
      <c r="BK31" s="697"/>
      <c r="BL31" s="697"/>
      <c r="BM31" s="698">
        <v>98.7</v>
      </c>
      <c r="BN31" s="697"/>
      <c r="BO31" s="697"/>
      <c r="BP31" s="697"/>
      <c r="BQ31" s="699"/>
      <c r="BR31" s="696">
        <v>99.6</v>
      </c>
      <c r="BS31" s="697"/>
      <c r="BT31" s="697"/>
      <c r="BU31" s="697"/>
      <c r="BV31" s="697"/>
      <c r="BW31" s="697"/>
      <c r="BX31" s="698">
        <v>98.8</v>
      </c>
      <c r="BY31" s="697"/>
      <c r="BZ31" s="697"/>
      <c r="CA31" s="697"/>
      <c r="CB31" s="699"/>
      <c r="CD31" s="655"/>
      <c r="CE31" s="656"/>
      <c r="CF31" s="631" t="s">
        <v>300</v>
      </c>
      <c r="CG31" s="632"/>
      <c r="CH31" s="632"/>
      <c r="CI31" s="632"/>
      <c r="CJ31" s="632"/>
      <c r="CK31" s="632"/>
      <c r="CL31" s="632"/>
      <c r="CM31" s="632"/>
      <c r="CN31" s="632"/>
      <c r="CO31" s="632"/>
      <c r="CP31" s="632"/>
      <c r="CQ31" s="633"/>
      <c r="CR31" s="634">
        <v>45948</v>
      </c>
      <c r="CS31" s="647"/>
      <c r="CT31" s="647"/>
      <c r="CU31" s="647"/>
      <c r="CV31" s="647"/>
      <c r="CW31" s="647"/>
      <c r="CX31" s="647"/>
      <c r="CY31" s="648"/>
      <c r="CZ31" s="637">
        <v>0.3</v>
      </c>
      <c r="DA31" s="649"/>
      <c r="DB31" s="649"/>
      <c r="DC31" s="650"/>
      <c r="DD31" s="640">
        <v>45948</v>
      </c>
      <c r="DE31" s="647"/>
      <c r="DF31" s="647"/>
      <c r="DG31" s="647"/>
      <c r="DH31" s="647"/>
      <c r="DI31" s="647"/>
      <c r="DJ31" s="647"/>
      <c r="DK31" s="648"/>
      <c r="DL31" s="640">
        <v>45948</v>
      </c>
      <c r="DM31" s="647"/>
      <c r="DN31" s="647"/>
      <c r="DO31" s="647"/>
      <c r="DP31" s="647"/>
      <c r="DQ31" s="647"/>
      <c r="DR31" s="647"/>
      <c r="DS31" s="647"/>
      <c r="DT31" s="647"/>
      <c r="DU31" s="647"/>
      <c r="DV31" s="648"/>
      <c r="DW31" s="637">
        <v>0.6</v>
      </c>
      <c r="DX31" s="649"/>
      <c r="DY31" s="649"/>
      <c r="DZ31" s="649"/>
      <c r="EA31" s="649"/>
      <c r="EB31" s="649"/>
      <c r="EC31" s="661"/>
    </row>
    <row r="32" spans="2:133" ht="11.25" customHeight="1" x14ac:dyDescent="0.15">
      <c r="B32" s="631" t="s">
        <v>301</v>
      </c>
      <c r="C32" s="632"/>
      <c r="D32" s="632"/>
      <c r="E32" s="632"/>
      <c r="F32" s="632"/>
      <c r="G32" s="632"/>
      <c r="H32" s="632"/>
      <c r="I32" s="632"/>
      <c r="J32" s="632"/>
      <c r="K32" s="632"/>
      <c r="L32" s="632"/>
      <c r="M32" s="632"/>
      <c r="N32" s="632"/>
      <c r="O32" s="632"/>
      <c r="P32" s="632"/>
      <c r="Q32" s="633"/>
      <c r="R32" s="634">
        <v>1103779</v>
      </c>
      <c r="S32" s="635"/>
      <c r="T32" s="635"/>
      <c r="U32" s="635"/>
      <c r="V32" s="635"/>
      <c r="W32" s="635"/>
      <c r="X32" s="635"/>
      <c r="Y32" s="636"/>
      <c r="Z32" s="672">
        <v>6.2</v>
      </c>
      <c r="AA32" s="672"/>
      <c r="AB32" s="672"/>
      <c r="AC32" s="672"/>
      <c r="AD32" s="673" t="s">
        <v>121</v>
      </c>
      <c r="AE32" s="673"/>
      <c r="AF32" s="673"/>
      <c r="AG32" s="673"/>
      <c r="AH32" s="673"/>
      <c r="AI32" s="673"/>
      <c r="AJ32" s="673"/>
      <c r="AK32" s="673"/>
      <c r="AL32" s="637" t="s">
        <v>121</v>
      </c>
      <c r="AM32" s="638"/>
      <c r="AN32" s="638"/>
      <c r="AO32" s="674"/>
      <c r="AP32" s="675"/>
      <c r="AQ32" s="676"/>
      <c r="AR32" s="676"/>
      <c r="AS32" s="676"/>
      <c r="AT32" s="707"/>
      <c r="AU32" s="196" t="s">
        <v>302</v>
      </c>
      <c r="AX32" s="631" t="s">
        <v>303</v>
      </c>
      <c r="AY32" s="632"/>
      <c r="AZ32" s="632"/>
      <c r="BA32" s="632"/>
      <c r="BB32" s="632"/>
      <c r="BC32" s="632"/>
      <c r="BD32" s="632"/>
      <c r="BE32" s="632"/>
      <c r="BF32" s="633"/>
      <c r="BG32" s="700">
        <v>99.3</v>
      </c>
      <c r="BH32" s="647"/>
      <c r="BI32" s="647"/>
      <c r="BJ32" s="647"/>
      <c r="BK32" s="647"/>
      <c r="BL32" s="647"/>
      <c r="BM32" s="638">
        <v>98.2</v>
      </c>
      <c r="BN32" s="647"/>
      <c r="BO32" s="647"/>
      <c r="BP32" s="647"/>
      <c r="BQ32" s="670"/>
      <c r="BR32" s="700">
        <v>99.5</v>
      </c>
      <c r="BS32" s="647"/>
      <c r="BT32" s="647"/>
      <c r="BU32" s="647"/>
      <c r="BV32" s="647"/>
      <c r="BW32" s="647"/>
      <c r="BX32" s="638">
        <v>98.4</v>
      </c>
      <c r="BY32" s="647"/>
      <c r="BZ32" s="647"/>
      <c r="CA32" s="647"/>
      <c r="CB32" s="670"/>
      <c r="CD32" s="657"/>
      <c r="CE32" s="658"/>
      <c r="CF32" s="631" t="s">
        <v>304</v>
      </c>
      <c r="CG32" s="632"/>
      <c r="CH32" s="632"/>
      <c r="CI32" s="632"/>
      <c r="CJ32" s="632"/>
      <c r="CK32" s="632"/>
      <c r="CL32" s="632"/>
      <c r="CM32" s="632"/>
      <c r="CN32" s="632"/>
      <c r="CO32" s="632"/>
      <c r="CP32" s="632"/>
      <c r="CQ32" s="633"/>
      <c r="CR32" s="634" t="s">
        <v>121</v>
      </c>
      <c r="CS32" s="635"/>
      <c r="CT32" s="635"/>
      <c r="CU32" s="635"/>
      <c r="CV32" s="635"/>
      <c r="CW32" s="635"/>
      <c r="CX32" s="635"/>
      <c r="CY32" s="636"/>
      <c r="CZ32" s="637" t="s">
        <v>121</v>
      </c>
      <c r="DA32" s="649"/>
      <c r="DB32" s="649"/>
      <c r="DC32" s="650"/>
      <c r="DD32" s="640" t="s">
        <v>121</v>
      </c>
      <c r="DE32" s="635"/>
      <c r="DF32" s="635"/>
      <c r="DG32" s="635"/>
      <c r="DH32" s="635"/>
      <c r="DI32" s="635"/>
      <c r="DJ32" s="635"/>
      <c r="DK32" s="636"/>
      <c r="DL32" s="640" t="s">
        <v>121</v>
      </c>
      <c r="DM32" s="635"/>
      <c r="DN32" s="635"/>
      <c r="DO32" s="635"/>
      <c r="DP32" s="635"/>
      <c r="DQ32" s="635"/>
      <c r="DR32" s="635"/>
      <c r="DS32" s="635"/>
      <c r="DT32" s="635"/>
      <c r="DU32" s="635"/>
      <c r="DV32" s="636"/>
      <c r="DW32" s="637" t="s">
        <v>121</v>
      </c>
      <c r="DX32" s="649"/>
      <c r="DY32" s="649"/>
      <c r="DZ32" s="649"/>
      <c r="EA32" s="649"/>
      <c r="EB32" s="649"/>
      <c r="EC32" s="661"/>
    </row>
    <row r="33" spans="2:133" ht="11.25" customHeight="1" x14ac:dyDescent="0.15">
      <c r="B33" s="631" t="s">
        <v>305</v>
      </c>
      <c r="C33" s="632"/>
      <c r="D33" s="632"/>
      <c r="E33" s="632"/>
      <c r="F33" s="632"/>
      <c r="G33" s="632"/>
      <c r="H33" s="632"/>
      <c r="I33" s="632"/>
      <c r="J33" s="632"/>
      <c r="K33" s="632"/>
      <c r="L33" s="632"/>
      <c r="M33" s="632"/>
      <c r="N33" s="632"/>
      <c r="O33" s="632"/>
      <c r="P33" s="632"/>
      <c r="Q33" s="633"/>
      <c r="R33" s="634">
        <v>12959</v>
      </c>
      <c r="S33" s="635"/>
      <c r="T33" s="635"/>
      <c r="U33" s="635"/>
      <c r="V33" s="635"/>
      <c r="W33" s="635"/>
      <c r="X33" s="635"/>
      <c r="Y33" s="636"/>
      <c r="Z33" s="672">
        <v>0.1</v>
      </c>
      <c r="AA33" s="672"/>
      <c r="AB33" s="672"/>
      <c r="AC33" s="672"/>
      <c r="AD33" s="673" t="s">
        <v>121</v>
      </c>
      <c r="AE33" s="673"/>
      <c r="AF33" s="673"/>
      <c r="AG33" s="673"/>
      <c r="AH33" s="673"/>
      <c r="AI33" s="673"/>
      <c r="AJ33" s="673"/>
      <c r="AK33" s="673"/>
      <c r="AL33" s="637" t="s">
        <v>121</v>
      </c>
      <c r="AM33" s="638"/>
      <c r="AN33" s="638"/>
      <c r="AO33" s="674"/>
      <c r="AP33" s="677"/>
      <c r="AQ33" s="678"/>
      <c r="AR33" s="678"/>
      <c r="AS33" s="678"/>
      <c r="AT33" s="708"/>
      <c r="AU33" s="201"/>
      <c r="AV33" s="201"/>
      <c r="AW33" s="201"/>
      <c r="AX33" s="615" t="s">
        <v>306</v>
      </c>
      <c r="AY33" s="616"/>
      <c r="AZ33" s="616"/>
      <c r="BA33" s="616"/>
      <c r="BB33" s="616"/>
      <c r="BC33" s="616"/>
      <c r="BD33" s="616"/>
      <c r="BE33" s="616"/>
      <c r="BF33" s="617"/>
      <c r="BG33" s="695">
        <v>99.7</v>
      </c>
      <c r="BH33" s="619"/>
      <c r="BI33" s="619"/>
      <c r="BJ33" s="619"/>
      <c r="BK33" s="619"/>
      <c r="BL33" s="619"/>
      <c r="BM33" s="665">
        <v>99.2</v>
      </c>
      <c r="BN33" s="619"/>
      <c r="BO33" s="619"/>
      <c r="BP33" s="619"/>
      <c r="BQ33" s="682"/>
      <c r="BR33" s="695">
        <v>99.6</v>
      </c>
      <c r="BS33" s="619"/>
      <c r="BT33" s="619"/>
      <c r="BU33" s="619"/>
      <c r="BV33" s="619"/>
      <c r="BW33" s="619"/>
      <c r="BX33" s="665">
        <v>99.2</v>
      </c>
      <c r="BY33" s="619"/>
      <c r="BZ33" s="619"/>
      <c r="CA33" s="619"/>
      <c r="CB33" s="682"/>
      <c r="CD33" s="631" t="s">
        <v>307</v>
      </c>
      <c r="CE33" s="632"/>
      <c r="CF33" s="632"/>
      <c r="CG33" s="632"/>
      <c r="CH33" s="632"/>
      <c r="CI33" s="632"/>
      <c r="CJ33" s="632"/>
      <c r="CK33" s="632"/>
      <c r="CL33" s="632"/>
      <c r="CM33" s="632"/>
      <c r="CN33" s="632"/>
      <c r="CO33" s="632"/>
      <c r="CP33" s="632"/>
      <c r="CQ33" s="633"/>
      <c r="CR33" s="634">
        <v>9202016</v>
      </c>
      <c r="CS33" s="647"/>
      <c r="CT33" s="647"/>
      <c r="CU33" s="647"/>
      <c r="CV33" s="647"/>
      <c r="CW33" s="647"/>
      <c r="CX33" s="647"/>
      <c r="CY33" s="648"/>
      <c r="CZ33" s="637">
        <v>53.4</v>
      </c>
      <c r="DA33" s="649"/>
      <c r="DB33" s="649"/>
      <c r="DC33" s="650"/>
      <c r="DD33" s="640">
        <v>8462090</v>
      </c>
      <c r="DE33" s="647"/>
      <c r="DF33" s="647"/>
      <c r="DG33" s="647"/>
      <c r="DH33" s="647"/>
      <c r="DI33" s="647"/>
      <c r="DJ33" s="647"/>
      <c r="DK33" s="648"/>
      <c r="DL33" s="640">
        <v>3550834</v>
      </c>
      <c r="DM33" s="647"/>
      <c r="DN33" s="647"/>
      <c r="DO33" s="647"/>
      <c r="DP33" s="647"/>
      <c r="DQ33" s="647"/>
      <c r="DR33" s="647"/>
      <c r="DS33" s="647"/>
      <c r="DT33" s="647"/>
      <c r="DU33" s="647"/>
      <c r="DV33" s="648"/>
      <c r="DW33" s="637">
        <v>45.7</v>
      </c>
      <c r="DX33" s="649"/>
      <c r="DY33" s="649"/>
      <c r="DZ33" s="649"/>
      <c r="EA33" s="649"/>
      <c r="EB33" s="649"/>
      <c r="EC33" s="661"/>
    </row>
    <row r="34" spans="2:133" ht="11.25" customHeight="1" x14ac:dyDescent="0.15">
      <c r="B34" s="631" t="s">
        <v>308</v>
      </c>
      <c r="C34" s="632"/>
      <c r="D34" s="632"/>
      <c r="E34" s="632"/>
      <c r="F34" s="632"/>
      <c r="G34" s="632"/>
      <c r="H34" s="632"/>
      <c r="I34" s="632"/>
      <c r="J34" s="632"/>
      <c r="K34" s="632"/>
      <c r="L34" s="632"/>
      <c r="M34" s="632"/>
      <c r="N34" s="632"/>
      <c r="O34" s="632"/>
      <c r="P34" s="632"/>
      <c r="Q34" s="633"/>
      <c r="R34" s="634">
        <v>3765585</v>
      </c>
      <c r="S34" s="635"/>
      <c r="T34" s="635"/>
      <c r="U34" s="635"/>
      <c r="V34" s="635"/>
      <c r="W34" s="635"/>
      <c r="X34" s="635"/>
      <c r="Y34" s="636"/>
      <c r="Z34" s="672">
        <v>21.2</v>
      </c>
      <c r="AA34" s="672"/>
      <c r="AB34" s="672"/>
      <c r="AC34" s="672"/>
      <c r="AD34" s="673" t="s">
        <v>121</v>
      </c>
      <c r="AE34" s="673"/>
      <c r="AF34" s="673"/>
      <c r="AG34" s="673"/>
      <c r="AH34" s="673"/>
      <c r="AI34" s="673"/>
      <c r="AJ34" s="673"/>
      <c r="AK34" s="673"/>
      <c r="AL34" s="637" t="s">
        <v>121</v>
      </c>
      <c r="AM34" s="638"/>
      <c r="AN34" s="638"/>
      <c r="AO34" s="674"/>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31" t="s">
        <v>309</v>
      </c>
      <c r="CE34" s="632"/>
      <c r="CF34" s="632"/>
      <c r="CG34" s="632"/>
      <c r="CH34" s="632"/>
      <c r="CI34" s="632"/>
      <c r="CJ34" s="632"/>
      <c r="CK34" s="632"/>
      <c r="CL34" s="632"/>
      <c r="CM34" s="632"/>
      <c r="CN34" s="632"/>
      <c r="CO34" s="632"/>
      <c r="CP34" s="632"/>
      <c r="CQ34" s="633"/>
      <c r="CR34" s="634">
        <v>3902892</v>
      </c>
      <c r="CS34" s="635"/>
      <c r="CT34" s="635"/>
      <c r="CU34" s="635"/>
      <c r="CV34" s="635"/>
      <c r="CW34" s="635"/>
      <c r="CX34" s="635"/>
      <c r="CY34" s="636"/>
      <c r="CZ34" s="637">
        <v>22.6</v>
      </c>
      <c r="DA34" s="649"/>
      <c r="DB34" s="649"/>
      <c r="DC34" s="650"/>
      <c r="DD34" s="640">
        <v>3465489</v>
      </c>
      <c r="DE34" s="635"/>
      <c r="DF34" s="635"/>
      <c r="DG34" s="635"/>
      <c r="DH34" s="635"/>
      <c r="DI34" s="635"/>
      <c r="DJ34" s="635"/>
      <c r="DK34" s="636"/>
      <c r="DL34" s="640">
        <v>1517311</v>
      </c>
      <c r="DM34" s="635"/>
      <c r="DN34" s="635"/>
      <c r="DO34" s="635"/>
      <c r="DP34" s="635"/>
      <c r="DQ34" s="635"/>
      <c r="DR34" s="635"/>
      <c r="DS34" s="635"/>
      <c r="DT34" s="635"/>
      <c r="DU34" s="635"/>
      <c r="DV34" s="636"/>
      <c r="DW34" s="637">
        <v>19.5</v>
      </c>
      <c r="DX34" s="649"/>
      <c r="DY34" s="649"/>
      <c r="DZ34" s="649"/>
      <c r="EA34" s="649"/>
      <c r="EB34" s="649"/>
      <c r="EC34" s="661"/>
    </row>
    <row r="35" spans="2:133" ht="11.25" customHeight="1" x14ac:dyDescent="0.15">
      <c r="B35" s="631" t="s">
        <v>310</v>
      </c>
      <c r="C35" s="632"/>
      <c r="D35" s="632"/>
      <c r="E35" s="632"/>
      <c r="F35" s="632"/>
      <c r="G35" s="632"/>
      <c r="H35" s="632"/>
      <c r="I35" s="632"/>
      <c r="J35" s="632"/>
      <c r="K35" s="632"/>
      <c r="L35" s="632"/>
      <c r="M35" s="632"/>
      <c r="N35" s="632"/>
      <c r="O35" s="632"/>
      <c r="P35" s="632"/>
      <c r="Q35" s="633"/>
      <c r="R35" s="634">
        <v>782363</v>
      </c>
      <c r="S35" s="635"/>
      <c r="T35" s="635"/>
      <c r="U35" s="635"/>
      <c r="V35" s="635"/>
      <c r="W35" s="635"/>
      <c r="X35" s="635"/>
      <c r="Y35" s="636"/>
      <c r="Z35" s="672">
        <v>4.4000000000000004</v>
      </c>
      <c r="AA35" s="672"/>
      <c r="AB35" s="672"/>
      <c r="AC35" s="672"/>
      <c r="AD35" s="673" t="s">
        <v>121</v>
      </c>
      <c r="AE35" s="673"/>
      <c r="AF35" s="673"/>
      <c r="AG35" s="673"/>
      <c r="AH35" s="673"/>
      <c r="AI35" s="673"/>
      <c r="AJ35" s="673"/>
      <c r="AK35" s="673"/>
      <c r="AL35" s="637" t="s">
        <v>121</v>
      </c>
      <c r="AM35" s="638"/>
      <c r="AN35" s="638"/>
      <c r="AO35" s="674"/>
      <c r="AP35" s="204"/>
      <c r="AQ35" s="686" t="s">
        <v>311</v>
      </c>
      <c r="AR35" s="687"/>
      <c r="AS35" s="687"/>
      <c r="AT35" s="687"/>
      <c r="AU35" s="687"/>
      <c r="AV35" s="687"/>
      <c r="AW35" s="687"/>
      <c r="AX35" s="687"/>
      <c r="AY35" s="687"/>
      <c r="AZ35" s="687"/>
      <c r="BA35" s="687"/>
      <c r="BB35" s="687"/>
      <c r="BC35" s="687"/>
      <c r="BD35" s="687"/>
      <c r="BE35" s="687"/>
      <c r="BF35" s="688"/>
      <c r="BG35" s="686" t="s">
        <v>312</v>
      </c>
      <c r="BH35" s="687"/>
      <c r="BI35" s="687"/>
      <c r="BJ35" s="687"/>
      <c r="BK35" s="687"/>
      <c r="BL35" s="687"/>
      <c r="BM35" s="687"/>
      <c r="BN35" s="687"/>
      <c r="BO35" s="687"/>
      <c r="BP35" s="687"/>
      <c r="BQ35" s="687"/>
      <c r="BR35" s="687"/>
      <c r="BS35" s="687"/>
      <c r="BT35" s="687"/>
      <c r="BU35" s="687"/>
      <c r="BV35" s="687"/>
      <c r="BW35" s="687"/>
      <c r="BX35" s="687"/>
      <c r="BY35" s="687"/>
      <c r="BZ35" s="687"/>
      <c r="CA35" s="687"/>
      <c r="CB35" s="688"/>
      <c r="CD35" s="631" t="s">
        <v>313</v>
      </c>
      <c r="CE35" s="632"/>
      <c r="CF35" s="632"/>
      <c r="CG35" s="632"/>
      <c r="CH35" s="632"/>
      <c r="CI35" s="632"/>
      <c r="CJ35" s="632"/>
      <c r="CK35" s="632"/>
      <c r="CL35" s="632"/>
      <c r="CM35" s="632"/>
      <c r="CN35" s="632"/>
      <c r="CO35" s="632"/>
      <c r="CP35" s="632"/>
      <c r="CQ35" s="633"/>
      <c r="CR35" s="634">
        <v>86675</v>
      </c>
      <c r="CS35" s="647"/>
      <c r="CT35" s="647"/>
      <c r="CU35" s="647"/>
      <c r="CV35" s="647"/>
      <c r="CW35" s="647"/>
      <c r="CX35" s="647"/>
      <c r="CY35" s="648"/>
      <c r="CZ35" s="637">
        <v>0.5</v>
      </c>
      <c r="DA35" s="649"/>
      <c r="DB35" s="649"/>
      <c r="DC35" s="650"/>
      <c r="DD35" s="640">
        <v>83027</v>
      </c>
      <c r="DE35" s="647"/>
      <c r="DF35" s="647"/>
      <c r="DG35" s="647"/>
      <c r="DH35" s="647"/>
      <c r="DI35" s="647"/>
      <c r="DJ35" s="647"/>
      <c r="DK35" s="648"/>
      <c r="DL35" s="640">
        <v>82922</v>
      </c>
      <c r="DM35" s="647"/>
      <c r="DN35" s="647"/>
      <c r="DO35" s="647"/>
      <c r="DP35" s="647"/>
      <c r="DQ35" s="647"/>
      <c r="DR35" s="647"/>
      <c r="DS35" s="647"/>
      <c r="DT35" s="647"/>
      <c r="DU35" s="647"/>
      <c r="DV35" s="648"/>
      <c r="DW35" s="637">
        <v>1.1000000000000001</v>
      </c>
      <c r="DX35" s="649"/>
      <c r="DY35" s="649"/>
      <c r="DZ35" s="649"/>
      <c r="EA35" s="649"/>
      <c r="EB35" s="649"/>
      <c r="EC35" s="661"/>
    </row>
    <row r="36" spans="2:133" ht="11.25" customHeight="1" x14ac:dyDescent="0.15">
      <c r="B36" s="631" t="s">
        <v>314</v>
      </c>
      <c r="C36" s="632"/>
      <c r="D36" s="632"/>
      <c r="E36" s="632"/>
      <c r="F36" s="632"/>
      <c r="G36" s="632"/>
      <c r="H36" s="632"/>
      <c r="I36" s="632"/>
      <c r="J36" s="632"/>
      <c r="K36" s="632"/>
      <c r="L36" s="632"/>
      <c r="M36" s="632"/>
      <c r="N36" s="632"/>
      <c r="O36" s="632"/>
      <c r="P36" s="632"/>
      <c r="Q36" s="633"/>
      <c r="R36" s="634">
        <v>490672</v>
      </c>
      <c r="S36" s="635"/>
      <c r="T36" s="635"/>
      <c r="U36" s="635"/>
      <c r="V36" s="635"/>
      <c r="W36" s="635"/>
      <c r="X36" s="635"/>
      <c r="Y36" s="636"/>
      <c r="Z36" s="672">
        <v>2.8</v>
      </c>
      <c r="AA36" s="672"/>
      <c r="AB36" s="672"/>
      <c r="AC36" s="672"/>
      <c r="AD36" s="673" t="s">
        <v>121</v>
      </c>
      <c r="AE36" s="673"/>
      <c r="AF36" s="673"/>
      <c r="AG36" s="673"/>
      <c r="AH36" s="673"/>
      <c r="AI36" s="673"/>
      <c r="AJ36" s="673"/>
      <c r="AK36" s="673"/>
      <c r="AL36" s="637" t="s">
        <v>121</v>
      </c>
      <c r="AM36" s="638"/>
      <c r="AN36" s="638"/>
      <c r="AO36" s="674"/>
      <c r="AP36" s="204"/>
      <c r="AQ36" s="683" t="s">
        <v>315</v>
      </c>
      <c r="AR36" s="684"/>
      <c r="AS36" s="684"/>
      <c r="AT36" s="684"/>
      <c r="AU36" s="684"/>
      <c r="AV36" s="684"/>
      <c r="AW36" s="684"/>
      <c r="AX36" s="684"/>
      <c r="AY36" s="685"/>
      <c r="AZ36" s="689">
        <v>1106914</v>
      </c>
      <c r="BA36" s="690"/>
      <c r="BB36" s="690"/>
      <c r="BC36" s="690"/>
      <c r="BD36" s="690"/>
      <c r="BE36" s="690"/>
      <c r="BF36" s="691"/>
      <c r="BG36" s="692" t="s">
        <v>316</v>
      </c>
      <c r="BH36" s="693"/>
      <c r="BI36" s="693"/>
      <c r="BJ36" s="693"/>
      <c r="BK36" s="693"/>
      <c r="BL36" s="693"/>
      <c r="BM36" s="693"/>
      <c r="BN36" s="693"/>
      <c r="BO36" s="693"/>
      <c r="BP36" s="693"/>
      <c r="BQ36" s="693"/>
      <c r="BR36" s="693"/>
      <c r="BS36" s="693"/>
      <c r="BT36" s="693"/>
      <c r="BU36" s="694"/>
      <c r="BV36" s="689">
        <v>29152</v>
      </c>
      <c r="BW36" s="690"/>
      <c r="BX36" s="690"/>
      <c r="BY36" s="690"/>
      <c r="BZ36" s="690"/>
      <c r="CA36" s="690"/>
      <c r="CB36" s="691"/>
      <c r="CD36" s="631" t="s">
        <v>317</v>
      </c>
      <c r="CE36" s="632"/>
      <c r="CF36" s="632"/>
      <c r="CG36" s="632"/>
      <c r="CH36" s="632"/>
      <c r="CI36" s="632"/>
      <c r="CJ36" s="632"/>
      <c r="CK36" s="632"/>
      <c r="CL36" s="632"/>
      <c r="CM36" s="632"/>
      <c r="CN36" s="632"/>
      <c r="CO36" s="632"/>
      <c r="CP36" s="632"/>
      <c r="CQ36" s="633"/>
      <c r="CR36" s="634">
        <v>1827557</v>
      </c>
      <c r="CS36" s="635"/>
      <c r="CT36" s="635"/>
      <c r="CU36" s="635"/>
      <c r="CV36" s="635"/>
      <c r="CW36" s="635"/>
      <c r="CX36" s="635"/>
      <c r="CY36" s="636"/>
      <c r="CZ36" s="637">
        <v>10.6</v>
      </c>
      <c r="DA36" s="649"/>
      <c r="DB36" s="649"/>
      <c r="DC36" s="650"/>
      <c r="DD36" s="640">
        <v>1709928</v>
      </c>
      <c r="DE36" s="635"/>
      <c r="DF36" s="635"/>
      <c r="DG36" s="635"/>
      <c r="DH36" s="635"/>
      <c r="DI36" s="635"/>
      <c r="DJ36" s="635"/>
      <c r="DK36" s="636"/>
      <c r="DL36" s="640">
        <v>1321216</v>
      </c>
      <c r="DM36" s="635"/>
      <c r="DN36" s="635"/>
      <c r="DO36" s="635"/>
      <c r="DP36" s="635"/>
      <c r="DQ36" s="635"/>
      <c r="DR36" s="635"/>
      <c r="DS36" s="635"/>
      <c r="DT36" s="635"/>
      <c r="DU36" s="635"/>
      <c r="DV36" s="636"/>
      <c r="DW36" s="637">
        <v>17</v>
      </c>
      <c r="DX36" s="649"/>
      <c r="DY36" s="649"/>
      <c r="DZ36" s="649"/>
      <c r="EA36" s="649"/>
      <c r="EB36" s="649"/>
      <c r="EC36" s="661"/>
    </row>
    <row r="37" spans="2:133" ht="11.25" customHeight="1" x14ac:dyDescent="0.15">
      <c r="B37" s="631" t="s">
        <v>318</v>
      </c>
      <c r="C37" s="632"/>
      <c r="D37" s="632"/>
      <c r="E37" s="632"/>
      <c r="F37" s="632"/>
      <c r="G37" s="632"/>
      <c r="H37" s="632"/>
      <c r="I37" s="632"/>
      <c r="J37" s="632"/>
      <c r="K37" s="632"/>
      <c r="L37" s="632"/>
      <c r="M37" s="632"/>
      <c r="N37" s="632"/>
      <c r="O37" s="632"/>
      <c r="P37" s="632"/>
      <c r="Q37" s="633"/>
      <c r="R37" s="634">
        <v>207440</v>
      </c>
      <c r="S37" s="635"/>
      <c r="T37" s="635"/>
      <c r="U37" s="635"/>
      <c r="V37" s="635"/>
      <c r="W37" s="635"/>
      <c r="X37" s="635"/>
      <c r="Y37" s="636"/>
      <c r="Z37" s="672">
        <v>1.2</v>
      </c>
      <c r="AA37" s="672"/>
      <c r="AB37" s="672"/>
      <c r="AC37" s="672"/>
      <c r="AD37" s="673">
        <v>1279</v>
      </c>
      <c r="AE37" s="673"/>
      <c r="AF37" s="673"/>
      <c r="AG37" s="673"/>
      <c r="AH37" s="673"/>
      <c r="AI37" s="673"/>
      <c r="AJ37" s="673"/>
      <c r="AK37" s="673"/>
      <c r="AL37" s="637">
        <v>0</v>
      </c>
      <c r="AM37" s="638"/>
      <c r="AN37" s="638"/>
      <c r="AO37" s="674"/>
      <c r="AQ37" s="667" t="s">
        <v>319</v>
      </c>
      <c r="AR37" s="668"/>
      <c r="AS37" s="668"/>
      <c r="AT37" s="668"/>
      <c r="AU37" s="668"/>
      <c r="AV37" s="668"/>
      <c r="AW37" s="668"/>
      <c r="AX37" s="668"/>
      <c r="AY37" s="669"/>
      <c r="AZ37" s="634">
        <v>226054</v>
      </c>
      <c r="BA37" s="635"/>
      <c r="BB37" s="635"/>
      <c r="BC37" s="635"/>
      <c r="BD37" s="647"/>
      <c r="BE37" s="647"/>
      <c r="BF37" s="670"/>
      <c r="BG37" s="631" t="s">
        <v>320</v>
      </c>
      <c r="BH37" s="632"/>
      <c r="BI37" s="632"/>
      <c r="BJ37" s="632"/>
      <c r="BK37" s="632"/>
      <c r="BL37" s="632"/>
      <c r="BM37" s="632"/>
      <c r="BN37" s="632"/>
      <c r="BO37" s="632"/>
      <c r="BP37" s="632"/>
      <c r="BQ37" s="632"/>
      <c r="BR37" s="632"/>
      <c r="BS37" s="632"/>
      <c r="BT37" s="632"/>
      <c r="BU37" s="633"/>
      <c r="BV37" s="634">
        <v>22837</v>
      </c>
      <c r="BW37" s="635"/>
      <c r="BX37" s="635"/>
      <c r="BY37" s="635"/>
      <c r="BZ37" s="635"/>
      <c r="CA37" s="635"/>
      <c r="CB37" s="671"/>
      <c r="CD37" s="631" t="s">
        <v>321</v>
      </c>
      <c r="CE37" s="632"/>
      <c r="CF37" s="632"/>
      <c r="CG37" s="632"/>
      <c r="CH37" s="632"/>
      <c r="CI37" s="632"/>
      <c r="CJ37" s="632"/>
      <c r="CK37" s="632"/>
      <c r="CL37" s="632"/>
      <c r="CM37" s="632"/>
      <c r="CN37" s="632"/>
      <c r="CO37" s="632"/>
      <c r="CP37" s="632"/>
      <c r="CQ37" s="633"/>
      <c r="CR37" s="634">
        <v>841370</v>
      </c>
      <c r="CS37" s="647"/>
      <c r="CT37" s="647"/>
      <c r="CU37" s="647"/>
      <c r="CV37" s="647"/>
      <c r="CW37" s="647"/>
      <c r="CX37" s="647"/>
      <c r="CY37" s="648"/>
      <c r="CZ37" s="637">
        <v>4.9000000000000004</v>
      </c>
      <c r="DA37" s="649"/>
      <c r="DB37" s="649"/>
      <c r="DC37" s="650"/>
      <c r="DD37" s="640">
        <v>840429</v>
      </c>
      <c r="DE37" s="647"/>
      <c r="DF37" s="647"/>
      <c r="DG37" s="647"/>
      <c r="DH37" s="647"/>
      <c r="DI37" s="647"/>
      <c r="DJ37" s="647"/>
      <c r="DK37" s="648"/>
      <c r="DL37" s="640">
        <v>811558</v>
      </c>
      <c r="DM37" s="647"/>
      <c r="DN37" s="647"/>
      <c r="DO37" s="647"/>
      <c r="DP37" s="647"/>
      <c r="DQ37" s="647"/>
      <c r="DR37" s="647"/>
      <c r="DS37" s="647"/>
      <c r="DT37" s="647"/>
      <c r="DU37" s="647"/>
      <c r="DV37" s="648"/>
      <c r="DW37" s="637">
        <v>10.4</v>
      </c>
      <c r="DX37" s="649"/>
      <c r="DY37" s="649"/>
      <c r="DZ37" s="649"/>
      <c r="EA37" s="649"/>
      <c r="EB37" s="649"/>
      <c r="EC37" s="661"/>
    </row>
    <row r="38" spans="2:133" ht="11.25" customHeight="1" x14ac:dyDescent="0.15">
      <c r="B38" s="631" t="s">
        <v>322</v>
      </c>
      <c r="C38" s="632"/>
      <c r="D38" s="632"/>
      <c r="E38" s="632"/>
      <c r="F38" s="632"/>
      <c r="G38" s="632"/>
      <c r="H38" s="632"/>
      <c r="I38" s="632"/>
      <c r="J38" s="632"/>
      <c r="K38" s="632"/>
      <c r="L38" s="632"/>
      <c r="M38" s="632"/>
      <c r="N38" s="632"/>
      <c r="O38" s="632"/>
      <c r="P38" s="632"/>
      <c r="Q38" s="633"/>
      <c r="R38" s="634">
        <v>588325</v>
      </c>
      <c r="S38" s="635"/>
      <c r="T38" s="635"/>
      <c r="U38" s="635"/>
      <c r="V38" s="635"/>
      <c r="W38" s="635"/>
      <c r="X38" s="635"/>
      <c r="Y38" s="636"/>
      <c r="Z38" s="672">
        <v>3.3</v>
      </c>
      <c r="AA38" s="672"/>
      <c r="AB38" s="672"/>
      <c r="AC38" s="672"/>
      <c r="AD38" s="673" t="s">
        <v>121</v>
      </c>
      <c r="AE38" s="673"/>
      <c r="AF38" s="673"/>
      <c r="AG38" s="673"/>
      <c r="AH38" s="673"/>
      <c r="AI38" s="673"/>
      <c r="AJ38" s="673"/>
      <c r="AK38" s="673"/>
      <c r="AL38" s="637" t="s">
        <v>121</v>
      </c>
      <c r="AM38" s="638"/>
      <c r="AN38" s="638"/>
      <c r="AO38" s="674"/>
      <c r="AQ38" s="667" t="s">
        <v>323</v>
      </c>
      <c r="AR38" s="668"/>
      <c r="AS38" s="668"/>
      <c r="AT38" s="668"/>
      <c r="AU38" s="668"/>
      <c r="AV38" s="668"/>
      <c r="AW38" s="668"/>
      <c r="AX38" s="668"/>
      <c r="AY38" s="669"/>
      <c r="AZ38" s="634">
        <v>39276</v>
      </c>
      <c r="BA38" s="635"/>
      <c r="BB38" s="635"/>
      <c r="BC38" s="635"/>
      <c r="BD38" s="647"/>
      <c r="BE38" s="647"/>
      <c r="BF38" s="670"/>
      <c r="BG38" s="631" t="s">
        <v>324</v>
      </c>
      <c r="BH38" s="632"/>
      <c r="BI38" s="632"/>
      <c r="BJ38" s="632"/>
      <c r="BK38" s="632"/>
      <c r="BL38" s="632"/>
      <c r="BM38" s="632"/>
      <c r="BN38" s="632"/>
      <c r="BO38" s="632"/>
      <c r="BP38" s="632"/>
      <c r="BQ38" s="632"/>
      <c r="BR38" s="632"/>
      <c r="BS38" s="632"/>
      <c r="BT38" s="632"/>
      <c r="BU38" s="633"/>
      <c r="BV38" s="634">
        <v>2848</v>
      </c>
      <c r="BW38" s="635"/>
      <c r="BX38" s="635"/>
      <c r="BY38" s="635"/>
      <c r="BZ38" s="635"/>
      <c r="CA38" s="635"/>
      <c r="CB38" s="671"/>
      <c r="CD38" s="631" t="s">
        <v>325</v>
      </c>
      <c r="CE38" s="632"/>
      <c r="CF38" s="632"/>
      <c r="CG38" s="632"/>
      <c r="CH38" s="632"/>
      <c r="CI38" s="632"/>
      <c r="CJ38" s="632"/>
      <c r="CK38" s="632"/>
      <c r="CL38" s="632"/>
      <c r="CM38" s="632"/>
      <c r="CN38" s="632"/>
      <c r="CO38" s="632"/>
      <c r="CP38" s="632"/>
      <c r="CQ38" s="633"/>
      <c r="CR38" s="634">
        <v>830486</v>
      </c>
      <c r="CS38" s="635"/>
      <c r="CT38" s="635"/>
      <c r="CU38" s="635"/>
      <c r="CV38" s="635"/>
      <c r="CW38" s="635"/>
      <c r="CX38" s="635"/>
      <c r="CY38" s="636"/>
      <c r="CZ38" s="637">
        <v>4.8</v>
      </c>
      <c r="DA38" s="649"/>
      <c r="DB38" s="649"/>
      <c r="DC38" s="650"/>
      <c r="DD38" s="640">
        <v>679626</v>
      </c>
      <c r="DE38" s="635"/>
      <c r="DF38" s="635"/>
      <c r="DG38" s="635"/>
      <c r="DH38" s="635"/>
      <c r="DI38" s="635"/>
      <c r="DJ38" s="635"/>
      <c r="DK38" s="636"/>
      <c r="DL38" s="640">
        <v>629385</v>
      </c>
      <c r="DM38" s="635"/>
      <c r="DN38" s="635"/>
      <c r="DO38" s="635"/>
      <c r="DP38" s="635"/>
      <c r="DQ38" s="635"/>
      <c r="DR38" s="635"/>
      <c r="DS38" s="635"/>
      <c r="DT38" s="635"/>
      <c r="DU38" s="635"/>
      <c r="DV38" s="636"/>
      <c r="DW38" s="637">
        <v>8.1</v>
      </c>
      <c r="DX38" s="649"/>
      <c r="DY38" s="649"/>
      <c r="DZ38" s="649"/>
      <c r="EA38" s="649"/>
      <c r="EB38" s="649"/>
      <c r="EC38" s="661"/>
    </row>
    <row r="39" spans="2:133" ht="11.25" customHeight="1" x14ac:dyDescent="0.15">
      <c r="B39" s="631" t="s">
        <v>326</v>
      </c>
      <c r="C39" s="632"/>
      <c r="D39" s="632"/>
      <c r="E39" s="632"/>
      <c r="F39" s="632"/>
      <c r="G39" s="632"/>
      <c r="H39" s="632"/>
      <c r="I39" s="632"/>
      <c r="J39" s="632"/>
      <c r="K39" s="632"/>
      <c r="L39" s="632"/>
      <c r="M39" s="632"/>
      <c r="N39" s="632"/>
      <c r="O39" s="632"/>
      <c r="P39" s="632"/>
      <c r="Q39" s="633"/>
      <c r="R39" s="634" t="s">
        <v>121</v>
      </c>
      <c r="S39" s="635"/>
      <c r="T39" s="635"/>
      <c r="U39" s="635"/>
      <c r="V39" s="635"/>
      <c r="W39" s="635"/>
      <c r="X39" s="635"/>
      <c r="Y39" s="636"/>
      <c r="Z39" s="672" t="s">
        <v>121</v>
      </c>
      <c r="AA39" s="672"/>
      <c r="AB39" s="672"/>
      <c r="AC39" s="672"/>
      <c r="AD39" s="673" t="s">
        <v>121</v>
      </c>
      <c r="AE39" s="673"/>
      <c r="AF39" s="673"/>
      <c r="AG39" s="673"/>
      <c r="AH39" s="673"/>
      <c r="AI39" s="673"/>
      <c r="AJ39" s="673"/>
      <c r="AK39" s="673"/>
      <c r="AL39" s="637" t="s">
        <v>121</v>
      </c>
      <c r="AM39" s="638"/>
      <c r="AN39" s="638"/>
      <c r="AO39" s="674"/>
      <c r="AQ39" s="667" t="s">
        <v>327</v>
      </c>
      <c r="AR39" s="668"/>
      <c r="AS39" s="668"/>
      <c r="AT39" s="668"/>
      <c r="AU39" s="668"/>
      <c r="AV39" s="668"/>
      <c r="AW39" s="668"/>
      <c r="AX39" s="668"/>
      <c r="AY39" s="669"/>
      <c r="AZ39" s="634">
        <v>30337</v>
      </c>
      <c r="BA39" s="635"/>
      <c r="BB39" s="635"/>
      <c r="BC39" s="635"/>
      <c r="BD39" s="647"/>
      <c r="BE39" s="647"/>
      <c r="BF39" s="670"/>
      <c r="BG39" s="631" t="s">
        <v>328</v>
      </c>
      <c r="BH39" s="632"/>
      <c r="BI39" s="632"/>
      <c r="BJ39" s="632"/>
      <c r="BK39" s="632"/>
      <c r="BL39" s="632"/>
      <c r="BM39" s="632"/>
      <c r="BN39" s="632"/>
      <c r="BO39" s="632"/>
      <c r="BP39" s="632"/>
      <c r="BQ39" s="632"/>
      <c r="BR39" s="632"/>
      <c r="BS39" s="632"/>
      <c r="BT39" s="632"/>
      <c r="BU39" s="633"/>
      <c r="BV39" s="634">
        <v>4351</v>
      </c>
      <c r="BW39" s="635"/>
      <c r="BX39" s="635"/>
      <c r="BY39" s="635"/>
      <c r="BZ39" s="635"/>
      <c r="CA39" s="635"/>
      <c r="CB39" s="671"/>
      <c r="CD39" s="631" t="s">
        <v>329</v>
      </c>
      <c r="CE39" s="632"/>
      <c r="CF39" s="632"/>
      <c r="CG39" s="632"/>
      <c r="CH39" s="632"/>
      <c r="CI39" s="632"/>
      <c r="CJ39" s="632"/>
      <c r="CK39" s="632"/>
      <c r="CL39" s="632"/>
      <c r="CM39" s="632"/>
      <c r="CN39" s="632"/>
      <c r="CO39" s="632"/>
      <c r="CP39" s="632"/>
      <c r="CQ39" s="633"/>
      <c r="CR39" s="634">
        <v>2532478</v>
      </c>
      <c r="CS39" s="647"/>
      <c r="CT39" s="647"/>
      <c r="CU39" s="647"/>
      <c r="CV39" s="647"/>
      <c r="CW39" s="647"/>
      <c r="CX39" s="647"/>
      <c r="CY39" s="648"/>
      <c r="CZ39" s="637">
        <v>14.7</v>
      </c>
      <c r="DA39" s="649"/>
      <c r="DB39" s="649"/>
      <c r="DC39" s="650"/>
      <c r="DD39" s="640">
        <v>2520692</v>
      </c>
      <c r="DE39" s="647"/>
      <c r="DF39" s="647"/>
      <c r="DG39" s="647"/>
      <c r="DH39" s="647"/>
      <c r="DI39" s="647"/>
      <c r="DJ39" s="647"/>
      <c r="DK39" s="648"/>
      <c r="DL39" s="640" t="s">
        <v>121</v>
      </c>
      <c r="DM39" s="647"/>
      <c r="DN39" s="647"/>
      <c r="DO39" s="647"/>
      <c r="DP39" s="647"/>
      <c r="DQ39" s="647"/>
      <c r="DR39" s="647"/>
      <c r="DS39" s="647"/>
      <c r="DT39" s="647"/>
      <c r="DU39" s="647"/>
      <c r="DV39" s="648"/>
      <c r="DW39" s="637" t="s">
        <v>121</v>
      </c>
      <c r="DX39" s="649"/>
      <c r="DY39" s="649"/>
      <c r="DZ39" s="649"/>
      <c r="EA39" s="649"/>
      <c r="EB39" s="649"/>
      <c r="EC39" s="661"/>
    </row>
    <row r="40" spans="2:133" ht="11.25" customHeight="1" x14ac:dyDescent="0.15">
      <c r="B40" s="631" t="s">
        <v>330</v>
      </c>
      <c r="C40" s="632"/>
      <c r="D40" s="632"/>
      <c r="E40" s="632"/>
      <c r="F40" s="632"/>
      <c r="G40" s="632"/>
      <c r="H40" s="632"/>
      <c r="I40" s="632"/>
      <c r="J40" s="632"/>
      <c r="K40" s="632"/>
      <c r="L40" s="632"/>
      <c r="M40" s="632"/>
      <c r="N40" s="632"/>
      <c r="O40" s="632"/>
      <c r="P40" s="632"/>
      <c r="Q40" s="633"/>
      <c r="R40" s="634">
        <v>33625</v>
      </c>
      <c r="S40" s="635"/>
      <c r="T40" s="635"/>
      <c r="U40" s="635"/>
      <c r="V40" s="635"/>
      <c r="W40" s="635"/>
      <c r="X40" s="635"/>
      <c r="Y40" s="636"/>
      <c r="Z40" s="672">
        <v>0.2</v>
      </c>
      <c r="AA40" s="672"/>
      <c r="AB40" s="672"/>
      <c r="AC40" s="672"/>
      <c r="AD40" s="673" t="s">
        <v>121</v>
      </c>
      <c r="AE40" s="673"/>
      <c r="AF40" s="673"/>
      <c r="AG40" s="673"/>
      <c r="AH40" s="673"/>
      <c r="AI40" s="673"/>
      <c r="AJ40" s="673"/>
      <c r="AK40" s="673"/>
      <c r="AL40" s="637" t="s">
        <v>121</v>
      </c>
      <c r="AM40" s="638"/>
      <c r="AN40" s="638"/>
      <c r="AO40" s="674"/>
      <c r="AQ40" s="667" t="s">
        <v>331</v>
      </c>
      <c r="AR40" s="668"/>
      <c r="AS40" s="668"/>
      <c r="AT40" s="668"/>
      <c r="AU40" s="668"/>
      <c r="AV40" s="668"/>
      <c r="AW40" s="668"/>
      <c r="AX40" s="668"/>
      <c r="AY40" s="669"/>
      <c r="AZ40" s="634">
        <v>20037</v>
      </c>
      <c r="BA40" s="635"/>
      <c r="BB40" s="635"/>
      <c r="BC40" s="635"/>
      <c r="BD40" s="647"/>
      <c r="BE40" s="647"/>
      <c r="BF40" s="670"/>
      <c r="BG40" s="675" t="s">
        <v>332</v>
      </c>
      <c r="BH40" s="676"/>
      <c r="BI40" s="676"/>
      <c r="BJ40" s="676"/>
      <c r="BK40" s="676"/>
      <c r="BL40" s="205"/>
      <c r="BM40" s="632" t="s">
        <v>333</v>
      </c>
      <c r="BN40" s="632"/>
      <c r="BO40" s="632"/>
      <c r="BP40" s="632"/>
      <c r="BQ40" s="632"/>
      <c r="BR40" s="632"/>
      <c r="BS40" s="632"/>
      <c r="BT40" s="632"/>
      <c r="BU40" s="633"/>
      <c r="BV40" s="634">
        <v>121</v>
      </c>
      <c r="BW40" s="635"/>
      <c r="BX40" s="635"/>
      <c r="BY40" s="635"/>
      <c r="BZ40" s="635"/>
      <c r="CA40" s="635"/>
      <c r="CB40" s="671"/>
      <c r="CD40" s="631" t="s">
        <v>334</v>
      </c>
      <c r="CE40" s="632"/>
      <c r="CF40" s="632"/>
      <c r="CG40" s="632"/>
      <c r="CH40" s="632"/>
      <c r="CI40" s="632"/>
      <c r="CJ40" s="632"/>
      <c r="CK40" s="632"/>
      <c r="CL40" s="632"/>
      <c r="CM40" s="632"/>
      <c r="CN40" s="632"/>
      <c r="CO40" s="632"/>
      <c r="CP40" s="632"/>
      <c r="CQ40" s="633"/>
      <c r="CR40" s="634">
        <v>21928</v>
      </c>
      <c r="CS40" s="635"/>
      <c r="CT40" s="635"/>
      <c r="CU40" s="635"/>
      <c r="CV40" s="635"/>
      <c r="CW40" s="635"/>
      <c r="CX40" s="635"/>
      <c r="CY40" s="636"/>
      <c r="CZ40" s="637">
        <v>0.1</v>
      </c>
      <c r="DA40" s="649"/>
      <c r="DB40" s="649"/>
      <c r="DC40" s="650"/>
      <c r="DD40" s="640">
        <v>3328</v>
      </c>
      <c r="DE40" s="635"/>
      <c r="DF40" s="635"/>
      <c r="DG40" s="635"/>
      <c r="DH40" s="635"/>
      <c r="DI40" s="635"/>
      <c r="DJ40" s="635"/>
      <c r="DK40" s="636"/>
      <c r="DL40" s="640" t="s">
        <v>121</v>
      </c>
      <c r="DM40" s="635"/>
      <c r="DN40" s="635"/>
      <c r="DO40" s="635"/>
      <c r="DP40" s="635"/>
      <c r="DQ40" s="635"/>
      <c r="DR40" s="635"/>
      <c r="DS40" s="635"/>
      <c r="DT40" s="635"/>
      <c r="DU40" s="635"/>
      <c r="DV40" s="636"/>
      <c r="DW40" s="637" t="s">
        <v>121</v>
      </c>
      <c r="DX40" s="649"/>
      <c r="DY40" s="649"/>
      <c r="DZ40" s="649"/>
      <c r="EA40" s="649"/>
      <c r="EB40" s="649"/>
      <c r="EC40" s="661"/>
    </row>
    <row r="41" spans="2:133" ht="11.25" customHeight="1" x14ac:dyDescent="0.15">
      <c r="B41" s="615" t="s">
        <v>335</v>
      </c>
      <c r="C41" s="616"/>
      <c r="D41" s="616"/>
      <c r="E41" s="616"/>
      <c r="F41" s="616"/>
      <c r="G41" s="616"/>
      <c r="H41" s="616"/>
      <c r="I41" s="616"/>
      <c r="J41" s="616"/>
      <c r="K41" s="616"/>
      <c r="L41" s="616"/>
      <c r="M41" s="616"/>
      <c r="N41" s="616"/>
      <c r="O41" s="616"/>
      <c r="P41" s="616"/>
      <c r="Q41" s="617"/>
      <c r="R41" s="618">
        <v>17724325</v>
      </c>
      <c r="S41" s="659"/>
      <c r="T41" s="659"/>
      <c r="U41" s="659"/>
      <c r="V41" s="659"/>
      <c r="W41" s="659"/>
      <c r="X41" s="659"/>
      <c r="Y41" s="662"/>
      <c r="Z41" s="663">
        <v>100</v>
      </c>
      <c r="AA41" s="663"/>
      <c r="AB41" s="663"/>
      <c r="AC41" s="663"/>
      <c r="AD41" s="664">
        <v>7742853</v>
      </c>
      <c r="AE41" s="664"/>
      <c r="AF41" s="664"/>
      <c r="AG41" s="664"/>
      <c r="AH41" s="664"/>
      <c r="AI41" s="664"/>
      <c r="AJ41" s="664"/>
      <c r="AK41" s="664"/>
      <c r="AL41" s="621">
        <v>100</v>
      </c>
      <c r="AM41" s="665"/>
      <c r="AN41" s="665"/>
      <c r="AO41" s="666"/>
      <c r="AQ41" s="667" t="s">
        <v>336</v>
      </c>
      <c r="AR41" s="668"/>
      <c r="AS41" s="668"/>
      <c r="AT41" s="668"/>
      <c r="AU41" s="668"/>
      <c r="AV41" s="668"/>
      <c r="AW41" s="668"/>
      <c r="AX41" s="668"/>
      <c r="AY41" s="669"/>
      <c r="AZ41" s="634">
        <v>189443</v>
      </c>
      <c r="BA41" s="635"/>
      <c r="BB41" s="635"/>
      <c r="BC41" s="635"/>
      <c r="BD41" s="647"/>
      <c r="BE41" s="647"/>
      <c r="BF41" s="670"/>
      <c r="BG41" s="675"/>
      <c r="BH41" s="676"/>
      <c r="BI41" s="676"/>
      <c r="BJ41" s="676"/>
      <c r="BK41" s="676"/>
      <c r="BL41" s="205"/>
      <c r="BM41" s="632" t="s">
        <v>337</v>
      </c>
      <c r="BN41" s="632"/>
      <c r="BO41" s="632"/>
      <c r="BP41" s="632"/>
      <c r="BQ41" s="632"/>
      <c r="BR41" s="632"/>
      <c r="BS41" s="632"/>
      <c r="BT41" s="632"/>
      <c r="BU41" s="633"/>
      <c r="BV41" s="634">
        <v>2</v>
      </c>
      <c r="BW41" s="635"/>
      <c r="BX41" s="635"/>
      <c r="BY41" s="635"/>
      <c r="BZ41" s="635"/>
      <c r="CA41" s="635"/>
      <c r="CB41" s="671"/>
      <c r="CD41" s="631" t="s">
        <v>338</v>
      </c>
      <c r="CE41" s="632"/>
      <c r="CF41" s="632"/>
      <c r="CG41" s="632"/>
      <c r="CH41" s="632"/>
      <c r="CI41" s="632"/>
      <c r="CJ41" s="632"/>
      <c r="CK41" s="632"/>
      <c r="CL41" s="632"/>
      <c r="CM41" s="632"/>
      <c r="CN41" s="632"/>
      <c r="CO41" s="632"/>
      <c r="CP41" s="632"/>
      <c r="CQ41" s="633"/>
      <c r="CR41" s="634" t="s">
        <v>121</v>
      </c>
      <c r="CS41" s="647"/>
      <c r="CT41" s="647"/>
      <c r="CU41" s="647"/>
      <c r="CV41" s="647"/>
      <c r="CW41" s="647"/>
      <c r="CX41" s="647"/>
      <c r="CY41" s="648"/>
      <c r="CZ41" s="637" t="s">
        <v>121</v>
      </c>
      <c r="DA41" s="649"/>
      <c r="DB41" s="649"/>
      <c r="DC41" s="650"/>
      <c r="DD41" s="640" t="s">
        <v>121</v>
      </c>
      <c r="DE41" s="647"/>
      <c r="DF41" s="647"/>
      <c r="DG41" s="647"/>
      <c r="DH41" s="647"/>
      <c r="DI41" s="647"/>
      <c r="DJ41" s="647"/>
      <c r="DK41" s="648"/>
      <c r="DL41" s="641"/>
      <c r="DM41" s="642"/>
      <c r="DN41" s="642"/>
      <c r="DO41" s="642"/>
      <c r="DP41" s="642"/>
      <c r="DQ41" s="642"/>
      <c r="DR41" s="642"/>
      <c r="DS41" s="642"/>
      <c r="DT41" s="642"/>
      <c r="DU41" s="642"/>
      <c r="DV41" s="643"/>
      <c r="DW41" s="644"/>
      <c r="DX41" s="645"/>
      <c r="DY41" s="645"/>
      <c r="DZ41" s="645"/>
      <c r="EA41" s="645"/>
      <c r="EB41" s="645"/>
      <c r="EC41" s="646"/>
    </row>
    <row r="42" spans="2:133" ht="11.25" customHeight="1" x14ac:dyDescent="0.15">
      <c r="AQ42" s="679" t="s">
        <v>339</v>
      </c>
      <c r="AR42" s="680"/>
      <c r="AS42" s="680"/>
      <c r="AT42" s="680"/>
      <c r="AU42" s="680"/>
      <c r="AV42" s="680"/>
      <c r="AW42" s="680"/>
      <c r="AX42" s="680"/>
      <c r="AY42" s="681"/>
      <c r="AZ42" s="618">
        <v>601767</v>
      </c>
      <c r="BA42" s="659"/>
      <c r="BB42" s="659"/>
      <c r="BC42" s="659"/>
      <c r="BD42" s="619"/>
      <c r="BE42" s="619"/>
      <c r="BF42" s="682"/>
      <c r="BG42" s="677"/>
      <c r="BH42" s="678"/>
      <c r="BI42" s="678"/>
      <c r="BJ42" s="678"/>
      <c r="BK42" s="678"/>
      <c r="BL42" s="206"/>
      <c r="BM42" s="616" t="s">
        <v>340</v>
      </c>
      <c r="BN42" s="616"/>
      <c r="BO42" s="616"/>
      <c r="BP42" s="616"/>
      <c r="BQ42" s="616"/>
      <c r="BR42" s="616"/>
      <c r="BS42" s="616"/>
      <c r="BT42" s="616"/>
      <c r="BU42" s="617"/>
      <c r="BV42" s="618">
        <v>364</v>
      </c>
      <c r="BW42" s="659"/>
      <c r="BX42" s="659"/>
      <c r="BY42" s="659"/>
      <c r="BZ42" s="659"/>
      <c r="CA42" s="659"/>
      <c r="CB42" s="660"/>
      <c r="CD42" s="631" t="s">
        <v>341</v>
      </c>
      <c r="CE42" s="632"/>
      <c r="CF42" s="632"/>
      <c r="CG42" s="632"/>
      <c r="CH42" s="632"/>
      <c r="CI42" s="632"/>
      <c r="CJ42" s="632"/>
      <c r="CK42" s="632"/>
      <c r="CL42" s="632"/>
      <c r="CM42" s="632"/>
      <c r="CN42" s="632"/>
      <c r="CO42" s="632"/>
      <c r="CP42" s="632"/>
      <c r="CQ42" s="633"/>
      <c r="CR42" s="634">
        <v>1336472</v>
      </c>
      <c r="CS42" s="647"/>
      <c r="CT42" s="647"/>
      <c r="CU42" s="647"/>
      <c r="CV42" s="647"/>
      <c r="CW42" s="647"/>
      <c r="CX42" s="647"/>
      <c r="CY42" s="648"/>
      <c r="CZ42" s="637">
        <v>7.7</v>
      </c>
      <c r="DA42" s="649"/>
      <c r="DB42" s="649"/>
      <c r="DC42" s="650"/>
      <c r="DD42" s="640">
        <v>587835</v>
      </c>
      <c r="DE42" s="647"/>
      <c r="DF42" s="647"/>
      <c r="DG42" s="647"/>
      <c r="DH42" s="647"/>
      <c r="DI42" s="647"/>
      <c r="DJ42" s="647"/>
      <c r="DK42" s="648"/>
      <c r="DL42" s="641"/>
      <c r="DM42" s="642"/>
      <c r="DN42" s="642"/>
      <c r="DO42" s="642"/>
      <c r="DP42" s="642"/>
      <c r="DQ42" s="642"/>
      <c r="DR42" s="642"/>
      <c r="DS42" s="642"/>
      <c r="DT42" s="642"/>
      <c r="DU42" s="642"/>
      <c r="DV42" s="643"/>
      <c r="DW42" s="644"/>
      <c r="DX42" s="645"/>
      <c r="DY42" s="645"/>
      <c r="DZ42" s="645"/>
      <c r="EA42" s="645"/>
      <c r="EB42" s="645"/>
      <c r="EC42" s="646"/>
    </row>
    <row r="43" spans="2:133" ht="11.25" customHeight="1" x14ac:dyDescent="0.15">
      <c r="B43" s="196" t="s">
        <v>342</v>
      </c>
      <c r="CD43" s="631" t="s">
        <v>343</v>
      </c>
      <c r="CE43" s="632"/>
      <c r="CF43" s="632"/>
      <c r="CG43" s="632"/>
      <c r="CH43" s="632"/>
      <c r="CI43" s="632"/>
      <c r="CJ43" s="632"/>
      <c r="CK43" s="632"/>
      <c r="CL43" s="632"/>
      <c r="CM43" s="632"/>
      <c r="CN43" s="632"/>
      <c r="CO43" s="632"/>
      <c r="CP43" s="632"/>
      <c r="CQ43" s="633"/>
      <c r="CR43" s="634">
        <v>24886</v>
      </c>
      <c r="CS43" s="647"/>
      <c r="CT43" s="647"/>
      <c r="CU43" s="647"/>
      <c r="CV43" s="647"/>
      <c r="CW43" s="647"/>
      <c r="CX43" s="647"/>
      <c r="CY43" s="648"/>
      <c r="CZ43" s="637">
        <v>0.1</v>
      </c>
      <c r="DA43" s="649"/>
      <c r="DB43" s="649"/>
      <c r="DC43" s="650"/>
      <c r="DD43" s="640">
        <v>24886</v>
      </c>
      <c r="DE43" s="647"/>
      <c r="DF43" s="647"/>
      <c r="DG43" s="647"/>
      <c r="DH43" s="647"/>
      <c r="DI43" s="647"/>
      <c r="DJ43" s="647"/>
      <c r="DK43" s="648"/>
      <c r="DL43" s="641"/>
      <c r="DM43" s="642"/>
      <c r="DN43" s="642"/>
      <c r="DO43" s="642"/>
      <c r="DP43" s="642"/>
      <c r="DQ43" s="642"/>
      <c r="DR43" s="642"/>
      <c r="DS43" s="642"/>
      <c r="DT43" s="642"/>
      <c r="DU43" s="642"/>
      <c r="DV43" s="643"/>
      <c r="DW43" s="644"/>
      <c r="DX43" s="645"/>
      <c r="DY43" s="645"/>
      <c r="DZ43" s="645"/>
      <c r="EA43" s="645"/>
      <c r="EB43" s="645"/>
      <c r="EC43" s="646"/>
    </row>
    <row r="44" spans="2:133" ht="11.25" customHeight="1" x14ac:dyDescent="0.15">
      <c r="B44" s="651" t="s">
        <v>344</v>
      </c>
      <c r="C44" s="651"/>
      <c r="D44" s="651"/>
      <c r="E44" s="651"/>
      <c r="F44" s="651"/>
      <c r="G44" s="651"/>
      <c r="H44" s="651"/>
      <c r="I44" s="651"/>
      <c r="J44" s="651"/>
      <c r="K44" s="651"/>
      <c r="L44" s="651"/>
      <c r="M44" s="651"/>
      <c r="N44" s="651"/>
      <c r="O44" s="651"/>
      <c r="P44" s="651"/>
      <c r="Q44" s="651"/>
      <c r="R44" s="651"/>
      <c r="S44" s="651"/>
      <c r="T44" s="651"/>
      <c r="U44" s="651"/>
      <c r="V44" s="651"/>
      <c r="W44" s="651"/>
      <c r="X44" s="651"/>
      <c r="Y44" s="651"/>
      <c r="Z44" s="651"/>
      <c r="AA44" s="651"/>
      <c r="AB44" s="651"/>
      <c r="AC44" s="651"/>
      <c r="AD44" s="651"/>
      <c r="AE44" s="651"/>
      <c r="AF44" s="651"/>
      <c r="AG44" s="651"/>
      <c r="AH44" s="651"/>
      <c r="AI44" s="651"/>
      <c r="AJ44" s="651"/>
      <c r="AK44" s="651"/>
      <c r="AL44" s="651"/>
      <c r="AM44" s="651"/>
      <c r="AN44" s="651"/>
      <c r="AO44" s="651"/>
      <c r="AP44" s="651"/>
      <c r="AQ44" s="651"/>
      <c r="AR44" s="651"/>
      <c r="AS44" s="651"/>
      <c r="AT44" s="651"/>
      <c r="AU44" s="651"/>
      <c r="AV44" s="651"/>
      <c r="AW44" s="651"/>
      <c r="AX44" s="651"/>
      <c r="AY44" s="651"/>
      <c r="AZ44" s="651"/>
      <c r="BA44" s="651"/>
      <c r="BB44" s="651"/>
      <c r="BC44" s="651"/>
      <c r="BD44" s="651"/>
      <c r="BE44" s="651"/>
      <c r="BF44" s="651"/>
      <c r="BG44" s="651"/>
      <c r="BH44" s="651"/>
      <c r="BI44" s="651"/>
      <c r="BJ44" s="651"/>
      <c r="BK44" s="651"/>
      <c r="BL44" s="651"/>
      <c r="BM44" s="651"/>
      <c r="BN44" s="651"/>
      <c r="BO44" s="651"/>
      <c r="BP44" s="651"/>
      <c r="BQ44" s="651"/>
      <c r="BR44" s="651"/>
      <c r="BS44" s="651"/>
      <c r="BT44" s="651"/>
      <c r="BU44" s="651"/>
      <c r="BV44" s="651"/>
      <c r="BW44" s="651"/>
      <c r="BX44" s="651"/>
      <c r="BY44" s="651"/>
      <c r="BZ44" s="651"/>
      <c r="CA44" s="651"/>
      <c r="CB44" s="651"/>
      <c r="CC44" s="652"/>
      <c r="CD44" s="653" t="s">
        <v>292</v>
      </c>
      <c r="CE44" s="654"/>
      <c r="CF44" s="631" t="s">
        <v>345</v>
      </c>
      <c r="CG44" s="632"/>
      <c r="CH44" s="632"/>
      <c r="CI44" s="632"/>
      <c r="CJ44" s="632"/>
      <c r="CK44" s="632"/>
      <c r="CL44" s="632"/>
      <c r="CM44" s="632"/>
      <c r="CN44" s="632"/>
      <c r="CO44" s="632"/>
      <c r="CP44" s="632"/>
      <c r="CQ44" s="633"/>
      <c r="CR44" s="634">
        <v>1335677</v>
      </c>
      <c r="CS44" s="635"/>
      <c r="CT44" s="635"/>
      <c r="CU44" s="635"/>
      <c r="CV44" s="635"/>
      <c r="CW44" s="635"/>
      <c r="CX44" s="635"/>
      <c r="CY44" s="636"/>
      <c r="CZ44" s="637">
        <v>7.7</v>
      </c>
      <c r="DA44" s="638"/>
      <c r="DB44" s="638"/>
      <c r="DC44" s="639"/>
      <c r="DD44" s="640">
        <v>587040</v>
      </c>
      <c r="DE44" s="635"/>
      <c r="DF44" s="635"/>
      <c r="DG44" s="635"/>
      <c r="DH44" s="635"/>
      <c r="DI44" s="635"/>
      <c r="DJ44" s="635"/>
      <c r="DK44" s="636"/>
      <c r="DL44" s="641"/>
      <c r="DM44" s="642"/>
      <c r="DN44" s="642"/>
      <c r="DO44" s="642"/>
      <c r="DP44" s="642"/>
      <c r="DQ44" s="642"/>
      <c r="DR44" s="642"/>
      <c r="DS44" s="642"/>
      <c r="DT44" s="642"/>
      <c r="DU44" s="642"/>
      <c r="DV44" s="643"/>
      <c r="DW44" s="644"/>
      <c r="DX44" s="645"/>
      <c r="DY44" s="645"/>
      <c r="DZ44" s="645"/>
      <c r="EA44" s="645"/>
      <c r="EB44" s="645"/>
      <c r="EC44" s="646"/>
    </row>
    <row r="45" spans="2:133" ht="11.25" customHeight="1" x14ac:dyDescent="0.15">
      <c r="B45" s="651" t="s">
        <v>346</v>
      </c>
      <c r="C45" s="651"/>
      <c r="D45" s="651"/>
      <c r="E45" s="651"/>
      <c r="F45" s="651"/>
      <c r="G45" s="651"/>
      <c r="H45" s="651"/>
      <c r="I45" s="651"/>
      <c r="J45" s="651"/>
      <c r="K45" s="651"/>
      <c r="L45" s="651"/>
      <c r="M45" s="651"/>
      <c r="N45" s="651"/>
      <c r="O45" s="651"/>
      <c r="P45" s="651"/>
      <c r="Q45" s="651"/>
      <c r="R45" s="651"/>
      <c r="S45" s="651"/>
      <c r="T45" s="651"/>
      <c r="U45" s="651"/>
      <c r="V45" s="651"/>
      <c r="W45" s="651"/>
      <c r="X45" s="651"/>
      <c r="Y45" s="651"/>
      <c r="Z45" s="651"/>
      <c r="AA45" s="651"/>
      <c r="AB45" s="651"/>
      <c r="AC45" s="651"/>
      <c r="AD45" s="651"/>
      <c r="AE45" s="651"/>
      <c r="AF45" s="651"/>
      <c r="AG45" s="651"/>
      <c r="AH45" s="651"/>
      <c r="AI45" s="651"/>
      <c r="AJ45" s="651"/>
      <c r="AK45" s="651"/>
      <c r="AL45" s="651"/>
      <c r="AM45" s="651"/>
      <c r="AN45" s="651"/>
      <c r="AO45" s="651"/>
      <c r="AP45" s="651"/>
      <c r="AQ45" s="651"/>
      <c r="AR45" s="651"/>
      <c r="AS45" s="651"/>
      <c r="AT45" s="651"/>
      <c r="AU45" s="651"/>
      <c r="AV45" s="651"/>
      <c r="AW45" s="651"/>
      <c r="AX45" s="651"/>
      <c r="AY45" s="651"/>
      <c r="AZ45" s="651"/>
      <c r="BA45" s="651"/>
      <c r="BB45" s="651"/>
      <c r="BC45" s="651"/>
      <c r="BD45" s="651"/>
      <c r="BE45" s="651"/>
      <c r="BF45" s="651"/>
      <c r="BG45" s="651"/>
      <c r="BH45" s="651"/>
      <c r="BI45" s="651"/>
      <c r="BJ45" s="651"/>
      <c r="BK45" s="651"/>
      <c r="BL45" s="651"/>
      <c r="BM45" s="651"/>
      <c r="BN45" s="651"/>
      <c r="BO45" s="651"/>
      <c r="BP45" s="651"/>
      <c r="BQ45" s="651"/>
      <c r="BR45" s="651"/>
      <c r="BS45" s="651"/>
      <c r="BT45" s="651"/>
      <c r="BU45" s="651"/>
      <c r="BV45" s="651"/>
      <c r="BW45" s="651"/>
      <c r="BX45" s="651"/>
      <c r="BY45" s="651"/>
      <c r="BZ45" s="651"/>
      <c r="CA45" s="651"/>
      <c r="CB45" s="651"/>
      <c r="CC45" s="652"/>
      <c r="CD45" s="655"/>
      <c r="CE45" s="656"/>
      <c r="CF45" s="631" t="s">
        <v>347</v>
      </c>
      <c r="CG45" s="632"/>
      <c r="CH45" s="632"/>
      <c r="CI45" s="632"/>
      <c r="CJ45" s="632"/>
      <c r="CK45" s="632"/>
      <c r="CL45" s="632"/>
      <c r="CM45" s="632"/>
      <c r="CN45" s="632"/>
      <c r="CO45" s="632"/>
      <c r="CP45" s="632"/>
      <c r="CQ45" s="633"/>
      <c r="CR45" s="634">
        <v>255738</v>
      </c>
      <c r="CS45" s="647"/>
      <c r="CT45" s="647"/>
      <c r="CU45" s="647"/>
      <c r="CV45" s="647"/>
      <c r="CW45" s="647"/>
      <c r="CX45" s="647"/>
      <c r="CY45" s="648"/>
      <c r="CZ45" s="637">
        <v>1.5</v>
      </c>
      <c r="DA45" s="649"/>
      <c r="DB45" s="649"/>
      <c r="DC45" s="650"/>
      <c r="DD45" s="640">
        <v>12254</v>
      </c>
      <c r="DE45" s="647"/>
      <c r="DF45" s="647"/>
      <c r="DG45" s="647"/>
      <c r="DH45" s="647"/>
      <c r="DI45" s="647"/>
      <c r="DJ45" s="647"/>
      <c r="DK45" s="648"/>
      <c r="DL45" s="641"/>
      <c r="DM45" s="642"/>
      <c r="DN45" s="642"/>
      <c r="DO45" s="642"/>
      <c r="DP45" s="642"/>
      <c r="DQ45" s="642"/>
      <c r="DR45" s="642"/>
      <c r="DS45" s="642"/>
      <c r="DT45" s="642"/>
      <c r="DU45" s="642"/>
      <c r="DV45" s="643"/>
      <c r="DW45" s="644"/>
      <c r="DX45" s="645"/>
      <c r="DY45" s="645"/>
      <c r="DZ45" s="645"/>
      <c r="EA45" s="645"/>
      <c r="EB45" s="645"/>
      <c r="EC45" s="646"/>
    </row>
    <row r="46" spans="2:133" ht="11.25" customHeight="1" x14ac:dyDescent="0.15">
      <c r="B46" s="207"/>
      <c r="CD46" s="655"/>
      <c r="CE46" s="656"/>
      <c r="CF46" s="631" t="s">
        <v>348</v>
      </c>
      <c r="CG46" s="632"/>
      <c r="CH46" s="632"/>
      <c r="CI46" s="632"/>
      <c r="CJ46" s="632"/>
      <c r="CK46" s="632"/>
      <c r="CL46" s="632"/>
      <c r="CM46" s="632"/>
      <c r="CN46" s="632"/>
      <c r="CO46" s="632"/>
      <c r="CP46" s="632"/>
      <c r="CQ46" s="633"/>
      <c r="CR46" s="634">
        <v>1079939</v>
      </c>
      <c r="CS46" s="635"/>
      <c r="CT46" s="635"/>
      <c r="CU46" s="635"/>
      <c r="CV46" s="635"/>
      <c r="CW46" s="635"/>
      <c r="CX46" s="635"/>
      <c r="CY46" s="636"/>
      <c r="CZ46" s="637">
        <v>6.3</v>
      </c>
      <c r="DA46" s="638"/>
      <c r="DB46" s="638"/>
      <c r="DC46" s="639"/>
      <c r="DD46" s="640">
        <v>574786</v>
      </c>
      <c r="DE46" s="635"/>
      <c r="DF46" s="635"/>
      <c r="DG46" s="635"/>
      <c r="DH46" s="635"/>
      <c r="DI46" s="635"/>
      <c r="DJ46" s="635"/>
      <c r="DK46" s="636"/>
      <c r="DL46" s="641"/>
      <c r="DM46" s="642"/>
      <c r="DN46" s="642"/>
      <c r="DO46" s="642"/>
      <c r="DP46" s="642"/>
      <c r="DQ46" s="642"/>
      <c r="DR46" s="642"/>
      <c r="DS46" s="642"/>
      <c r="DT46" s="642"/>
      <c r="DU46" s="642"/>
      <c r="DV46" s="643"/>
      <c r="DW46" s="644"/>
      <c r="DX46" s="645"/>
      <c r="DY46" s="645"/>
      <c r="DZ46" s="645"/>
      <c r="EA46" s="645"/>
      <c r="EB46" s="645"/>
      <c r="EC46" s="646"/>
    </row>
    <row r="47" spans="2:133" ht="11.25" customHeight="1" x14ac:dyDescent="0.15">
      <c r="B47" s="207"/>
      <c r="CD47" s="655"/>
      <c r="CE47" s="656"/>
      <c r="CF47" s="631" t="s">
        <v>349</v>
      </c>
      <c r="CG47" s="632"/>
      <c r="CH47" s="632"/>
      <c r="CI47" s="632"/>
      <c r="CJ47" s="632"/>
      <c r="CK47" s="632"/>
      <c r="CL47" s="632"/>
      <c r="CM47" s="632"/>
      <c r="CN47" s="632"/>
      <c r="CO47" s="632"/>
      <c r="CP47" s="632"/>
      <c r="CQ47" s="633"/>
      <c r="CR47" s="634">
        <v>795</v>
      </c>
      <c r="CS47" s="647"/>
      <c r="CT47" s="647"/>
      <c r="CU47" s="647"/>
      <c r="CV47" s="647"/>
      <c r="CW47" s="647"/>
      <c r="CX47" s="647"/>
      <c r="CY47" s="648"/>
      <c r="CZ47" s="637">
        <v>0</v>
      </c>
      <c r="DA47" s="649"/>
      <c r="DB47" s="649"/>
      <c r="DC47" s="650"/>
      <c r="DD47" s="640">
        <v>795</v>
      </c>
      <c r="DE47" s="647"/>
      <c r="DF47" s="647"/>
      <c r="DG47" s="647"/>
      <c r="DH47" s="647"/>
      <c r="DI47" s="647"/>
      <c r="DJ47" s="647"/>
      <c r="DK47" s="648"/>
      <c r="DL47" s="641"/>
      <c r="DM47" s="642"/>
      <c r="DN47" s="642"/>
      <c r="DO47" s="642"/>
      <c r="DP47" s="642"/>
      <c r="DQ47" s="642"/>
      <c r="DR47" s="642"/>
      <c r="DS47" s="642"/>
      <c r="DT47" s="642"/>
      <c r="DU47" s="642"/>
      <c r="DV47" s="643"/>
      <c r="DW47" s="644"/>
      <c r="DX47" s="645"/>
      <c r="DY47" s="645"/>
      <c r="DZ47" s="645"/>
      <c r="EA47" s="645"/>
      <c r="EB47" s="645"/>
      <c r="EC47" s="646"/>
    </row>
    <row r="48" spans="2:133" x14ac:dyDescent="0.15">
      <c r="B48" s="207"/>
      <c r="CD48" s="657"/>
      <c r="CE48" s="658"/>
      <c r="CF48" s="631" t="s">
        <v>350</v>
      </c>
      <c r="CG48" s="632"/>
      <c r="CH48" s="632"/>
      <c r="CI48" s="632"/>
      <c r="CJ48" s="632"/>
      <c r="CK48" s="632"/>
      <c r="CL48" s="632"/>
      <c r="CM48" s="632"/>
      <c r="CN48" s="632"/>
      <c r="CO48" s="632"/>
      <c r="CP48" s="632"/>
      <c r="CQ48" s="633"/>
      <c r="CR48" s="634" t="s">
        <v>121</v>
      </c>
      <c r="CS48" s="635"/>
      <c r="CT48" s="635"/>
      <c r="CU48" s="635"/>
      <c r="CV48" s="635"/>
      <c r="CW48" s="635"/>
      <c r="CX48" s="635"/>
      <c r="CY48" s="636"/>
      <c r="CZ48" s="637" t="s">
        <v>121</v>
      </c>
      <c r="DA48" s="638"/>
      <c r="DB48" s="638"/>
      <c r="DC48" s="639"/>
      <c r="DD48" s="640" t="s">
        <v>121</v>
      </c>
      <c r="DE48" s="635"/>
      <c r="DF48" s="635"/>
      <c r="DG48" s="635"/>
      <c r="DH48" s="635"/>
      <c r="DI48" s="635"/>
      <c r="DJ48" s="635"/>
      <c r="DK48" s="636"/>
      <c r="DL48" s="641"/>
      <c r="DM48" s="642"/>
      <c r="DN48" s="642"/>
      <c r="DO48" s="642"/>
      <c r="DP48" s="642"/>
      <c r="DQ48" s="642"/>
      <c r="DR48" s="642"/>
      <c r="DS48" s="642"/>
      <c r="DT48" s="642"/>
      <c r="DU48" s="642"/>
      <c r="DV48" s="643"/>
      <c r="DW48" s="644"/>
      <c r="DX48" s="645"/>
      <c r="DY48" s="645"/>
      <c r="DZ48" s="645"/>
      <c r="EA48" s="645"/>
      <c r="EB48" s="645"/>
      <c r="EC48" s="646"/>
    </row>
    <row r="49" spans="2:133" ht="11.25" customHeight="1" x14ac:dyDescent="0.15">
      <c r="B49" s="207"/>
      <c r="CD49" s="615" t="s">
        <v>351</v>
      </c>
      <c r="CE49" s="616"/>
      <c r="CF49" s="616"/>
      <c r="CG49" s="616"/>
      <c r="CH49" s="616"/>
      <c r="CI49" s="616"/>
      <c r="CJ49" s="616"/>
      <c r="CK49" s="616"/>
      <c r="CL49" s="616"/>
      <c r="CM49" s="616"/>
      <c r="CN49" s="616"/>
      <c r="CO49" s="616"/>
      <c r="CP49" s="616"/>
      <c r="CQ49" s="617"/>
      <c r="CR49" s="618">
        <v>17244912</v>
      </c>
      <c r="CS49" s="619"/>
      <c r="CT49" s="619"/>
      <c r="CU49" s="619"/>
      <c r="CV49" s="619"/>
      <c r="CW49" s="619"/>
      <c r="CX49" s="619"/>
      <c r="CY49" s="620"/>
      <c r="CZ49" s="621">
        <v>100</v>
      </c>
      <c r="DA49" s="622"/>
      <c r="DB49" s="622"/>
      <c r="DC49" s="623"/>
      <c r="DD49" s="624">
        <v>12937354</v>
      </c>
      <c r="DE49" s="619"/>
      <c r="DF49" s="619"/>
      <c r="DG49" s="619"/>
      <c r="DH49" s="619"/>
      <c r="DI49" s="619"/>
      <c r="DJ49" s="619"/>
      <c r="DK49" s="620"/>
      <c r="DL49" s="625"/>
      <c r="DM49" s="626"/>
      <c r="DN49" s="626"/>
      <c r="DO49" s="626"/>
      <c r="DP49" s="626"/>
      <c r="DQ49" s="626"/>
      <c r="DR49" s="626"/>
      <c r="DS49" s="626"/>
      <c r="DT49" s="626"/>
      <c r="DU49" s="626"/>
      <c r="DV49" s="627"/>
      <c r="DW49" s="628"/>
      <c r="DX49" s="629"/>
      <c r="DY49" s="629"/>
      <c r="DZ49" s="629"/>
      <c r="EA49" s="629"/>
      <c r="EB49" s="629"/>
      <c r="EC49" s="630"/>
    </row>
  </sheetData>
  <sheetProtection algorithmName="SHA-512" hashValue="6UMhDOk333HLOZabe6NnRodHrlyiKtENpc4JGkTz+09iyiPaQAMHFztPQq8UUeVUF0oA62YuJ8Dlz/2HEOYpSQ==" saltValue="TSyY9PhLy/duAGqjMVYwiA=="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O22:BR22"/>
    <mergeCell ref="BS22:CB22"/>
    <mergeCell ref="CD21:CQ21"/>
    <mergeCell ref="CR21:CY21"/>
    <mergeCell ref="CZ21:DC21"/>
    <mergeCell ref="DD21:DP21"/>
    <mergeCell ref="CD23:CQ23"/>
    <mergeCell ref="CR23:CY23"/>
    <mergeCell ref="CZ23:DC23"/>
    <mergeCell ref="DD23:DK23"/>
    <mergeCell ref="DL23:DV23"/>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B27:Q27"/>
    <mergeCell ref="R27:Y27"/>
    <mergeCell ref="Z27:AC27"/>
    <mergeCell ref="AD27:AK27"/>
    <mergeCell ref="AL27:AO27"/>
    <mergeCell ref="AP27:BF27"/>
    <mergeCell ref="BG27:BN27"/>
    <mergeCell ref="BO27:BR27"/>
    <mergeCell ref="BS27:CB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DD29:DK29"/>
    <mergeCell ref="DL29:DV29"/>
    <mergeCell ref="DW30:EC30"/>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AD29:AK29"/>
    <mergeCell ref="AL29:AO29"/>
    <mergeCell ref="AP29:BF29"/>
    <mergeCell ref="BG29:BN29"/>
    <mergeCell ref="BG28:BN28"/>
    <mergeCell ref="BO28:BR28"/>
    <mergeCell ref="DW29:EC29"/>
    <mergeCell ref="CD29:CE32"/>
    <mergeCell ref="B32:Q32"/>
    <mergeCell ref="R32:Y32"/>
    <mergeCell ref="Z32:AC32"/>
    <mergeCell ref="AD32:AK32"/>
    <mergeCell ref="AL32:AO32"/>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D31:AK31"/>
    <mergeCell ref="AL31:AO31"/>
    <mergeCell ref="AP31:AS33"/>
    <mergeCell ref="AT31:AT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headerFooter alignWithMargins="0">
    <oddFooter>&amp;C&amp;P/&amp;N</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25" zoomScaleSheetLayoutView="70" workbookViewId="0"/>
  </sheetViews>
  <sheetFormatPr defaultColWidth="0" defaultRowHeight="13.5" zeroHeight="1" x14ac:dyDescent="0.15"/>
  <cols>
    <col min="1" max="130" width="2.75" style="213" customWidth="1"/>
    <col min="131" max="131" width="1.625" style="213" customWidth="1"/>
    <col min="132" max="16384" width="9" style="213" hidden="1"/>
  </cols>
  <sheetData>
    <row r="1" spans="1:131" ht="11.25" customHeight="1" thickBot="1" x14ac:dyDescent="0.2">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
      <c r="A2" s="1103" t="s">
        <v>352</v>
      </c>
      <c r="B2" s="1103"/>
      <c r="C2" s="1103"/>
      <c r="D2" s="1103"/>
      <c r="E2" s="1103"/>
      <c r="F2" s="1103"/>
      <c r="G2" s="1103"/>
      <c r="H2" s="1103"/>
      <c r="I2" s="1103"/>
      <c r="J2" s="1103"/>
      <c r="K2" s="1103"/>
      <c r="L2" s="1103"/>
      <c r="M2" s="1103"/>
      <c r="N2" s="1103"/>
      <c r="O2" s="1103"/>
      <c r="P2" s="1103"/>
      <c r="Q2" s="1103"/>
      <c r="R2" s="1103"/>
      <c r="S2" s="1103"/>
      <c r="T2" s="1103"/>
      <c r="U2" s="1103"/>
      <c r="V2" s="1103"/>
      <c r="W2" s="1103"/>
      <c r="X2" s="1103"/>
      <c r="Y2" s="1103"/>
      <c r="Z2" s="1103"/>
      <c r="AA2" s="1103"/>
      <c r="AB2" s="1103"/>
      <c r="AC2" s="1103"/>
      <c r="AD2" s="1103"/>
      <c r="AE2" s="1103"/>
      <c r="AF2" s="1103"/>
      <c r="AG2" s="1103"/>
      <c r="AH2" s="1103"/>
      <c r="AI2" s="1103"/>
      <c r="AJ2" s="1103"/>
      <c r="AK2" s="1103"/>
      <c r="AL2" s="1103"/>
      <c r="AM2" s="1103"/>
      <c r="AN2" s="1103"/>
      <c r="AO2" s="1103"/>
      <c r="AP2" s="1103"/>
      <c r="AQ2" s="1103"/>
      <c r="AR2" s="1103"/>
      <c r="AS2" s="1103"/>
      <c r="AT2" s="1103"/>
      <c r="AU2" s="1103"/>
      <c r="AV2" s="1103"/>
      <c r="AW2" s="1103"/>
      <c r="AX2" s="1103"/>
      <c r="AY2" s="1103"/>
      <c r="AZ2" s="1103"/>
      <c r="BA2" s="1103"/>
      <c r="BB2" s="1103"/>
      <c r="BC2" s="1103"/>
      <c r="BD2" s="1103"/>
      <c r="BE2" s="1103"/>
      <c r="BF2" s="1103"/>
      <c r="BG2" s="1103"/>
      <c r="BH2" s="1103"/>
      <c r="BI2" s="1103"/>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1104" t="s">
        <v>353</v>
      </c>
      <c r="DK2" s="1105"/>
      <c r="DL2" s="1105"/>
      <c r="DM2" s="1105"/>
      <c r="DN2" s="1105"/>
      <c r="DO2" s="1106"/>
      <c r="DP2" s="210"/>
      <c r="DQ2" s="1104" t="s">
        <v>354</v>
      </c>
      <c r="DR2" s="1105"/>
      <c r="DS2" s="1105"/>
      <c r="DT2" s="1105"/>
      <c r="DU2" s="1105"/>
      <c r="DV2" s="1105"/>
      <c r="DW2" s="1105"/>
      <c r="DX2" s="1105"/>
      <c r="DY2" s="1105"/>
      <c r="DZ2" s="1106"/>
      <c r="EA2" s="212"/>
    </row>
    <row r="3" spans="1:131" ht="11.25" customHeight="1" x14ac:dyDescent="0.15">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
      <c r="A4" s="1072" t="s">
        <v>355</v>
      </c>
      <c r="B4" s="1072"/>
      <c r="C4" s="1072"/>
      <c r="D4" s="1072"/>
      <c r="E4" s="1072"/>
      <c r="F4" s="1072"/>
      <c r="G4" s="1072"/>
      <c r="H4" s="1072"/>
      <c r="I4" s="1072"/>
      <c r="J4" s="1072"/>
      <c r="K4" s="1072"/>
      <c r="L4" s="1072"/>
      <c r="M4" s="1072"/>
      <c r="N4" s="1072"/>
      <c r="O4" s="1072"/>
      <c r="P4" s="1072"/>
      <c r="Q4" s="1072"/>
      <c r="R4" s="1072"/>
      <c r="S4" s="1072"/>
      <c r="T4" s="1072"/>
      <c r="U4" s="1072"/>
      <c r="V4" s="1072"/>
      <c r="W4" s="1072"/>
      <c r="X4" s="1072"/>
      <c r="Y4" s="1072"/>
      <c r="Z4" s="1072"/>
      <c r="AA4" s="1072"/>
      <c r="AB4" s="1072"/>
      <c r="AC4" s="1072"/>
      <c r="AD4" s="1072"/>
      <c r="AE4" s="1072"/>
      <c r="AF4" s="1072"/>
      <c r="AG4" s="1072"/>
      <c r="AH4" s="1072"/>
      <c r="AI4" s="1072"/>
      <c r="AJ4" s="1072"/>
      <c r="AK4" s="1072"/>
      <c r="AL4" s="1072"/>
      <c r="AM4" s="1072"/>
      <c r="AN4" s="1072"/>
      <c r="AO4" s="1072"/>
      <c r="AP4" s="1072"/>
      <c r="AQ4" s="1072"/>
      <c r="AR4" s="1072"/>
      <c r="AS4" s="1072"/>
      <c r="AT4" s="1072"/>
      <c r="AU4" s="1072"/>
      <c r="AV4" s="1072"/>
      <c r="AW4" s="1072"/>
      <c r="AX4" s="1072"/>
      <c r="AY4" s="1072"/>
      <c r="AZ4" s="214"/>
      <c r="BA4" s="214"/>
      <c r="BB4" s="214"/>
      <c r="BC4" s="214"/>
      <c r="BD4" s="214"/>
      <c r="BE4" s="215"/>
      <c r="BF4" s="215"/>
      <c r="BG4" s="215"/>
      <c r="BH4" s="215"/>
      <c r="BI4" s="215"/>
      <c r="BJ4" s="215"/>
      <c r="BK4" s="215"/>
      <c r="BL4" s="215"/>
      <c r="BM4" s="215"/>
      <c r="BN4" s="215"/>
      <c r="BO4" s="215"/>
      <c r="BP4" s="215"/>
      <c r="BQ4" s="743" t="s">
        <v>356</v>
      </c>
      <c r="BR4" s="743"/>
      <c r="BS4" s="743"/>
      <c r="BT4" s="743"/>
      <c r="BU4" s="743"/>
      <c r="BV4" s="743"/>
      <c r="BW4" s="743"/>
      <c r="BX4" s="743"/>
      <c r="BY4" s="743"/>
      <c r="BZ4" s="743"/>
      <c r="CA4" s="743"/>
      <c r="CB4" s="743"/>
      <c r="CC4" s="743"/>
      <c r="CD4" s="743"/>
      <c r="CE4" s="743"/>
      <c r="CF4" s="743"/>
      <c r="CG4" s="743"/>
      <c r="CH4" s="743"/>
      <c r="CI4" s="743"/>
      <c r="CJ4" s="743"/>
      <c r="CK4" s="743"/>
      <c r="CL4" s="743"/>
      <c r="CM4" s="743"/>
      <c r="CN4" s="743"/>
      <c r="CO4" s="743"/>
      <c r="CP4" s="743"/>
      <c r="CQ4" s="743"/>
      <c r="CR4" s="743"/>
      <c r="CS4" s="743"/>
      <c r="CT4" s="743"/>
      <c r="CU4" s="743"/>
      <c r="CV4" s="743"/>
      <c r="CW4" s="743"/>
      <c r="CX4" s="743"/>
      <c r="CY4" s="743"/>
      <c r="CZ4" s="743"/>
      <c r="DA4" s="743"/>
      <c r="DB4" s="743"/>
      <c r="DC4" s="743"/>
      <c r="DD4" s="743"/>
      <c r="DE4" s="743"/>
      <c r="DF4" s="743"/>
      <c r="DG4" s="743"/>
      <c r="DH4" s="743"/>
      <c r="DI4" s="743"/>
      <c r="DJ4" s="743"/>
      <c r="DK4" s="743"/>
      <c r="DL4" s="743"/>
      <c r="DM4" s="743"/>
      <c r="DN4" s="743"/>
      <c r="DO4" s="743"/>
      <c r="DP4" s="743"/>
      <c r="DQ4" s="743"/>
      <c r="DR4" s="743"/>
      <c r="DS4" s="743"/>
      <c r="DT4" s="743"/>
      <c r="DU4" s="743"/>
      <c r="DV4" s="743"/>
      <c r="DW4" s="743"/>
      <c r="DX4" s="743"/>
      <c r="DY4" s="743"/>
      <c r="DZ4" s="743"/>
      <c r="EA4" s="216"/>
    </row>
    <row r="5" spans="1:131" s="217" customFormat="1" ht="26.25" customHeight="1" x14ac:dyDescent="0.15">
      <c r="A5" s="1008" t="s">
        <v>357</v>
      </c>
      <c r="B5" s="1009"/>
      <c r="C5" s="1009"/>
      <c r="D5" s="1009"/>
      <c r="E5" s="1009"/>
      <c r="F5" s="1009"/>
      <c r="G5" s="1009"/>
      <c r="H5" s="1009"/>
      <c r="I5" s="1009"/>
      <c r="J5" s="1009"/>
      <c r="K5" s="1009"/>
      <c r="L5" s="1009"/>
      <c r="M5" s="1009"/>
      <c r="N5" s="1009"/>
      <c r="O5" s="1009"/>
      <c r="P5" s="1010"/>
      <c r="Q5" s="1014" t="s">
        <v>358</v>
      </c>
      <c r="R5" s="1015"/>
      <c r="S5" s="1015"/>
      <c r="T5" s="1015"/>
      <c r="U5" s="1016"/>
      <c r="V5" s="1014" t="s">
        <v>359</v>
      </c>
      <c r="W5" s="1015"/>
      <c r="X5" s="1015"/>
      <c r="Y5" s="1015"/>
      <c r="Z5" s="1016"/>
      <c r="AA5" s="1014" t="s">
        <v>360</v>
      </c>
      <c r="AB5" s="1015"/>
      <c r="AC5" s="1015"/>
      <c r="AD5" s="1015"/>
      <c r="AE5" s="1015"/>
      <c r="AF5" s="1107" t="s">
        <v>361</v>
      </c>
      <c r="AG5" s="1015"/>
      <c r="AH5" s="1015"/>
      <c r="AI5" s="1015"/>
      <c r="AJ5" s="1028"/>
      <c r="AK5" s="1015" t="s">
        <v>362</v>
      </c>
      <c r="AL5" s="1015"/>
      <c r="AM5" s="1015"/>
      <c r="AN5" s="1015"/>
      <c r="AO5" s="1016"/>
      <c r="AP5" s="1014" t="s">
        <v>363</v>
      </c>
      <c r="AQ5" s="1015"/>
      <c r="AR5" s="1015"/>
      <c r="AS5" s="1015"/>
      <c r="AT5" s="1016"/>
      <c r="AU5" s="1014" t="s">
        <v>364</v>
      </c>
      <c r="AV5" s="1015"/>
      <c r="AW5" s="1015"/>
      <c r="AX5" s="1015"/>
      <c r="AY5" s="1028"/>
      <c r="AZ5" s="214"/>
      <c r="BA5" s="214"/>
      <c r="BB5" s="214"/>
      <c r="BC5" s="214"/>
      <c r="BD5" s="214"/>
      <c r="BE5" s="215"/>
      <c r="BF5" s="215"/>
      <c r="BG5" s="215"/>
      <c r="BH5" s="215"/>
      <c r="BI5" s="215"/>
      <c r="BJ5" s="215"/>
      <c r="BK5" s="215"/>
      <c r="BL5" s="215"/>
      <c r="BM5" s="215"/>
      <c r="BN5" s="215"/>
      <c r="BO5" s="215"/>
      <c r="BP5" s="215"/>
      <c r="BQ5" s="1008" t="s">
        <v>365</v>
      </c>
      <c r="BR5" s="1009"/>
      <c r="BS5" s="1009"/>
      <c r="BT5" s="1009"/>
      <c r="BU5" s="1009"/>
      <c r="BV5" s="1009"/>
      <c r="BW5" s="1009"/>
      <c r="BX5" s="1009"/>
      <c r="BY5" s="1009"/>
      <c r="BZ5" s="1009"/>
      <c r="CA5" s="1009"/>
      <c r="CB5" s="1009"/>
      <c r="CC5" s="1009"/>
      <c r="CD5" s="1009"/>
      <c r="CE5" s="1009"/>
      <c r="CF5" s="1009"/>
      <c r="CG5" s="1010"/>
      <c r="CH5" s="1014" t="s">
        <v>366</v>
      </c>
      <c r="CI5" s="1015"/>
      <c r="CJ5" s="1015"/>
      <c r="CK5" s="1015"/>
      <c r="CL5" s="1016"/>
      <c r="CM5" s="1014" t="s">
        <v>367</v>
      </c>
      <c r="CN5" s="1015"/>
      <c r="CO5" s="1015"/>
      <c r="CP5" s="1015"/>
      <c r="CQ5" s="1016"/>
      <c r="CR5" s="1014" t="s">
        <v>368</v>
      </c>
      <c r="CS5" s="1015"/>
      <c r="CT5" s="1015"/>
      <c r="CU5" s="1015"/>
      <c r="CV5" s="1016"/>
      <c r="CW5" s="1014" t="s">
        <v>369</v>
      </c>
      <c r="CX5" s="1015"/>
      <c r="CY5" s="1015"/>
      <c r="CZ5" s="1015"/>
      <c r="DA5" s="1016"/>
      <c r="DB5" s="1014" t="s">
        <v>370</v>
      </c>
      <c r="DC5" s="1015"/>
      <c r="DD5" s="1015"/>
      <c r="DE5" s="1015"/>
      <c r="DF5" s="1016"/>
      <c r="DG5" s="1097" t="s">
        <v>371</v>
      </c>
      <c r="DH5" s="1098"/>
      <c r="DI5" s="1098"/>
      <c r="DJ5" s="1098"/>
      <c r="DK5" s="1099"/>
      <c r="DL5" s="1097" t="s">
        <v>372</v>
      </c>
      <c r="DM5" s="1098"/>
      <c r="DN5" s="1098"/>
      <c r="DO5" s="1098"/>
      <c r="DP5" s="1099"/>
      <c r="DQ5" s="1014" t="s">
        <v>373</v>
      </c>
      <c r="DR5" s="1015"/>
      <c r="DS5" s="1015"/>
      <c r="DT5" s="1015"/>
      <c r="DU5" s="1016"/>
      <c r="DV5" s="1014" t="s">
        <v>364</v>
      </c>
      <c r="DW5" s="1015"/>
      <c r="DX5" s="1015"/>
      <c r="DY5" s="1015"/>
      <c r="DZ5" s="1028"/>
      <c r="EA5" s="216"/>
    </row>
    <row r="6" spans="1:131" s="217" customFormat="1" ht="26.25" customHeight="1" thickBot="1" x14ac:dyDescent="0.2">
      <c r="A6" s="1011"/>
      <c r="B6" s="1012"/>
      <c r="C6" s="1012"/>
      <c r="D6" s="1012"/>
      <c r="E6" s="1012"/>
      <c r="F6" s="1012"/>
      <c r="G6" s="1012"/>
      <c r="H6" s="1012"/>
      <c r="I6" s="1012"/>
      <c r="J6" s="1012"/>
      <c r="K6" s="1012"/>
      <c r="L6" s="1012"/>
      <c r="M6" s="1012"/>
      <c r="N6" s="1012"/>
      <c r="O6" s="1012"/>
      <c r="P6" s="1013"/>
      <c r="Q6" s="1017"/>
      <c r="R6" s="1018"/>
      <c r="S6" s="1018"/>
      <c r="T6" s="1018"/>
      <c r="U6" s="1019"/>
      <c r="V6" s="1017"/>
      <c r="W6" s="1018"/>
      <c r="X6" s="1018"/>
      <c r="Y6" s="1018"/>
      <c r="Z6" s="1019"/>
      <c r="AA6" s="1017"/>
      <c r="AB6" s="1018"/>
      <c r="AC6" s="1018"/>
      <c r="AD6" s="1018"/>
      <c r="AE6" s="1018"/>
      <c r="AF6" s="1108"/>
      <c r="AG6" s="1018"/>
      <c r="AH6" s="1018"/>
      <c r="AI6" s="1018"/>
      <c r="AJ6" s="1029"/>
      <c r="AK6" s="1018"/>
      <c r="AL6" s="1018"/>
      <c r="AM6" s="1018"/>
      <c r="AN6" s="1018"/>
      <c r="AO6" s="1019"/>
      <c r="AP6" s="1017"/>
      <c r="AQ6" s="1018"/>
      <c r="AR6" s="1018"/>
      <c r="AS6" s="1018"/>
      <c r="AT6" s="1019"/>
      <c r="AU6" s="1017"/>
      <c r="AV6" s="1018"/>
      <c r="AW6" s="1018"/>
      <c r="AX6" s="1018"/>
      <c r="AY6" s="1029"/>
      <c r="AZ6" s="214"/>
      <c r="BA6" s="214"/>
      <c r="BB6" s="214"/>
      <c r="BC6" s="214"/>
      <c r="BD6" s="214"/>
      <c r="BE6" s="215"/>
      <c r="BF6" s="215"/>
      <c r="BG6" s="215"/>
      <c r="BH6" s="215"/>
      <c r="BI6" s="215"/>
      <c r="BJ6" s="215"/>
      <c r="BK6" s="215"/>
      <c r="BL6" s="215"/>
      <c r="BM6" s="215"/>
      <c r="BN6" s="215"/>
      <c r="BO6" s="215"/>
      <c r="BP6" s="215"/>
      <c r="BQ6" s="1011"/>
      <c r="BR6" s="1012"/>
      <c r="BS6" s="1012"/>
      <c r="BT6" s="1012"/>
      <c r="BU6" s="1012"/>
      <c r="BV6" s="1012"/>
      <c r="BW6" s="1012"/>
      <c r="BX6" s="1012"/>
      <c r="BY6" s="1012"/>
      <c r="BZ6" s="1012"/>
      <c r="CA6" s="1012"/>
      <c r="CB6" s="1012"/>
      <c r="CC6" s="1012"/>
      <c r="CD6" s="1012"/>
      <c r="CE6" s="1012"/>
      <c r="CF6" s="1012"/>
      <c r="CG6" s="1013"/>
      <c r="CH6" s="1017"/>
      <c r="CI6" s="1018"/>
      <c r="CJ6" s="1018"/>
      <c r="CK6" s="1018"/>
      <c r="CL6" s="1019"/>
      <c r="CM6" s="1017"/>
      <c r="CN6" s="1018"/>
      <c r="CO6" s="1018"/>
      <c r="CP6" s="1018"/>
      <c r="CQ6" s="1019"/>
      <c r="CR6" s="1017"/>
      <c r="CS6" s="1018"/>
      <c r="CT6" s="1018"/>
      <c r="CU6" s="1018"/>
      <c r="CV6" s="1019"/>
      <c r="CW6" s="1017"/>
      <c r="CX6" s="1018"/>
      <c r="CY6" s="1018"/>
      <c r="CZ6" s="1018"/>
      <c r="DA6" s="1019"/>
      <c r="DB6" s="1017"/>
      <c r="DC6" s="1018"/>
      <c r="DD6" s="1018"/>
      <c r="DE6" s="1018"/>
      <c r="DF6" s="1019"/>
      <c r="DG6" s="1100"/>
      <c r="DH6" s="1101"/>
      <c r="DI6" s="1101"/>
      <c r="DJ6" s="1101"/>
      <c r="DK6" s="1102"/>
      <c r="DL6" s="1100"/>
      <c r="DM6" s="1101"/>
      <c r="DN6" s="1101"/>
      <c r="DO6" s="1101"/>
      <c r="DP6" s="1102"/>
      <c r="DQ6" s="1017"/>
      <c r="DR6" s="1018"/>
      <c r="DS6" s="1018"/>
      <c r="DT6" s="1018"/>
      <c r="DU6" s="1019"/>
      <c r="DV6" s="1017"/>
      <c r="DW6" s="1018"/>
      <c r="DX6" s="1018"/>
      <c r="DY6" s="1018"/>
      <c r="DZ6" s="1029"/>
      <c r="EA6" s="216"/>
    </row>
    <row r="7" spans="1:131" s="217" customFormat="1" ht="26.25" customHeight="1" thickTop="1" x14ac:dyDescent="0.15">
      <c r="A7" s="218">
        <v>1</v>
      </c>
      <c r="B7" s="1060" t="s">
        <v>374</v>
      </c>
      <c r="C7" s="1061"/>
      <c r="D7" s="1061"/>
      <c r="E7" s="1061"/>
      <c r="F7" s="1061"/>
      <c r="G7" s="1061"/>
      <c r="H7" s="1061"/>
      <c r="I7" s="1061"/>
      <c r="J7" s="1061"/>
      <c r="K7" s="1061"/>
      <c r="L7" s="1061"/>
      <c r="M7" s="1061"/>
      <c r="N7" s="1061"/>
      <c r="O7" s="1061"/>
      <c r="P7" s="1062"/>
      <c r="Q7" s="1115">
        <v>17695</v>
      </c>
      <c r="R7" s="1116"/>
      <c r="S7" s="1116"/>
      <c r="T7" s="1116"/>
      <c r="U7" s="1116"/>
      <c r="V7" s="1116">
        <v>17218</v>
      </c>
      <c r="W7" s="1116"/>
      <c r="X7" s="1116"/>
      <c r="Y7" s="1116"/>
      <c r="Z7" s="1116"/>
      <c r="AA7" s="1116">
        <v>477</v>
      </c>
      <c r="AB7" s="1116"/>
      <c r="AC7" s="1116"/>
      <c r="AD7" s="1116"/>
      <c r="AE7" s="1117"/>
      <c r="AF7" s="1118">
        <v>316</v>
      </c>
      <c r="AG7" s="1119"/>
      <c r="AH7" s="1119"/>
      <c r="AI7" s="1119"/>
      <c r="AJ7" s="1120"/>
      <c r="AK7" s="1121">
        <v>782</v>
      </c>
      <c r="AL7" s="1122"/>
      <c r="AM7" s="1122"/>
      <c r="AN7" s="1122"/>
      <c r="AO7" s="1122"/>
      <c r="AP7" s="1122">
        <v>12345</v>
      </c>
      <c r="AQ7" s="1122"/>
      <c r="AR7" s="1122"/>
      <c r="AS7" s="1122"/>
      <c r="AT7" s="1122"/>
      <c r="AU7" s="1123"/>
      <c r="AV7" s="1123"/>
      <c r="AW7" s="1123"/>
      <c r="AX7" s="1123"/>
      <c r="AY7" s="1124"/>
      <c r="AZ7" s="214"/>
      <c r="BA7" s="214"/>
      <c r="BB7" s="214"/>
      <c r="BC7" s="214"/>
      <c r="BD7" s="214"/>
      <c r="BE7" s="215"/>
      <c r="BF7" s="215"/>
      <c r="BG7" s="215"/>
      <c r="BH7" s="215"/>
      <c r="BI7" s="215"/>
      <c r="BJ7" s="215"/>
      <c r="BK7" s="215"/>
      <c r="BL7" s="215"/>
      <c r="BM7" s="215"/>
      <c r="BN7" s="215"/>
      <c r="BO7" s="215"/>
      <c r="BP7" s="215"/>
      <c r="BQ7" s="218">
        <v>1</v>
      </c>
      <c r="BR7" s="219"/>
      <c r="BS7" s="1112" t="s">
        <v>569</v>
      </c>
      <c r="BT7" s="1113"/>
      <c r="BU7" s="1113"/>
      <c r="BV7" s="1113"/>
      <c r="BW7" s="1113"/>
      <c r="BX7" s="1113"/>
      <c r="BY7" s="1113"/>
      <c r="BZ7" s="1113"/>
      <c r="CA7" s="1113"/>
      <c r="CB7" s="1113"/>
      <c r="CC7" s="1113"/>
      <c r="CD7" s="1113"/>
      <c r="CE7" s="1113"/>
      <c r="CF7" s="1113"/>
      <c r="CG7" s="1125"/>
      <c r="CH7" s="1109">
        <v>1</v>
      </c>
      <c r="CI7" s="1110"/>
      <c r="CJ7" s="1110"/>
      <c r="CK7" s="1110"/>
      <c r="CL7" s="1111"/>
      <c r="CM7" s="1109">
        <v>31</v>
      </c>
      <c r="CN7" s="1110"/>
      <c r="CO7" s="1110"/>
      <c r="CP7" s="1110"/>
      <c r="CQ7" s="1111"/>
      <c r="CR7" s="1109">
        <v>5</v>
      </c>
      <c r="CS7" s="1110"/>
      <c r="CT7" s="1110"/>
      <c r="CU7" s="1110"/>
      <c r="CV7" s="1111"/>
      <c r="CW7" s="1109">
        <v>37</v>
      </c>
      <c r="CX7" s="1110"/>
      <c r="CY7" s="1110"/>
      <c r="CZ7" s="1110"/>
      <c r="DA7" s="1111"/>
      <c r="DB7" s="1109" t="s">
        <v>548</v>
      </c>
      <c r="DC7" s="1110"/>
      <c r="DD7" s="1110"/>
      <c r="DE7" s="1110"/>
      <c r="DF7" s="1111"/>
      <c r="DG7" s="1109" t="s">
        <v>548</v>
      </c>
      <c r="DH7" s="1110"/>
      <c r="DI7" s="1110"/>
      <c r="DJ7" s="1110"/>
      <c r="DK7" s="1111"/>
      <c r="DL7" s="1109" t="s">
        <v>548</v>
      </c>
      <c r="DM7" s="1110"/>
      <c r="DN7" s="1110"/>
      <c r="DO7" s="1110"/>
      <c r="DP7" s="1111"/>
      <c r="DQ7" s="1109" t="s">
        <v>548</v>
      </c>
      <c r="DR7" s="1110"/>
      <c r="DS7" s="1110"/>
      <c r="DT7" s="1110"/>
      <c r="DU7" s="1111"/>
      <c r="DV7" s="1112"/>
      <c r="DW7" s="1113"/>
      <c r="DX7" s="1113"/>
      <c r="DY7" s="1113"/>
      <c r="DZ7" s="1114"/>
      <c r="EA7" s="216"/>
    </row>
    <row r="8" spans="1:131" s="217" customFormat="1" ht="26.25" customHeight="1" x14ac:dyDescent="0.15">
      <c r="A8" s="220">
        <v>2</v>
      </c>
      <c r="B8" s="1043" t="s">
        <v>375</v>
      </c>
      <c r="C8" s="1044"/>
      <c r="D8" s="1044"/>
      <c r="E8" s="1044"/>
      <c r="F8" s="1044"/>
      <c r="G8" s="1044"/>
      <c r="H8" s="1044"/>
      <c r="I8" s="1044"/>
      <c r="J8" s="1044"/>
      <c r="K8" s="1044"/>
      <c r="L8" s="1044"/>
      <c r="M8" s="1044"/>
      <c r="N8" s="1044"/>
      <c r="O8" s="1044"/>
      <c r="P8" s="1045"/>
      <c r="Q8" s="1051">
        <v>49</v>
      </c>
      <c r="R8" s="1052"/>
      <c r="S8" s="1052"/>
      <c r="T8" s="1052"/>
      <c r="U8" s="1052"/>
      <c r="V8" s="1052">
        <v>47</v>
      </c>
      <c r="W8" s="1052"/>
      <c r="X8" s="1052"/>
      <c r="Y8" s="1052"/>
      <c r="Z8" s="1052"/>
      <c r="AA8" s="1052">
        <v>3</v>
      </c>
      <c r="AB8" s="1052"/>
      <c r="AC8" s="1052"/>
      <c r="AD8" s="1052"/>
      <c r="AE8" s="1053"/>
      <c r="AF8" s="1048">
        <v>3</v>
      </c>
      <c r="AG8" s="1049"/>
      <c r="AH8" s="1049"/>
      <c r="AI8" s="1049"/>
      <c r="AJ8" s="1050"/>
      <c r="AK8" s="1093">
        <v>20</v>
      </c>
      <c r="AL8" s="1094"/>
      <c r="AM8" s="1094"/>
      <c r="AN8" s="1094"/>
      <c r="AO8" s="1094"/>
      <c r="AP8" s="1094" t="s">
        <v>548</v>
      </c>
      <c r="AQ8" s="1094"/>
      <c r="AR8" s="1094"/>
      <c r="AS8" s="1094"/>
      <c r="AT8" s="1094"/>
      <c r="AU8" s="1095"/>
      <c r="AV8" s="1095"/>
      <c r="AW8" s="1095"/>
      <c r="AX8" s="1095"/>
      <c r="AY8" s="1096"/>
      <c r="AZ8" s="214"/>
      <c r="BA8" s="214"/>
      <c r="BB8" s="214"/>
      <c r="BC8" s="214"/>
      <c r="BD8" s="214"/>
      <c r="BE8" s="215"/>
      <c r="BF8" s="215"/>
      <c r="BG8" s="215"/>
      <c r="BH8" s="215"/>
      <c r="BI8" s="215"/>
      <c r="BJ8" s="215"/>
      <c r="BK8" s="215"/>
      <c r="BL8" s="215"/>
      <c r="BM8" s="215"/>
      <c r="BN8" s="215"/>
      <c r="BO8" s="215"/>
      <c r="BP8" s="215"/>
      <c r="BQ8" s="220">
        <v>2</v>
      </c>
      <c r="BR8" s="221"/>
      <c r="BS8" s="1005" t="s">
        <v>570</v>
      </c>
      <c r="BT8" s="1006"/>
      <c r="BU8" s="1006"/>
      <c r="BV8" s="1006"/>
      <c r="BW8" s="1006"/>
      <c r="BX8" s="1006"/>
      <c r="BY8" s="1006"/>
      <c r="BZ8" s="1006"/>
      <c r="CA8" s="1006"/>
      <c r="CB8" s="1006"/>
      <c r="CC8" s="1006"/>
      <c r="CD8" s="1006"/>
      <c r="CE8" s="1006"/>
      <c r="CF8" s="1006"/>
      <c r="CG8" s="1027"/>
      <c r="CH8" s="1002">
        <v>3</v>
      </c>
      <c r="CI8" s="1003"/>
      <c r="CJ8" s="1003"/>
      <c r="CK8" s="1003"/>
      <c r="CL8" s="1004"/>
      <c r="CM8" s="1002">
        <v>338</v>
      </c>
      <c r="CN8" s="1003"/>
      <c r="CO8" s="1003"/>
      <c r="CP8" s="1003"/>
      <c r="CQ8" s="1004"/>
      <c r="CR8" s="1002">
        <v>5</v>
      </c>
      <c r="CS8" s="1003"/>
      <c r="CT8" s="1003"/>
      <c r="CU8" s="1003"/>
      <c r="CV8" s="1004"/>
      <c r="CW8" s="1002" t="s">
        <v>548</v>
      </c>
      <c r="CX8" s="1003"/>
      <c r="CY8" s="1003"/>
      <c r="CZ8" s="1003"/>
      <c r="DA8" s="1004"/>
      <c r="DB8" s="1002">
        <v>140</v>
      </c>
      <c r="DC8" s="1003"/>
      <c r="DD8" s="1003"/>
      <c r="DE8" s="1003"/>
      <c r="DF8" s="1004"/>
      <c r="DG8" s="1002">
        <v>700</v>
      </c>
      <c r="DH8" s="1003"/>
      <c r="DI8" s="1003"/>
      <c r="DJ8" s="1003"/>
      <c r="DK8" s="1004"/>
      <c r="DL8" s="1002" t="s">
        <v>548</v>
      </c>
      <c r="DM8" s="1003"/>
      <c r="DN8" s="1003"/>
      <c r="DO8" s="1003"/>
      <c r="DP8" s="1004"/>
      <c r="DQ8" s="1002">
        <v>624</v>
      </c>
      <c r="DR8" s="1003"/>
      <c r="DS8" s="1003"/>
      <c r="DT8" s="1003"/>
      <c r="DU8" s="1004"/>
      <c r="DV8" s="1005"/>
      <c r="DW8" s="1006"/>
      <c r="DX8" s="1006"/>
      <c r="DY8" s="1006"/>
      <c r="DZ8" s="1007"/>
      <c r="EA8" s="216"/>
    </row>
    <row r="9" spans="1:131" s="217" customFormat="1" ht="26.25" customHeight="1" x14ac:dyDescent="0.15">
      <c r="A9" s="220">
        <v>3</v>
      </c>
      <c r="B9" s="1043"/>
      <c r="C9" s="1044"/>
      <c r="D9" s="1044"/>
      <c r="E9" s="1044"/>
      <c r="F9" s="1044"/>
      <c r="G9" s="1044"/>
      <c r="H9" s="1044"/>
      <c r="I9" s="1044"/>
      <c r="J9" s="1044"/>
      <c r="K9" s="1044"/>
      <c r="L9" s="1044"/>
      <c r="M9" s="1044"/>
      <c r="N9" s="1044"/>
      <c r="O9" s="1044"/>
      <c r="P9" s="1045"/>
      <c r="Q9" s="1051"/>
      <c r="R9" s="1052"/>
      <c r="S9" s="1052"/>
      <c r="T9" s="1052"/>
      <c r="U9" s="1052"/>
      <c r="V9" s="1052"/>
      <c r="W9" s="1052"/>
      <c r="X9" s="1052"/>
      <c r="Y9" s="1052"/>
      <c r="Z9" s="1052"/>
      <c r="AA9" s="1052"/>
      <c r="AB9" s="1052"/>
      <c r="AC9" s="1052"/>
      <c r="AD9" s="1052"/>
      <c r="AE9" s="1053"/>
      <c r="AF9" s="1048"/>
      <c r="AG9" s="1049"/>
      <c r="AH9" s="1049"/>
      <c r="AI9" s="1049"/>
      <c r="AJ9" s="1050"/>
      <c r="AK9" s="1093"/>
      <c r="AL9" s="1094"/>
      <c r="AM9" s="1094"/>
      <c r="AN9" s="1094"/>
      <c r="AO9" s="1094"/>
      <c r="AP9" s="1094"/>
      <c r="AQ9" s="1094"/>
      <c r="AR9" s="1094"/>
      <c r="AS9" s="1094"/>
      <c r="AT9" s="1094"/>
      <c r="AU9" s="1095"/>
      <c r="AV9" s="1095"/>
      <c r="AW9" s="1095"/>
      <c r="AX9" s="1095"/>
      <c r="AY9" s="1096"/>
      <c r="AZ9" s="214"/>
      <c r="BA9" s="214"/>
      <c r="BB9" s="214"/>
      <c r="BC9" s="214"/>
      <c r="BD9" s="214"/>
      <c r="BE9" s="215"/>
      <c r="BF9" s="215"/>
      <c r="BG9" s="215"/>
      <c r="BH9" s="215"/>
      <c r="BI9" s="215"/>
      <c r="BJ9" s="215"/>
      <c r="BK9" s="215"/>
      <c r="BL9" s="215"/>
      <c r="BM9" s="215"/>
      <c r="BN9" s="215"/>
      <c r="BO9" s="215"/>
      <c r="BP9" s="215"/>
      <c r="BQ9" s="220">
        <v>3</v>
      </c>
      <c r="BR9" s="221"/>
      <c r="BS9" s="1005"/>
      <c r="BT9" s="1006"/>
      <c r="BU9" s="1006"/>
      <c r="BV9" s="1006"/>
      <c r="BW9" s="1006"/>
      <c r="BX9" s="1006"/>
      <c r="BY9" s="1006"/>
      <c r="BZ9" s="1006"/>
      <c r="CA9" s="1006"/>
      <c r="CB9" s="1006"/>
      <c r="CC9" s="1006"/>
      <c r="CD9" s="1006"/>
      <c r="CE9" s="1006"/>
      <c r="CF9" s="1006"/>
      <c r="CG9" s="1027"/>
      <c r="CH9" s="1002"/>
      <c r="CI9" s="1003"/>
      <c r="CJ9" s="1003"/>
      <c r="CK9" s="1003"/>
      <c r="CL9" s="1004"/>
      <c r="CM9" s="1002"/>
      <c r="CN9" s="1003"/>
      <c r="CO9" s="1003"/>
      <c r="CP9" s="1003"/>
      <c r="CQ9" s="1004"/>
      <c r="CR9" s="1002"/>
      <c r="CS9" s="1003"/>
      <c r="CT9" s="1003"/>
      <c r="CU9" s="1003"/>
      <c r="CV9" s="1004"/>
      <c r="CW9" s="1002"/>
      <c r="CX9" s="1003"/>
      <c r="CY9" s="1003"/>
      <c r="CZ9" s="1003"/>
      <c r="DA9" s="1004"/>
      <c r="DB9" s="1002"/>
      <c r="DC9" s="1003"/>
      <c r="DD9" s="1003"/>
      <c r="DE9" s="1003"/>
      <c r="DF9" s="1004"/>
      <c r="DG9" s="1002"/>
      <c r="DH9" s="1003"/>
      <c r="DI9" s="1003"/>
      <c r="DJ9" s="1003"/>
      <c r="DK9" s="1004"/>
      <c r="DL9" s="1002"/>
      <c r="DM9" s="1003"/>
      <c r="DN9" s="1003"/>
      <c r="DO9" s="1003"/>
      <c r="DP9" s="1004"/>
      <c r="DQ9" s="1002"/>
      <c r="DR9" s="1003"/>
      <c r="DS9" s="1003"/>
      <c r="DT9" s="1003"/>
      <c r="DU9" s="1004"/>
      <c r="DV9" s="1005"/>
      <c r="DW9" s="1006"/>
      <c r="DX9" s="1006"/>
      <c r="DY9" s="1006"/>
      <c r="DZ9" s="1007"/>
      <c r="EA9" s="216"/>
    </row>
    <row r="10" spans="1:131" s="217" customFormat="1" ht="26.25" customHeight="1" x14ac:dyDescent="0.15">
      <c r="A10" s="220">
        <v>4</v>
      </c>
      <c r="B10" s="1043"/>
      <c r="C10" s="1044"/>
      <c r="D10" s="1044"/>
      <c r="E10" s="1044"/>
      <c r="F10" s="1044"/>
      <c r="G10" s="1044"/>
      <c r="H10" s="1044"/>
      <c r="I10" s="1044"/>
      <c r="J10" s="1044"/>
      <c r="K10" s="1044"/>
      <c r="L10" s="1044"/>
      <c r="M10" s="1044"/>
      <c r="N10" s="1044"/>
      <c r="O10" s="1044"/>
      <c r="P10" s="1045"/>
      <c r="Q10" s="1051"/>
      <c r="R10" s="1052"/>
      <c r="S10" s="1052"/>
      <c r="T10" s="1052"/>
      <c r="U10" s="1052"/>
      <c r="V10" s="1052"/>
      <c r="W10" s="1052"/>
      <c r="X10" s="1052"/>
      <c r="Y10" s="1052"/>
      <c r="Z10" s="1052"/>
      <c r="AA10" s="1052"/>
      <c r="AB10" s="1052"/>
      <c r="AC10" s="1052"/>
      <c r="AD10" s="1052"/>
      <c r="AE10" s="1053"/>
      <c r="AF10" s="1048"/>
      <c r="AG10" s="1049"/>
      <c r="AH10" s="1049"/>
      <c r="AI10" s="1049"/>
      <c r="AJ10" s="1050"/>
      <c r="AK10" s="1093"/>
      <c r="AL10" s="1094"/>
      <c r="AM10" s="1094"/>
      <c r="AN10" s="1094"/>
      <c r="AO10" s="1094"/>
      <c r="AP10" s="1094"/>
      <c r="AQ10" s="1094"/>
      <c r="AR10" s="1094"/>
      <c r="AS10" s="1094"/>
      <c r="AT10" s="1094"/>
      <c r="AU10" s="1095"/>
      <c r="AV10" s="1095"/>
      <c r="AW10" s="1095"/>
      <c r="AX10" s="1095"/>
      <c r="AY10" s="1096"/>
      <c r="AZ10" s="214"/>
      <c r="BA10" s="214"/>
      <c r="BB10" s="214"/>
      <c r="BC10" s="214"/>
      <c r="BD10" s="214"/>
      <c r="BE10" s="215"/>
      <c r="BF10" s="215"/>
      <c r="BG10" s="215"/>
      <c r="BH10" s="215"/>
      <c r="BI10" s="215"/>
      <c r="BJ10" s="215"/>
      <c r="BK10" s="215"/>
      <c r="BL10" s="215"/>
      <c r="BM10" s="215"/>
      <c r="BN10" s="215"/>
      <c r="BO10" s="215"/>
      <c r="BP10" s="215"/>
      <c r="BQ10" s="220">
        <v>4</v>
      </c>
      <c r="BR10" s="221"/>
      <c r="BS10" s="1005"/>
      <c r="BT10" s="1006"/>
      <c r="BU10" s="1006"/>
      <c r="BV10" s="1006"/>
      <c r="BW10" s="1006"/>
      <c r="BX10" s="1006"/>
      <c r="BY10" s="1006"/>
      <c r="BZ10" s="1006"/>
      <c r="CA10" s="1006"/>
      <c r="CB10" s="1006"/>
      <c r="CC10" s="1006"/>
      <c r="CD10" s="1006"/>
      <c r="CE10" s="1006"/>
      <c r="CF10" s="1006"/>
      <c r="CG10" s="1027"/>
      <c r="CH10" s="1002"/>
      <c r="CI10" s="1003"/>
      <c r="CJ10" s="1003"/>
      <c r="CK10" s="1003"/>
      <c r="CL10" s="1004"/>
      <c r="CM10" s="1002"/>
      <c r="CN10" s="1003"/>
      <c r="CO10" s="1003"/>
      <c r="CP10" s="1003"/>
      <c r="CQ10" s="1004"/>
      <c r="CR10" s="1002"/>
      <c r="CS10" s="1003"/>
      <c r="CT10" s="1003"/>
      <c r="CU10" s="1003"/>
      <c r="CV10" s="1004"/>
      <c r="CW10" s="1002"/>
      <c r="CX10" s="1003"/>
      <c r="CY10" s="1003"/>
      <c r="CZ10" s="1003"/>
      <c r="DA10" s="1004"/>
      <c r="DB10" s="1002"/>
      <c r="DC10" s="1003"/>
      <c r="DD10" s="1003"/>
      <c r="DE10" s="1003"/>
      <c r="DF10" s="1004"/>
      <c r="DG10" s="1002"/>
      <c r="DH10" s="1003"/>
      <c r="DI10" s="1003"/>
      <c r="DJ10" s="1003"/>
      <c r="DK10" s="1004"/>
      <c r="DL10" s="1002"/>
      <c r="DM10" s="1003"/>
      <c r="DN10" s="1003"/>
      <c r="DO10" s="1003"/>
      <c r="DP10" s="1004"/>
      <c r="DQ10" s="1002"/>
      <c r="DR10" s="1003"/>
      <c r="DS10" s="1003"/>
      <c r="DT10" s="1003"/>
      <c r="DU10" s="1004"/>
      <c r="DV10" s="1005"/>
      <c r="DW10" s="1006"/>
      <c r="DX10" s="1006"/>
      <c r="DY10" s="1006"/>
      <c r="DZ10" s="1007"/>
      <c r="EA10" s="216"/>
    </row>
    <row r="11" spans="1:131" s="217" customFormat="1" ht="26.25" customHeight="1" x14ac:dyDescent="0.15">
      <c r="A11" s="220">
        <v>5</v>
      </c>
      <c r="B11" s="1043"/>
      <c r="C11" s="1044"/>
      <c r="D11" s="1044"/>
      <c r="E11" s="1044"/>
      <c r="F11" s="1044"/>
      <c r="G11" s="1044"/>
      <c r="H11" s="1044"/>
      <c r="I11" s="1044"/>
      <c r="J11" s="1044"/>
      <c r="K11" s="1044"/>
      <c r="L11" s="1044"/>
      <c r="M11" s="1044"/>
      <c r="N11" s="1044"/>
      <c r="O11" s="1044"/>
      <c r="P11" s="1045"/>
      <c r="Q11" s="1051"/>
      <c r="R11" s="1052"/>
      <c r="S11" s="1052"/>
      <c r="T11" s="1052"/>
      <c r="U11" s="1052"/>
      <c r="V11" s="1052"/>
      <c r="W11" s="1052"/>
      <c r="X11" s="1052"/>
      <c r="Y11" s="1052"/>
      <c r="Z11" s="1052"/>
      <c r="AA11" s="1052"/>
      <c r="AB11" s="1052"/>
      <c r="AC11" s="1052"/>
      <c r="AD11" s="1052"/>
      <c r="AE11" s="1053"/>
      <c r="AF11" s="1048"/>
      <c r="AG11" s="1049"/>
      <c r="AH11" s="1049"/>
      <c r="AI11" s="1049"/>
      <c r="AJ11" s="1050"/>
      <c r="AK11" s="1093"/>
      <c r="AL11" s="1094"/>
      <c r="AM11" s="1094"/>
      <c r="AN11" s="1094"/>
      <c r="AO11" s="1094"/>
      <c r="AP11" s="1094"/>
      <c r="AQ11" s="1094"/>
      <c r="AR11" s="1094"/>
      <c r="AS11" s="1094"/>
      <c r="AT11" s="1094"/>
      <c r="AU11" s="1095"/>
      <c r="AV11" s="1095"/>
      <c r="AW11" s="1095"/>
      <c r="AX11" s="1095"/>
      <c r="AY11" s="1096"/>
      <c r="AZ11" s="214"/>
      <c r="BA11" s="214"/>
      <c r="BB11" s="214"/>
      <c r="BC11" s="214"/>
      <c r="BD11" s="214"/>
      <c r="BE11" s="215"/>
      <c r="BF11" s="215"/>
      <c r="BG11" s="215"/>
      <c r="BH11" s="215"/>
      <c r="BI11" s="215"/>
      <c r="BJ11" s="215"/>
      <c r="BK11" s="215"/>
      <c r="BL11" s="215"/>
      <c r="BM11" s="215"/>
      <c r="BN11" s="215"/>
      <c r="BO11" s="215"/>
      <c r="BP11" s="215"/>
      <c r="BQ11" s="220">
        <v>5</v>
      </c>
      <c r="BR11" s="221"/>
      <c r="BS11" s="1005"/>
      <c r="BT11" s="1006"/>
      <c r="BU11" s="1006"/>
      <c r="BV11" s="1006"/>
      <c r="BW11" s="1006"/>
      <c r="BX11" s="1006"/>
      <c r="BY11" s="1006"/>
      <c r="BZ11" s="1006"/>
      <c r="CA11" s="1006"/>
      <c r="CB11" s="1006"/>
      <c r="CC11" s="1006"/>
      <c r="CD11" s="1006"/>
      <c r="CE11" s="1006"/>
      <c r="CF11" s="1006"/>
      <c r="CG11" s="1027"/>
      <c r="CH11" s="1002"/>
      <c r="CI11" s="1003"/>
      <c r="CJ11" s="1003"/>
      <c r="CK11" s="1003"/>
      <c r="CL11" s="1004"/>
      <c r="CM11" s="1002"/>
      <c r="CN11" s="1003"/>
      <c r="CO11" s="1003"/>
      <c r="CP11" s="1003"/>
      <c r="CQ11" s="1004"/>
      <c r="CR11" s="1002"/>
      <c r="CS11" s="1003"/>
      <c r="CT11" s="1003"/>
      <c r="CU11" s="1003"/>
      <c r="CV11" s="1004"/>
      <c r="CW11" s="1002"/>
      <c r="CX11" s="1003"/>
      <c r="CY11" s="1003"/>
      <c r="CZ11" s="1003"/>
      <c r="DA11" s="1004"/>
      <c r="DB11" s="1002"/>
      <c r="DC11" s="1003"/>
      <c r="DD11" s="1003"/>
      <c r="DE11" s="1003"/>
      <c r="DF11" s="1004"/>
      <c r="DG11" s="1002"/>
      <c r="DH11" s="1003"/>
      <c r="DI11" s="1003"/>
      <c r="DJ11" s="1003"/>
      <c r="DK11" s="1004"/>
      <c r="DL11" s="1002"/>
      <c r="DM11" s="1003"/>
      <c r="DN11" s="1003"/>
      <c r="DO11" s="1003"/>
      <c r="DP11" s="1004"/>
      <c r="DQ11" s="1002"/>
      <c r="DR11" s="1003"/>
      <c r="DS11" s="1003"/>
      <c r="DT11" s="1003"/>
      <c r="DU11" s="1004"/>
      <c r="DV11" s="1005"/>
      <c r="DW11" s="1006"/>
      <c r="DX11" s="1006"/>
      <c r="DY11" s="1006"/>
      <c r="DZ11" s="1007"/>
      <c r="EA11" s="216"/>
    </row>
    <row r="12" spans="1:131" s="217" customFormat="1" ht="26.25" customHeight="1" x14ac:dyDescent="0.15">
      <c r="A12" s="220">
        <v>6</v>
      </c>
      <c r="B12" s="1043"/>
      <c r="C12" s="1044"/>
      <c r="D12" s="1044"/>
      <c r="E12" s="1044"/>
      <c r="F12" s="1044"/>
      <c r="G12" s="1044"/>
      <c r="H12" s="1044"/>
      <c r="I12" s="1044"/>
      <c r="J12" s="1044"/>
      <c r="K12" s="1044"/>
      <c r="L12" s="1044"/>
      <c r="M12" s="1044"/>
      <c r="N12" s="1044"/>
      <c r="O12" s="1044"/>
      <c r="P12" s="1045"/>
      <c r="Q12" s="1051"/>
      <c r="R12" s="1052"/>
      <c r="S12" s="1052"/>
      <c r="T12" s="1052"/>
      <c r="U12" s="1052"/>
      <c r="V12" s="1052"/>
      <c r="W12" s="1052"/>
      <c r="X12" s="1052"/>
      <c r="Y12" s="1052"/>
      <c r="Z12" s="1052"/>
      <c r="AA12" s="1052"/>
      <c r="AB12" s="1052"/>
      <c r="AC12" s="1052"/>
      <c r="AD12" s="1052"/>
      <c r="AE12" s="1053"/>
      <c r="AF12" s="1048"/>
      <c r="AG12" s="1049"/>
      <c r="AH12" s="1049"/>
      <c r="AI12" s="1049"/>
      <c r="AJ12" s="1050"/>
      <c r="AK12" s="1093"/>
      <c r="AL12" s="1094"/>
      <c r="AM12" s="1094"/>
      <c r="AN12" s="1094"/>
      <c r="AO12" s="1094"/>
      <c r="AP12" s="1094"/>
      <c r="AQ12" s="1094"/>
      <c r="AR12" s="1094"/>
      <c r="AS12" s="1094"/>
      <c r="AT12" s="1094"/>
      <c r="AU12" s="1095"/>
      <c r="AV12" s="1095"/>
      <c r="AW12" s="1095"/>
      <c r="AX12" s="1095"/>
      <c r="AY12" s="1096"/>
      <c r="AZ12" s="214"/>
      <c r="BA12" s="214"/>
      <c r="BB12" s="214"/>
      <c r="BC12" s="214"/>
      <c r="BD12" s="214"/>
      <c r="BE12" s="215"/>
      <c r="BF12" s="215"/>
      <c r="BG12" s="215"/>
      <c r="BH12" s="215"/>
      <c r="BI12" s="215"/>
      <c r="BJ12" s="215"/>
      <c r="BK12" s="215"/>
      <c r="BL12" s="215"/>
      <c r="BM12" s="215"/>
      <c r="BN12" s="215"/>
      <c r="BO12" s="215"/>
      <c r="BP12" s="215"/>
      <c r="BQ12" s="220">
        <v>6</v>
      </c>
      <c r="BR12" s="221"/>
      <c r="BS12" s="1005"/>
      <c r="BT12" s="1006"/>
      <c r="BU12" s="1006"/>
      <c r="BV12" s="1006"/>
      <c r="BW12" s="1006"/>
      <c r="BX12" s="1006"/>
      <c r="BY12" s="1006"/>
      <c r="BZ12" s="1006"/>
      <c r="CA12" s="1006"/>
      <c r="CB12" s="1006"/>
      <c r="CC12" s="1006"/>
      <c r="CD12" s="1006"/>
      <c r="CE12" s="1006"/>
      <c r="CF12" s="1006"/>
      <c r="CG12" s="1027"/>
      <c r="CH12" s="1002"/>
      <c r="CI12" s="1003"/>
      <c r="CJ12" s="1003"/>
      <c r="CK12" s="1003"/>
      <c r="CL12" s="1004"/>
      <c r="CM12" s="1002"/>
      <c r="CN12" s="1003"/>
      <c r="CO12" s="1003"/>
      <c r="CP12" s="1003"/>
      <c r="CQ12" s="1004"/>
      <c r="CR12" s="1002"/>
      <c r="CS12" s="1003"/>
      <c r="CT12" s="1003"/>
      <c r="CU12" s="1003"/>
      <c r="CV12" s="1004"/>
      <c r="CW12" s="1002"/>
      <c r="CX12" s="1003"/>
      <c r="CY12" s="1003"/>
      <c r="CZ12" s="1003"/>
      <c r="DA12" s="1004"/>
      <c r="DB12" s="1002"/>
      <c r="DC12" s="1003"/>
      <c r="DD12" s="1003"/>
      <c r="DE12" s="1003"/>
      <c r="DF12" s="1004"/>
      <c r="DG12" s="1002"/>
      <c r="DH12" s="1003"/>
      <c r="DI12" s="1003"/>
      <c r="DJ12" s="1003"/>
      <c r="DK12" s="1004"/>
      <c r="DL12" s="1002"/>
      <c r="DM12" s="1003"/>
      <c r="DN12" s="1003"/>
      <c r="DO12" s="1003"/>
      <c r="DP12" s="1004"/>
      <c r="DQ12" s="1002"/>
      <c r="DR12" s="1003"/>
      <c r="DS12" s="1003"/>
      <c r="DT12" s="1003"/>
      <c r="DU12" s="1004"/>
      <c r="DV12" s="1005"/>
      <c r="DW12" s="1006"/>
      <c r="DX12" s="1006"/>
      <c r="DY12" s="1006"/>
      <c r="DZ12" s="1007"/>
      <c r="EA12" s="216"/>
    </row>
    <row r="13" spans="1:131" s="217" customFormat="1" ht="26.25" customHeight="1" x14ac:dyDescent="0.15">
      <c r="A13" s="220">
        <v>7</v>
      </c>
      <c r="B13" s="1043"/>
      <c r="C13" s="1044"/>
      <c r="D13" s="1044"/>
      <c r="E13" s="1044"/>
      <c r="F13" s="1044"/>
      <c r="G13" s="1044"/>
      <c r="H13" s="1044"/>
      <c r="I13" s="1044"/>
      <c r="J13" s="1044"/>
      <c r="K13" s="1044"/>
      <c r="L13" s="1044"/>
      <c r="M13" s="1044"/>
      <c r="N13" s="1044"/>
      <c r="O13" s="1044"/>
      <c r="P13" s="1045"/>
      <c r="Q13" s="1051"/>
      <c r="R13" s="1052"/>
      <c r="S13" s="1052"/>
      <c r="T13" s="1052"/>
      <c r="U13" s="1052"/>
      <c r="V13" s="1052"/>
      <c r="W13" s="1052"/>
      <c r="X13" s="1052"/>
      <c r="Y13" s="1052"/>
      <c r="Z13" s="1052"/>
      <c r="AA13" s="1052"/>
      <c r="AB13" s="1052"/>
      <c r="AC13" s="1052"/>
      <c r="AD13" s="1052"/>
      <c r="AE13" s="1053"/>
      <c r="AF13" s="1048"/>
      <c r="AG13" s="1049"/>
      <c r="AH13" s="1049"/>
      <c r="AI13" s="1049"/>
      <c r="AJ13" s="1050"/>
      <c r="AK13" s="1093"/>
      <c r="AL13" s="1094"/>
      <c r="AM13" s="1094"/>
      <c r="AN13" s="1094"/>
      <c r="AO13" s="1094"/>
      <c r="AP13" s="1094"/>
      <c r="AQ13" s="1094"/>
      <c r="AR13" s="1094"/>
      <c r="AS13" s="1094"/>
      <c r="AT13" s="1094"/>
      <c r="AU13" s="1095"/>
      <c r="AV13" s="1095"/>
      <c r="AW13" s="1095"/>
      <c r="AX13" s="1095"/>
      <c r="AY13" s="1096"/>
      <c r="AZ13" s="214"/>
      <c r="BA13" s="214"/>
      <c r="BB13" s="214"/>
      <c r="BC13" s="214"/>
      <c r="BD13" s="214"/>
      <c r="BE13" s="215"/>
      <c r="BF13" s="215"/>
      <c r="BG13" s="215"/>
      <c r="BH13" s="215"/>
      <c r="BI13" s="215"/>
      <c r="BJ13" s="215"/>
      <c r="BK13" s="215"/>
      <c r="BL13" s="215"/>
      <c r="BM13" s="215"/>
      <c r="BN13" s="215"/>
      <c r="BO13" s="215"/>
      <c r="BP13" s="215"/>
      <c r="BQ13" s="220">
        <v>7</v>
      </c>
      <c r="BR13" s="221"/>
      <c r="BS13" s="1005"/>
      <c r="BT13" s="1006"/>
      <c r="BU13" s="1006"/>
      <c r="BV13" s="1006"/>
      <c r="BW13" s="1006"/>
      <c r="BX13" s="1006"/>
      <c r="BY13" s="1006"/>
      <c r="BZ13" s="1006"/>
      <c r="CA13" s="1006"/>
      <c r="CB13" s="1006"/>
      <c r="CC13" s="1006"/>
      <c r="CD13" s="1006"/>
      <c r="CE13" s="1006"/>
      <c r="CF13" s="1006"/>
      <c r="CG13" s="1027"/>
      <c r="CH13" s="1002"/>
      <c r="CI13" s="1003"/>
      <c r="CJ13" s="1003"/>
      <c r="CK13" s="1003"/>
      <c r="CL13" s="1004"/>
      <c r="CM13" s="1002"/>
      <c r="CN13" s="1003"/>
      <c r="CO13" s="1003"/>
      <c r="CP13" s="1003"/>
      <c r="CQ13" s="1004"/>
      <c r="CR13" s="1002"/>
      <c r="CS13" s="1003"/>
      <c r="CT13" s="1003"/>
      <c r="CU13" s="1003"/>
      <c r="CV13" s="1004"/>
      <c r="CW13" s="1002"/>
      <c r="CX13" s="1003"/>
      <c r="CY13" s="1003"/>
      <c r="CZ13" s="1003"/>
      <c r="DA13" s="1004"/>
      <c r="DB13" s="1002"/>
      <c r="DC13" s="1003"/>
      <c r="DD13" s="1003"/>
      <c r="DE13" s="1003"/>
      <c r="DF13" s="1004"/>
      <c r="DG13" s="1002"/>
      <c r="DH13" s="1003"/>
      <c r="DI13" s="1003"/>
      <c r="DJ13" s="1003"/>
      <c r="DK13" s="1004"/>
      <c r="DL13" s="1002"/>
      <c r="DM13" s="1003"/>
      <c r="DN13" s="1003"/>
      <c r="DO13" s="1003"/>
      <c r="DP13" s="1004"/>
      <c r="DQ13" s="1002"/>
      <c r="DR13" s="1003"/>
      <c r="DS13" s="1003"/>
      <c r="DT13" s="1003"/>
      <c r="DU13" s="1004"/>
      <c r="DV13" s="1005"/>
      <c r="DW13" s="1006"/>
      <c r="DX13" s="1006"/>
      <c r="DY13" s="1006"/>
      <c r="DZ13" s="1007"/>
      <c r="EA13" s="216"/>
    </row>
    <row r="14" spans="1:131" s="217" customFormat="1" ht="26.25" customHeight="1" x14ac:dyDescent="0.15">
      <c r="A14" s="220">
        <v>8</v>
      </c>
      <c r="B14" s="1043"/>
      <c r="C14" s="1044"/>
      <c r="D14" s="1044"/>
      <c r="E14" s="1044"/>
      <c r="F14" s="1044"/>
      <c r="G14" s="1044"/>
      <c r="H14" s="1044"/>
      <c r="I14" s="1044"/>
      <c r="J14" s="1044"/>
      <c r="K14" s="1044"/>
      <c r="L14" s="1044"/>
      <c r="M14" s="1044"/>
      <c r="N14" s="1044"/>
      <c r="O14" s="1044"/>
      <c r="P14" s="1045"/>
      <c r="Q14" s="1051"/>
      <c r="R14" s="1052"/>
      <c r="S14" s="1052"/>
      <c r="T14" s="1052"/>
      <c r="U14" s="1052"/>
      <c r="V14" s="1052"/>
      <c r="W14" s="1052"/>
      <c r="X14" s="1052"/>
      <c r="Y14" s="1052"/>
      <c r="Z14" s="1052"/>
      <c r="AA14" s="1052"/>
      <c r="AB14" s="1052"/>
      <c r="AC14" s="1052"/>
      <c r="AD14" s="1052"/>
      <c r="AE14" s="1053"/>
      <c r="AF14" s="1048"/>
      <c r="AG14" s="1049"/>
      <c r="AH14" s="1049"/>
      <c r="AI14" s="1049"/>
      <c r="AJ14" s="1050"/>
      <c r="AK14" s="1093"/>
      <c r="AL14" s="1094"/>
      <c r="AM14" s="1094"/>
      <c r="AN14" s="1094"/>
      <c r="AO14" s="1094"/>
      <c r="AP14" s="1094"/>
      <c r="AQ14" s="1094"/>
      <c r="AR14" s="1094"/>
      <c r="AS14" s="1094"/>
      <c r="AT14" s="1094"/>
      <c r="AU14" s="1095"/>
      <c r="AV14" s="1095"/>
      <c r="AW14" s="1095"/>
      <c r="AX14" s="1095"/>
      <c r="AY14" s="1096"/>
      <c r="AZ14" s="214"/>
      <c r="BA14" s="214"/>
      <c r="BB14" s="214"/>
      <c r="BC14" s="214"/>
      <c r="BD14" s="214"/>
      <c r="BE14" s="215"/>
      <c r="BF14" s="215"/>
      <c r="BG14" s="215"/>
      <c r="BH14" s="215"/>
      <c r="BI14" s="215"/>
      <c r="BJ14" s="215"/>
      <c r="BK14" s="215"/>
      <c r="BL14" s="215"/>
      <c r="BM14" s="215"/>
      <c r="BN14" s="215"/>
      <c r="BO14" s="215"/>
      <c r="BP14" s="215"/>
      <c r="BQ14" s="220">
        <v>8</v>
      </c>
      <c r="BR14" s="221"/>
      <c r="BS14" s="1005"/>
      <c r="BT14" s="1006"/>
      <c r="BU14" s="1006"/>
      <c r="BV14" s="1006"/>
      <c r="BW14" s="1006"/>
      <c r="BX14" s="1006"/>
      <c r="BY14" s="1006"/>
      <c r="BZ14" s="1006"/>
      <c r="CA14" s="1006"/>
      <c r="CB14" s="1006"/>
      <c r="CC14" s="1006"/>
      <c r="CD14" s="1006"/>
      <c r="CE14" s="1006"/>
      <c r="CF14" s="1006"/>
      <c r="CG14" s="1027"/>
      <c r="CH14" s="1002"/>
      <c r="CI14" s="1003"/>
      <c r="CJ14" s="1003"/>
      <c r="CK14" s="1003"/>
      <c r="CL14" s="1004"/>
      <c r="CM14" s="1002"/>
      <c r="CN14" s="1003"/>
      <c r="CO14" s="1003"/>
      <c r="CP14" s="1003"/>
      <c r="CQ14" s="1004"/>
      <c r="CR14" s="1002"/>
      <c r="CS14" s="1003"/>
      <c r="CT14" s="1003"/>
      <c r="CU14" s="1003"/>
      <c r="CV14" s="1004"/>
      <c r="CW14" s="1002"/>
      <c r="CX14" s="1003"/>
      <c r="CY14" s="1003"/>
      <c r="CZ14" s="1003"/>
      <c r="DA14" s="1004"/>
      <c r="DB14" s="1002"/>
      <c r="DC14" s="1003"/>
      <c r="DD14" s="1003"/>
      <c r="DE14" s="1003"/>
      <c r="DF14" s="1004"/>
      <c r="DG14" s="1002"/>
      <c r="DH14" s="1003"/>
      <c r="DI14" s="1003"/>
      <c r="DJ14" s="1003"/>
      <c r="DK14" s="1004"/>
      <c r="DL14" s="1002"/>
      <c r="DM14" s="1003"/>
      <c r="DN14" s="1003"/>
      <c r="DO14" s="1003"/>
      <c r="DP14" s="1004"/>
      <c r="DQ14" s="1002"/>
      <c r="DR14" s="1003"/>
      <c r="DS14" s="1003"/>
      <c r="DT14" s="1003"/>
      <c r="DU14" s="1004"/>
      <c r="DV14" s="1005"/>
      <c r="DW14" s="1006"/>
      <c r="DX14" s="1006"/>
      <c r="DY14" s="1006"/>
      <c r="DZ14" s="1007"/>
      <c r="EA14" s="216"/>
    </row>
    <row r="15" spans="1:131" s="217" customFormat="1" ht="26.25" customHeight="1" x14ac:dyDescent="0.15">
      <c r="A15" s="220">
        <v>9</v>
      </c>
      <c r="B15" s="1043"/>
      <c r="C15" s="1044"/>
      <c r="D15" s="1044"/>
      <c r="E15" s="1044"/>
      <c r="F15" s="1044"/>
      <c r="G15" s="1044"/>
      <c r="H15" s="1044"/>
      <c r="I15" s="1044"/>
      <c r="J15" s="1044"/>
      <c r="K15" s="1044"/>
      <c r="L15" s="1044"/>
      <c r="M15" s="1044"/>
      <c r="N15" s="1044"/>
      <c r="O15" s="1044"/>
      <c r="P15" s="1045"/>
      <c r="Q15" s="1051"/>
      <c r="R15" s="1052"/>
      <c r="S15" s="1052"/>
      <c r="T15" s="1052"/>
      <c r="U15" s="1052"/>
      <c r="V15" s="1052"/>
      <c r="W15" s="1052"/>
      <c r="X15" s="1052"/>
      <c r="Y15" s="1052"/>
      <c r="Z15" s="1052"/>
      <c r="AA15" s="1052"/>
      <c r="AB15" s="1052"/>
      <c r="AC15" s="1052"/>
      <c r="AD15" s="1052"/>
      <c r="AE15" s="1053"/>
      <c r="AF15" s="1048"/>
      <c r="AG15" s="1049"/>
      <c r="AH15" s="1049"/>
      <c r="AI15" s="1049"/>
      <c r="AJ15" s="1050"/>
      <c r="AK15" s="1093"/>
      <c r="AL15" s="1094"/>
      <c r="AM15" s="1094"/>
      <c r="AN15" s="1094"/>
      <c r="AO15" s="1094"/>
      <c r="AP15" s="1094"/>
      <c r="AQ15" s="1094"/>
      <c r="AR15" s="1094"/>
      <c r="AS15" s="1094"/>
      <c r="AT15" s="1094"/>
      <c r="AU15" s="1095"/>
      <c r="AV15" s="1095"/>
      <c r="AW15" s="1095"/>
      <c r="AX15" s="1095"/>
      <c r="AY15" s="1096"/>
      <c r="AZ15" s="214"/>
      <c r="BA15" s="214"/>
      <c r="BB15" s="214"/>
      <c r="BC15" s="214"/>
      <c r="BD15" s="214"/>
      <c r="BE15" s="215"/>
      <c r="BF15" s="215"/>
      <c r="BG15" s="215"/>
      <c r="BH15" s="215"/>
      <c r="BI15" s="215"/>
      <c r="BJ15" s="215"/>
      <c r="BK15" s="215"/>
      <c r="BL15" s="215"/>
      <c r="BM15" s="215"/>
      <c r="BN15" s="215"/>
      <c r="BO15" s="215"/>
      <c r="BP15" s="215"/>
      <c r="BQ15" s="220">
        <v>9</v>
      </c>
      <c r="BR15" s="221"/>
      <c r="BS15" s="1005"/>
      <c r="BT15" s="1006"/>
      <c r="BU15" s="1006"/>
      <c r="BV15" s="1006"/>
      <c r="BW15" s="1006"/>
      <c r="BX15" s="1006"/>
      <c r="BY15" s="1006"/>
      <c r="BZ15" s="1006"/>
      <c r="CA15" s="1006"/>
      <c r="CB15" s="1006"/>
      <c r="CC15" s="1006"/>
      <c r="CD15" s="1006"/>
      <c r="CE15" s="1006"/>
      <c r="CF15" s="1006"/>
      <c r="CG15" s="1027"/>
      <c r="CH15" s="1002"/>
      <c r="CI15" s="1003"/>
      <c r="CJ15" s="1003"/>
      <c r="CK15" s="1003"/>
      <c r="CL15" s="1004"/>
      <c r="CM15" s="1002"/>
      <c r="CN15" s="1003"/>
      <c r="CO15" s="1003"/>
      <c r="CP15" s="1003"/>
      <c r="CQ15" s="1004"/>
      <c r="CR15" s="1002"/>
      <c r="CS15" s="1003"/>
      <c r="CT15" s="1003"/>
      <c r="CU15" s="1003"/>
      <c r="CV15" s="1004"/>
      <c r="CW15" s="1002"/>
      <c r="CX15" s="1003"/>
      <c r="CY15" s="1003"/>
      <c r="CZ15" s="1003"/>
      <c r="DA15" s="1004"/>
      <c r="DB15" s="1002"/>
      <c r="DC15" s="1003"/>
      <c r="DD15" s="1003"/>
      <c r="DE15" s="1003"/>
      <c r="DF15" s="1004"/>
      <c r="DG15" s="1002"/>
      <c r="DH15" s="1003"/>
      <c r="DI15" s="1003"/>
      <c r="DJ15" s="1003"/>
      <c r="DK15" s="1004"/>
      <c r="DL15" s="1002"/>
      <c r="DM15" s="1003"/>
      <c r="DN15" s="1003"/>
      <c r="DO15" s="1003"/>
      <c r="DP15" s="1004"/>
      <c r="DQ15" s="1002"/>
      <c r="DR15" s="1003"/>
      <c r="DS15" s="1003"/>
      <c r="DT15" s="1003"/>
      <c r="DU15" s="1004"/>
      <c r="DV15" s="1005"/>
      <c r="DW15" s="1006"/>
      <c r="DX15" s="1006"/>
      <c r="DY15" s="1006"/>
      <c r="DZ15" s="1007"/>
      <c r="EA15" s="216"/>
    </row>
    <row r="16" spans="1:131" s="217" customFormat="1" ht="26.25" customHeight="1" x14ac:dyDescent="0.15">
      <c r="A16" s="220">
        <v>10</v>
      </c>
      <c r="B16" s="1043"/>
      <c r="C16" s="1044"/>
      <c r="D16" s="1044"/>
      <c r="E16" s="1044"/>
      <c r="F16" s="1044"/>
      <c r="G16" s="1044"/>
      <c r="H16" s="1044"/>
      <c r="I16" s="1044"/>
      <c r="J16" s="1044"/>
      <c r="K16" s="1044"/>
      <c r="L16" s="1044"/>
      <c r="M16" s="1044"/>
      <c r="N16" s="1044"/>
      <c r="O16" s="1044"/>
      <c r="P16" s="1045"/>
      <c r="Q16" s="1051"/>
      <c r="R16" s="1052"/>
      <c r="S16" s="1052"/>
      <c r="T16" s="1052"/>
      <c r="U16" s="1052"/>
      <c r="V16" s="1052"/>
      <c r="W16" s="1052"/>
      <c r="X16" s="1052"/>
      <c r="Y16" s="1052"/>
      <c r="Z16" s="1052"/>
      <c r="AA16" s="1052"/>
      <c r="AB16" s="1052"/>
      <c r="AC16" s="1052"/>
      <c r="AD16" s="1052"/>
      <c r="AE16" s="1053"/>
      <c r="AF16" s="1048"/>
      <c r="AG16" s="1049"/>
      <c r="AH16" s="1049"/>
      <c r="AI16" s="1049"/>
      <c r="AJ16" s="1050"/>
      <c r="AK16" s="1093"/>
      <c r="AL16" s="1094"/>
      <c r="AM16" s="1094"/>
      <c r="AN16" s="1094"/>
      <c r="AO16" s="1094"/>
      <c r="AP16" s="1094"/>
      <c r="AQ16" s="1094"/>
      <c r="AR16" s="1094"/>
      <c r="AS16" s="1094"/>
      <c r="AT16" s="1094"/>
      <c r="AU16" s="1095"/>
      <c r="AV16" s="1095"/>
      <c r="AW16" s="1095"/>
      <c r="AX16" s="1095"/>
      <c r="AY16" s="1096"/>
      <c r="AZ16" s="214"/>
      <c r="BA16" s="214"/>
      <c r="BB16" s="214"/>
      <c r="BC16" s="214"/>
      <c r="BD16" s="214"/>
      <c r="BE16" s="215"/>
      <c r="BF16" s="215"/>
      <c r="BG16" s="215"/>
      <c r="BH16" s="215"/>
      <c r="BI16" s="215"/>
      <c r="BJ16" s="215"/>
      <c r="BK16" s="215"/>
      <c r="BL16" s="215"/>
      <c r="BM16" s="215"/>
      <c r="BN16" s="215"/>
      <c r="BO16" s="215"/>
      <c r="BP16" s="215"/>
      <c r="BQ16" s="220">
        <v>10</v>
      </c>
      <c r="BR16" s="221"/>
      <c r="BS16" s="1005"/>
      <c r="BT16" s="1006"/>
      <c r="BU16" s="1006"/>
      <c r="BV16" s="1006"/>
      <c r="BW16" s="1006"/>
      <c r="BX16" s="1006"/>
      <c r="BY16" s="1006"/>
      <c r="BZ16" s="1006"/>
      <c r="CA16" s="1006"/>
      <c r="CB16" s="1006"/>
      <c r="CC16" s="1006"/>
      <c r="CD16" s="1006"/>
      <c r="CE16" s="1006"/>
      <c r="CF16" s="1006"/>
      <c r="CG16" s="1027"/>
      <c r="CH16" s="1002"/>
      <c r="CI16" s="1003"/>
      <c r="CJ16" s="1003"/>
      <c r="CK16" s="1003"/>
      <c r="CL16" s="1004"/>
      <c r="CM16" s="1002"/>
      <c r="CN16" s="1003"/>
      <c r="CO16" s="1003"/>
      <c r="CP16" s="1003"/>
      <c r="CQ16" s="1004"/>
      <c r="CR16" s="1002"/>
      <c r="CS16" s="1003"/>
      <c r="CT16" s="1003"/>
      <c r="CU16" s="1003"/>
      <c r="CV16" s="1004"/>
      <c r="CW16" s="1002"/>
      <c r="CX16" s="1003"/>
      <c r="CY16" s="1003"/>
      <c r="CZ16" s="1003"/>
      <c r="DA16" s="1004"/>
      <c r="DB16" s="1002"/>
      <c r="DC16" s="1003"/>
      <c r="DD16" s="1003"/>
      <c r="DE16" s="1003"/>
      <c r="DF16" s="1004"/>
      <c r="DG16" s="1002"/>
      <c r="DH16" s="1003"/>
      <c r="DI16" s="1003"/>
      <c r="DJ16" s="1003"/>
      <c r="DK16" s="1004"/>
      <c r="DL16" s="1002"/>
      <c r="DM16" s="1003"/>
      <c r="DN16" s="1003"/>
      <c r="DO16" s="1003"/>
      <c r="DP16" s="1004"/>
      <c r="DQ16" s="1002"/>
      <c r="DR16" s="1003"/>
      <c r="DS16" s="1003"/>
      <c r="DT16" s="1003"/>
      <c r="DU16" s="1004"/>
      <c r="DV16" s="1005"/>
      <c r="DW16" s="1006"/>
      <c r="DX16" s="1006"/>
      <c r="DY16" s="1006"/>
      <c r="DZ16" s="1007"/>
      <c r="EA16" s="216"/>
    </row>
    <row r="17" spans="1:131" s="217" customFormat="1" ht="26.25" customHeight="1" x14ac:dyDescent="0.15">
      <c r="A17" s="220">
        <v>11</v>
      </c>
      <c r="B17" s="1043"/>
      <c r="C17" s="1044"/>
      <c r="D17" s="1044"/>
      <c r="E17" s="1044"/>
      <c r="F17" s="1044"/>
      <c r="G17" s="1044"/>
      <c r="H17" s="1044"/>
      <c r="I17" s="1044"/>
      <c r="J17" s="1044"/>
      <c r="K17" s="1044"/>
      <c r="L17" s="1044"/>
      <c r="M17" s="1044"/>
      <c r="N17" s="1044"/>
      <c r="O17" s="1044"/>
      <c r="P17" s="1045"/>
      <c r="Q17" s="1051"/>
      <c r="R17" s="1052"/>
      <c r="S17" s="1052"/>
      <c r="T17" s="1052"/>
      <c r="U17" s="1052"/>
      <c r="V17" s="1052"/>
      <c r="W17" s="1052"/>
      <c r="X17" s="1052"/>
      <c r="Y17" s="1052"/>
      <c r="Z17" s="1052"/>
      <c r="AA17" s="1052"/>
      <c r="AB17" s="1052"/>
      <c r="AC17" s="1052"/>
      <c r="AD17" s="1052"/>
      <c r="AE17" s="1053"/>
      <c r="AF17" s="1048"/>
      <c r="AG17" s="1049"/>
      <c r="AH17" s="1049"/>
      <c r="AI17" s="1049"/>
      <c r="AJ17" s="1050"/>
      <c r="AK17" s="1093"/>
      <c r="AL17" s="1094"/>
      <c r="AM17" s="1094"/>
      <c r="AN17" s="1094"/>
      <c r="AO17" s="1094"/>
      <c r="AP17" s="1094"/>
      <c r="AQ17" s="1094"/>
      <c r="AR17" s="1094"/>
      <c r="AS17" s="1094"/>
      <c r="AT17" s="1094"/>
      <c r="AU17" s="1095"/>
      <c r="AV17" s="1095"/>
      <c r="AW17" s="1095"/>
      <c r="AX17" s="1095"/>
      <c r="AY17" s="1096"/>
      <c r="AZ17" s="214"/>
      <c r="BA17" s="214"/>
      <c r="BB17" s="214"/>
      <c r="BC17" s="214"/>
      <c r="BD17" s="214"/>
      <c r="BE17" s="215"/>
      <c r="BF17" s="215"/>
      <c r="BG17" s="215"/>
      <c r="BH17" s="215"/>
      <c r="BI17" s="215"/>
      <c r="BJ17" s="215"/>
      <c r="BK17" s="215"/>
      <c r="BL17" s="215"/>
      <c r="BM17" s="215"/>
      <c r="BN17" s="215"/>
      <c r="BO17" s="215"/>
      <c r="BP17" s="215"/>
      <c r="BQ17" s="220">
        <v>11</v>
      </c>
      <c r="BR17" s="221"/>
      <c r="BS17" s="1005"/>
      <c r="BT17" s="1006"/>
      <c r="BU17" s="1006"/>
      <c r="BV17" s="1006"/>
      <c r="BW17" s="1006"/>
      <c r="BX17" s="1006"/>
      <c r="BY17" s="1006"/>
      <c r="BZ17" s="1006"/>
      <c r="CA17" s="1006"/>
      <c r="CB17" s="1006"/>
      <c r="CC17" s="1006"/>
      <c r="CD17" s="1006"/>
      <c r="CE17" s="1006"/>
      <c r="CF17" s="1006"/>
      <c r="CG17" s="1027"/>
      <c r="CH17" s="1002"/>
      <c r="CI17" s="1003"/>
      <c r="CJ17" s="1003"/>
      <c r="CK17" s="1003"/>
      <c r="CL17" s="1004"/>
      <c r="CM17" s="1002"/>
      <c r="CN17" s="1003"/>
      <c r="CO17" s="1003"/>
      <c r="CP17" s="1003"/>
      <c r="CQ17" s="1004"/>
      <c r="CR17" s="1002"/>
      <c r="CS17" s="1003"/>
      <c r="CT17" s="1003"/>
      <c r="CU17" s="1003"/>
      <c r="CV17" s="1004"/>
      <c r="CW17" s="1002"/>
      <c r="CX17" s="1003"/>
      <c r="CY17" s="1003"/>
      <c r="CZ17" s="1003"/>
      <c r="DA17" s="1004"/>
      <c r="DB17" s="1002"/>
      <c r="DC17" s="1003"/>
      <c r="DD17" s="1003"/>
      <c r="DE17" s="1003"/>
      <c r="DF17" s="1004"/>
      <c r="DG17" s="1002"/>
      <c r="DH17" s="1003"/>
      <c r="DI17" s="1003"/>
      <c r="DJ17" s="1003"/>
      <c r="DK17" s="1004"/>
      <c r="DL17" s="1002"/>
      <c r="DM17" s="1003"/>
      <c r="DN17" s="1003"/>
      <c r="DO17" s="1003"/>
      <c r="DP17" s="1004"/>
      <c r="DQ17" s="1002"/>
      <c r="DR17" s="1003"/>
      <c r="DS17" s="1003"/>
      <c r="DT17" s="1003"/>
      <c r="DU17" s="1004"/>
      <c r="DV17" s="1005"/>
      <c r="DW17" s="1006"/>
      <c r="DX17" s="1006"/>
      <c r="DY17" s="1006"/>
      <c r="DZ17" s="1007"/>
      <c r="EA17" s="216"/>
    </row>
    <row r="18" spans="1:131" s="217" customFormat="1" ht="26.25" customHeight="1" x14ac:dyDescent="0.15">
      <c r="A18" s="220">
        <v>12</v>
      </c>
      <c r="B18" s="1043"/>
      <c r="C18" s="1044"/>
      <c r="D18" s="1044"/>
      <c r="E18" s="1044"/>
      <c r="F18" s="1044"/>
      <c r="G18" s="1044"/>
      <c r="H18" s="1044"/>
      <c r="I18" s="1044"/>
      <c r="J18" s="1044"/>
      <c r="K18" s="1044"/>
      <c r="L18" s="1044"/>
      <c r="M18" s="1044"/>
      <c r="N18" s="1044"/>
      <c r="O18" s="1044"/>
      <c r="P18" s="1045"/>
      <c r="Q18" s="1051"/>
      <c r="R18" s="1052"/>
      <c r="S18" s="1052"/>
      <c r="T18" s="1052"/>
      <c r="U18" s="1052"/>
      <c r="V18" s="1052"/>
      <c r="W18" s="1052"/>
      <c r="X18" s="1052"/>
      <c r="Y18" s="1052"/>
      <c r="Z18" s="1052"/>
      <c r="AA18" s="1052"/>
      <c r="AB18" s="1052"/>
      <c r="AC18" s="1052"/>
      <c r="AD18" s="1052"/>
      <c r="AE18" s="1053"/>
      <c r="AF18" s="1048"/>
      <c r="AG18" s="1049"/>
      <c r="AH18" s="1049"/>
      <c r="AI18" s="1049"/>
      <c r="AJ18" s="1050"/>
      <c r="AK18" s="1093"/>
      <c r="AL18" s="1094"/>
      <c r="AM18" s="1094"/>
      <c r="AN18" s="1094"/>
      <c r="AO18" s="1094"/>
      <c r="AP18" s="1094"/>
      <c r="AQ18" s="1094"/>
      <c r="AR18" s="1094"/>
      <c r="AS18" s="1094"/>
      <c r="AT18" s="1094"/>
      <c r="AU18" s="1095"/>
      <c r="AV18" s="1095"/>
      <c r="AW18" s="1095"/>
      <c r="AX18" s="1095"/>
      <c r="AY18" s="1096"/>
      <c r="AZ18" s="214"/>
      <c r="BA18" s="214"/>
      <c r="BB18" s="214"/>
      <c r="BC18" s="214"/>
      <c r="BD18" s="214"/>
      <c r="BE18" s="215"/>
      <c r="BF18" s="215"/>
      <c r="BG18" s="215"/>
      <c r="BH18" s="215"/>
      <c r="BI18" s="215"/>
      <c r="BJ18" s="215"/>
      <c r="BK18" s="215"/>
      <c r="BL18" s="215"/>
      <c r="BM18" s="215"/>
      <c r="BN18" s="215"/>
      <c r="BO18" s="215"/>
      <c r="BP18" s="215"/>
      <c r="BQ18" s="220">
        <v>12</v>
      </c>
      <c r="BR18" s="221"/>
      <c r="BS18" s="1005"/>
      <c r="BT18" s="1006"/>
      <c r="BU18" s="1006"/>
      <c r="BV18" s="1006"/>
      <c r="BW18" s="1006"/>
      <c r="BX18" s="1006"/>
      <c r="BY18" s="1006"/>
      <c r="BZ18" s="1006"/>
      <c r="CA18" s="1006"/>
      <c r="CB18" s="1006"/>
      <c r="CC18" s="1006"/>
      <c r="CD18" s="1006"/>
      <c r="CE18" s="1006"/>
      <c r="CF18" s="1006"/>
      <c r="CG18" s="1027"/>
      <c r="CH18" s="1002"/>
      <c r="CI18" s="1003"/>
      <c r="CJ18" s="1003"/>
      <c r="CK18" s="1003"/>
      <c r="CL18" s="1004"/>
      <c r="CM18" s="1002"/>
      <c r="CN18" s="1003"/>
      <c r="CO18" s="1003"/>
      <c r="CP18" s="1003"/>
      <c r="CQ18" s="1004"/>
      <c r="CR18" s="1002"/>
      <c r="CS18" s="1003"/>
      <c r="CT18" s="1003"/>
      <c r="CU18" s="1003"/>
      <c r="CV18" s="1004"/>
      <c r="CW18" s="1002"/>
      <c r="CX18" s="1003"/>
      <c r="CY18" s="1003"/>
      <c r="CZ18" s="1003"/>
      <c r="DA18" s="1004"/>
      <c r="DB18" s="1002"/>
      <c r="DC18" s="1003"/>
      <c r="DD18" s="1003"/>
      <c r="DE18" s="1003"/>
      <c r="DF18" s="1004"/>
      <c r="DG18" s="1002"/>
      <c r="DH18" s="1003"/>
      <c r="DI18" s="1003"/>
      <c r="DJ18" s="1003"/>
      <c r="DK18" s="1004"/>
      <c r="DL18" s="1002"/>
      <c r="DM18" s="1003"/>
      <c r="DN18" s="1003"/>
      <c r="DO18" s="1003"/>
      <c r="DP18" s="1004"/>
      <c r="DQ18" s="1002"/>
      <c r="DR18" s="1003"/>
      <c r="DS18" s="1003"/>
      <c r="DT18" s="1003"/>
      <c r="DU18" s="1004"/>
      <c r="DV18" s="1005"/>
      <c r="DW18" s="1006"/>
      <c r="DX18" s="1006"/>
      <c r="DY18" s="1006"/>
      <c r="DZ18" s="1007"/>
      <c r="EA18" s="216"/>
    </row>
    <row r="19" spans="1:131" s="217" customFormat="1" ht="26.25" customHeight="1" x14ac:dyDescent="0.15">
      <c r="A19" s="220">
        <v>13</v>
      </c>
      <c r="B19" s="1043"/>
      <c r="C19" s="1044"/>
      <c r="D19" s="1044"/>
      <c r="E19" s="1044"/>
      <c r="F19" s="1044"/>
      <c r="G19" s="1044"/>
      <c r="H19" s="1044"/>
      <c r="I19" s="1044"/>
      <c r="J19" s="1044"/>
      <c r="K19" s="1044"/>
      <c r="L19" s="1044"/>
      <c r="M19" s="1044"/>
      <c r="N19" s="1044"/>
      <c r="O19" s="1044"/>
      <c r="P19" s="1045"/>
      <c r="Q19" s="1051"/>
      <c r="R19" s="1052"/>
      <c r="S19" s="1052"/>
      <c r="T19" s="1052"/>
      <c r="U19" s="1052"/>
      <c r="V19" s="1052"/>
      <c r="W19" s="1052"/>
      <c r="X19" s="1052"/>
      <c r="Y19" s="1052"/>
      <c r="Z19" s="1052"/>
      <c r="AA19" s="1052"/>
      <c r="AB19" s="1052"/>
      <c r="AC19" s="1052"/>
      <c r="AD19" s="1052"/>
      <c r="AE19" s="1053"/>
      <c r="AF19" s="1048"/>
      <c r="AG19" s="1049"/>
      <c r="AH19" s="1049"/>
      <c r="AI19" s="1049"/>
      <c r="AJ19" s="1050"/>
      <c r="AK19" s="1093"/>
      <c r="AL19" s="1094"/>
      <c r="AM19" s="1094"/>
      <c r="AN19" s="1094"/>
      <c r="AO19" s="1094"/>
      <c r="AP19" s="1094"/>
      <c r="AQ19" s="1094"/>
      <c r="AR19" s="1094"/>
      <c r="AS19" s="1094"/>
      <c r="AT19" s="1094"/>
      <c r="AU19" s="1095"/>
      <c r="AV19" s="1095"/>
      <c r="AW19" s="1095"/>
      <c r="AX19" s="1095"/>
      <c r="AY19" s="1096"/>
      <c r="AZ19" s="214"/>
      <c r="BA19" s="214"/>
      <c r="BB19" s="214"/>
      <c r="BC19" s="214"/>
      <c r="BD19" s="214"/>
      <c r="BE19" s="215"/>
      <c r="BF19" s="215"/>
      <c r="BG19" s="215"/>
      <c r="BH19" s="215"/>
      <c r="BI19" s="215"/>
      <c r="BJ19" s="215"/>
      <c r="BK19" s="215"/>
      <c r="BL19" s="215"/>
      <c r="BM19" s="215"/>
      <c r="BN19" s="215"/>
      <c r="BO19" s="215"/>
      <c r="BP19" s="215"/>
      <c r="BQ19" s="220">
        <v>13</v>
      </c>
      <c r="BR19" s="221"/>
      <c r="BS19" s="1005"/>
      <c r="BT19" s="1006"/>
      <c r="BU19" s="1006"/>
      <c r="BV19" s="1006"/>
      <c r="BW19" s="1006"/>
      <c r="BX19" s="1006"/>
      <c r="BY19" s="1006"/>
      <c r="BZ19" s="1006"/>
      <c r="CA19" s="1006"/>
      <c r="CB19" s="1006"/>
      <c r="CC19" s="1006"/>
      <c r="CD19" s="1006"/>
      <c r="CE19" s="1006"/>
      <c r="CF19" s="1006"/>
      <c r="CG19" s="1027"/>
      <c r="CH19" s="1002"/>
      <c r="CI19" s="1003"/>
      <c r="CJ19" s="1003"/>
      <c r="CK19" s="1003"/>
      <c r="CL19" s="1004"/>
      <c r="CM19" s="1002"/>
      <c r="CN19" s="1003"/>
      <c r="CO19" s="1003"/>
      <c r="CP19" s="1003"/>
      <c r="CQ19" s="1004"/>
      <c r="CR19" s="1002"/>
      <c r="CS19" s="1003"/>
      <c r="CT19" s="1003"/>
      <c r="CU19" s="1003"/>
      <c r="CV19" s="1004"/>
      <c r="CW19" s="1002"/>
      <c r="CX19" s="1003"/>
      <c r="CY19" s="1003"/>
      <c r="CZ19" s="1003"/>
      <c r="DA19" s="1004"/>
      <c r="DB19" s="1002"/>
      <c r="DC19" s="1003"/>
      <c r="DD19" s="1003"/>
      <c r="DE19" s="1003"/>
      <c r="DF19" s="1004"/>
      <c r="DG19" s="1002"/>
      <c r="DH19" s="1003"/>
      <c r="DI19" s="1003"/>
      <c r="DJ19" s="1003"/>
      <c r="DK19" s="1004"/>
      <c r="DL19" s="1002"/>
      <c r="DM19" s="1003"/>
      <c r="DN19" s="1003"/>
      <c r="DO19" s="1003"/>
      <c r="DP19" s="1004"/>
      <c r="DQ19" s="1002"/>
      <c r="DR19" s="1003"/>
      <c r="DS19" s="1003"/>
      <c r="DT19" s="1003"/>
      <c r="DU19" s="1004"/>
      <c r="DV19" s="1005"/>
      <c r="DW19" s="1006"/>
      <c r="DX19" s="1006"/>
      <c r="DY19" s="1006"/>
      <c r="DZ19" s="1007"/>
      <c r="EA19" s="216"/>
    </row>
    <row r="20" spans="1:131" s="217" customFormat="1" ht="26.25" customHeight="1" x14ac:dyDescent="0.15">
      <c r="A20" s="220">
        <v>14</v>
      </c>
      <c r="B20" s="1043"/>
      <c r="C20" s="1044"/>
      <c r="D20" s="1044"/>
      <c r="E20" s="1044"/>
      <c r="F20" s="1044"/>
      <c r="G20" s="1044"/>
      <c r="H20" s="1044"/>
      <c r="I20" s="1044"/>
      <c r="J20" s="1044"/>
      <c r="K20" s="1044"/>
      <c r="L20" s="1044"/>
      <c r="M20" s="1044"/>
      <c r="N20" s="1044"/>
      <c r="O20" s="1044"/>
      <c r="P20" s="1045"/>
      <c r="Q20" s="1051"/>
      <c r="R20" s="1052"/>
      <c r="S20" s="1052"/>
      <c r="T20" s="1052"/>
      <c r="U20" s="1052"/>
      <c r="V20" s="1052"/>
      <c r="W20" s="1052"/>
      <c r="X20" s="1052"/>
      <c r="Y20" s="1052"/>
      <c r="Z20" s="1052"/>
      <c r="AA20" s="1052"/>
      <c r="AB20" s="1052"/>
      <c r="AC20" s="1052"/>
      <c r="AD20" s="1052"/>
      <c r="AE20" s="1053"/>
      <c r="AF20" s="1048"/>
      <c r="AG20" s="1049"/>
      <c r="AH20" s="1049"/>
      <c r="AI20" s="1049"/>
      <c r="AJ20" s="1050"/>
      <c r="AK20" s="1093"/>
      <c r="AL20" s="1094"/>
      <c r="AM20" s="1094"/>
      <c r="AN20" s="1094"/>
      <c r="AO20" s="1094"/>
      <c r="AP20" s="1094"/>
      <c r="AQ20" s="1094"/>
      <c r="AR20" s="1094"/>
      <c r="AS20" s="1094"/>
      <c r="AT20" s="1094"/>
      <c r="AU20" s="1095"/>
      <c r="AV20" s="1095"/>
      <c r="AW20" s="1095"/>
      <c r="AX20" s="1095"/>
      <c r="AY20" s="1096"/>
      <c r="AZ20" s="214"/>
      <c r="BA20" s="214"/>
      <c r="BB20" s="214"/>
      <c r="BC20" s="214"/>
      <c r="BD20" s="214"/>
      <c r="BE20" s="215"/>
      <c r="BF20" s="215"/>
      <c r="BG20" s="215"/>
      <c r="BH20" s="215"/>
      <c r="BI20" s="215"/>
      <c r="BJ20" s="215"/>
      <c r="BK20" s="215"/>
      <c r="BL20" s="215"/>
      <c r="BM20" s="215"/>
      <c r="BN20" s="215"/>
      <c r="BO20" s="215"/>
      <c r="BP20" s="215"/>
      <c r="BQ20" s="220">
        <v>14</v>
      </c>
      <c r="BR20" s="221"/>
      <c r="BS20" s="1005"/>
      <c r="BT20" s="1006"/>
      <c r="BU20" s="1006"/>
      <c r="BV20" s="1006"/>
      <c r="BW20" s="1006"/>
      <c r="BX20" s="1006"/>
      <c r="BY20" s="1006"/>
      <c r="BZ20" s="1006"/>
      <c r="CA20" s="1006"/>
      <c r="CB20" s="1006"/>
      <c r="CC20" s="1006"/>
      <c r="CD20" s="1006"/>
      <c r="CE20" s="1006"/>
      <c r="CF20" s="1006"/>
      <c r="CG20" s="1027"/>
      <c r="CH20" s="1002"/>
      <c r="CI20" s="1003"/>
      <c r="CJ20" s="1003"/>
      <c r="CK20" s="1003"/>
      <c r="CL20" s="1004"/>
      <c r="CM20" s="1002"/>
      <c r="CN20" s="1003"/>
      <c r="CO20" s="1003"/>
      <c r="CP20" s="1003"/>
      <c r="CQ20" s="1004"/>
      <c r="CR20" s="1002"/>
      <c r="CS20" s="1003"/>
      <c r="CT20" s="1003"/>
      <c r="CU20" s="1003"/>
      <c r="CV20" s="1004"/>
      <c r="CW20" s="1002"/>
      <c r="CX20" s="1003"/>
      <c r="CY20" s="1003"/>
      <c r="CZ20" s="1003"/>
      <c r="DA20" s="1004"/>
      <c r="DB20" s="1002"/>
      <c r="DC20" s="1003"/>
      <c r="DD20" s="1003"/>
      <c r="DE20" s="1003"/>
      <c r="DF20" s="1004"/>
      <c r="DG20" s="1002"/>
      <c r="DH20" s="1003"/>
      <c r="DI20" s="1003"/>
      <c r="DJ20" s="1003"/>
      <c r="DK20" s="1004"/>
      <c r="DL20" s="1002"/>
      <c r="DM20" s="1003"/>
      <c r="DN20" s="1003"/>
      <c r="DO20" s="1003"/>
      <c r="DP20" s="1004"/>
      <c r="DQ20" s="1002"/>
      <c r="DR20" s="1003"/>
      <c r="DS20" s="1003"/>
      <c r="DT20" s="1003"/>
      <c r="DU20" s="1004"/>
      <c r="DV20" s="1005"/>
      <c r="DW20" s="1006"/>
      <c r="DX20" s="1006"/>
      <c r="DY20" s="1006"/>
      <c r="DZ20" s="1007"/>
      <c r="EA20" s="216"/>
    </row>
    <row r="21" spans="1:131" s="217" customFormat="1" ht="26.25" customHeight="1" thickBot="1" x14ac:dyDescent="0.2">
      <c r="A21" s="220">
        <v>15</v>
      </c>
      <c r="B21" s="1043"/>
      <c r="C21" s="1044"/>
      <c r="D21" s="1044"/>
      <c r="E21" s="1044"/>
      <c r="F21" s="1044"/>
      <c r="G21" s="1044"/>
      <c r="H21" s="1044"/>
      <c r="I21" s="1044"/>
      <c r="J21" s="1044"/>
      <c r="K21" s="1044"/>
      <c r="L21" s="1044"/>
      <c r="M21" s="1044"/>
      <c r="N21" s="1044"/>
      <c r="O21" s="1044"/>
      <c r="P21" s="1045"/>
      <c r="Q21" s="1051"/>
      <c r="R21" s="1052"/>
      <c r="S21" s="1052"/>
      <c r="T21" s="1052"/>
      <c r="U21" s="1052"/>
      <c r="V21" s="1052"/>
      <c r="W21" s="1052"/>
      <c r="X21" s="1052"/>
      <c r="Y21" s="1052"/>
      <c r="Z21" s="1052"/>
      <c r="AA21" s="1052"/>
      <c r="AB21" s="1052"/>
      <c r="AC21" s="1052"/>
      <c r="AD21" s="1052"/>
      <c r="AE21" s="1053"/>
      <c r="AF21" s="1048"/>
      <c r="AG21" s="1049"/>
      <c r="AH21" s="1049"/>
      <c r="AI21" s="1049"/>
      <c r="AJ21" s="1050"/>
      <c r="AK21" s="1093"/>
      <c r="AL21" s="1094"/>
      <c r="AM21" s="1094"/>
      <c r="AN21" s="1094"/>
      <c r="AO21" s="1094"/>
      <c r="AP21" s="1094"/>
      <c r="AQ21" s="1094"/>
      <c r="AR21" s="1094"/>
      <c r="AS21" s="1094"/>
      <c r="AT21" s="1094"/>
      <c r="AU21" s="1095"/>
      <c r="AV21" s="1095"/>
      <c r="AW21" s="1095"/>
      <c r="AX21" s="1095"/>
      <c r="AY21" s="1096"/>
      <c r="AZ21" s="214"/>
      <c r="BA21" s="214"/>
      <c r="BB21" s="214"/>
      <c r="BC21" s="214"/>
      <c r="BD21" s="214"/>
      <c r="BE21" s="215"/>
      <c r="BF21" s="215"/>
      <c r="BG21" s="215"/>
      <c r="BH21" s="215"/>
      <c r="BI21" s="215"/>
      <c r="BJ21" s="215"/>
      <c r="BK21" s="215"/>
      <c r="BL21" s="215"/>
      <c r="BM21" s="215"/>
      <c r="BN21" s="215"/>
      <c r="BO21" s="215"/>
      <c r="BP21" s="215"/>
      <c r="BQ21" s="220">
        <v>15</v>
      </c>
      <c r="BR21" s="221"/>
      <c r="BS21" s="1005"/>
      <c r="BT21" s="1006"/>
      <c r="BU21" s="1006"/>
      <c r="BV21" s="1006"/>
      <c r="BW21" s="1006"/>
      <c r="BX21" s="1006"/>
      <c r="BY21" s="1006"/>
      <c r="BZ21" s="1006"/>
      <c r="CA21" s="1006"/>
      <c r="CB21" s="1006"/>
      <c r="CC21" s="1006"/>
      <c r="CD21" s="1006"/>
      <c r="CE21" s="1006"/>
      <c r="CF21" s="1006"/>
      <c r="CG21" s="1027"/>
      <c r="CH21" s="1002"/>
      <c r="CI21" s="1003"/>
      <c r="CJ21" s="1003"/>
      <c r="CK21" s="1003"/>
      <c r="CL21" s="1004"/>
      <c r="CM21" s="1002"/>
      <c r="CN21" s="1003"/>
      <c r="CO21" s="1003"/>
      <c r="CP21" s="1003"/>
      <c r="CQ21" s="1004"/>
      <c r="CR21" s="1002"/>
      <c r="CS21" s="1003"/>
      <c r="CT21" s="1003"/>
      <c r="CU21" s="1003"/>
      <c r="CV21" s="1004"/>
      <c r="CW21" s="1002"/>
      <c r="CX21" s="1003"/>
      <c r="CY21" s="1003"/>
      <c r="CZ21" s="1003"/>
      <c r="DA21" s="1004"/>
      <c r="DB21" s="1002"/>
      <c r="DC21" s="1003"/>
      <c r="DD21" s="1003"/>
      <c r="DE21" s="1003"/>
      <c r="DF21" s="1004"/>
      <c r="DG21" s="1002"/>
      <c r="DH21" s="1003"/>
      <c r="DI21" s="1003"/>
      <c r="DJ21" s="1003"/>
      <c r="DK21" s="1004"/>
      <c r="DL21" s="1002"/>
      <c r="DM21" s="1003"/>
      <c r="DN21" s="1003"/>
      <c r="DO21" s="1003"/>
      <c r="DP21" s="1004"/>
      <c r="DQ21" s="1002"/>
      <c r="DR21" s="1003"/>
      <c r="DS21" s="1003"/>
      <c r="DT21" s="1003"/>
      <c r="DU21" s="1004"/>
      <c r="DV21" s="1005"/>
      <c r="DW21" s="1006"/>
      <c r="DX21" s="1006"/>
      <c r="DY21" s="1006"/>
      <c r="DZ21" s="1007"/>
      <c r="EA21" s="216"/>
    </row>
    <row r="22" spans="1:131" s="217" customFormat="1" ht="26.25" customHeight="1" x14ac:dyDescent="0.15">
      <c r="A22" s="220">
        <v>16</v>
      </c>
      <c r="B22" s="1043"/>
      <c r="C22" s="1044"/>
      <c r="D22" s="1044"/>
      <c r="E22" s="1044"/>
      <c r="F22" s="1044"/>
      <c r="G22" s="1044"/>
      <c r="H22" s="1044"/>
      <c r="I22" s="1044"/>
      <c r="J22" s="1044"/>
      <c r="K22" s="1044"/>
      <c r="L22" s="1044"/>
      <c r="M22" s="1044"/>
      <c r="N22" s="1044"/>
      <c r="O22" s="1044"/>
      <c r="P22" s="1045"/>
      <c r="Q22" s="1086"/>
      <c r="R22" s="1087"/>
      <c r="S22" s="1087"/>
      <c r="T22" s="1087"/>
      <c r="U22" s="1087"/>
      <c r="V22" s="1087"/>
      <c r="W22" s="1087"/>
      <c r="X22" s="1087"/>
      <c r="Y22" s="1087"/>
      <c r="Z22" s="1087"/>
      <c r="AA22" s="1087"/>
      <c r="AB22" s="1087"/>
      <c r="AC22" s="1087"/>
      <c r="AD22" s="1087"/>
      <c r="AE22" s="1088"/>
      <c r="AF22" s="1048"/>
      <c r="AG22" s="1049"/>
      <c r="AH22" s="1049"/>
      <c r="AI22" s="1049"/>
      <c r="AJ22" s="1050"/>
      <c r="AK22" s="1089"/>
      <c r="AL22" s="1090"/>
      <c r="AM22" s="1090"/>
      <c r="AN22" s="1090"/>
      <c r="AO22" s="1090"/>
      <c r="AP22" s="1090"/>
      <c r="AQ22" s="1090"/>
      <c r="AR22" s="1090"/>
      <c r="AS22" s="1090"/>
      <c r="AT22" s="1090"/>
      <c r="AU22" s="1091"/>
      <c r="AV22" s="1091"/>
      <c r="AW22" s="1091"/>
      <c r="AX22" s="1091"/>
      <c r="AY22" s="1092"/>
      <c r="AZ22" s="1041" t="s">
        <v>376</v>
      </c>
      <c r="BA22" s="1041"/>
      <c r="BB22" s="1041"/>
      <c r="BC22" s="1041"/>
      <c r="BD22" s="1042"/>
      <c r="BE22" s="215"/>
      <c r="BF22" s="215"/>
      <c r="BG22" s="215"/>
      <c r="BH22" s="215"/>
      <c r="BI22" s="215"/>
      <c r="BJ22" s="215"/>
      <c r="BK22" s="215"/>
      <c r="BL22" s="215"/>
      <c r="BM22" s="215"/>
      <c r="BN22" s="215"/>
      <c r="BO22" s="215"/>
      <c r="BP22" s="215"/>
      <c r="BQ22" s="220">
        <v>16</v>
      </c>
      <c r="BR22" s="221"/>
      <c r="BS22" s="1005"/>
      <c r="BT22" s="1006"/>
      <c r="BU22" s="1006"/>
      <c r="BV22" s="1006"/>
      <c r="BW22" s="1006"/>
      <c r="BX22" s="1006"/>
      <c r="BY22" s="1006"/>
      <c r="BZ22" s="1006"/>
      <c r="CA22" s="1006"/>
      <c r="CB22" s="1006"/>
      <c r="CC22" s="1006"/>
      <c r="CD22" s="1006"/>
      <c r="CE22" s="1006"/>
      <c r="CF22" s="1006"/>
      <c r="CG22" s="1027"/>
      <c r="CH22" s="1002"/>
      <c r="CI22" s="1003"/>
      <c r="CJ22" s="1003"/>
      <c r="CK22" s="1003"/>
      <c r="CL22" s="1004"/>
      <c r="CM22" s="1002"/>
      <c r="CN22" s="1003"/>
      <c r="CO22" s="1003"/>
      <c r="CP22" s="1003"/>
      <c r="CQ22" s="1004"/>
      <c r="CR22" s="1002"/>
      <c r="CS22" s="1003"/>
      <c r="CT22" s="1003"/>
      <c r="CU22" s="1003"/>
      <c r="CV22" s="1004"/>
      <c r="CW22" s="1002"/>
      <c r="CX22" s="1003"/>
      <c r="CY22" s="1003"/>
      <c r="CZ22" s="1003"/>
      <c r="DA22" s="1004"/>
      <c r="DB22" s="1002"/>
      <c r="DC22" s="1003"/>
      <c r="DD22" s="1003"/>
      <c r="DE22" s="1003"/>
      <c r="DF22" s="1004"/>
      <c r="DG22" s="1002"/>
      <c r="DH22" s="1003"/>
      <c r="DI22" s="1003"/>
      <c r="DJ22" s="1003"/>
      <c r="DK22" s="1004"/>
      <c r="DL22" s="1002"/>
      <c r="DM22" s="1003"/>
      <c r="DN22" s="1003"/>
      <c r="DO22" s="1003"/>
      <c r="DP22" s="1004"/>
      <c r="DQ22" s="1002"/>
      <c r="DR22" s="1003"/>
      <c r="DS22" s="1003"/>
      <c r="DT22" s="1003"/>
      <c r="DU22" s="1004"/>
      <c r="DV22" s="1005"/>
      <c r="DW22" s="1006"/>
      <c r="DX22" s="1006"/>
      <c r="DY22" s="1006"/>
      <c r="DZ22" s="1007"/>
      <c r="EA22" s="216"/>
    </row>
    <row r="23" spans="1:131" s="217" customFormat="1" ht="26.25" customHeight="1" thickBot="1" x14ac:dyDescent="0.2">
      <c r="A23" s="222" t="s">
        <v>377</v>
      </c>
      <c r="B23" s="950" t="s">
        <v>378</v>
      </c>
      <c r="C23" s="951"/>
      <c r="D23" s="951"/>
      <c r="E23" s="951"/>
      <c r="F23" s="951"/>
      <c r="G23" s="951"/>
      <c r="H23" s="951"/>
      <c r="I23" s="951"/>
      <c r="J23" s="951"/>
      <c r="K23" s="951"/>
      <c r="L23" s="951"/>
      <c r="M23" s="951"/>
      <c r="N23" s="951"/>
      <c r="O23" s="951"/>
      <c r="P23" s="961"/>
      <c r="Q23" s="1080">
        <v>17724</v>
      </c>
      <c r="R23" s="1074"/>
      <c r="S23" s="1074"/>
      <c r="T23" s="1074"/>
      <c r="U23" s="1074"/>
      <c r="V23" s="1074">
        <v>17245</v>
      </c>
      <c r="W23" s="1074"/>
      <c r="X23" s="1074"/>
      <c r="Y23" s="1074"/>
      <c r="Z23" s="1074"/>
      <c r="AA23" s="1074">
        <v>479</v>
      </c>
      <c r="AB23" s="1074"/>
      <c r="AC23" s="1074"/>
      <c r="AD23" s="1074"/>
      <c r="AE23" s="1081"/>
      <c r="AF23" s="1082">
        <v>319</v>
      </c>
      <c r="AG23" s="1074"/>
      <c r="AH23" s="1074"/>
      <c r="AI23" s="1074"/>
      <c r="AJ23" s="1083"/>
      <c r="AK23" s="1084"/>
      <c r="AL23" s="1085"/>
      <c r="AM23" s="1085"/>
      <c r="AN23" s="1085"/>
      <c r="AO23" s="1085"/>
      <c r="AP23" s="1074">
        <v>12345</v>
      </c>
      <c r="AQ23" s="1074"/>
      <c r="AR23" s="1074"/>
      <c r="AS23" s="1074"/>
      <c r="AT23" s="1074"/>
      <c r="AU23" s="1075"/>
      <c r="AV23" s="1075"/>
      <c r="AW23" s="1075"/>
      <c r="AX23" s="1075"/>
      <c r="AY23" s="1076"/>
      <c r="AZ23" s="1077" t="s">
        <v>121</v>
      </c>
      <c r="BA23" s="1078"/>
      <c r="BB23" s="1078"/>
      <c r="BC23" s="1078"/>
      <c r="BD23" s="1079"/>
      <c r="BE23" s="215"/>
      <c r="BF23" s="215"/>
      <c r="BG23" s="215"/>
      <c r="BH23" s="215"/>
      <c r="BI23" s="215"/>
      <c r="BJ23" s="215"/>
      <c r="BK23" s="215"/>
      <c r="BL23" s="215"/>
      <c r="BM23" s="215"/>
      <c r="BN23" s="215"/>
      <c r="BO23" s="215"/>
      <c r="BP23" s="215"/>
      <c r="BQ23" s="220">
        <v>17</v>
      </c>
      <c r="BR23" s="221"/>
      <c r="BS23" s="1005"/>
      <c r="BT23" s="1006"/>
      <c r="BU23" s="1006"/>
      <c r="BV23" s="1006"/>
      <c r="BW23" s="1006"/>
      <c r="BX23" s="1006"/>
      <c r="BY23" s="1006"/>
      <c r="BZ23" s="1006"/>
      <c r="CA23" s="1006"/>
      <c r="CB23" s="1006"/>
      <c r="CC23" s="1006"/>
      <c r="CD23" s="1006"/>
      <c r="CE23" s="1006"/>
      <c r="CF23" s="1006"/>
      <c r="CG23" s="1027"/>
      <c r="CH23" s="1002"/>
      <c r="CI23" s="1003"/>
      <c r="CJ23" s="1003"/>
      <c r="CK23" s="1003"/>
      <c r="CL23" s="1004"/>
      <c r="CM23" s="1002"/>
      <c r="CN23" s="1003"/>
      <c r="CO23" s="1003"/>
      <c r="CP23" s="1003"/>
      <c r="CQ23" s="1004"/>
      <c r="CR23" s="1002"/>
      <c r="CS23" s="1003"/>
      <c r="CT23" s="1003"/>
      <c r="CU23" s="1003"/>
      <c r="CV23" s="1004"/>
      <c r="CW23" s="1002"/>
      <c r="CX23" s="1003"/>
      <c r="CY23" s="1003"/>
      <c r="CZ23" s="1003"/>
      <c r="DA23" s="1004"/>
      <c r="DB23" s="1002"/>
      <c r="DC23" s="1003"/>
      <c r="DD23" s="1003"/>
      <c r="DE23" s="1003"/>
      <c r="DF23" s="1004"/>
      <c r="DG23" s="1002"/>
      <c r="DH23" s="1003"/>
      <c r="DI23" s="1003"/>
      <c r="DJ23" s="1003"/>
      <c r="DK23" s="1004"/>
      <c r="DL23" s="1002"/>
      <c r="DM23" s="1003"/>
      <c r="DN23" s="1003"/>
      <c r="DO23" s="1003"/>
      <c r="DP23" s="1004"/>
      <c r="DQ23" s="1002"/>
      <c r="DR23" s="1003"/>
      <c r="DS23" s="1003"/>
      <c r="DT23" s="1003"/>
      <c r="DU23" s="1004"/>
      <c r="DV23" s="1005"/>
      <c r="DW23" s="1006"/>
      <c r="DX23" s="1006"/>
      <c r="DY23" s="1006"/>
      <c r="DZ23" s="1007"/>
      <c r="EA23" s="216"/>
    </row>
    <row r="24" spans="1:131" s="217" customFormat="1" ht="26.25" customHeight="1" x14ac:dyDescent="0.15">
      <c r="A24" s="1073" t="s">
        <v>379</v>
      </c>
      <c r="B24" s="1073"/>
      <c r="C24" s="1073"/>
      <c r="D24" s="1073"/>
      <c r="E24" s="1073"/>
      <c r="F24" s="1073"/>
      <c r="G24" s="1073"/>
      <c r="H24" s="1073"/>
      <c r="I24" s="1073"/>
      <c r="J24" s="1073"/>
      <c r="K24" s="1073"/>
      <c r="L24" s="1073"/>
      <c r="M24" s="1073"/>
      <c r="N24" s="1073"/>
      <c r="O24" s="1073"/>
      <c r="P24" s="1073"/>
      <c r="Q24" s="1073"/>
      <c r="R24" s="1073"/>
      <c r="S24" s="1073"/>
      <c r="T24" s="1073"/>
      <c r="U24" s="1073"/>
      <c r="V24" s="1073"/>
      <c r="W24" s="1073"/>
      <c r="X24" s="1073"/>
      <c r="Y24" s="1073"/>
      <c r="Z24" s="1073"/>
      <c r="AA24" s="1073"/>
      <c r="AB24" s="1073"/>
      <c r="AC24" s="1073"/>
      <c r="AD24" s="1073"/>
      <c r="AE24" s="1073"/>
      <c r="AF24" s="1073"/>
      <c r="AG24" s="1073"/>
      <c r="AH24" s="1073"/>
      <c r="AI24" s="1073"/>
      <c r="AJ24" s="1073"/>
      <c r="AK24" s="1073"/>
      <c r="AL24" s="1073"/>
      <c r="AM24" s="1073"/>
      <c r="AN24" s="1073"/>
      <c r="AO24" s="1073"/>
      <c r="AP24" s="1073"/>
      <c r="AQ24" s="1073"/>
      <c r="AR24" s="1073"/>
      <c r="AS24" s="1073"/>
      <c r="AT24" s="1073"/>
      <c r="AU24" s="1073"/>
      <c r="AV24" s="1073"/>
      <c r="AW24" s="1073"/>
      <c r="AX24" s="1073"/>
      <c r="AY24" s="1073"/>
      <c r="AZ24" s="214"/>
      <c r="BA24" s="214"/>
      <c r="BB24" s="214"/>
      <c r="BC24" s="214"/>
      <c r="BD24" s="214"/>
      <c r="BE24" s="215"/>
      <c r="BF24" s="215"/>
      <c r="BG24" s="215"/>
      <c r="BH24" s="215"/>
      <c r="BI24" s="215"/>
      <c r="BJ24" s="215"/>
      <c r="BK24" s="215"/>
      <c r="BL24" s="215"/>
      <c r="BM24" s="215"/>
      <c r="BN24" s="215"/>
      <c r="BO24" s="215"/>
      <c r="BP24" s="215"/>
      <c r="BQ24" s="220">
        <v>18</v>
      </c>
      <c r="BR24" s="221"/>
      <c r="BS24" s="1005"/>
      <c r="BT24" s="1006"/>
      <c r="BU24" s="1006"/>
      <c r="BV24" s="1006"/>
      <c r="BW24" s="1006"/>
      <c r="BX24" s="1006"/>
      <c r="BY24" s="1006"/>
      <c r="BZ24" s="1006"/>
      <c r="CA24" s="1006"/>
      <c r="CB24" s="1006"/>
      <c r="CC24" s="1006"/>
      <c r="CD24" s="1006"/>
      <c r="CE24" s="1006"/>
      <c r="CF24" s="1006"/>
      <c r="CG24" s="1027"/>
      <c r="CH24" s="1002"/>
      <c r="CI24" s="1003"/>
      <c r="CJ24" s="1003"/>
      <c r="CK24" s="1003"/>
      <c r="CL24" s="1004"/>
      <c r="CM24" s="1002"/>
      <c r="CN24" s="1003"/>
      <c r="CO24" s="1003"/>
      <c r="CP24" s="1003"/>
      <c r="CQ24" s="1004"/>
      <c r="CR24" s="1002"/>
      <c r="CS24" s="1003"/>
      <c r="CT24" s="1003"/>
      <c r="CU24" s="1003"/>
      <c r="CV24" s="1004"/>
      <c r="CW24" s="1002"/>
      <c r="CX24" s="1003"/>
      <c r="CY24" s="1003"/>
      <c r="CZ24" s="1003"/>
      <c r="DA24" s="1004"/>
      <c r="DB24" s="1002"/>
      <c r="DC24" s="1003"/>
      <c r="DD24" s="1003"/>
      <c r="DE24" s="1003"/>
      <c r="DF24" s="1004"/>
      <c r="DG24" s="1002"/>
      <c r="DH24" s="1003"/>
      <c r="DI24" s="1003"/>
      <c r="DJ24" s="1003"/>
      <c r="DK24" s="1004"/>
      <c r="DL24" s="1002"/>
      <c r="DM24" s="1003"/>
      <c r="DN24" s="1003"/>
      <c r="DO24" s="1003"/>
      <c r="DP24" s="1004"/>
      <c r="DQ24" s="1002"/>
      <c r="DR24" s="1003"/>
      <c r="DS24" s="1003"/>
      <c r="DT24" s="1003"/>
      <c r="DU24" s="1004"/>
      <c r="DV24" s="1005"/>
      <c r="DW24" s="1006"/>
      <c r="DX24" s="1006"/>
      <c r="DY24" s="1006"/>
      <c r="DZ24" s="1007"/>
      <c r="EA24" s="216"/>
    </row>
    <row r="25" spans="1:131" ht="26.25" customHeight="1" thickBot="1" x14ac:dyDescent="0.2">
      <c r="A25" s="1072" t="s">
        <v>380</v>
      </c>
      <c r="B25" s="1072"/>
      <c r="C25" s="1072"/>
      <c r="D25" s="1072"/>
      <c r="E25" s="1072"/>
      <c r="F25" s="1072"/>
      <c r="G25" s="1072"/>
      <c r="H25" s="1072"/>
      <c r="I25" s="1072"/>
      <c r="J25" s="1072"/>
      <c r="K25" s="1072"/>
      <c r="L25" s="1072"/>
      <c r="M25" s="1072"/>
      <c r="N25" s="1072"/>
      <c r="O25" s="1072"/>
      <c r="P25" s="1072"/>
      <c r="Q25" s="1072"/>
      <c r="R25" s="1072"/>
      <c r="S25" s="1072"/>
      <c r="T25" s="1072"/>
      <c r="U25" s="1072"/>
      <c r="V25" s="1072"/>
      <c r="W25" s="1072"/>
      <c r="X25" s="1072"/>
      <c r="Y25" s="1072"/>
      <c r="Z25" s="1072"/>
      <c r="AA25" s="1072"/>
      <c r="AB25" s="1072"/>
      <c r="AC25" s="1072"/>
      <c r="AD25" s="1072"/>
      <c r="AE25" s="1072"/>
      <c r="AF25" s="1072"/>
      <c r="AG25" s="1072"/>
      <c r="AH25" s="1072"/>
      <c r="AI25" s="1072"/>
      <c r="AJ25" s="1072"/>
      <c r="AK25" s="1072"/>
      <c r="AL25" s="1072"/>
      <c r="AM25" s="1072"/>
      <c r="AN25" s="1072"/>
      <c r="AO25" s="1072"/>
      <c r="AP25" s="1072"/>
      <c r="AQ25" s="1072"/>
      <c r="AR25" s="1072"/>
      <c r="AS25" s="1072"/>
      <c r="AT25" s="1072"/>
      <c r="AU25" s="1072"/>
      <c r="AV25" s="1072"/>
      <c r="AW25" s="1072"/>
      <c r="AX25" s="1072"/>
      <c r="AY25" s="1072"/>
      <c r="AZ25" s="1072"/>
      <c r="BA25" s="1072"/>
      <c r="BB25" s="1072"/>
      <c r="BC25" s="1072"/>
      <c r="BD25" s="1072"/>
      <c r="BE25" s="1072"/>
      <c r="BF25" s="1072"/>
      <c r="BG25" s="1072"/>
      <c r="BH25" s="1072"/>
      <c r="BI25" s="1072"/>
      <c r="BJ25" s="214"/>
      <c r="BK25" s="214"/>
      <c r="BL25" s="214"/>
      <c r="BM25" s="214"/>
      <c r="BN25" s="214"/>
      <c r="BO25" s="223"/>
      <c r="BP25" s="223"/>
      <c r="BQ25" s="220">
        <v>19</v>
      </c>
      <c r="BR25" s="221"/>
      <c r="BS25" s="1005"/>
      <c r="BT25" s="1006"/>
      <c r="BU25" s="1006"/>
      <c r="BV25" s="1006"/>
      <c r="BW25" s="1006"/>
      <c r="BX25" s="1006"/>
      <c r="BY25" s="1006"/>
      <c r="BZ25" s="1006"/>
      <c r="CA25" s="1006"/>
      <c r="CB25" s="1006"/>
      <c r="CC25" s="1006"/>
      <c r="CD25" s="1006"/>
      <c r="CE25" s="1006"/>
      <c r="CF25" s="1006"/>
      <c r="CG25" s="1027"/>
      <c r="CH25" s="1002"/>
      <c r="CI25" s="1003"/>
      <c r="CJ25" s="1003"/>
      <c r="CK25" s="1003"/>
      <c r="CL25" s="1004"/>
      <c r="CM25" s="1002"/>
      <c r="CN25" s="1003"/>
      <c r="CO25" s="1003"/>
      <c r="CP25" s="1003"/>
      <c r="CQ25" s="1004"/>
      <c r="CR25" s="1002"/>
      <c r="CS25" s="1003"/>
      <c r="CT25" s="1003"/>
      <c r="CU25" s="1003"/>
      <c r="CV25" s="1004"/>
      <c r="CW25" s="1002"/>
      <c r="CX25" s="1003"/>
      <c r="CY25" s="1003"/>
      <c r="CZ25" s="1003"/>
      <c r="DA25" s="1004"/>
      <c r="DB25" s="1002"/>
      <c r="DC25" s="1003"/>
      <c r="DD25" s="1003"/>
      <c r="DE25" s="1003"/>
      <c r="DF25" s="1004"/>
      <c r="DG25" s="1002"/>
      <c r="DH25" s="1003"/>
      <c r="DI25" s="1003"/>
      <c r="DJ25" s="1003"/>
      <c r="DK25" s="1004"/>
      <c r="DL25" s="1002"/>
      <c r="DM25" s="1003"/>
      <c r="DN25" s="1003"/>
      <c r="DO25" s="1003"/>
      <c r="DP25" s="1004"/>
      <c r="DQ25" s="1002"/>
      <c r="DR25" s="1003"/>
      <c r="DS25" s="1003"/>
      <c r="DT25" s="1003"/>
      <c r="DU25" s="1004"/>
      <c r="DV25" s="1005"/>
      <c r="DW25" s="1006"/>
      <c r="DX25" s="1006"/>
      <c r="DY25" s="1006"/>
      <c r="DZ25" s="1007"/>
      <c r="EA25" s="212"/>
    </row>
    <row r="26" spans="1:131" ht="26.25" customHeight="1" x14ac:dyDescent="0.15">
      <c r="A26" s="1008" t="s">
        <v>357</v>
      </c>
      <c r="B26" s="1009"/>
      <c r="C26" s="1009"/>
      <c r="D26" s="1009"/>
      <c r="E26" s="1009"/>
      <c r="F26" s="1009"/>
      <c r="G26" s="1009"/>
      <c r="H26" s="1009"/>
      <c r="I26" s="1009"/>
      <c r="J26" s="1009"/>
      <c r="K26" s="1009"/>
      <c r="L26" s="1009"/>
      <c r="M26" s="1009"/>
      <c r="N26" s="1009"/>
      <c r="O26" s="1009"/>
      <c r="P26" s="1010"/>
      <c r="Q26" s="1014" t="s">
        <v>381</v>
      </c>
      <c r="R26" s="1015"/>
      <c r="S26" s="1015"/>
      <c r="T26" s="1015"/>
      <c r="U26" s="1016"/>
      <c r="V26" s="1014" t="s">
        <v>382</v>
      </c>
      <c r="W26" s="1015"/>
      <c r="X26" s="1015"/>
      <c r="Y26" s="1015"/>
      <c r="Z26" s="1016"/>
      <c r="AA26" s="1014" t="s">
        <v>383</v>
      </c>
      <c r="AB26" s="1015"/>
      <c r="AC26" s="1015"/>
      <c r="AD26" s="1015"/>
      <c r="AE26" s="1015"/>
      <c r="AF26" s="1068" t="s">
        <v>384</v>
      </c>
      <c r="AG26" s="1021"/>
      <c r="AH26" s="1021"/>
      <c r="AI26" s="1021"/>
      <c r="AJ26" s="1069"/>
      <c r="AK26" s="1015" t="s">
        <v>385</v>
      </c>
      <c r="AL26" s="1015"/>
      <c r="AM26" s="1015"/>
      <c r="AN26" s="1015"/>
      <c r="AO26" s="1016"/>
      <c r="AP26" s="1014" t="s">
        <v>386</v>
      </c>
      <c r="AQ26" s="1015"/>
      <c r="AR26" s="1015"/>
      <c r="AS26" s="1015"/>
      <c r="AT26" s="1016"/>
      <c r="AU26" s="1014" t="s">
        <v>387</v>
      </c>
      <c r="AV26" s="1015"/>
      <c r="AW26" s="1015"/>
      <c r="AX26" s="1015"/>
      <c r="AY26" s="1016"/>
      <c r="AZ26" s="1014" t="s">
        <v>388</v>
      </c>
      <c r="BA26" s="1015"/>
      <c r="BB26" s="1015"/>
      <c r="BC26" s="1015"/>
      <c r="BD26" s="1016"/>
      <c r="BE26" s="1014" t="s">
        <v>364</v>
      </c>
      <c r="BF26" s="1015"/>
      <c r="BG26" s="1015"/>
      <c r="BH26" s="1015"/>
      <c r="BI26" s="1028"/>
      <c r="BJ26" s="214"/>
      <c r="BK26" s="214"/>
      <c r="BL26" s="214"/>
      <c r="BM26" s="214"/>
      <c r="BN26" s="214"/>
      <c r="BO26" s="223"/>
      <c r="BP26" s="223"/>
      <c r="BQ26" s="220">
        <v>20</v>
      </c>
      <c r="BR26" s="221"/>
      <c r="BS26" s="1005"/>
      <c r="BT26" s="1006"/>
      <c r="BU26" s="1006"/>
      <c r="BV26" s="1006"/>
      <c r="BW26" s="1006"/>
      <c r="BX26" s="1006"/>
      <c r="BY26" s="1006"/>
      <c r="BZ26" s="1006"/>
      <c r="CA26" s="1006"/>
      <c r="CB26" s="1006"/>
      <c r="CC26" s="1006"/>
      <c r="CD26" s="1006"/>
      <c r="CE26" s="1006"/>
      <c r="CF26" s="1006"/>
      <c r="CG26" s="1027"/>
      <c r="CH26" s="1002"/>
      <c r="CI26" s="1003"/>
      <c r="CJ26" s="1003"/>
      <c r="CK26" s="1003"/>
      <c r="CL26" s="1004"/>
      <c r="CM26" s="1002"/>
      <c r="CN26" s="1003"/>
      <c r="CO26" s="1003"/>
      <c r="CP26" s="1003"/>
      <c r="CQ26" s="1004"/>
      <c r="CR26" s="1002"/>
      <c r="CS26" s="1003"/>
      <c r="CT26" s="1003"/>
      <c r="CU26" s="1003"/>
      <c r="CV26" s="1004"/>
      <c r="CW26" s="1002"/>
      <c r="CX26" s="1003"/>
      <c r="CY26" s="1003"/>
      <c r="CZ26" s="1003"/>
      <c r="DA26" s="1004"/>
      <c r="DB26" s="1002"/>
      <c r="DC26" s="1003"/>
      <c r="DD26" s="1003"/>
      <c r="DE26" s="1003"/>
      <c r="DF26" s="1004"/>
      <c r="DG26" s="1002"/>
      <c r="DH26" s="1003"/>
      <c r="DI26" s="1003"/>
      <c r="DJ26" s="1003"/>
      <c r="DK26" s="1004"/>
      <c r="DL26" s="1002"/>
      <c r="DM26" s="1003"/>
      <c r="DN26" s="1003"/>
      <c r="DO26" s="1003"/>
      <c r="DP26" s="1004"/>
      <c r="DQ26" s="1002"/>
      <c r="DR26" s="1003"/>
      <c r="DS26" s="1003"/>
      <c r="DT26" s="1003"/>
      <c r="DU26" s="1004"/>
      <c r="DV26" s="1005"/>
      <c r="DW26" s="1006"/>
      <c r="DX26" s="1006"/>
      <c r="DY26" s="1006"/>
      <c r="DZ26" s="1007"/>
      <c r="EA26" s="212"/>
    </row>
    <row r="27" spans="1:131" ht="26.25" customHeight="1" thickBot="1" x14ac:dyDescent="0.2">
      <c r="A27" s="1011"/>
      <c r="B27" s="1012"/>
      <c r="C27" s="1012"/>
      <c r="D27" s="1012"/>
      <c r="E27" s="1012"/>
      <c r="F27" s="1012"/>
      <c r="G27" s="1012"/>
      <c r="H27" s="1012"/>
      <c r="I27" s="1012"/>
      <c r="J27" s="1012"/>
      <c r="K27" s="1012"/>
      <c r="L27" s="1012"/>
      <c r="M27" s="1012"/>
      <c r="N27" s="1012"/>
      <c r="O27" s="1012"/>
      <c r="P27" s="1013"/>
      <c r="Q27" s="1017"/>
      <c r="R27" s="1018"/>
      <c r="S27" s="1018"/>
      <c r="T27" s="1018"/>
      <c r="U27" s="1019"/>
      <c r="V27" s="1017"/>
      <c r="W27" s="1018"/>
      <c r="X27" s="1018"/>
      <c r="Y27" s="1018"/>
      <c r="Z27" s="1019"/>
      <c r="AA27" s="1017"/>
      <c r="AB27" s="1018"/>
      <c r="AC27" s="1018"/>
      <c r="AD27" s="1018"/>
      <c r="AE27" s="1018"/>
      <c r="AF27" s="1070"/>
      <c r="AG27" s="1024"/>
      <c r="AH27" s="1024"/>
      <c r="AI27" s="1024"/>
      <c r="AJ27" s="1071"/>
      <c r="AK27" s="1018"/>
      <c r="AL27" s="1018"/>
      <c r="AM27" s="1018"/>
      <c r="AN27" s="1018"/>
      <c r="AO27" s="1019"/>
      <c r="AP27" s="1017"/>
      <c r="AQ27" s="1018"/>
      <c r="AR27" s="1018"/>
      <c r="AS27" s="1018"/>
      <c r="AT27" s="1019"/>
      <c r="AU27" s="1017"/>
      <c r="AV27" s="1018"/>
      <c r="AW27" s="1018"/>
      <c r="AX27" s="1018"/>
      <c r="AY27" s="1019"/>
      <c r="AZ27" s="1017"/>
      <c r="BA27" s="1018"/>
      <c r="BB27" s="1018"/>
      <c r="BC27" s="1018"/>
      <c r="BD27" s="1019"/>
      <c r="BE27" s="1017"/>
      <c r="BF27" s="1018"/>
      <c r="BG27" s="1018"/>
      <c r="BH27" s="1018"/>
      <c r="BI27" s="1029"/>
      <c r="BJ27" s="214"/>
      <c r="BK27" s="214"/>
      <c r="BL27" s="214"/>
      <c r="BM27" s="214"/>
      <c r="BN27" s="214"/>
      <c r="BO27" s="223"/>
      <c r="BP27" s="223"/>
      <c r="BQ27" s="220">
        <v>21</v>
      </c>
      <c r="BR27" s="221"/>
      <c r="BS27" s="1005"/>
      <c r="BT27" s="1006"/>
      <c r="BU27" s="1006"/>
      <c r="BV27" s="1006"/>
      <c r="BW27" s="1006"/>
      <c r="BX27" s="1006"/>
      <c r="BY27" s="1006"/>
      <c r="BZ27" s="1006"/>
      <c r="CA27" s="1006"/>
      <c r="CB27" s="1006"/>
      <c r="CC27" s="1006"/>
      <c r="CD27" s="1006"/>
      <c r="CE27" s="1006"/>
      <c r="CF27" s="1006"/>
      <c r="CG27" s="1027"/>
      <c r="CH27" s="1002"/>
      <c r="CI27" s="1003"/>
      <c r="CJ27" s="1003"/>
      <c r="CK27" s="1003"/>
      <c r="CL27" s="1004"/>
      <c r="CM27" s="1002"/>
      <c r="CN27" s="1003"/>
      <c r="CO27" s="1003"/>
      <c r="CP27" s="1003"/>
      <c r="CQ27" s="1004"/>
      <c r="CR27" s="1002"/>
      <c r="CS27" s="1003"/>
      <c r="CT27" s="1003"/>
      <c r="CU27" s="1003"/>
      <c r="CV27" s="1004"/>
      <c r="CW27" s="1002"/>
      <c r="CX27" s="1003"/>
      <c r="CY27" s="1003"/>
      <c r="CZ27" s="1003"/>
      <c r="DA27" s="1004"/>
      <c r="DB27" s="1002"/>
      <c r="DC27" s="1003"/>
      <c r="DD27" s="1003"/>
      <c r="DE27" s="1003"/>
      <c r="DF27" s="1004"/>
      <c r="DG27" s="1002"/>
      <c r="DH27" s="1003"/>
      <c r="DI27" s="1003"/>
      <c r="DJ27" s="1003"/>
      <c r="DK27" s="1004"/>
      <c r="DL27" s="1002"/>
      <c r="DM27" s="1003"/>
      <c r="DN27" s="1003"/>
      <c r="DO27" s="1003"/>
      <c r="DP27" s="1004"/>
      <c r="DQ27" s="1002"/>
      <c r="DR27" s="1003"/>
      <c r="DS27" s="1003"/>
      <c r="DT27" s="1003"/>
      <c r="DU27" s="1004"/>
      <c r="DV27" s="1005"/>
      <c r="DW27" s="1006"/>
      <c r="DX27" s="1006"/>
      <c r="DY27" s="1006"/>
      <c r="DZ27" s="1007"/>
      <c r="EA27" s="212"/>
    </row>
    <row r="28" spans="1:131" ht="26.25" customHeight="1" thickTop="1" x14ac:dyDescent="0.15">
      <c r="A28" s="224">
        <v>1</v>
      </c>
      <c r="B28" s="1060" t="s">
        <v>389</v>
      </c>
      <c r="C28" s="1061"/>
      <c r="D28" s="1061"/>
      <c r="E28" s="1061"/>
      <c r="F28" s="1061"/>
      <c r="G28" s="1061"/>
      <c r="H28" s="1061"/>
      <c r="I28" s="1061"/>
      <c r="J28" s="1061"/>
      <c r="K28" s="1061"/>
      <c r="L28" s="1061"/>
      <c r="M28" s="1061"/>
      <c r="N28" s="1061"/>
      <c r="O28" s="1061"/>
      <c r="P28" s="1062"/>
      <c r="Q28" s="1063">
        <v>2394</v>
      </c>
      <c r="R28" s="1064"/>
      <c r="S28" s="1064"/>
      <c r="T28" s="1064"/>
      <c r="U28" s="1064"/>
      <c r="V28" s="1064">
        <v>2365</v>
      </c>
      <c r="W28" s="1064"/>
      <c r="X28" s="1064"/>
      <c r="Y28" s="1064"/>
      <c r="Z28" s="1064"/>
      <c r="AA28" s="1064">
        <v>29</v>
      </c>
      <c r="AB28" s="1064"/>
      <c r="AC28" s="1064"/>
      <c r="AD28" s="1064"/>
      <c r="AE28" s="1065"/>
      <c r="AF28" s="1066">
        <v>29</v>
      </c>
      <c r="AG28" s="1064"/>
      <c r="AH28" s="1064"/>
      <c r="AI28" s="1064"/>
      <c r="AJ28" s="1067"/>
      <c r="AK28" s="1055">
        <v>189</v>
      </c>
      <c r="AL28" s="1056"/>
      <c r="AM28" s="1056"/>
      <c r="AN28" s="1056"/>
      <c r="AO28" s="1056"/>
      <c r="AP28" s="1056" t="s">
        <v>548</v>
      </c>
      <c r="AQ28" s="1056"/>
      <c r="AR28" s="1056"/>
      <c r="AS28" s="1056"/>
      <c r="AT28" s="1056"/>
      <c r="AU28" s="1056" t="s">
        <v>548</v>
      </c>
      <c r="AV28" s="1056"/>
      <c r="AW28" s="1056"/>
      <c r="AX28" s="1056"/>
      <c r="AY28" s="1056"/>
      <c r="AZ28" s="1057" t="s">
        <v>548</v>
      </c>
      <c r="BA28" s="1057"/>
      <c r="BB28" s="1057"/>
      <c r="BC28" s="1057"/>
      <c r="BD28" s="1057"/>
      <c r="BE28" s="1058"/>
      <c r="BF28" s="1058"/>
      <c r="BG28" s="1058"/>
      <c r="BH28" s="1058"/>
      <c r="BI28" s="1059"/>
      <c r="BJ28" s="214"/>
      <c r="BK28" s="214"/>
      <c r="BL28" s="214"/>
      <c r="BM28" s="214"/>
      <c r="BN28" s="214"/>
      <c r="BO28" s="223"/>
      <c r="BP28" s="223"/>
      <c r="BQ28" s="220">
        <v>22</v>
      </c>
      <c r="BR28" s="221"/>
      <c r="BS28" s="1005"/>
      <c r="BT28" s="1006"/>
      <c r="BU28" s="1006"/>
      <c r="BV28" s="1006"/>
      <c r="BW28" s="1006"/>
      <c r="BX28" s="1006"/>
      <c r="BY28" s="1006"/>
      <c r="BZ28" s="1006"/>
      <c r="CA28" s="1006"/>
      <c r="CB28" s="1006"/>
      <c r="CC28" s="1006"/>
      <c r="CD28" s="1006"/>
      <c r="CE28" s="1006"/>
      <c r="CF28" s="1006"/>
      <c r="CG28" s="1027"/>
      <c r="CH28" s="1002"/>
      <c r="CI28" s="1003"/>
      <c r="CJ28" s="1003"/>
      <c r="CK28" s="1003"/>
      <c r="CL28" s="1004"/>
      <c r="CM28" s="1002"/>
      <c r="CN28" s="1003"/>
      <c r="CO28" s="1003"/>
      <c r="CP28" s="1003"/>
      <c r="CQ28" s="1004"/>
      <c r="CR28" s="1002"/>
      <c r="CS28" s="1003"/>
      <c r="CT28" s="1003"/>
      <c r="CU28" s="1003"/>
      <c r="CV28" s="1004"/>
      <c r="CW28" s="1002"/>
      <c r="CX28" s="1003"/>
      <c r="CY28" s="1003"/>
      <c r="CZ28" s="1003"/>
      <c r="DA28" s="1004"/>
      <c r="DB28" s="1002"/>
      <c r="DC28" s="1003"/>
      <c r="DD28" s="1003"/>
      <c r="DE28" s="1003"/>
      <c r="DF28" s="1004"/>
      <c r="DG28" s="1002"/>
      <c r="DH28" s="1003"/>
      <c r="DI28" s="1003"/>
      <c r="DJ28" s="1003"/>
      <c r="DK28" s="1004"/>
      <c r="DL28" s="1002"/>
      <c r="DM28" s="1003"/>
      <c r="DN28" s="1003"/>
      <c r="DO28" s="1003"/>
      <c r="DP28" s="1004"/>
      <c r="DQ28" s="1002"/>
      <c r="DR28" s="1003"/>
      <c r="DS28" s="1003"/>
      <c r="DT28" s="1003"/>
      <c r="DU28" s="1004"/>
      <c r="DV28" s="1005"/>
      <c r="DW28" s="1006"/>
      <c r="DX28" s="1006"/>
      <c r="DY28" s="1006"/>
      <c r="DZ28" s="1007"/>
      <c r="EA28" s="212"/>
    </row>
    <row r="29" spans="1:131" ht="26.25" customHeight="1" x14ac:dyDescent="0.15">
      <c r="A29" s="224">
        <v>2</v>
      </c>
      <c r="B29" s="1043" t="s">
        <v>390</v>
      </c>
      <c r="C29" s="1044"/>
      <c r="D29" s="1044"/>
      <c r="E29" s="1044"/>
      <c r="F29" s="1044"/>
      <c r="G29" s="1044"/>
      <c r="H29" s="1044"/>
      <c r="I29" s="1044"/>
      <c r="J29" s="1044"/>
      <c r="K29" s="1044"/>
      <c r="L29" s="1044"/>
      <c r="M29" s="1044"/>
      <c r="N29" s="1044"/>
      <c r="O29" s="1044"/>
      <c r="P29" s="1045"/>
      <c r="Q29" s="1051">
        <v>474</v>
      </c>
      <c r="R29" s="1052"/>
      <c r="S29" s="1052"/>
      <c r="T29" s="1052"/>
      <c r="U29" s="1052"/>
      <c r="V29" s="1052">
        <v>467</v>
      </c>
      <c r="W29" s="1052"/>
      <c r="X29" s="1052"/>
      <c r="Y29" s="1052"/>
      <c r="Z29" s="1052"/>
      <c r="AA29" s="1052">
        <v>7</v>
      </c>
      <c r="AB29" s="1052"/>
      <c r="AC29" s="1052"/>
      <c r="AD29" s="1052"/>
      <c r="AE29" s="1053"/>
      <c r="AF29" s="1048">
        <v>7</v>
      </c>
      <c r="AG29" s="1049"/>
      <c r="AH29" s="1049"/>
      <c r="AI29" s="1049"/>
      <c r="AJ29" s="1050"/>
      <c r="AK29" s="993">
        <v>94</v>
      </c>
      <c r="AL29" s="984"/>
      <c r="AM29" s="984"/>
      <c r="AN29" s="984"/>
      <c r="AO29" s="984"/>
      <c r="AP29" s="984" t="s">
        <v>548</v>
      </c>
      <c r="AQ29" s="984"/>
      <c r="AR29" s="984"/>
      <c r="AS29" s="984"/>
      <c r="AT29" s="984"/>
      <c r="AU29" s="984" t="s">
        <v>548</v>
      </c>
      <c r="AV29" s="984"/>
      <c r="AW29" s="984"/>
      <c r="AX29" s="984"/>
      <c r="AY29" s="984"/>
      <c r="AZ29" s="1054" t="s">
        <v>548</v>
      </c>
      <c r="BA29" s="1054"/>
      <c r="BB29" s="1054"/>
      <c r="BC29" s="1054"/>
      <c r="BD29" s="1054"/>
      <c r="BE29" s="985"/>
      <c r="BF29" s="985"/>
      <c r="BG29" s="985"/>
      <c r="BH29" s="985"/>
      <c r="BI29" s="986"/>
      <c r="BJ29" s="214"/>
      <c r="BK29" s="214"/>
      <c r="BL29" s="214"/>
      <c r="BM29" s="214"/>
      <c r="BN29" s="214"/>
      <c r="BO29" s="223"/>
      <c r="BP29" s="223"/>
      <c r="BQ29" s="220">
        <v>23</v>
      </c>
      <c r="BR29" s="221"/>
      <c r="BS29" s="1005"/>
      <c r="BT29" s="1006"/>
      <c r="BU29" s="1006"/>
      <c r="BV29" s="1006"/>
      <c r="BW29" s="1006"/>
      <c r="BX29" s="1006"/>
      <c r="BY29" s="1006"/>
      <c r="BZ29" s="1006"/>
      <c r="CA29" s="1006"/>
      <c r="CB29" s="1006"/>
      <c r="CC29" s="1006"/>
      <c r="CD29" s="1006"/>
      <c r="CE29" s="1006"/>
      <c r="CF29" s="1006"/>
      <c r="CG29" s="1027"/>
      <c r="CH29" s="1002"/>
      <c r="CI29" s="1003"/>
      <c r="CJ29" s="1003"/>
      <c r="CK29" s="1003"/>
      <c r="CL29" s="1004"/>
      <c r="CM29" s="1002"/>
      <c r="CN29" s="1003"/>
      <c r="CO29" s="1003"/>
      <c r="CP29" s="1003"/>
      <c r="CQ29" s="1004"/>
      <c r="CR29" s="1002"/>
      <c r="CS29" s="1003"/>
      <c r="CT29" s="1003"/>
      <c r="CU29" s="1003"/>
      <c r="CV29" s="1004"/>
      <c r="CW29" s="1002"/>
      <c r="CX29" s="1003"/>
      <c r="CY29" s="1003"/>
      <c r="CZ29" s="1003"/>
      <c r="DA29" s="1004"/>
      <c r="DB29" s="1002"/>
      <c r="DC29" s="1003"/>
      <c r="DD29" s="1003"/>
      <c r="DE29" s="1003"/>
      <c r="DF29" s="1004"/>
      <c r="DG29" s="1002"/>
      <c r="DH29" s="1003"/>
      <c r="DI29" s="1003"/>
      <c r="DJ29" s="1003"/>
      <c r="DK29" s="1004"/>
      <c r="DL29" s="1002"/>
      <c r="DM29" s="1003"/>
      <c r="DN29" s="1003"/>
      <c r="DO29" s="1003"/>
      <c r="DP29" s="1004"/>
      <c r="DQ29" s="1002"/>
      <c r="DR29" s="1003"/>
      <c r="DS29" s="1003"/>
      <c r="DT29" s="1003"/>
      <c r="DU29" s="1004"/>
      <c r="DV29" s="1005"/>
      <c r="DW29" s="1006"/>
      <c r="DX29" s="1006"/>
      <c r="DY29" s="1006"/>
      <c r="DZ29" s="1007"/>
      <c r="EA29" s="212"/>
    </row>
    <row r="30" spans="1:131" ht="26.25" customHeight="1" x14ac:dyDescent="0.15">
      <c r="A30" s="224">
        <v>3</v>
      </c>
      <c r="B30" s="1043" t="s">
        <v>391</v>
      </c>
      <c r="C30" s="1044"/>
      <c r="D30" s="1044"/>
      <c r="E30" s="1044"/>
      <c r="F30" s="1044"/>
      <c r="G30" s="1044"/>
      <c r="H30" s="1044"/>
      <c r="I30" s="1044"/>
      <c r="J30" s="1044"/>
      <c r="K30" s="1044"/>
      <c r="L30" s="1044"/>
      <c r="M30" s="1044"/>
      <c r="N30" s="1044"/>
      <c r="O30" s="1044"/>
      <c r="P30" s="1045"/>
      <c r="Q30" s="1051">
        <v>717</v>
      </c>
      <c r="R30" s="1052"/>
      <c r="S30" s="1052"/>
      <c r="T30" s="1052"/>
      <c r="U30" s="1052"/>
      <c r="V30" s="1052">
        <v>641</v>
      </c>
      <c r="W30" s="1052"/>
      <c r="X30" s="1052"/>
      <c r="Y30" s="1052"/>
      <c r="Z30" s="1052"/>
      <c r="AA30" s="1052">
        <v>77</v>
      </c>
      <c r="AB30" s="1052"/>
      <c r="AC30" s="1052"/>
      <c r="AD30" s="1052"/>
      <c r="AE30" s="1053"/>
      <c r="AF30" s="1048">
        <v>943</v>
      </c>
      <c r="AG30" s="1049"/>
      <c r="AH30" s="1049"/>
      <c r="AI30" s="1049"/>
      <c r="AJ30" s="1050"/>
      <c r="AK30" s="993">
        <v>9</v>
      </c>
      <c r="AL30" s="984"/>
      <c r="AM30" s="984"/>
      <c r="AN30" s="984"/>
      <c r="AO30" s="984"/>
      <c r="AP30" s="984">
        <v>920</v>
      </c>
      <c r="AQ30" s="984"/>
      <c r="AR30" s="984"/>
      <c r="AS30" s="984"/>
      <c r="AT30" s="984"/>
      <c r="AU30" s="984">
        <v>2</v>
      </c>
      <c r="AV30" s="984"/>
      <c r="AW30" s="984"/>
      <c r="AX30" s="984"/>
      <c r="AY30" s="984"/>
      <c r="AZ30" s="1054" t="s">
        <v>548</v>
      </c>
      <c r="BA30" s="1054"/>
      <c r="BB30" s="1054"/>
      <c r="BC30" s="1054"/>
      <c r="BD30" s="1054"/>
      <c r="BE30" s="985" t="s">
        <v>392</v>
      </c>
      <c r="BF30" s="985"/>
      <c r="BG30" s="985"/>
      <c r="BH30" s="985"/>
      <c r="BI30" s="986"/>
      <c r="BJ30" s="214"/>
      <c r="BK30" s="214"/>
      <c r="BL30" s="214"/>
      <c r="BM30" s="214"/>
      <c r="BN30" s="214"/>
      <c r="BO30" s="223"/>
      <c r="BP30" s="223"/>
      <c r="BQ30" s="220">
        <v>24</v>
      </c>
      <c r="BR30" s="221"/>
      <c r="BS30" s="1005"/>
      <c r="BT30" s="1006"/>
      <c r="BU30" s="1006"/>
      <c r="BV30" s="1006"/>
      <c r="BW30" s="1006"/>
      <c r="BX30" s="1006"/>
      <c r="BY30" s="1006"/>
      <c r="BZ30" s="1006"/>
      <c r="CA30" s="1006"/>
      <c r="CB30" s="1006"/>
      <c r="CC30" s="1006"/>
      <c r="CD30" s="1006"/>
      <c r="CE30" s="1006"/>
      <c r="CF30" s="1006"/>
      <c r="CG30" s="1027"/>
      <c r="CH30" s="1002"/>
      <c r="CI30" s="1003"/>
      <c r="CJ30" s="1003"/>
      <c r="CK30" s="1003"/>
      <c r="CL30" s="1004"/>
      <c r="CM30" s="1002"/>
      <c r="CN30" s="1003"/>
      <c r="CO30" s="1003"/>
      <c r="CP30" s="1003"/>
      <c r="CQ30" s="1004"/>
      <c r="CR30" s="1002"/>
      <c r="CS30" s="1003"/>
      <c r="CT30" s="1003"/>
      <c r="CU30" s="1003"/>
      <c r="CV30" s="1004"/>
      <c r="CW30" s="1002"/>
      <c r="CX30" s="1003"/>
      <c r="CY30" s="1003"/>
      <c r="CZ30" s="1003"/>
      <c r="DA30" s="1004"/>
      <c r="DB30" s="1002"/>
      <c r="DC30" s="1003"/>
      <c r="DD30" s="1003"/>
      <c r="DE30" s="1003"/>
      <c r="DF30" s="1004"/>
      <c r="DG30" s="1002"/>
      <c r="DH30" s="1003"/>
      <c r="DI30" s="1003"/>
      <c r="DJ30" s="1003"/>
      <c r="DK30" s="1004"/>
      <c r="DL30" s="1002"/>
      <c r="DM30" s="1003"/>
      <c r="DN30" s="1003"/>
      <c r="DO30" s="1003"/>
      <c r="DP30" s="1004"/>
      <c r="DQ30" s="1002"/>
      <c r="DR30" s="1003"/>
      <c r="DS30" s="1003"/>
      <c r="DT30" s="1003"/>
      <c r="DU30" s="1004"/>
      <c r="DV30" s="1005"/>
      <c r="DW30" s="1006"/>
      <c r="DX30" s="1006"/>
      <c r="DY30" s="1006"/>
      <c r="DZ30" s="1007"/>
      <c r="EA30" s="212"/>
    </row>
    <row r="31" spans="1:131" ht="26.25" customHeight="1" x14ac:dyDescent="0.15">
      <c r="A31" s="224">
        <v>4</v>
      </c>
      <c r="B31" s="1043" t="s">
        <v>393</v>
      </c>
      <c r="C31" s="1044"/>
      <c r="D31" s="1044"/>
      <c r="E31" s="1044"/>
      <c r="F31" s="1044"/>
      <c r="G31" s="1044"/>
      <c r="H31" s="1044"/>
      <c r="I31" s="1044"/>
      <c r="J31" s="1044"/>
      <c r="K31" s="1044"/>
      <c r="L31" s="1044"/>
      <c r="M31" s="1044"/>
      <c r="N31" s="1044"/>
      <c r="O31" s="1044"/>
      <c r="P31" s="1045"/>
      <c r="Q31" s="1051">
        <v>920</v>
      </c>
      <c r="R31" s="1052"/>
      <c r="S31" s="1052"/>
      <c r="T31" s="1052"/>
      <c r="U31" s="1052"/>
      <c r="V31" s="1052">
        <v>873</v>
      </c>
      <c r="W31" s="1052"/>
      <c r="X31" s="1052"/>
      <c r="Y31" s="1052"/>
      <c r="Z31" s="1052"/>
      <c r="AA31" s="1052">
        <v>46</v>
      </c>
      <c r="AB31" s="1052"/>
      <c r="AC31" s="1052"/>
      <c r="AD31" s="1052"/>
      <c r="AE31" s="1053"/>
      <c r="AF31" s="1048">
        <v>293</v>
      </c>
      <c r="AG31" s="1049"/>
      <c r="AH31" s="1049"/>
      <c r="AI31" s="1049"/>
      <c r="AJ31" s="1050"/>
      <c r="AK31" s="993">
        <v>216</v>
      </c>
      <c r="AL31" s="984"/>
      <c r="AM31" s="984"/>
      <c r="AN31" s="984"/>
      <c r="AO31" s="984"/>
      <c r="AP31" s="984">
        <v>5104</v>
      </c>
      <c r="AQ31" s="984"/>
      <c r="AR31" s="984"/>
      <c r="AS31" s="984"/>
      <c r="AT31" s="984"/>
      <c r="AU31" s="984">
        <v>2807</v>
      </c>
      <c r="AV31" s="984"/>
      <c r="AW31" s="984"/>
      <c r="AX31" s="984"/>
      <c r="AY31" s="984"/>
      <c r="AZ31" s="1054" t="s">
        <v>548</v>
      </c>
      <c r="BA31" s="1054"/>
      <c r="BB31" s="1054"/>
      <c r="BC31" s="1054"/>
      <c r="BD31" s="1054"/>
      <c r="BE31" s="985" t="s">
        <v>392</v>
      </c>
      <c r="BF31" s="985"/>
      <c r="BG31" s="985"/>
      <c r="BH31" s="985"/>
      <c r="BI31" s="986"/>
      <c r="BJ31" s="214"/>
      <c r="BK31" s="214"/>
      <c r="BL31" s="214"/>
      <c r="BM31" s="214"/>
      <c r="BN31" s="214"/>
      <c r="BO31" s="223"/>
      <c r="BP31" s="223"/>
      <c r="BQ31" s="220">
        <v>25</v>
      </c>
      <c r="BR31" s="221"/>
      <c r="BS31" s="1005"/>
      <c r="BT31" s="1006"/>
      <c r="BU31" s="1006"/>
      <c r="BV31" s="1006"/>
      <c r="BW31" s="1006"/>
      <c r="BX31" s="1006"/>
      <c r="BY31" s="1006"/>
      <c r="BZ31" s="1006"/>
      <c r="CA31" s="1006"/>
      <c r="CB31" s="1006"/>
      <c r="CC31" s="1006"/>
      <c r="CD31" s="1006"/>
      <c r="CE31" s="1006"/>
      <c r="CF31" s="1006"/>
      <c r="CG31" s="1027"/>
      <c r="CH31" s="1002"/>
      <c r="CI31" s="1003"/>
      <c r="CJ31" s="1003"/>
      <c r="CK31" s="1003"/>
      <c r="CL31" s="1004"/>
      <c r="CM31" s="1002"/>
      <c r="CN31" s="1003"/>
      <c r="CO31" s="1003"/>
      <c r="CP31" s="1003"/>
      <c r="CQ31" s="1004"/>
      <c r="CR31" s="1002"/>
      <c r="CS31" s="1003"/>
      <c r="CT31" s="1003"/>
      <c r="CU31" s="1003"/>
      <c r="CV31" s="1004"/>
      <c r="CW31" s="1002"/>
      <c r="CX31" s="1003"/>
      <c r="CY31" s="1003"/>
      <c r="CZ31" s="1003"/>
      <c r="DA31" s="1004"/>
      <c r="DB31" s="1002"/>
      <c r="DC31" s="1003"/>
      <c r="DD31" s="1003"/>
      <c r="DE31" s="1003"/>
      <c r="DF31" s="1004"/>
      <c r="DG31" s="1002"/>
      <c r="DH31" s="1003"/>
      <c r="DI31" s="1003"/>
      <c r="DJ31" s="1003"/>
      <c r="DK31" s="1004"/>
      <c r="DL31" s="1002"/>
      <c r="DM31" s="1003"/>
      <c r="DN31" s="1003"/>
      <c r="DO31" s="1003"/>
      <c r="DP31" s="1004"/>
      <c r="DQ31" s="1002"/>
      <c r="DR31" s="1003"/>
      <c r="DS31" s="1003"/>
      <c r="DT31" s="1003"/>
      <c r="DU31" s="1004"/>
      <c r="DV31" s="1005"/>
      <c r="DW31" s="1006"/>
      <c r="DX31" s="1006"/>
      <c r="DY31" s="1006"/>
      <c r="DZ31" s="1007"/>
      <c r="EA31" s="212"/>
    </row>
    <row r="32" spans="1:131" ht="26.25" customHeight="1" x14ac:dyDescent="0.15">
      <c r="A32" s="224">
        <v>5</v>
      </c>
      <c r="B32" s="1043" t="s">
        <v>394</v>
      </c>
      <c r="C32" s="1044"/>
      <c r="D32" s="1044"/>
      <c r="E32" s="1044"/>
      <c r="F32" s="1044"/>
      <c r="G32" s="1044"/>
      <c r="H32" s="1044"/>
      <c r="I32" s="1044"/>
      <c r="J32" s="1044"/>
      <c r="K32" s="1044"/>
      <c r="L32" s="1044"/>
      <c r="M32" s="1044"/>
      <c r="N32" s="1044"/>
      <c r="O32" s="1044"/>
      <c r="P32" s="1045"/>
      <c r="Q32" s="1051">
        <v>36</v>
      </c>
      <c r="R32" s="1052"/>
      <c r="S32" s="1052"/>
      <c r="T32" s="1052"/>
      <c r="U32" s="1052"/>
      <c r="V32" s="1052">
        <v>40</v>
      </c>
      <c r="W32" s="1052"/>
      <c r="X32" s="1052"/>
      <c r="Y32" s="1052"/>
      <c r="Z32" s="1052"/>
      <c r="AA32" s="1052">
        <v>-4</v>
      </c>
      <c r="AB32" s="1052"/>
      <c r="AC32" s="1052"/>
      <c r="AD32" s="1052"/>
      <c r="AE32" s="1053"/>
      <c r="AF32" s="1048">
        <v>3</v>
      </c>
      <c r="AG32" s="1049"/>
      <c r="AH32" s="1049"/>
      <c r="AI32" s="1049"/>
      <c r="AJ32" s="1050"/>
      <c r="AK32" s="993">
        <v>20</v>
      </c>
      <c r="AL32" s="984"/>
      <c r="AM32" s="984"/>
      <c r="AN32" s="984"/>
      <c r="AO32" s="984"/>
      <c r="AP32" s="984">
        <v>149</v>
      </c>
      <c r="AQ32" s="984"/>
      <c r="AR32" s="984"/>
      <c r="AS32" s="984"/>
      <c r="AT32" s="984"/>
      <c r="AU32" s="984">
        <v>149</v>
      </c>
      <c r="AV32" s="984"/>
      <c r="AW32" s="984"/>
      <c r="AX32" s="984"/>
      <c r="AY32" s="984"/>
      <c r="AZ32" s="1054" t="s">
        <v>548</v>
      </c>
      <c r="BA32" s="1054"/>
      <c r="BB32" s="1054"/>
      <c r="BC32" s="1054"/>
      <c r="BD32" s="1054"/>
      <c r="BE32" s="985" t="s">
        <v>392</v>
      </c>
      <c r="BF32" s="985"/>
      <c r="BG32" s="985"/>
      <c r="BH32" s="985"/>
      <c r="BI32" s="986"/>
      <c r="BJ32" s="214"/>
      <c r="BK32" s="214"/>
      <c r="BL32" s="214"/>
      <c r="BM32" s="214"/>
      <c r="BN32" s="214"/>
      <c r="BO32" s="223"/>
      <c r="BP32" s="223"/>
      <c r="BQ32" s="220">
        <v>26</v>
      </c>
      <c r="BR32" s="221"/>
      <c r="BS32" s="1005"/>
      <c r="BT32" s="1006"/>
      <c r="BU32" s="1006"/>
      <c r="BV32" s="1006"/>
      <c r="BW32" s="1006"/>
      <c r="BX32" s="1006"/>
      <c r="BY32" s="1006"/>
      <c r="BZ32" s="1006"/>
      <c r="CA32" s="1006"/>
      <c r="CB32" s="1006"/>
      <c r="CC32" s="1006"/>
      <c r="CD32" s="1006"/>
      <c r="CE32" s="1006"/>
      <c r="CF32" s="1006"/>
      <c r="CG32" s="1027"/>
      <c r="CH32" s="1002"/>
      <c r="CI32" s="1003"/>
      <c r="CJ32" s="1003"/>
      <c r="CK32" s="1003"/>
      <c r="CL32" s="1004"/>
      <c r="CM32" s="1002"/>
      <c r="CN32" s="1003"/>
      <c r="CO32" s="1003"/>
      <c r="CP32" s="1003"/>
      <c r="CQ32" s="1004"/>
      <c r="CR32" s="1002"/>
      <c r="CS32" s="1003"/>
      <c r="CT32" s="1003"/>
      <c r="CU32" s="1003"/>
      <c r="CV32" s="1004"/>
      <c r="CW32" s="1002"/>
      <c r="CX32" s="1003"/>
      <c r="CY32" s="1003"/>
      <c r="CZ32" s="1003"/>
      <c r="DA32" s="1004"/>
      <c r="DB32" s="1002"/>
      <c r="DC32" s="1003"/>
      <c r="DD32" s="1003"/>
      <c r="DE32" s="1003"/>
      <c r="DF32" s="1004"/>
      <c r="DG32" s="1002"/>
      <c r="DH32" s="1003"/>
      <c r="DI32" s="1003"/>
      <c r="DJ32" s="1003"/>
      <c r="DK32" s="1004"/>
      <c r="DL32" s="1002"/>
      <c r="DM32" s="1003"/>
      <c r="DN32" s="1003"/>
      <c r="DO32" s="1003"/>
      <c r="DP32" s="1004"/>
      <c r="DQ32" s="1002"/>
      <c r="DR32" s="1003"/>
      <c r="DS32" s="1003"/>
      <c r="DT32" s="1003"/>
      <c r="DU32" s="1004"/>
      <c r="DV32" s="1005"/>
      <c r="DW32" s="1006"/>
      <c r="DX32" s="1006"/>
      <c r="DY32" s="1006"/>
      <c r="DZ32" s="1007"/>
      <c r="EA32" s="212"/>
    </row>
    <row r="33" spans="1:131" ht="26.25" customHeight="1" x14ac:dyDescent="0.15">
      <c r="A33" s="224">
        <v>6</v>
      </c>
      <c r="B33" s="1043" t="s">
        <v>395</v>
      </c>
      <c r="C33" s="1044"/>
      <c r="D33" s="1044"/>
      <c r="E33" s="1044"/>
      <c r="F33" s="1044"/>
      <c r="G33" s="1044"/>
      <c r="H33" s="1044"/>
      <c r="I33" s="1044"/>
      <c r="J33" s="1044"/>
      <c r="K33" s="1044"/>
      <c r="L33" s="1044"/>
      <c r="M33" s="1044"/>
      <c r="N33" s="1044"/>
      <c r="O33" s="1044"/>
      <c r="P33" s="1045"/>
      <c r="Q33" s="1051">
        <v>22</v>
      </c>
      <c r="R33" s="1052"/>
      <c r="S33" s="1052"/>
      <c r="T33" s="1052"/>
      <c r="U33" s="1052"/>
      <c r="V33" s="1052">
        <v>19</v>
      </c>
      <c r="W33" s="1052"/>
      <c r="X33" s="1052"/>
      <c r="Y33" s="1052"/>
      <c r="Z33" s="1052"/>
      <c r="AA33" s="1052">
        <v>2</v>
      </c>
      <c r="AB33" s="1052"/>
      <c r="AC33" s="1052"/>
      <c r="AD33" s="1052"/>
      <c r="AE33" s="1053"/>
      <c r="AF33" s="1048">
        <v>2</v>
      </c>
      <c r="AG33" s="1049"/>
      <c r="AH33" s="1049"/>
      <c r="AI33" s="1049"/>
      <c r="AJ33" s="1050"/>
      <c r="AK33" s="993">
        <v>10</v>
      </c>
      <c r="AL33" s="984"/>
      <c r="AM33" s="984"/>
      <c r="AN33" s="984"/>
      <c r="AO33" s="984"/>
      <c r="AP33" s="984">
        <v>26</v>
      </c>
      <c r="AQ33" s="984"/>
      <c r="AR33" s="984"/>
      <c r="AS33" s="984"/>
      <c r="AT33" s="984"/>
      <c r="AU33" s="984">
        <v>26</v>
      </c>
      <c r="AV33" s="984"/>
      <c r="AW33" s="984"/>
      <c r="AX33" s="984"/>
      <c r="AY33" s="984"/>
      <c r="AZ33" s="1054" t="s">
        <v>548</v>
      </c>
      <c r="BA33" s="1054"/>
      <c r="BB33" s="1054"/>
      <c r="BC33" s="1054"/>
      <c r="BD33" s="1054"/>
      <c r="BE33" s="985" t="s">
        <v>392</v>
      </c>
      <c r="BF33" s="985"/>
      <c r="BG33" s="985"/>
      <c r="BH33" s="985"/>
      <c r="BI33" s="986"/>
      <c r="BJ33" s="214"/>
      <c r="BK33" s="214"/>
      <c r="BL33" s="214"/>
      <c r="BM33" s="214"/>
      <c r="BN33" s="214"/>
      <c r="BO33" s="223"/>
      <c r="BP33" s="223"/>
      <c r="BQ33" s="220">
        <v>27</v>
      </c>
      <c r="BR33" s="221"/>
      <c r="BS33" s="1005"/>
      <c r="BT33" s="1006"/>
      <c r="BU33" s="1006"/>
      <c r="BV33" s="1006"/>
      <c r="BW33" s="1006"/>
      <c r="BX33" s="1006"/>
      <c r="BY33" s="1006"/>
      <c r="BZ33" s="1006"/>
      <c r="CA33" s="1006"/>
      <c r="CB33" s="1006"/>
      <c r="CC33" s="1006"/>
      <c r="CD33" s="1006"/>
      <c r="CE33" s="1006"/>
      <c r="CF33" s="1006"/>
      <c r="CG33" s="1027"/>
      <c r="CH33" s="1002"/>
      <c r="CI33" s="1003"/>
      <c r="CJ33" s="1003"/>
      <c r="CK33" s="1003"/>
      <c r="CL33" s="1004"/>
      <c r="CM33" s="1002"/>
      <c r="CN33" s="1003"/>
      <c r="CO33" s="1003"/>
      <c r="CP33" s="1003"/>
      <c r="CQ33" s="1004"/>
      <c r="CR33" s="1002"/>
      <c r="CS33" s="1003"/>
      <c r="CT33" s="1003"/>
      <c r="CU33" s="1003"/>
      <c r="CV33" s="1004"/>
      <c r="CW33" s="1002"/>
      <c r="CX33" s="1003"/>
      <c r="CY33" s="1003"/>
      <c r="CZ33" s="1003"/>
      <c r="DA33" s="1004"/>
      <c r="DB33" s="1002"/>
      <c r="DC33" s="1003"/>
      <c r="DD33" s="1003"/>
      <c r="DE33" s="1003"/>
      <c r="DF33" s="1004"/>
      <c r="DG33" s="1002"/>
      <c r="DH33" s="1003"/>
      <c r="DI33" s="1003"/>
      <c r="DJ33" s="1003"/>
      <c r="DK33" s="1004"/>
      <c r="DL33" s="1002"/>
      <c r="DM33" s="1003"/>
      <c r="DN33" s="1003"/>
      <c r="DO33" s="1003"/>
      <c r="DP33" s="1004"/>
      <c r="DQ33" s="1002"/>
      <c r="DR33" s="1003"/>
      <c r="DS33" s="1003"/>
      <c r="DT33" s="1003"/>
      <c r="DU33" s="1004"/>
      <c r="DV33" s="1005"/>
      <c r="DW33" s="1006"/>
      <c r="DX33" s="1006"/>
      <c r="DY33" s="1006"/>
      <c r="DZ33" s="1007"/>
      <c r="EA33" s="212"/>
    </row>
    <row r="34" spans="1:131" ht="26.25" customHeight="1" x14ac:dyDescent="0.15">
      <c r="A34" s="224">
        <v>7</v>
      </c>
      <c r="B34" s="1043" t="s">
        <v>396</v>
      </c>
      <c r="C34" s="1044"/>
      <c r="D34" s="1044"/>
      <c r="E34" s="1044"/>
      <c r="F34" s="1044"/>
      <c r="G34" s="1044"/>
      <c r="H34" s="1044"/>
      <c r="I34" s="1044"/>
      <c r="J34" s="1044"/>
      <c r="K34" s="1044"/>
      <c r="L34" s="1044"/>
      <c r="M34" s="1044"/>
      <c r="N34" s="1044"/>
      <c r="O34" s="1044"/>
      <c r="P34" s="1045"/>
      <c r="Q34" s="1051">
        <v>212</v>
      </c>
      <c r="R34" s="1052"/>
      <c r="S34" s="1052"/>
      <c r="T34" s="1052"/>
      <c r="U34" s="1052"/>
      <c r="V34" s="1052">
        <v>209</v>
      </c>
      <c r="W34" s="1052"/>
      <c r="X34" s="1052"/>
      <c r="Y34" s="1052"/>
      <c r="Z34" s="1052"/>
      <c r="AA34" s="1052">
        <v>3</v>
      </c>
      <c r="AB34" s="1052"/>
      <c r="AC34" s="1052"/>
      <c r="AD34" s="1052"/>
      <c r="AE34" s="1053"/>
      <c r="AF34" s="1048">
        <v>3</v>
      </c>
      <c r="AG34" s="1049"/>
      <c r="AH34" s="1049"/>
      <c r="AI34" s="1049"/>
      <c r="AJ34" s="1050"/>
      <c r="AK34" s="993">
        <v>39</v>
      </c>
      <c r="AL34" s="984"/>
      <c r="AM34" s="984"/>
      <c r="AN34" s="984"/>
      <c r="AO34" s="984"/>
      <c r="AP34" s="984">
        <v>53</v>
      </c>
      <c r="AQ34" s="984"/>
      <c r="AR34" s="984"/>
      <c r="AS34" s="984"/>
      <c r="AT34" s="984"/>
      <c r="AU34" s="984">
        <v>9</v>
      </c>
      <c r="AV34" s="984"/>
      <c r="AW34" s="984"/>
      <c r="AX34" s="984"/>
      <c r="AY34" s="984"/>
      <c r="AZ34" s="1054" t="s">
        <v>548</v>
      </c>
      <c r="BA34" s="1054"/>
      <c r="BB34" s="1054"/>
      <c r="BC34" s="1054"/>
      <c r="BD34" s="1054"/>
      <c r="BE34" s="985" t="s">
        <v>397</v>
      </c>
      <c r="BF34" s="985"/>
      <c r="BG34" s="985"/>
      <c r="BH34" s="985"/>
      <c r="BI34" s="986"/>
      <c r="BJ34" s="214"/>
      <c r="BK34" s="214"/>
      <c r="BL34" s="214"/>
      <c r="BM34" s="214"/>
      <c r="BN34" s="214"/>
      <c r="BO34" s="223"/>
      <c r="BP34" s="223"/>
      <c r="BQ34" s="220">
        <v>28</v>
      </c>
      <c r="BR34" s="221"/>
      <c r="BS34" s="1005"/>
      <c r="BT34" s="1006"/>
      <c r="BU34" s="1006"/>
      <c r="BV34" s="1006"/>
      <c r="BW34" s="1006"/>
      <c r="BX34" s="1006"/>
      <c r="BY34" s="1006"/>
      <c r="BZ34" s="1006"/>
      <c r="CA34" s="1006"/>
      <c r="CB34" s="1006"/>
      <c r="CC34" s="1006"/>
      <c r="CD34" s="1006"/>
      <c r="CE34" s="1006"/>
      <c r="CF34" s="1006"/>
      <c r="CG34" s="1027"/>
      <c r="CH34" s="1002"/>
      <c r="CI34" s="1003"/>
      <c r="CJ34" s="1003"/>
      <c r="CK34" s="1003"/>
      <c r="CL34" s="1004"/>
      <c r="CM34" s="1002"/>
      <c r="CN34" s="1003"/>
      <c r="CO34" s="1003"/>
      <c r="CP34" s="1003"/>
      <c r="CQ34" s="1004"/>
      <c r="CR34" s="1002"/>
      <c r="CS34" s="1003"/>
      <c r="CT34" s="1003"/>
      <c r="CU34" s="1003"/>
      <c r="CV34" s="1004"/>
      <c r="CW34" s="1002"/>
      <c r="CX34" s="1003"/>
      <c r="CY34" s="1003"/>
      <c r="CZ34" s="1003"/>
      <c r="DA34" s="1004"/>
      <c r="DB34" s="1002"/>
      <c r="DC34" s="1003"/>
      <c r="DD34" s="1003"/>
      <c r="DE34" s="1003"/>
      <c r="DF34" s="1004"/>
      <c r="DG34" s="1002"/>
      <c r="DH34" s="1003"/>
      <c r="DI34" s="1003"/>
      <c r="DJ34" s="1003"/>
      <c r="DK34" s="1004"/>
      <c r="DL34" s="1002"/>
      <c r="DM34" s="1003"/>
      <c r="DN34" s="1003"/>
      <c r="DO34" s="1003"/>
      <c r="DP34" s="1004"/>
      <c r="DQ34" s="1002"/>
      <c r="DR34" s="1003"/>
      <c r="DS34" s="1003"/>
      <c r="DT34" s="1003"/>
      <c r="DU34" s="1004"/>
      <c r="DV34" s="1005"/>
      <c r="DW34" s="1006"/>
      <c r="DX34" s="1006"/>
      <c r="DY34" s="1006"/>
      <c r="DZ34" s="1007"/>
      <c r="EA34" s="212"/>
    </row>
    <row r="35" spans="1:131" ht="26.25" customHeight="1" x14ac:dyDescent="0.15">
      <c r="A35" s="224">
        <v>8</v>
      </c>
      <c r="B35" s="1043"/>
      <c r="C35" s="1044"/>
      <c r="D35" s="1044"/>
      <c r="E35" s="1044"/>
      <c r="F35" s="1044"/>
      <c r="G35" s="1044"/>
      <c r="H35" s="1044"/>
      <c r="I35" s="1044"/>
      <c r="J35" s="1044"/>
      <c r="K35" s="1044"/>
      <c r="L35" s="1044"/>
      <c r="M35" s="1044"/>
      <c r="N35" s="1044"/>
      <c r="O35" s="1044"/>
      <c r="P35" s="1045"/>
      <c r="Q35" s="1051"/>
      <c r="R35" s="1052"/>
      <c r="S35" s="1052"/>
      <c r="T35" s="1052"/>
      <c r="U35" s="1052"/>
      <c r="V35" s="1052"/>
      <c r="W35" s="1052"/>
      <c r="X35" s="1052"/>
      <c r="Y35" s="1052"/>
      <c r="Z35" s="1052"/>
      <c r="AA35" s="1052"/>
      <c r="AB35" s="1052"/>
      <c r="AC35" s="1052"/>
      <c r="AD35" s="1052"/>
      <c r="AE35" s="1053"/>
      <c r="AF35" s="1048"/>
      <c r="AG35" s="1049"/>
      <c r="AH35" s="1049"/>
      <c r="AI35" s="1049"/>
      <c r="AJ35" s="1050"/>
      <c r="AK35" s="993"/>
      <c r="AL35" s="984"/>
      <c r="AM35" s="984"/>
      <c r="AN35" s="984"/>
      <c r="AO35" s="984"/>
      <c r="AP35" s="984"/>
      <c r="AQ35" s="984"/>
      <c r="AR35" s="984"/>
      <c r="AS35" s="984"/>
      <c r="AT35" s="984"/>
      <c r="AU35" s="984"/>
      <c r="AV35" s="984"/>
      <c r="AW35" s="984"/>
      <c r="AX35" s="984"/>
      <c r="AY35" s="984"/>
      <c r="AZ35" s="1054"/>
      <c r="BA35" s="1054"/>
      <c r="BB35" s="1054"/>
      <c r="BC35" s="1054"/>
      <c r="BD35" s="1054"/>
      <c r="BE35" s="985"/>
      <c r="BF35" s="985"/>
      <c r="BG35" s="985"/>
      <c r="BH35" s="985"/>
      <c r="BI35" s="986"/>
      <c r="BJ35" s="214"/>
      <c r="BK35" s="214"/>
      <c r="BL35" s="214"/>
      <c r="BM35" s="214"/>
      <c r="BN35" s="214"/>
      <c r="BO35" s="223"/>
      <c r="BP35" s="223"/>
      <c r="BQ35" s="220">
        <v>29</v>
      </c>
      <c r="BR35" s="221"/>
      <c r="BS35" s="1005"/>
      <c r="BT35" s="1006"/>
      <c r="BU35" s="1006"/>
      <c r="BV35" s="1006"/>
      <c r="BW35" s="1006"/>
      <c r="BX35" s="1006"/>
      <c r="BY35" s="1006"/>
      <c r="BZ35" s="1006"/>
      <c r="CA35" s="1006"/>
      <c r="CB35" s="1006"/>
      <c r="CC35" s="1006"/>
      <c r="CD35" s="1006"/>
      <c r="CE35" s="1006"/>
      <c r="CF35" s="1006"/>
      <c r="CG35" s="1027"/>
      <c r="CH35" s="1002"/>
      <c r="CI35" s="1003"/>
      <c r="CJ35" s="1003"/>
      <c r="CK35" s="1003"/>
      <c r="CL35" s="1004"/>
      <c r="CM35" s="1002"/>
      <c r="CN35" s="1003"/>
      <c r="CO35" s="1003"/>
      <c r="CP35" s="1003"/>
      <c r="CQ35" s="1004"/>
      <c r="CR35" s="1002"/>
      <c r="CS35" s="1003"/>
      <c r="CT35" s="1003"/>
      <c r="CU35" s="1003"/>
      <c r="CV35" s="1004"/>
      <c r="CW35" s="1002"/>
      <c r="CX35" s="1003"/>
      <c r="CY35" s="1003"/>
      <c r="CZ35" s="1003"/>
      <c r="DA35" s="1004"/>
      <c r="DB35" s="1002"/>
      <c r="DC35" s="1003"/>
      <c r="DD35" s="1003"/>
      <c r="DE35" s="1003"/>
      <c r="DF35" s="1004"/>
      <c r="DG35" s="1002"/>
      <c r="DH35" s="1003"/>
      <c r="DI35" s="1003"/>
      <c r="DJ35" s="1003"/>
      <c r="DK35" s="1004"/>
      <c r="DL35" s="1002"/>
      <c r="DM35" s="1003"/>
      <c r="DN35" s="1003"/>
      <c r="DO35" s="1003"/>
      <c r="DP35" s="1004"/>
      <c r="DQ35" s="1002"/>
      <c r="DR35" s="1003"/>
      <c r="DS35" s="1003"/>
      <c r="DT35" s="1003"/>
      <c r="DU35" s="1004"/>
      <c r="DV35" s="1005"/>
      <c r="DW35" s="1006"/>
      <c r="DX35" s="1006"/>
      <c r="DY35" s="1006"/>
      <c r="DZ35" s="1007"/>
      <c r="EA35" s="212"/>
    </row>
    <row r="36" spans="1:131" ht="26.25" customHeight="1" x14ac:dyDescent="0.15">
      <c r="A36" s="224">
        <v>9</v>
      </c>
      <c r="B36" s="1043"/>
      <c r="C36" s="1044"/>
      <c r="D36" s="1044"/>
      <c r="E36" s="1044"/>
      <c r="F36" s="1044"/>
      <c r="G36" s="1044"/>
      <c r="H36" s="1044"/>
      <c r="I36" s="1044"/>
      <c r="J36" s="1044"/>
      <c r="K36" s="1044"/>
      <c r="L36" s="1044"/>
      <c r="M36" s="1044"/>
      <c r="N36" s="1044"/>
      <c r="O36" s="1044"/>
      <c r="P36" s="1045"/>
      <c r="Q36" s="1051"/>
      <c r="R36" s="1052"/>
      <c r="S36" s="1052"/>
      <c r="T36" s="1052"/>
      <c r="U36" s="1052"/>
      <c r="V36" s="1052"/>
      <c r="W36" s="1052"/>
      <c r="X36" s="1052"/>
      <c r="Y36" s="1052"/>
      <c r="Z36" s="1052"/>
      <c r="AA36" s="1052"/>
      <c r="AB36" s="1052"/>
      <c r="AC36" s="1052"/>
      <c r="AD36" s="1052"/>
      <c r="AE36" s="1053"/>
      <c r="AF36" s="1048"/>
      <c r="AG36" s="1049"/>
      <c r="AH36" s="1049"/>
      <c r="AI36" s="1049"/>
      <c r="AJ36" s="1050"/>
      <c r="AK36" s="993"/>
      <c r="AL36" s="984"/>
      <c r="AM36" s="984"/>
      <c r="AN36" s="984"/>
      <c r="AO36" s="984"/>
      <c r="AP36" s="984"/>
      <c r="AQ36" s="984"/>
      <c r="AR36" s="984"/>
      <c r="AS36" s="984"/>
      <c r="AT36" s="984"/>
      <c r="AU36" s="984"/>
      <c r="AV36" s="984"/>
      <c r="AW36" s="984"/>
      <c r="AX36" s="984"/>
      <c r="AY36" s="984"/>
      <c r="AZ36" s="1054"/>
      <c r="BA36" s="1054"/>
      <c r="BB36" s="1054"/>
      <c r="BC36" s="1054"/>
      <c r="BD36" s="1054"/>
      <c r="BE36" s="985"/>
      <c r="BF36" s="985"/>
      <c r="BG36" s="985"/>
      <c r="BH36" s="985"/>
      <c r="BI36" s="986"/>
      <c r="BJ36" s="214"/>
      <c r="BK36" s="214"/>
      <c r="BL36" s="214"/>
      <c r="BM36" s="214"/>
      <c r="BN36" s="214"/>
      <c r="BO36" s="223"/>
      <c r="BP36" s="223"/>
      <c r="BQ36" s="220">
        <v>30</v>
      </c>
      <c r="BR36" s="221"/>
      <c r="BS36" s="1005"/>
      <c r="BT36" s="1006"/>
      <c r="BU36" s="1006"/>
      <c r="BV36" s="1006"/>
      <c r="BW36" s="1006"/>
      <c r="BX36" s="1006"/>
      <c r="BY36" s="1006"/>
      <c r="BZ36" s="1006"/>
      <c r="CA36" s="1006"/>
      <c r="CB36" s="1006"/>
      <c r="CC36" s="1006"/>
      <c r="CD36" s="1006"/>
      <c r="CE36" s="1006"/>
      <c r="CF36" s="1006"/>
      <c r="CG36" s="1027"/>
      <c r="CH36" s="1002"/>
      <c r="CI36" s="1003"/>
      <c r="CJ36" s="1003"/>
      <c r="CK36" s="1003"/>
      <c r="CL36" s="1004"/>
      <c r="CM36" s="1002"/>
      <c r="CN36" s="1003"/>
      <c r="CO36" s="1003"/>
      <c r="CP36" s="1003"/>
      <c r="CQ36" s="1004"/>
      <c r="CR36" s="1002"/>
      <c r="CS36" s="1003"/>
      <c r="CT36" s="1003"/>
      <c r="CU36" s="1003"/>
      <c r="CV36" s="1004"/>
      <c r="CW36" s="1002"/>
      <c r="CX36" s="1003"/>
      <c r="CY36" s="1003"/>
      <c r="CZ36" s="1003"/>
      <c r="DA36" s="1004"/>
      <c r="DB36" s="1002"/>
      <c r="DC36" s="1003"/>
      <c r="DD36" s="1003"/>
      <c r="DE36" s="1003"/>
      <c r="DF36" s="1004"/>
      <c r="DG36" s="1002"/>
      <c r="DH36" s="1003"/>
      <c r="DI36" s="1003"/>
      <c r="DJ36" s="1003"/>
      <c r="DK36" s="1004"/>
      <c r="DL36" s="1002"/>
      <c r="DM36" s="1003"/>
      <c r="DN36" s="1003"/>
      <c r="DO36" s="1003"/>
      <c r="DP36" s="1004"/>
      <c r="DQ36" s="1002"/>
      <c r="DR36" s="1003"/>
      <c r="DS36" s="1003"/>
      <c r="DT36" s="1003"/>
      <c r="DU36" s="1004"/>
      <c r="DV36" s="1005"/>
      <c r="DW36" s="1006"/>
      <c r="DX36" s="1006"/>
      <c r="DY36" s="1006"/>
      <c r="DZ36" s="1007"/>
      <c r="EA36" s="212"/>
    </row>
    <row r="37" spans="1:131" ht="26.25" customHeight="1" x14ac:dyDescent="0.15">
      <c r="A37" s="224">
        <v>10</v>
      </c>
      <c r="B37" s="1043"/>
      <c r="C37" s="1044"/>
      <c r="D37" s="1044"/>
      <c r="E37" s="1044"/>
      <c r="F37" s="1044"/>
      <c r="G37" s="1044"/>
      <c r="H37" s="1044"/>
      <c r="I37" s="1044"/>
      <c r="J37" s="1044"/>
      <c r="K37" s="1044"/>
      <c r="L37" s="1044"/>
      <c r="M37" s="1044"/>
      <c r="N37" s="1044"/>
      <c r="O37" s="1044"/>
      <c r="P37" s="1045"/>
      <c r="Q37" s="1051"/>
      <c r="R37" s="1052"/>
      <c r="S37" s="1052"/>
      <c r="T37" s="1052"/>
      <c r="U37" s="1052"/>
      <c r="V37" s="1052"/>
      <c r="W37" s="1052"/>
      <c r="X37" s="1052"/>
      <c r="Y37" s="1052"/>
      <c r="Z37" s="1052"/>
      <c r="AA37" s="1052"/>
      <c r="AB37" s="1052"/>
      <c r="AC37" s="1052"/>
      <c r="AD37" s="1052"/>
      <c r="AE37" s="1053"/>
      <c r="AF37" s="1048"/>
      <c r="AG37" s="1049"/>
      <c r="AH37" s="1049"/>
      <c r="AI37" s="1049"/>
      <c r="AJ37" s="1050"/>
      <c r="AK37" s="993"/>
      <c r="AL37" s="984"/>
      <c r="AM37" s="984"/>
      <c r="AN37" s="984"/>
      <c r="AO37" s="984"/>
      <c r="AP37" s="984"/>
      <c r="AQ37" s="984"/>
      <c r="AR37" s="984"/>
      <c r="AS37" s="984"/>
      <c r="AT37" s="984"/>
      <c r="AU37" s="984"/>
      <c r="AV37" s="984"/>
      <c r="AW37" s="984"/>
      <c r="AX37" s="984"/>
      <c r="AY37" s="984"/>
      <c r="AZ37" s="1054"/>
      <c r="BA37" s="1054"/>
      <c r="BB37" s="1054"/>
      <c r="BC37" s="1054"/>
      <c r="BD37" s="1054"/>
      <c r="BE37" s="985"/>
      <c r="BF37" s="985"/>
      <c r="BG37" s="985"/>
      <c r="BH37" s="985"/>
      <c r="BI37" s="986"/>
      <c r="BJ37" s="214"/>
      <c r="BK37" s="214"/>
      <c r="BL37" s="214"/>
      <c r="BM37" s="214"/>
      <c r="BN37" s="214"/>
      <c r="BO37" s="223"/>
      <c r="BP37" s="223"/>
      <c r="BQ37" s="220">
        <v>31</v>
      </c>
      <c r="BR37" s="221"/>
      <c r="BS37" s="1005"/>
      <c r="BT37" s="1006"/>
      <c r="BU37" s="1006"/>
      <c r="BV37" s="1006"/>
      <c r="BW37" s="1006"/>
      <c r="BX37" s="1006"/>
      <c r="BY37" s="1006"/>
      <c r="BZ37" s="1006"/>
      <c r="CA37" s="1006"/>
      <c r="CB37" s="1006"/>
      <c r="CC37" s="1006"/>
      <c r="CD37" s="1006"/>
      <c r="CE37" s="1006"/>
      <c r="CF37" s="1006"/>
      <c r="CG37" s="1027"/>
      <c r="CH37" s="1002"/>
      <c r="CI37" s="1003"/>
      <c r="CJ37" s="1003"/>
      <c r="CK37" s="1003"/>
      <c r="CL37" s="1004"/>
      <c r="CM37" s="1002"/>
      <c r="CN37" s="1003"/>
      <c r="CO37" s="1003"/>
      <c r="CP37" s="1003"/>
      <c r="CQ37" s="1004"/>
      <c r="CR37" s="1002"/>
      <c r="CS37" s="1003"/>
      <c r="CT37" s="1003"/>
      <c r="CU37" s="1003"/>
      <c r="CV37" s="1004"/>
      <c r="CW37" s="1002"/>
      <c r="CX37" s="1003"/>
      <c r="CY37" s="1003"/>
      <c r="CZ37" s="1003"/>
      <c r="DA37" s="1004"/>
      <c r="DB37" s="1002"/>
      <c r="DC37" s="1003"/>
      <c r="DD37" s="1003"/>
      <c r="DE37" s="1003"/>
      <c r="DF37" s="1004"/>
      <c r="DG37" s="1002"/>
      <c r="DH37" s="1003"/>
      <c r="DI37" s="1003"/>
      <c r="DJ37" s="1003"/>
      <c r="DK37" s="1004"/>
      <c r="DL37" s="1002"/>
      <c r="DM37" s="1003"/>
      <c r="DN37" s="1003"/>
      <c r="DO37" s="1003"/>
      <c r="DP37" s="1004"/>
      <c r="DQ37" s="1002"/>
      <c r="DR37" s="1003"/>
      <c r="DS37" s="1003"/>
      <c r="DT37" s="1003"/>
      <c r="DU37" s="1004"/>
      <c r="DV37" s="1005"/>
      <c r="DW37" s="1006"/>
      <c r="DX37" s="1006"/>
      <c r="DY37" s="1006"/>
      <c r="DZ37" s="1007"/>
      <c r="EA37" s="212"/>
    </row>
    <row r="38" spans="1:131" ht="26.25" customHeight="1" x14ac:dyDescent="0.15">
      <c r="A38" s="224">
        <v>11</v>
      </c>
      <c r="B38" s="1043"/>
      <c r="C38" s="1044"/>
      <c r="D38" s="1044"/>
      <c r="E38" s="1044"/>
      <c r="F38" s="1044"/>
      <c r="G38" s="1044"/>
      <c r="H38" s="1044"/>
      <c r="I38" s="1044"/>
      <c r="J38" s="1044"/>
      <c r="K38" s="1044"/>
      <c r="L38" s="1044"/>
      <c r="M38" s="1044"/>
      <c r="N38" s="1044"/>
      <c r="O38" s="1044"/>
      <c r="P38" s="1045"/>
      <c r="Q38" s="1051"/>
      <c r="R38" s="1052"/>
      <c r="S38" s="1052"/>
      <c r="T38" s="1052"/>
      <c r="U38" s="1052"/>
      <c r="V38" s="1052"/>
      <c r="W38" s="1052"/>
      <c r="X38" s="1052"/>
      <c r="Y38" s="1052"/>
      <c r="Z38" s="1052"/>
      <c r="AA38" s="1052"/>
      <c r="AB38" s="1052"/>
      <c r="AC38" s="1052"/>
      <c r="AD38" s="1052"/>
      <c r="AE38" s="1053"/>
      <c r="AF38" s="1048"/>
      <c r="AG38" s="1049"/>
      <c r="AH38" s="1049"/>
      <c r="AI38" s="1049"/>
      <c r="AJ38" s="1050"/>
      <c r="AK38" s="993"/>
      <c r="AL38" s="984"/>
      <c r="AM38" s="984"/>
      <c r="AN38" s="984"/>
      <c r="AO38" s="984"/>
      <c r="AP38" s="984"/>
      <c r="AQ38" s="984"/>
      <c r="AR38" s="984"/>
      <c r="AS38" s="984"/>
      <c r="AT38" s="984"/>
      <c r="AU38" s="984"/>
      <c r="AV38" s="984"/>
      <c r="AW38" s="984"/>
      <c r="AX38" s="984"/>
      <c r="AY38" s="984"/>
      <c r="AZ38" s="1054"/>
      <c r="BA38" s="1054"/>
      <c r="BB38" s="1054"/>
      <c r="BC38" s="1054"/>
      <c r="BD38" s="1054"/>
      <c r="BE38" s="985"/>
      <c r="BF38" s="985"/>
      <c r="BG38" s="985"/>
      <c r="BH38" s="985"/>
      <c r="BI38" s="986"/>
      <c r="BJ38" s="214"/>
      <c r="BK38" s="214"/>
      <c r="BL38" s="214"/>
      <c r="BM38" s="214"/>
      <c r="BN38" s="214"/>
      <c r="BO38" s="223"/>
      <c r="BP38" s="223"/>
      <c r="BQ38" s="220">
        <v>32</v>
      </c>
      <c r="BR38" s="221"/>
      <c r="BS38" s="1005"/>
      <c r="BT38" s="1006"/>
      <c r="BU38" s="1006"/>
      <c r="BV38" s="1006"/>
      <c r="BW38" s="1006"/>
      <c r="BX38" s="1006"/>
      <c r="BY38" s="1006"/>
      <c r="BZ38" s="1006"/>
      <c r="CA38" s="1006"/>
      <c r="CB38" s="1006"/>
      <c r="CC38" s="1006"/>
      <c r="CD38" s="1006"/>
      <c r="CE38" s="1006"/>
      <c r="CF38" s="1006"/>
      <c r="CG38" s="1027"/>
      <c r="CH38" s="1002"/>
      <c r="CI38" s="1003"/>
      <c r="CJ38" s="1003"/>
      <c r="CK38" s="1003"/>
      <c r="CL38" s="1004"/>
      <c r="CM38" s="1002"/>
      <c r="CN38" s="1003"/>
      <c r="CO38" s="1003"/>
      <c r="CP38" s="1003"/>
      <c r="CQ38" s="1004"/>
      <c r="CR38" s="1002"/>
      <c r="CS38" s="1003"/>
      <c r="CT38" s="1003"/>
      <c r="CU38" s="1003"/>
      <c r="CV38" s="1004"/>
      <c r="CW38" s="1002"/>
      <c r="CX38" s="1003"/>
      <c r="CY38" s="1003"/>
      <c r="CZ38" s="1003"/>
      <c r="DA38" s="1004"/>
      <c r="DB38" s="1002"/>
      <c r="DC38" s="1003"/>
      <c r="DD38" s="1003"/>
      <c r="DE38" s="1003"/>
      <c r="DF38" s="1004"/>
      <c r="DG38" s="1002"/>
      <c r="DH38" s="1003"/>
      <c r="DI38" s="1003"/>
      <c r="DJ38" s="1003"/>
      <c r="DK38" s="1004"/>
      <c r="DL38" s="1002"/>
      <c r="DM38" s="1003"/>
      <c r="DN38" s="1003"/>
      <c r="DO38" s="1003"/>
      <c r="DP38" s="1004"/>
      <c r="DQ38" s="1002"/>
      <c r="DR38" s="1003"/>
      <c r="DS38" s="1003"/>
      <c r="DT38" s="1003"/>
      <c r="DU38" s="1004"/>
      <c r="DV38" s="1005"/>
      <c r="DW38" s="1006"/>
      <c r="DX38" s="1006"/>
      <c r="DY38" s="1006"/>
      <c r="DZ38" s="1007"/>
      <c r="EA38" s="212"/>
    </row>
    <row r="39" spans="1:131" ht="26.25" customHeight="1" x14ac:dyDescent="0.15">
      <c r="A39" s="224">
        <v>12</v>
      </c>
      <c r="B39" s="1043"/>
      <c r="C39" s="1044"/>
      <c r="D39" s="1044"/>
      <c r="E39" s="1044"/>
      <c r="F39" s="1044"/>
      <c r="G39" s="1044"/>
      <c r="H39" s="1044"/>
      <c r="I39" s="1044"/>
      <c r="J39" s="1044"/>
      <c r="K39" s="1044"/>
      <c r="L39" s="1044"/>
      <c r="M39" s="1044"/>
      <c r="N39" s="1044"/>
      <c r="O39" s="1044"/>
      <c r="P39" s="1045"/>
      <c r="Q39" s="1051"/>
      <c r="R39" s="1052"/>
      <c r="S39" s="1052"/>
      <c r="T39" s="1052"/>
      <c r="U39" s="1052"/>
      <c r="V39" s="1052"/>
      <c r="W39" s="1052"/>
      <c r="X39" s="1052"/>
      <c r="Y39" s="1052"/>
      <c r="Z39" s="1052"/>
      <c r="AA39" s="1052"/>
      <c r="AB39" s="1052"/>
      <c r="AC39" s="1052"/>
      <c r="AD39" s="1052"/>
      <c r="AE39" s="1053"/>
      <c r="AF39" s="1048"/>
      <c r="AG39" s="1049"/>
      <c r="AH39" s="1049"/>
      <c r="AI39" s="1049"/>
      <c r="AJ39" s="1050"/>
      <c r="AK39" s="993"/>
      <c r="AL39" s="984"/>
      <c r="AM39" s="984"/>
      <c r="AN39" s="984"/>
      <c r="AO39" s="984"/>
      <c r="AP39" s="984"/>
      <c r="AQ39" s="984"/>
      <c r="AR39" s="984"/>
      <c r="AS39" s="984"/>
      <c r="AT39" s="984"/>
      <c r="AU39" s="984"/>
      <c r="AV39" s="984"/>
      <c r="AW39" s="984"/>
      <c r="AX39" s="984"/>
      <c r="AY39" s="984"/>
      <c r="AZ39" s="1054"/>
      <c r="BA39" s="1054"/>
      <c r="BB39" s="1054"/>
      <c r="BC39" s="1054"/>
      <c r="BD39" s="1054"/>
      <c r="BE39" s="985"/>
      <c r="BF39" s="985"/>
      <c r="BG39" s="985"/>
      <c r="BH39" s="985"/>
      <c r="BI39" s="986"/>
      <c r="BJ39" s="214"/>
      <c r="BK39" s="214"/>
      <c r="BL39" s="214"/>
      <c r="BM39" s="214"/>
      <c r="BN39" s="214"/>
      <c r="BO39" s="223"/>
      <c r="BP39" s="223"/>
      <c r="BQ39" s="220">
        <v>33</v>
      </c>
      <c r="BR39" s="221"/>
      <c r="BS39" s="1005"/>
      <c r="BT39" s="1006"/>
      <c r="BU39" s="1006"/>
      <c r="BV39" s="1006"/>
      <c r="BW39" s="1006"/>
      <c r="BX39" s="1006"/>
      <c r="BY39" s="1006"/>
      <c r="BZ39" s="1006"/>
      <c r="CA39" s="1006"/>
      <c r="CB39" s="1006"/>
      <c r="CC39" s="1006"/>
      <c r="CD39" s="1006"/>
      <c r="CE39" s="1006"/>
      <c r="CF39" s="1006"/>
      <c r="CG39" s="1027"/>
      <c r="CH39" s="1002"/>
      <c r="CI39" s="1003"/>
      <c r="CJ39" s="1003"/>
      <c r="CK39" s="1003"/>
      <c r="CL39" s="1004"/>
      <c r="CM39" s="1002"/>
      <c r="CN39" s="1003"/>
      <c r="CO39" s="1003"/>
      <c r="CP39" s="1003"/>
      <c r="CQ39" s="1004"/>
      <c r="CR39" s="1002"/>
      <c r="CS39" s="1003"/>
      <c r="CT39" s="1003"/>
      <c r="CU39" s="1003"/>
      <c r="CV39" s="1004"/>
      <c r="CW39" s="1002"/>
      <c r="CX39" s="1003"/>
      <c r="CY39" s="1003"/>
      <c r="CZ39" s="1003"/>
      <c r="DA39" s="1004"/>
      <c r="DB39" s="1002"/>
      <c r="DC39" s="1003"/>
      <c r="DD39" s="1003"/>
      <c r="DE39" s="1003"/>
      <c r="DF39" s="1004"/>
      <c r="DG39" s="1002"/>
      <c r="DH39" s="1003"/>
      <c r="DI39" s="1003"/>
      <c r="DJ39" s="1003"/>
      <c r="DK39" s="1004"/>
      <c r="DL39" s="1002"/>
      <c r="DM39" s="1003"/>
      <c r="DN39" s="1003"/>
      <c r="DO39" s="1003"/>
      <c r="DP39" s="1004"/>
      <c r="DQ39" s="1002"/>
      <c r="DR39" s="1003"/>
      <c r="DS39" s="1003"/>
      <c r="DT39" s="1003"/>
      <c r="DU39" s="1004"/>
      <c r="DV39" s="1005"/>
      <c r="DW39" s="1006"/>
      <c r="DX39" s="1006"/>
      <c r="DY39" s="1006"/>
      <c r="DZ39" s="1007"/>
      <c r="EA39" s="212"/>
    </row>
    <row r="40" spans="1:131" ht="26.25" customHeight="1" x14ac:dyDescent="0.15">
      <c r="A40" s="220">
        <v>13</v>
      </c>
      <c r="B40" s="1043"/>
      <c r="C40" s="1044"/>
      <c r="D40" s="1044"/>
      <c r="E40" s="1044"/>
      <c r="F40" s="1044"/>
      <c r="G40" s="1044"/>
      <c r="H40" s="1044"/>
      <c r="I40" s="1044"/>
      <c r="J40" s="1044"/>
      <c r="K40" s="1044"/>
      <c r="L40" s="1044"/>
      <c r="M40" s="1044"/>
      <c r="N40" s="1044"/>
      <c r="O40" s="1044"/>
      <c r="P40" s="1045"/>
      <c r="Q40" s="1051"/>
      <c r="R40" s="1052"/>
      <c r="S40" s="1052"/>
      <c r="T40" s="1052"/>
      <c r="U40" s="1052"/>
      <c r="V40" s="1052"/>
      <c r="W40" s="1052"/>
      <c r="X40" s="1052"/>
      <c r="Y40" s="1052"/>
      <c r="Z40" s="1052"/>
      <c r="AA40" s="1052"/>
      <c r="AB40" s="1052"/>
      <c r="AC40" s="1052"/>
      <c r="AD40" s="1052"/>
      <c r="AE40" s="1053"/>
      <c r="AF40" s="1048"/>
      <c r="AG40" s="1049"/>
      <c r="AH40" s="1049"/>
      <c r="AI40" s="1049"/>
      <c r="AJ40" s="1050"/>
      <c r="AK40" s="993"/>
      <c r="AL40" s="984"/>
      <c r="AM40" s="984"/>
      <c r="AN40" s="984"/>
      <c r="AO40" s="984"/>
      <c r="AP40" s="984"/>
      <c r="AQ40" s="984"/>
      <c r="AR40" s="984"/>
      <c r="AS40" s="984"/>
      <c r="AT40" s="984"/>
      <c r="AU40" s="984"/>
      <c r="AV40" s="984"/>
      <c r="AW40" s="984"/>
      <c r="AX40" s="984"/>
      <c r="AY40" s="984"/>
      <c r="AZ40" s="1054"/>
      <c r="BA40" s="1054"/>
      <c r="BB40" s="1054"/>
      <c r="BC40" s="1054"/>
      <c r="BD40" s="1054"/>
      <c r="BE40" s="985"/>
      <c r="BF40" s="985"/>
      <c r="BG40" s="985"/>
      <c r="BH40" s="985"/>
      <c r="BI40" s="986"/>
      <c r="BJ40" s="214"/>
      <c r="BK40" s="214"/>
      <c r="BL40" s="214"/>
      <c r="BM40" s="214"/>
      <c r="BN40" s="214"/>
      <c r="BO40" s="223"/>
      <c r="BP40" s="223"/>
      <c r="BQ40" s="220">
        <v>34</v>
      </c>
      <c r="BR40" s="221"/>
      <c r="BS40" s="1005"/>
      <c r="BT40" s="1006"/>
      <c r="BU40" s="1006"/>
      <c r="BV40" s="1006"/>
      <c r="BW40" s="1006"/>
      <c r="BX40" s="1006"/>
      <c r="BY40" s="1006"/>
      <c r="BZ40" s="1006"/>
      <c r="CA40" s="1006"/>
      <c r="CB40" s="1006"/>
      <c r="CC40" s="1006"/>
      <c r="CD40" s="1006"/>
      <c r="CE40" s="1006"/>
      <c r="CF40" s="1006"/>
      <c r="CG40" s="1027"/>
      <c r="CH40" s="1002"/>
      <c r="CI40" s="1003"/>
      <c r="CJ40" s="1003"/>
      <c r="CK40" s="1003"/>
      <c r="CL40" s="1004"/>
      <c r="CM40" s="1002"/>
      <c r="CN40" s="1003"/>
      <c r="CO40" s="1003"/>
      <c r="CP40" s="1003"/>
      <c r="CQ40" s="1004"/>
      <c r="CR40" s="1002"/>
      <c r="CS40" s="1003"/>
      <c r="CT40" s="1003"/>
      <c r="CU40" s="1003"/>
      <c r="CV40" s="1004"/>
      <c r="CW40" s="1002"/>
      <c r="CX40" s="1003"/>
      <c r="CY40" s="1003"/>
      <c r="CZ40" s="1003"/>
      <c r="DA40" s="1004"/>
      <c r="DB40" s="1002"/>
      <c r="DC40" s="1003"/>
      <c r="DD40" s="1003"/>
      <c r="DE40" s="1003"/>
      <c r="DF40" s="1004"/>
      <c r="DG40" s="1002"/>
      <c r="DH40" s="1003"/>
      <c r="DI40" s="1003"/>
      <c r="DJ40" s="1003"/>
      <c r="DK40" s="1004"/>
      <c r="DL40" s="1002"/>
      <c r="DM40" s="1003"/>
      <c r="DN40" s="1003"/>
      <c r="DO40" s="1003"/>
      <c r="DP40" s="1004"/>
      <c r="DQ40" s="1002"/>
      <c r="DR40" s="1003"/>
      <c r="DS40" s="1003"/>
      <c r="DT40" s="1003"/>
      <c r="DU40" s="1004"/>
      <c r="DV40" s="1005"/>
      <c r="DW40" s="1006"/>
      <c r="DX40" s="1006"/>
      <c r="DY40" s="1006"/>
      <c r="DZ40" s="1007"/>
      <c r="EA40" s="212"/>
    </row>
    <row r="41" spans="1:131" ht="26.25" customHeight="1" x14ac:dyDescent="0.15">
      <c r="A41" s="220">
        <v>14</v>
      </c>
      <c r="B41" s="1043"/>
      <c r="C41" s="1044"/>
      <c r="D41" s="1044"/>
      <c r="E41" s="1044"/>
      <c r="F41" s="1044"/>
      <c r="G41" s="1044"/>
      <c r="H41" s="1044"/>
      <c r="I41" s="1044"/>
      <c r="J41" s="1044"/>
      <c r="K41" s="1044"/>
      <c r="L41" s="1044"/>
      <c r="M41" s="1044"/>
      <c r="N41" s="1044"/>
      <c r="O41" s="1044"/>
      <c r="P41" s="1045"/>
      <c r="Q41" s="1051"/>
      <c r="R41" s="1052"/>
      <c r="S41" s="1052"/>
      <c r="T41" s="1052"/>
      <c r="U41" s="1052"/>
      <c r="V41" s="1052"/>
      <c r="W41" s="1052"/>
      <c r="X41" s="1052"/>
      <c r="Y41" s="1052"/>
      <c r="Z41" s="1052"/>
      <c r="AA41" s="1052"/>
      <c r="AB41" s="1052"/>
      <c r="AC41" s="1052"/>
      <c r="AD41" s="1052"/>
      <c r="AE41" s="1053"/>
      <c r="AF41" s="1048"/>
      <c r="AG41" s="1049"/>
      <c r="AH41" s="1049"/>
      <c r="AI41" s="1049"/>
      <c r="AJ41" s="1050"/>
      <c r="AK41" s="993"/>
      <c r="AL41" s="984"/>
      <c r="AM41" s="984"/>
      <c r="AN41" s="984"/>
      <c r="AO41" s="984"/>
      <c r="AP41" s="984"/>
      <c r="AQ41" s="984"/>
      <c r="AR41" s="984"/>
      <c r="AS41" s="984"/>
      <c r="AT41" s="984"/>
      <c r="AU41" s="984"/>
      <c r="AV41" s="984"/>
      <c r="AW41" s="984"/>
      <c r="AX41" s="984"/>
      <c r="AY41" s="984"/>
      <c r="AZ41" s="1054"/>
      <c r="BA41" s="1054"/>
      <c r="BB41" s="1054"/>
      <c r="BC41" s="1054"/>
      <c r="BD41" s="1054"/>
      <c r="BE41" s="985"/>
      <c r="BF41" s="985"/>
      <c r="BG41" s="985"/>
      <c r="BH41" s="985"/>
      <c r="BI41" s="986"/>
      <c r="BJ41" s="214"/>
      <c r="BK41" s="214"/>
      <c r="BL41" s="214"/>
      <c r="BM41" s="214"/>
      <c r="BN41" s="214"/>
      <c r="BO41" s="223"/>
      <c r="BP41" s="223"/>
      <c r="BQ41" s="220">
        <v>35</v>
      </c>
      <c r="BR41" s="221"/>
      <c r="BS41" s="1005"/>
      <c r="BT41" s="1006"/>
      <c r="BU41" s="1006"/>
      <c r="BV41" s="1006"/>
      <c r="BW41" s="1006"/>
      <c r="BX41" s="1006"/>
      <c r="BY41" s="1006"/>
      <c r="BZ41" s="1006"/>
      <c r="CA41" s="1006"/>
      <c r="CB41" s="1006"/>
      <c r="CC41" s="1006"/>
      <c r="CD41" s="1006"/>
      <c r="CE41" s="1006"/>
      <c r="CF41" s="1006"/>
      <c r="CG41" s="1027"/>
      <c r="CH41" s="1002"/>
      <c r="CI41" s="1003"/>
      <c r="CJ41" s="1003"/>
      <c r="CK41" s="1003"/>
      <c r="CL41" s="1004"/>
      <c r="CM41" s="1002"/>
      <c r="CN41" s="1003"/>
      <c r="CO41" s="1003"/>
      <c r="CP41" s="1003"/>
      <c r="CQ41" s="1004"/>
      <c r="CR41" s="1002"/>
      <c r="CS41" s="1003"/>
      <c r="CT41" s="1003"/>
      <c r="CU41" s="1003"/>
      <c r="CV41" s="1004"/>
      <c r="CW41" s="1002"/>
      <c r="CX41" s="1003"/>
      <c r="CY41" s="1003"/>
      <c r="CZ41" s="1003"/>
      <c r="DA41" s="1004"/>
      <c r="DB41" s="1002"/>
      <c r="DC41" s="1003"/>
      <c r="DD41" s="1003"/>
      <c r="DE41" s="1003"/>
      <c r="DF41" s="1004"/>
      <c r="DG41" s="1002"/>
      <c r="DH41" s="1003"/>
      <c r="DI41" s="1003"/>
      <c r="DJ41" s="1003"/>
      <c r="DK41" s="1004"/>
      <c r="DL41" s="1002"/>
      <c r="DM41" s="1003"/>
      <c r="DN41" s="1003"/>
      <c r="DO41" s="1003"/>
      <c r="DP41" s="1004"/>
      <c r="DQ41" s="1002"/>
      <c r="DR41" s="1003"/>
      <c r="DS41" s="1003"/>
      <c r="DT41" s="1003"/>
      <c r="DU41" s="1004"/>
      <c r="DV41" s="1005"/>
      <c r="DW41" s="1006"/>
      <c r="DX41" s="1006"/>
      <c r="DY41" s="1006"/>
      <c r="DZ41" s="1007"/>
      <c r="EA41" s="212"/>
    </row>
    <row r="42" spans="1:131" ht="26.25" customHeight="1" x14ac:dyDescent="0.15">
      <c r="A42" s="220">
        <v>15</v>
      </c>
      <c r="B42" s="1043"/>
      <c r="C42" s="1044"/>
      <c r="D42" s="1044"/>
      <c r="E42" s="1044"/>
      <c r="F42" s="1044"/>
      <c r="G42" s="1044"/>
      <c r="H42" s="1044"/>
      <c r="I42" s="1044"/>
      <c r="J42" s="1044"/>
      <c r="K42" s="1044"/>
      <c r="L42" s="1044"/>
      <c r="M42" s="1044"/>
      <c r="N42" s="1044"/>
      <c r="O42" s="1044"/>
      <c r="P42" s="1045"/>
      <c r="Q42" s="1051"/>
      <c r="R42" s="1052"/>
      <c r="S42" s="1052"/>
      <c r="T42" s="1052"/>
      <c r="U42" s="1052"/>
      <c r="V42" s="1052"/>
      <c r="W42" s="1052"/>
      <c r="X42" s="1052"/>
      <c r="Y42" s="1052"/>
      <c r="Z42" s="1052"/>
      <c r="AA42" s="1052"/>
      <c r="AB42" s="1052"/>
      <c r="AC42" s="1052"/>
      <c r="AD42" s="1052"/>
      <c r="AE42" s="1053"/>
      <c r="AF42" s="1048"/>
      <c r="AG42" s="1049"/>
      <c r="AH42" s="1049"/>
      <c r="AI42" s="1049"/>
      <c r="AJ42" s="1050"/>
      <c r="AK42" s="993"/>
      <c r="AL42" s="984"/>
      <c r="AM42" s="984"/>
      <c r="AN42" s="984"/>
      <c r="AO42" s="984"/>
      <c r="AP42" s="984"/>
      <c r="AQ42" s="984"/>
      <c r="AR42" s="984"/>
      <c r="AS42" s="984"/>
      <c r="AT42" s="984"/>
      <c r="AU42" s="984"/>
      <c r="AV42" s="984"/>
      <c r="AW42" s="984"/>
      <c r="AX42" s="984"/>
      <c r="AY42" s="984"/>
      <c r="AZ42" s="1054"/>
      <c r="BA42" s="1054"/>
      <c r="BB42" s="1054"/>
      <c r="BC42" s="1054"/>
      <c r="BD42" s="1054"/>
      <c r="BE42" s="985"/>
      <c r="BF42" s="985"/>
      <c r="BG42" s="985"/>
      <c r="BH42" s="985"/>
      <c r="BI42" s="986"/>
      <c r="BJ42" s="214"/>
      <c r="BK42" s="214"/>
      <c r="BL42" s="214"/>
      <c r="BM42" s="214"/>
      <c r="BN42" s="214"/>
      <c r="BO42" s="223"/>
      <c r="BP42" s="223"/>
      <c r="BQ42" s="220">
        <v>36</v>
      </c>
      <c r="BR42" s="221"/>
      <c r="BS42" s="1005"/>
      <c r="BT42" s="1006"/>
      <c r="BU42" s="1006"/>
      <c r="BV42" s="1006"/>
      <c r="BW42" s="1006"/>
      <c r="BX42" s="1006"/>
      <c r="BY42" s="1006"/>
      <c r="BZ42" s="1006"/>
      <c r="CA42" s="1006"/>
      <c r="CB42" s="1006"/>
      <c r="CC42" s="1006"/>
      <c r="CD42" s="1006"/>
      <c r="CE42" s="1006"/>
      <c r="CF42" s="1006"/>
      <c r="CG42" s="1027"/>
      <c r="CH42" s="1002"/>
      <c r="CI42" s="1003"/>
      <c r="CJ42" s="1003"/>
      <c r="CK42" s="1003"/>
      <c r="CL42" s="1004"/>
      <c r="CM42" s="1002"/>
      <c r="CN42" s="1003"/>
      <c r="CO42" s="1003"/>
      <c r="CP42" s="1003"/>
      <c r="CQ42" s="1004"/>
      <c r="CR42" s="1002"/>
      <c r="CS42" s="1003"/>
      <c r="CT42" s="1003"/>
      <c r="CU42" s="1003"/>
      <c r="CV42" s="1004"/>
      <c r="CW42" s="1002"/>
      <c r="CX42" s="1003"/>
      <c r="CY42" s="1003"/>
      <c r="CZ42" s="1003"/>
      <c r="DA42" s="1004"/>
      <c r="DB42" s="1002"/>
      <c r="DC42" s="1003"/>
      <c r="DD42" s="1003"/>
      <c r="DE42" s="1003"/>
      <c r="DF42" s="1004"/>
      <c r="DG42" s="1002"/>
      <c r="DH42" s="1003"/>
      <c r="DI42" s="1003"/>
      <c r="DJ42" s="1003"/>
      <c r="DK42" s="1004"/>
      <c r="DL42" s="1002"/>
      <c r="DM42" s="1003"/>
      <c r="DN42" s="1003"/>
      <c r="DO42" s="1003"/>
      <c r="DP42" s="1004"/>
      <c r="DQ42" s="1002"/>
      <c r="DR42" s="1003"/>
      <c r="DS42" s="1003"/>
      <c r="DT42" s="1003"/>
      <c r="DU42" s="1004"/>
      <c r="DV42" s="1005"/>
      <c r="DW42" s="1006"/>
      <c r="DX42" s="1006"/>
      <c r="DY42" s="1006"/>
      <c r="DZ42" s="1007"/>
      <c r="EA42" s="212"/>
    </row>
    <row r="43" spans="1:131" ht="26.25" customHeight="1" x14ac:dyDescent="0.15">
      <c r="A43" s="220">
        <v>16</v>
      </c>
      <c r="B43" s="1043"/>
      <c r="C43" s="1044"/>
      <c r="D43" s="1044"/>
      <c r="E43" s="1044"/>
      <c r="F43" s="1044"/>
      <c r="G43" s="1044"/>
      <c r="H43" s="1044"/>
      <c r="I43" s="1044"/>
      <c r="J43" s="1044"/>
      <c r="K43" s="1044"/>
      <c r="L43" s="1044"/>
      <c r="M43" s="1044"/>
      <c r="N43" s="1044"/>
      <c r="O43" s="1044"/>
      <c r="P43" s="1045"/>
      <c r="Q43" s="1051"/>
      <c r="R43" s="1052"/>
      <c r="S43" s="1052"/>
      <c r="T43" s="1052"/>
      <c r="U43" s="1052"/>
      <c r="V43" s="1052"/>
      <c r="W43" s="1052"/>
      <c r="X43" s="1052"/>
      <c r="Y43" s="1052"/>
      <c r="Z43" s="1052"/>
      <c r="AA43" s="1052"/>
      <c r="AB43" s="1052"/>
      <c r="AC43" s="1052"/>
      <c r="AD43" s="1052"/>
      <c r="AE43" s="1053"/>
      <c r="AF43" s="1048"/>
      <c r="AG43" s="1049"/>
      <c r="AH43" s="1049"/>
      <c r="AI43" s="1049"/>
      <c r="AJ43" s="1050"/>
      <c r="AK43" s="993"/>
      <c r="AL43" s="984"/>
      <c r="AM43" s="984"/>
      <c r="AN43" s="984"/>
      <c r="AO43" s="984"/>
      <c r="AP43" s="984"/>
      <c r="AQ43" s="984"/>
      <c r="AR43" s="984"/>
      <c r="AS43" s="984"/>
      <c r="AT43" s="984"/>
      <c r="AU43" s="984"/>
      <c r="AV43" s="984"/>
      <c r="AW43" s="984"/>
      <c r="AX43" s="984"/>
      <c r="AY43" s="984"/>
      <c r="AZ43" s="1054"/>
      <c r="BA43" s="1054"/>
      <c r="BB43" s="1054"/>
      <c r="BC43" s="1054"/>
      <c r="BD43" s="1054"/>
      <c r="BE43" s="985"/>
      <c r="BF43" s="985"/>
      <c r="BG43" s="985"/>
      <c r="BH43" s="985"/>
      <c r="BI43" s="986"/>
      <c r="BJ43" s="214"/>
      <c r="BK43" s="214"/>
      <c r="BL43" s="214"/>
      <c r="BM43" s="214"/>
      <c r="BN43" s="214"/>
      <c r="BO43" s="223"/>
      <c r="BP43" s="223"/>
      <c r="BQ43" s="220">
        <v>37</v>
      </c>
      <c r="BR43" s="221"/>
      <c r="BS43" s="1005"/>
      <c r="BT43" s="1006"/>
      <c r="BU43" s="1006"/>
      <c r="BV43" s="1006"/>
      <c r="BW43" s="1006"/>
      <c r="BX43" s="1006"/>
      <c r="BY43" s="1006"/>
      <c r="BZ43" s="1006"/>
      <c r="CA43" s="1006"/>
      <c r="CB43" s="1006"/>
      <c r="CC43" s="1006"/>
      <c r="CD43" s="1006"/>
      <c r="CE43" s="1006"/>
      <c r="CF43" s="1006"/>
      <c r="CG43" s="1027"/>
      <c r="CH43" s="1002"/>
      <c r="CI43" s="1003"/>
      <c r="CJ43" s="1003"/>
      <c r="CK43" s="1003"/>
      <c r="CL43" s="1004"/>
      <c r="CM43" s="1002"/>
      <c r="CN43" s="1003"/>
      <c r="CO43" s="1003"/>
      <c r="CP43" s="1003"/>
      <c r="CQ43" s="1004"/>
      <c r="CR43" s="1002"/>
      <c r="CS43" s="1003"/>
      <c r="CT43" s="1003"/>
      <c r="CU43" s="1003"/>
      <c r="CV43" s="1004"/>
      <c r="CW43" s="1002"/>
      <c r="CX43" s="1003"/>
      <c r="CY43" s="1003"/>
      <c r="CZ43" s="1003"/>
      <c r="DA43" s="1004"/>
      <c r="DB43" s="1002"/>
      <c r="DC43" s="1003"/>
      <c r="DD43" s="1003"/>
      <c r="DE43" s="1003"/>
      <c r="DF43" s="1004"/>
      <c r="DG43" s="1002"/>
      <c r="DH43" s="1003"/>
      <c r="DI43" s="1003"/>
      <c r="DJ43" s="1003"/>
      <c r="DK43" s="1004"/>
      <c r="DL43" s="1002"/>
      <c r="DM43" s="1003"/>
      <c r="DN43" s="1003"/>
      <c r="DO43" s="1003"/>
      <c r="DP43" s="1004"/>
      <c r="DQ43" s="1002"/>
      <c r="DR43" s="1003"/>
      <c r="DS43" s="1003"/>
      <c r="DT43" s="1003"/>
      <c r="DU43" s="1004"/>
      <c r="DV43" s="1005"/>
      <c r="DW43" s="1006"/>
      <c r="DX43" s="1006"/>
      <c r="DY43" s="1006"/>
      <c r="DZ43" s="1007"/>
      <c r="EA43" s="212"/>
    </row>
    <row r="44" spans="1:131" ht="26.25" customHeight="1" x14ac:dyDescent="0.15">
      <c r="A44" s="220">
        <v>17</v>
      </c>
      <c r="B44" s="1043"/>
      <c r="C44" s="1044"/>
      <c r="D44" s="1044"/>
      <c r="E44" s="1044"/>
      <c r="F44" s="1044"/>
      <c r="G44" s="1044"/>
      <c r="H44" s="1044"/>
      <c r="I44" s="1044"/>
      <c r="J44" s="1044"/>
      <c r="K44" s="1044"/>
      <c r="L44" s="1044"/>
      <c r="M44" s="1044"/>
      <c r="N44" s="1044"/>
      <c r="O44" s="1044"/>
      <c r="P44" s="1045"/>
      <c r="Q44" s="1051"/>
      <c r="R44" s="1052"/>
      <c r="S44" s="1052"/>
      <c r="T44" s="1052"/>
      <c r="U44" s="1052"/>
      <c r="V44" s="1052"/>
      <c r="W44" s="1052"/>
      <c r="X44" s="1052"/>
      <c r="Y44" s="1052"/>
      <c r="Z44" s="1052"/>
      <c r="AA44" s="1052"/>
      <c r="AB44" s="1052"/>
      <c r="AC44" s="1052"/>
      <c r="AD44" s="1052"/>
      <c r="AE44" s="1053"/>
      <c r="AF44" s="1048"/>
      <c r="AG44" s="1049"/>
      <c r="AH44" s="1049"/>
      <c r="AI44" s="1049"/>
      <c r="AJ44" s="1050"/>
      <c r="AK44" s="993"/>
      <c r="AL44" s="984"/>
      <c r="AM44" s="984"/>
      <c r="AN44" s="984"/>
      <c r="AO44" s="984"/>
      <c r="AP44" s="984"/>
      <c r="AQ44" s="984"/>
      <c r="AR44" s="984"/>
      <c r="AS44" s="984"/>
      <c r="AT44" s="984"/>
      <c r="AU44" s="984"/>
      <c r="AV44" s="984"/>
      <c r="AW44" s="984"/>
      <c r="AX44" s="984"/>
      <c r="AY44" s="984"/>
      <c r="AZ44" s="1054"/>
      <c r="BA44" s="1054"/>
      <c r="BB44" s="1054"/>
      <c r="BC44" s="1054"/>
      <c r="BD44" s="1054"/>
      <c r="BE44" s="985"/>
      <c r="BF44" s="985"/>
      <c r="BG44" s="985"/>
      <c r="BH44" s="985"/>
      <c r="BI44" s="986"/>
      <c r="BJ44" s="214"/>
      <c r="BK44" s="214"/>
      <c r="BL44" s="214"/>
      <c r="BM44" s="214"/>
      <c r="BN44" s="214"/>
      <c r="BO44" s="223"/>
      <c r="BP44" s="223"/>
      <c r="BQ44" s="220">
        <v>38</v>
      </c>
      <c r="BR44" s="221"/>
      <c r="BS44" s="1005"/>
      <c r="BT44" s="1006"/>
      <c r="BU44" s="1006"/>
      <c r="BV44" s="1006"/>
      <c r="BW44" s="1006"/>
      <c r="BX44" s="1006"/>
      <c r="BY44" s="1006"/>
      <c r="BZ44" s="1006"/>
      <c r="CA44" s="1006"/>
      <c r="CB44" s="1006"/>
      <c r="CC44" s="1006"/>
      <c r="CD44" s="1006"/>
      <c r="CE44" s="1006"/>
      <c r="CF44" s="1006"/>
      <c r="CG44" s="1027"/>
      <c r="CH44" s="1002"/>
      <c r="CI44" s="1003"/>
      <c r="CJ44" s="1003"/>
      <c r="CK44" s="1003"/>
      <c r="CL44" s="1004"/>
      <c r="CM44" s="1002"/>
      <c r="CN44" s="1003"/>
      <c r="CO44" s="1003"/>
      <c r="CP44" s="1003"/>
      <c r="CQ44" s="1004"/>
      <c r="CR44" s="1002"/>
      <c r="CS44" s="1003"/>
      <c r="CT44" s="1003"/>
      <c r="CU44" s="1003"/>
      <c r="CV44" s="1004"/>
      <c r="CW44" s="1002"/>
      <c r="CX44" s="1003"/>
      <c r="CY44" s="1003"/>
      <c r="CZ44" s="1003"/>
      <c r="DA44" s="1004"/>
      <c r="DB44" s="1002"/>
      <c r="DC44" s="1003"/>
      <c r="DD44" s="1003"/>
      <c r="DE44" s="1003"/>
      <c r="DF44" s="1004"/>
      <c r="DG44" s="1002"/>
      <c r="DH44" s="1003"/>
      <c r="DI44" s="1003"/>
      <c r="DJ44" s="1003"/>
      <c r="DK44" s="1004"/>
      <c r="DL44" s="1002"/>
      <c r="DM44" s="1003"/>
      <c r="DN44" s="1003"/>
      <c r="DO44" s="1003"/>
      <c r="DP44" s="1004"/>
      <c r="DQ44" s="1002"/>
      <c r="DR44" s="1003"/>
      <c r="DS44" s="1003"/>
      <c r="DT44" s="1003"/>
      <c r="DU44" s="1004"/>
      <c r="DV44" s="1005"/>
      <c r="DW44" s="1006"/>
      <c r="DX44" s="1006"/>
      <c r="DY44" s="1006"/>
      <c r="DZ44" s="1007"/>
      <c r="EA44" s="212"/>
    </row>
    <row r="45" spans="1:131" ht="26.25" customHeight="1" x14ac:dyDescent="0.15">
      <c r="A45" s="220">
        <v>18</v>
      </c>
      <c r="B45" s="1043"/>
      <c r="C45" s="1044"/>
      <c r="D45" s="1044"/>
      <c r="E45" s="1044"/>
      <c r="F45" s="1044"/>
      <c r="G45" s="1044"/>
      <c r="H45" s="1044"/>
      <c r="I45" s="1044"/>
      <c r="J45" s="1044"/>
      <c r="K45" s="1044"/>
      <c r="L45" s="1044"/>
      <c r="M45" s="1044"/>
      <c r="N45" s="1044"/>
      <c r="O45" s="1044"/>
      <c r="P45" s="1045"/>
      <c r="Q45" s="1051"/>
      <c r="R45" s="1052"/>
      <c r="S45" s="1052"/>
      <c r="T45" s="1052"/>
      <c r="U45" s="1052"/>
      <c r="V45" s="1052"/>
      <c r="W45" s="1052"/>
      <c r="X45" s="1052"/>
      <c r="Y45" s="1052"/>
      <c r="Z45" s="1052"/>
      <c r="AA45" s="1052"/>
      <c r="AB45" s="1052"/>
      <c r="AC45" s="1052"/>
      <c r="AD45" s="1052"/>
      <c r="AE45" s="1053"/>
      <c r="AF45" s="1048"/>
      <c r="AG45" s="1049"/>
      <c r="AH45" s="1049"/>
      <c r="AI45" s="1049"/>
      <c r="AJ45" s="1050"/>
      <c r="AK45" s="993"/>
      <c r="AL45" s="984"/>
      <c r="AM45" s="984"/>
      <c r="AN45" s="984"/>
      <c r="AO45" s="984"/>
      <c r="AP45" s="984"/>
      <c r="AQ45" s="984"/>
      <c r="AR45" s="984"/>
      <c r="AS45" s="984"/>
      <c r="AT45" s="984"/>
      <c r="AU45" s="984"/>
      <c r="AV45" s="984"/>
      <c r="AW45" s="984"/>
      <c r="AX45" s="984"/>
      <c r="AY45" s="984"/>
      <c r="AZ45" s="1054"/>
      <c r="BA45" s="1054"/>
      <c r="BB45" s="1054"/>
      <c r="BC45" s="1054"/>
      <c r="BD45" s="1054"/>
      <c r="BE45" s="985"/>
      <c r="BF45" s="985"/>
      <c r="BG45" s="985"/>
      <c r="BH45" s="985"/>
      <c r="BI45" s="986"/>
      <c r="BJ45" s="214"/>
      <c r="BK45" s="214"/>
      <c r="BL45" s="214"/>
      <c r="BM45" s="214"/>
      <c r="BN45" s="214"/>
      <c r="BO45" s="223"/>
      <c r="BP45" s="223"/>
      <c r="BQ45" s="220">
        <v>39</v>
      </c>
      <c r="BR45" s="221"/>
      <c r="BS45" s="1005"/>
      <c r="BT45" s="1006"/>
      <c r="BU45" s="1006"/>
      <c r="BV45" s="1006"/>
      <c r="BW45" s="1006"/>
      <c r="BX45" s="1006"/>
      <c r="BY45" s="1006"/>
      <c r="BZ45" s="1006"/>
      <c r="CA45" s="1006"/>
      <c r="CB45" s="1006"/>
      <c r="CC45" s="1006"/>
      <c r="CD45" s="1006"/>
      <c r="CE45" s="1006"/>
      <c r="CF45" s="1006"/>
      <c r="CG45" s="1027"/>
      <c r="CH45" s="1002"/>
      <c r="CI45" s="1003"/>
      <c r="CJ45" s="1003"/>
      <c r="CK45" s="1003"/>
      <c r="CL45" s="1004"/>
      <c r="CM45" s="1002"/>
      <c r="CN45" s="1003"/>
      <c r="CO45" s="1003"/>
      <c r="CP45" s="1003"/>
      <c r="CQ45" s="1004"/>
      <c r="CR45" s="1002"/>
      <c r="CS45" s="1003"/>
      <c r="CT45" s="1003"/>
      <c r="CU45" s="1003"/>
      <c r="CV45" s="1004"/>
      <c r="CW45" s="1002"/>
      <c r="CX45" s="1003"/>
      <c r="CY45" s="1003"/>
      <c r="CZ45" s="1003"/>
      <c r="DA45" s="1004"/>
      <c r="DB45" s="1002"/>
      <c r="DC45" s="1003"/>
      <c r="DD45" s="1003"/>
      <c r="DE45" s="1003"/>
      <c r="DF45" s="1004"/>
      <c r="DG45" s="1002"/>
      <c r="DH45" s="1003"/>
      <c r="DI45" s="1003"/>
      <c r="DJ45" s="1003"/>
      <c r="DK45" s="1004"/>
      <c r="DL45" s="1002"/>
      <c r="DM45" s="1003"/>
      <c r="DN45" s="1003"/>
      <c r="DO45" s="1003"/>
      <c r="DP45" s="1004"/>
      <c r="DQ45" s="1002"/>
      <c r="DR45" s="1003"/>
      <c r="DS45" s="1003"/>
      <c r="DT45" s="1003"/>
      <c r="DU45" s="1004"/>
      <c r="DV45" s="1005"/>
      <c r="DW45" s="1006"/>
      <c r="DX45" s="1006"/>
      <c r="DY45" s="1006"/>
      <c r="DZ45" s="1007"/>
      <c r="EA45" s="212"/>
    </row>
    <row r="46" spans="1:131" ht="26.25" customHeight="1" x14ac:dyDescent="0.15">
      <c r="A46" s="220">
        <v>19</v>
      </c>
      <c r="B46" s="1043"/>
      <c r="C46" s="1044"/>
      <c r="D46" s="1044"/>
      <c r="E46" s="1044"/>
      <c r="F46" s="1044"/>
      <c r="G46" s="1044"/>
      <c r="H46" s="1044"/>
      <c r="I46" s="1044"/>
      <c r="J46" s="1044"/>
      <c r="K46" s="1044"/>
      <c r="L46" s="1044"/>
      <c r="M46" s="1044"/>
      <c r="N46" s="1044"/>
      <c r="O46" s="1044"/>
      <c r="P46" s="1045"/>
      <c r="Q46" s="1051"/>
      <c r="R46" s="1052"/>
      <c r="S46" s="1052"/>
      <c r="T46" s="1052"/>
      <c r="U46" s="1052"/>
      <c r="V46" s="1052"/>
      <c r="W46" s="1052"/>
      <c r="X46" s="1052"/>
      <c r="Y46" s="1052"/>
      <c r="Z46" s="1052"/>
      <c r="AA46" s="1052"/>
      <c r="AB46" s="1052"/>
      <c r="AC46" s="1052"/>
      <c r="AD46" s="1052"/>
      <c r="AE46" s="1053"/>
      <c r="AF46" s="1048"/>
      <c r="AG46" s="1049"/>
      <c r="AH46" s="1049"/>
      <c r="AI46" s="1049"/>
      <c r="AJ46" s="1050"/>
      <c r="AK46" s="993"/>
      <c r="AL46" s="984"/>
      <c r="AM46" s="984"/>
      <c r="AN46" s="984"/>
      <c r="AO46" s="984"/>
      <c r="AP46" s="984"/>
      <c r="AQ46" s="984"/>
      <c r="AR46" s="984"/>
      <c r="AS46" s="984"/>
      <c r="AT46" s="984"/>
      <c r="AU46" s="984"/>
      <c r="AV46" s="984"/>
      <c r="AW46" s="984"/>
      <c r="AX46" s="984"/>
      <c r="AY46" s="984"/>
      <c r="AZ46" s="1054"/>
      <c r="BA46" s="1054"/>
      <c r="BB46" s="1054"/>
      <c r="BC46" s="1054"/>
      <c r="BD46" s="1054"/>
      <c r="BE46" s="985"/>
      <c r="BF46" s="985"/>
      <c r="BG46" s="985"/>
      <c r="BH46" s="985"/>
      <c r="BI46" s="986"/>
      <c r="BJ46" s="214"/>
      <c r="BK46" s="214"/>
      <c r="BL46" s="214"/>
      <c r="BM46" s="214"/>
      <c r="BN46" s="214"/>
      <c r="BO46" s="223"/>
      <c r="BP46" s="223"/>
      <c r="BQ46" s="220">
        <v>40</v>
      </c>
      <c r="BR46" s="221"/>
      <c r="BS46" s="1005"/>
      <c r="BT46" s="1006"/>
      <c r="BU46" s="1006"/>
      <c r="BV46" s="1006"/>
      <c r="BW46" s="1006"/>
      <c r="BX46" s="1006"/>
      <c r="BY46" s="1006"/>
      <c r="BZ46" s="1006"/>
      <c r="CA46" s="1006"/>
      <c r="CB46" s="1006"/>
      <c r="CC46" s="1006"/>
      <c r="CD46" s="1006"/>
      <c r="CE46" s="1006"/>
      <c r="CF46" s="1006"/>
      <c r="CG46" s="1027"/>
      <c r="CH46" s="1002"/>
      <c r="CI46" s="1003"/>
      <c r="CJ46" s="1003"/>
      <c r="CK46" s="1003"/>
      <c r="CL46" s="1004"/>
      <c r="CM46" s="1002"/>
      <c r="CN46" s="1003"/>
      <c r="CO46" s="1003"/>
      <c r="CP46" s="1003"/>
      <c r="CQ46" s="1004"/>
      <c r="CR46" s="1002"/>
      <c r="CS46" s="1003"/>
      <c r="CT46" s="1003"/>
      <c r="CU46" s="1003"/>
      <c r="CV46" s="1004"/>
      <c r="CW46" s="1002"/>
      <c r="CX46" s="1003"/>
      <c r="CY46" s="1003"/>
      <c r="CZ46" s="1003"/>
      <c r="DA46" s="1004"/>
      <c r="DB46" s="1002"/>
      <c r="DC46" s="1003"/>
      <c r="DD46" s="1003"/>
      <c r="DE46" s="1003"/>
      <c r="DF46" s="1004"/>
      <c r="DG46" s="1002"/>
      <c r="DH46" s="1003"/>
      <c r="DI46" s="1003"/>
      <c r="DJ46" s="1003"/>
      <c r="DK46" s="1004"/>
      <c r="DL46" s="1002"/>
      <c r="DM46" s="1003"/>
      <c r="DN46" s="1003"/>
      <c r="DO46" s="1003"/>
      <c r="DP46" s="1004"/>
      <c r="DQ46" s="1002"/>
      <c r="DR46" s="1003"/>
      <c r="DS46" s="1003"/>
      <c r="DT46" s="1003"/>
      <c r="DU46" s="1004"/>
      <c r="DV46" s="1005"/>
      <c r="DW46" s="1006"/>
      <c r="DX46" s="1006"/>
      <c r="DY46" s="1006"/>
      <c r="DZ46" s="1007"/>
      <c r="EA46" s="212"/>
    </row>
    <row r="47" spans="1:131" ht="26.25" customHeight="1" x14ac:dyDescent="0.15">
      <c r="A47" s="220">
        <v>20</v>
      </c>
      <c r="B47" s="1043"/>
      <c r="C47" s="1044"/>
      <c r="D47" s="1044"/>
      <c r="E47" s="1044"/>
      <c r="F47" s="1044"/>
      <c r="G47" s="1044"/>
      <c r="H47" s="1044"/>
      <c r="I47" s="1044"/>
      <c r="J47" s="1044"/>
      <c r="K47" s="1044"/>
      <c r="L47" s="1044"/>
      <c r="M47" s="1044"/>
      <c r="N47" s="1044"/>
      <c r="O47" s="1044"/>
      <c r="P47" s="1045"/>
      <c r="Q47" s="1051"/>
      <c r="R47" s="1052"/>
      <c r="S47" s="1052"/>
      <c r="T47" s="1052"/>
      <c r="U47" s="1052"/>
      <c r="V47" s="1052"/>
      <c r="W47" s="1052"/>
      <c r="X47" s="1052"/>
      <c r="Y47" s="1052"/>
      <c r="Z47" s="1052"/>
      <c r="AA47" s="1052"/>
      <c r="AB47" s="1052"/>
      <c r="AC47" s="1052"/>
      <c r="AD47" s="1052"/>
      <c r="AE47" s="1053"/>
      <c r="AF47" s="1048"/>
      <c r="AG47" s="1049"/>
      <c r="AH47" s="1049"/>
      <c r="AI47" s="1049"/>
      <c r="AJ47" s="1050"/>
      <c r="AK47" s="993"/>
      <c r="AL47" s="984"/>
      <c r="AM47" s="984"/>
      <c r="AN47" s="984"/>
      <c r="AO47" s="984"/>
      <c r="AP47" s="984"/>
      <c r="AQ47" s="984"/>
      <c r="AR47" s="984"/>
      <c r="AS47" s="984"/>
      <c r="AT47" s="984"/>
      <c r="AU47" s="984"/>
      <c r="AV47" s="984"/>
      <c r="AW47" s="984"/>
      <c r="AX47" s="984"/>
      <c r="AY47" s="984"/>
      <c r="AZ47" s="1054"/>
      <c r="BA47" s="1054"/>
      <c r="BB47" s="1054"/>
      <c r="BC47" s="1054"/>
      <c r="BD47" s="1054"/>
      <c r="BE47" s="985"/>
      <c r="BF47" s="985"/>
      <c r="BG47" s="985"/>
      <c r="BH47" s="985"/>
      <c r="BI47" s="986"/>
      <c r="BJ47" s="214"/>
      <c r="BK47" s="214"/>
      <c r="BL47" s="214"/>
      <c r="BM47" s="214"/>
      <c r="BN47" s="214"/>
      <c r="BO47" s="223"/>
      <c r="BP47" s="223"/>
      <c r="BQ47" s="220">
        <v>41</v>
      </c>
      <c r="BR47" s="221"/>
      <c r="BS47" s="1005"/>
      <c r="BT47" s="1006"/>
      <c r="BU47" s="1006"/>
      <c r="BV47" s="1006"/>
      <c r="BW47" s="1006"/>
      <c r="BX47" s="1006"/>
      <c r="BY47" s="1006"/>
      <c r="BZ47" s="1006"/>
      <c r="CA47" s="1006"/>
      <c r="CB47" s="1006"/>
      <c r="CC47" s="1006"/>
      <c r="CD47" s="1006"/>
      <c r="CE47" s="1006"/>
      <c r="CF47" s="1006"/>
      <c r="CG47" s="1027"/>
      <c r="CH47" s="1002"/>
      <c r="CI47" s="1003"/>
      <c r="CJ47" s="1003"/>
      <c r="CK47" s="1003"/>
      <c r="CL47" s="1004"/>
      <c r="CM47" s="1002"/>
      <c r="CN47" s="1003"/>
      <c r="CO47" s="1003"/>
      <c r="CP47" s="1003"/>
      <c r="CQ47" s="1004"/>
      <c r="CR47" s="1002"/>
      <c r="CS47" s="1003"/>
      <c r="CT47" s="1003"/>
      <c r="CU47" s="1003"/>
      <c r="CV47" s="1004"/>
      <c r="CW47" s="1002"/>
      <c r="CX47" s="1003"/>
      <c r="CY47" s="1003"/>
      <c r="CZ47" s="1003"/>
      <c r="DA47" s="1004"/>
      <c r="DB47" s="1002"/>
      <c r="DC47" s="1003"/>
      <c r="DD47" s="1003"/>
      <c r="DE47" s="1003"/>
      <c r="DF47" s="1004"/>
      <c r="DG47" s="1002"/>
      <c r="DH47" s="1003"/>
      <c r="DI47" s="1003"/>
      <c r="DJ47" s="1003"/>
      <c r="DK47" s="1004"/>
      <c r="DL47" s="1002"/>
      <c r="DM47" s="1003"/>
      <c r="DN47" s="1003"/>
      <c r="DO47" s="1003"/>
      <c r="DP47" s="1004"/>
      <c r="DQ47" s="1002"/>
      <c r="DR47" s="1003"/>
      <c r="DS47" s="1003"/>
      <c r="DT47" s="1003"/>
      <c r="DU47" s="1004"/>
      <c r="DV47" s="1005"/>
      <c r="DW47" s="1006"/>
      <c r="DX47" s="1006"/>
      <c r="DY47" s="1006"/>
      <c r="DZ47" s="1007"/>
      <c r="EA47" s="212"/>
    </row>
    <row r="48" spans="1:131" ht="26.25" customHeight="1" x14ac:dyDescent="0.15">
      <c r="A48" s="220">
        <v>21</v>
      </c>
      <c r="B48" s="1043"/>
      <c r="C48" s="1044"/>
      <c r="D48" s="1044"/>
      <c r="E48" s="1044"/>
      <c r="F48" s="1044"/>
      <c r="G48" s="1044"/>
      <c r="H48" s="1044"/>
      <c r="I48" s="1044"/>
      <c r="J48" s="1044"/>
      <c r="K48" s="1044"/>
      <c r="L48" s="1044"/>
      <c r="M48" s="1044"/>
      <c r="N48" s="1044"/>
      <c r="O48" s="1044"/>
      <c r="P48" s="1045"/>
      <c r="Q48" s="1051"/>
      <c r="R48" s="1052"/>
      <c r="S48" s="1052"/>
      <c r="T48" s="1052"/>
      <c r="U48" s="1052"/>
      <c r="V48" s="1052"/>
      <c r="W48" s="1052"/>
      <c r="X48" s="1052"/>
      <c r="Y48" s="1052"/>
      <c r="Z48" s="1052"/>
      <c r="AA48" s="1052"/>
      <c r="AB48" s="1052"/>
      <c r="AC48" s="1052"/>
      <c r="AD48" s="1052"/>
      <c r="AE48" s="1053"/>
      <c r="AF48" s="1048"/>
      <c r="AG48" s="1049"/>
      <c r="AH48" s="1049"/>
      <c r="AI48" s="1049"/>
      <c r="AJ48" s="1050"/>
      <c r="AK48" s="993"/>
      <c r="AL48" s="984"/>
      <c r="AM48" s="984"/>
      <c r="AN48" s="984"/>
      <c r="AO48" s="984"/>
      <c r="AP48" s="984"/>
      <c r="AQ48" s="984"/>
      <c r="AR48" s="984"/>
      <c r="AS48" s="984"/>
      <c r="AT48" s="984"/>
      <c r="AU48" s="984"/>
      <c r="AV48" s="984"/>
      <c r="AW48" s="984"/>
      <c r="AX48" s="984"/>
      <c r="AY48" s="984"/>
      <c r="AZ48" s="1054"/>
      <c r="BA48" s="1054"/>
      <c r="BB48" s="1054"/>
      <c r="BC48" s="1054"/>
      <c r="BD48" s="1054"/>
      <c r="BE48" s="985"/>
      <c r="BF48" s="985"/>
      <c r="BG48" s="985"/>
      <c r="BH48" s="985"/>
      <c r="BI48" s="986"/>
      <c r="BJ48" s="214"/>
      <c r="BK48" s="214"/>
      <c r="BL48" s="214"/>
      <c r="BM48" s="214"/>
      <c r="BN48" s="214"/>
      <c r="BO48" s="223"/>
      <c r="BP48" s="223"/>
      <c r="BQ48" s="220">
        <v>42</v>
      </c>
      <c r="BR48" s="221"/>
      <c r="BS48" s="1005"/>
      <c r="BT48" s="1006"/>
      <c r="BU48" s="1006"/>
      <c r="BV48" s="1006"/>
      <c r="BW48" s="1006"/>
      <c r="BX48" s="1006"/>
      <c r="BY48" s="1006"/>
      <c r="BZ48" s="1006"/>
      <c r="CA48" s="1006"/>
      <c r="CB48" s="1006"/>
      <c r="CC48" s="1006"/>
      <c r="CD48" s="1006"/>
      <c r="CE48" s="1006"/>
      <c r="CF48" s="1006"/>
      <c r="CG48" s="1027"/>
      <c r="CH48" s="1002"/>
      <c r="CI48" s="1003"/>
      <c r="CJ48" s="1003"/>
      <c r="CK48" s="1003"/>
      <c r="CL48" s="1004"/>
      <c r="CM48" s="1002"/>
      <c r="CN48" s="1003"/>
      <c r="CO48" s="1003"/>
      <c r="CP48" s="1003"/>
      <c r="CQ48" s="1004"/>
      <c r="CR48" s="1002"/>
      <c r="CS48" s="1003"/>
      <c r="CT48" s="1003"/>
      <c r="CU48" s="1003"/>
      <c r="CV48" s="1004"/>
      <c r="CW48" s="1002"/>
      <c r="CX48" s="1003"/>
      <c r="CY48" s="1003"/>
      <c r="CZ48" s="1003"/>
      <c r="DA48" s="1004"/>
      <c r="DB48" s="1002"/>
      <c r="DC48" s="1003"/>
      <c r="DD48" s="1003"/>
      <c r="DE48" s="1003"/>
      <c r="DF48" s="1004"/>
      <c r="DG48" s="1002"/>
      <c r="DH48" s="1003"/>
      <c r="DI48" s="1003"/>
      <c r="DJ48" s="1003"/>
      <c r="DK48" s="1004"/>
      <c r="DL48" s="1002"/>
      <c r="DM48" s="1003"/>
      <c r="DN48" s="1003"/>
      <c r="DO48" s="1003"/>
      <c r="DP48" s="1004"/>
      <c r="DQ48" s="1002"/>
      <c r="DR48" s="1003"/>
      <c r="DS48" s="1003"/>
      <c r="DT48" s="1003"/>
      <c r="DU48" s="1004"/>
      <c r="DV48" s="1005"/>
      <c r="DW48" s="1006"/>
      <c r="DX48" s="1006"/>
      <c r="DY48" s="1006"/>
      <c r="DZ48" s="1007"/>
      <c r="EA48" s="212"/>
    </row>
    <row r="49" spans="1:131" ht="26.25" customHeight="1" x14ac:dyDescent="0.15">
      <c r="A49" s="220">
        <v>22</v>
      </c>
      <c r="B49" s="1043"/>
      <c r="C49" s="1044"/>
      <c r="D49" s="1044"/>
      <c r="E49" s="1044"/>
      <c r="F49" s="1044"/>
      <c r="G49" s="1044"/>
      <c r="H49" s="1044"/>
      <c r="I49" s="1044"/>
      <c r="J49" s="1044"/>
      <c r="K49" s="1044"/>
      <c r="L49" s="1044"/>
      <c r="M49" s="1044"/>
      <c r="N49" s="1044"/>
      <c r="O49" s="1044"/>
      <c r="P49" s="1045"/>
      <c r="Q49" s="1051"/>
      <c r="R49" s="1052"/>
      <c r="S49" s="1052"/>
      <c r="T49" s="1052"/>
      <c r="U49" s="1052"/>
      <c r="V49" s="1052"/>
      <c r="W49" s="1052"/>
      <c r="X49" s="1052"/>
      <c r="Y49" s="1052"/>
      <c r="Z49" s="1052"/>
      <c r="AA49" s="1052"/>
      <c r="AB49" s="1052"/>
      <c r="AC49" s="1052"/>
      <c r="AD49" s="1052"/>
      <c r="AE49" s="1053"/>
      <c r="AF49" s="1048"/>
      <c r="AG49" s="1049"/>
      <c r="AH49" s="1049"/>
      <c r="AI49" s="1049"/>
      <c r="AJ49" s="1050"/>
      <c r="AK49" s="993"/>
      <c r="AL49" s="984"/>
      <c r="AM49" s="984"/>
      <c r="AN49" s="984"/>
      <c r="AO49" s="984"/>
      <c r="AP49" s="984"/>
      <c r="AQ49" s="984"/>
      <c r="AR49" s="984"/>
      <c r="AS49" s="984"/>
      <c r="AT49" s="984"/>
      <c r="AU49" s="984"/>
      <c r="AV49" s="984"/>
      <c r="AW49" s="984"/>
      <c r="AX49" s="984"/>
      <c r="AY49" s="984"/>
      <c r="AZ49" s="1054"/>
      <c r="BA49" s="1054"/>
      <c r="BB49" s="1054"/>
      <c r="BC49" s="1054"/>
      <c r="BD49" s="1054"/>
      <c r="BE49" s="985"/>
      <c r="BF49" s="985"/>
      <c r="BG49" s="985"/>
      <c r="BH49" s="985"/>
      <c r="BI49" s="986"/>
      <c r="BJ49" s="214"/>
      <c r="BK49" s="214"/>
      <c r="BL49" s="214"/>
      <c r="BM49" s="214"/>
      <c r="BN49" s="214"/>
      <c r="BO49" s="223"/>
      <c r="BP49" s="223"/>
      <c r="BQ49" s="220">
        <v>43</v>
      </c>
      <c r="BR49" s="221"/>
      <c r="BS49" s="1005"/>
      <c r="BT49" s="1006"/>
      <c r="BU49" s="1006"/>
      <c r="BV49" s="1006"/>
      <c r="BW49" s="1006"/>
      <c r="BX49" s="1006"/>
      <c r="BY49" s="1006"/>
      <c r="BZ49" s="1006"/>
      <c r="CA49" s="1006"/>
      <c r="CB49" s="1006"/>
      <c r="CC49" s="1006"/>
      <c r="CD49" s="1006"/>
      <c r="CE49" s="1006"/>
      <c r="CF49" s="1006"/>
      <c r="CG49" s="1027"/>
      <c r="CH49" s="1002"/>
      <c r="CI49" s="1003"/>
      <c r="CJ49" s="1003"/>
      <c r="CK49" s="1003"/>
      <c r="CL49" s="1004"/>
      <c r="CM49" s="1002"/>
      <c r="CN49" s="1003"/>
      <c r="CO49" s="1003"/>
      <c r="CP49" s="1003"/>
      <c r="CQ49" s="1004"/>
      <c r="CR49" s="1002"/>
      <c r="CS49" s="1003"/>
      <c r="CT49" s="1003"/>
      <c r="CU49" s="1003"/>
      <c r="CV49" s="1004"/>
      <c r="CW49" s="1002"/>
      <c r="CX49" s="1003"/>
      <c r="CY49" s="1003"/>
      <c r="CZ49" s="1003"/>
      <c r="DA49" s="1004"/>
      <c r="DB49" s="1002"/>
      <c r="DC49" s="1003"/>
      <c r="DD49" s="1003"/>
      <c r="DE49" s="1003"/>
      <c r="DF49" s="1004"/>
      <c r="DG49" s="1002"/>
      <c r="DH49" s="1003"/>
      <c r="DI49" s="1003"/>
      <c r="DJ49" s="1003"/>
      <c r="DK49" s="1004"/>
      <c r="DL49" s="1002"/>
      <c r="DM49" s="1003"/>
      <c r="DN49" s="1003"/>
      <c r="DO49" s="1003"/>
      <c r="DP49" s="1004"/>
      <c r="DQ49" s="1002"/>
      <c r="DR49" s="1003"/>
      <c r="DS49" s="1003"/>
      <c r="DT49" s="1003"/>
      <c r="DU49" s="1004"/>
      <c r="DV49" s="1005"/>
      <c r="DW49" s="1006"/>
      <c r="DX49" s="1006"/>
      <c r="DY49" s="1006"/>
      <c r="DZ49" s="1007"/>
      <c r="EA49" s="212"/>
    </row>
    <row r="50" spans="1:131" ht="26.25" customHeight="1" x14ac:dyDescent="0.15">
      <c r="A50" s="220">
        <v>23</v>
      </c>
      <c r="B50" s="1043"/>
      <c r="C50" s="1044"/>
      <c r="D50" s="1044"/>
      <c r="E50" s="1044"/>
      <c r="F50" s="1044"/>
      <c r="G50" s="1044"/>
      <c r="H50" s="1044"/>
      <c r="I50" s="1044"/>
      <c r="J50" s="1044"/>
      <c r="K50" s="1044"/>
      <c r="L50" s="1044"/>
      <c r="M50" s="1044"/>
      <c r="N50" s="1044"/>
      <c r="O50" s="1044"/>
      <c r="P50" s="1045"/>
      <c r="Q50" s="1046"/>
      <c r="R50" s="1038"/>
      <c r="S50" s="1038"/>
      <c r="T50" s="1038"/>
      <c r="U50" s="1038"/>
      <c r="V50" s="1038"/>
      <c r="W50" s="1038"/>
      <c r="X50" s="1038"/>
      <c r="Y50" s="1038"/>
      <c r="Z50" s="1038"/>
      <c r="AA50" s="1038"/>
      <c r="AB50" s="1038"/>
      <c r="AC50" s="1038"/>
      <c r="AD50" s="1038"/>
      <c r="AE50" s="1047"/>
      <c r="AF50" s="1048"/>
      <c r="AG50" s="1049"/>
      <c r="AH50" s="1049"/>
      <c r="AI50" s="1049"/>
      <c r="AJ50" s="1050"/>
      <c r="AK50" s="1037"/>
      <c r="AL50" s="1038"/>
      <c r="AM50" s="1038"/>
      <c r="AN50" s="1038"/>
      <c r="AO50" s="1038"/>
      <c r="AP50" s="1038"/>
      <c r="AQ50" s="1038"/>
      <c r="AR50" s="1038"/>
      <c r="AS50" s="1038"/>
      <c r="AT50" s="1038"/>
      <c r="AU50" s="1038"/>
      <c r="AV50" s="1038"/>
      <c r="AW50" s="1038"/>
      <c r="AX50" s="1038"/>
      <c r="AY50" s="1038"/>
      <c r="AZ50" s="1039"/>
      <c r="BA50" s="1039"/>
      <c r="BB50" s="1039"/>
      <c r="BC50" s="1039"/>
      <c r="BD50" s="1039"/>
      <c r="BE50" s="985"/>
      <c r="BF50" s="985"/>
      <c r="BG50" s="985"/>
      <c r="BH50" s="985"/>
      <c r="BI50" s="986"/>
      <c r="BJ50" s="214"/>
      <c r="BK50" s="214"/>
      <c r="BL50" s="214"/>
      <c r="BM50" s="214"/>
      <c r="BN50" s="214"/>
      <c r="BO50" s="223"/>
      <c r="BP50" s="223"/>
      <c r="BQ50" s="220">
        <v>44</v>
      </c>
      <c r="BR50" s="221"/>
      <c r="BS50" s="1005"/>
      <c r="BT50" s="1006"/>
      <c r="BU50" s="1006"/>
      <c r="BV50" s="1006"/>
      <c r="BW50" s="1006"/>
      <c r="BX50" s="1006"/>
      <c r="BY50" s="1006"/>
      <c r="BZ50" s="1006"/>
      <c r="CA50" s="1006"/>
      <c r="CB50" s="1006"/>
      <c r="CC50" s="1006"/>
      <c r="CD50" s="1006"/>
      <c r="CE50" s="1006"/>
      <c r="CF50" s="1006"/>
      <c r="CG50" s="1027"/>
      <c r="CH50" s="1002"/>
      <c r="CI50" s="1003"/>
      <c r="CJ50" s="1003"/>
      <c r="CK50" s="1003"/>
      <c r="CL50" s="1004"/>
      <c r="CM50" s="1002"/>
      <c r="CN50" s="1003"/>
      <c r="CO50" s="1003"/>
      <c r="CP50" s="1003"/>
      <c r="CQ50" s="1004"/>
      <c r="CR50" s="1002"/>
      <c r="CS50" s="1003"/>
      <c r="CT50" s="1003"/>
      <c r="CU50" s="1003"/>
      <c r="CV50" s="1004"/>
      <c r="CW50" s="1002"/>
      <c r="CX50" s="1003"/>
      <c r="CY50" s="1003"/>
      <c r="CZ50" s="1003"/>
      <c r="DA50" s="1004"/>
      <c r="DB50" s="1002"/>
      <c r="DC50" s="1003"/>
      <c r="DD50" s="1003"/>
      <c r="DE50" s="1003"/>
      <c r="DF50" s="1004"/>
      <c r="DG50" s="1002"/>
      <c r="DH50" s="1003"/>
      <c r="DI50" s="1003"/>
      <c r="DJ50" s="1003"/>
      <c r="DK50" s="1004"/>
      <c r="DL50" s="1002"/>
      <c r="DM50" s="1003"/>
      <c r="DN50" s="1003"/>
      <c r="DO50" s="1003"/>
      <c r="DP50" s="1004"/>
      <c r="DQ50" s="1002"/>
      <c r="DR50" s="1003"/>
      <c r="DS50" s="1003"/>
      <c r="DT50" s="1003"/>
      <c r="DU50" s="1004"/>
      <c r="DV50" s="1005"/>
      <c r="DW50" s="1006"/>
      <c r="DX50" s="1006"/>
      <c r="DY50" s="1006"/>
      <c r="DZ50" s="1007"/>
      <c r="EA50" s="212"/>
    </row>
    <row r="51" spans="1:131" ht="26.25" customHeight="1" x14ac:dyDescent="0.15">
      <c r="A51" s="220">
        <v>24</v>
      </c>
      <c r="B51" s="1043"/>
      <c r="C51" s="1044"/>
      <c r="D51" s="1044"/>
      <c r="E51" s="1044"/>
      <c r="F51" s="1044"/>
      <c r="G51" s="1044"/>
      <c r="H51" s="1044"/>
      <c r="I51" s="1044"/>
      <c r="J51" s="1044"/>
      <c r="K51" s="1044"/>
      <c r="L51" s="1044"/>
      <c r="M51" s="1044"/>
      <c r="N51" s="1044"/>
      <c r="O51" s="1044"/>
      <c r="P51" s="1045"/>
      <c r="Q51" s="1046"/>
      <c r="R51" s="1038"/>
      <c r="S51" s="1038"/>
      <c r="T51" s="1038"/>
      <c r="U51" s="1038"/>
      <c r="V51" s="1038"/>
      <c r="W51" s="1038"/>
      <c r="X51" s="1038"/>
      <c r="Y51" s="1038"/>
      <c r="Z51" s="1038"/>
      <c r="AA51" s="1038"/>
      <c r="AB51" s="1038"/>
      <c r="AC51" s="1038"/>
      <c r="AD51" s="1038"/>
      <c r="AE51" s="1047"/>
      <c r="AF51" s="1048"/>
      <c r="AG51" s="1049"/>
      <c r="AH51" s="1049"/>
      <c r="AI51" s="1049"/>
      <c r="AJ51" s="1050"/>
      <c r="AK51" s="1037"/>
      <c r="AL51" s="1038"/>
      <c r="AM51" s="1038"/>
      <c r="AN51" s="1038"/>
      <c r="AO51" s="1038"/>
      <c r="AP51" s="1038"/>
      <c r="AQ51" s="1038"/>
      <c r="AR51" s="1038"/>
      <c r="AS51" s="1038"/>
      <c r="AT51" s="1038"/>
      <c r="AU51" s="1038"/>
      <c r="AV51" s="1038"/>
      <c r="AW51" s="1038"/>
      <c r="AX51" s="1038"/>
      <c r="AY51" s="1038"/>
      <c r="AZ51" s="1039"/>
      <c r="BA51" s="1039"/>
      <c r="BB51" s="1039"/>
      <c r="BC51" s="1039"/>
      <c r="BD51" s="1039"/>
      <c r="BE51" s="985"/>
      <c r="BF51" s="985"/>
      <c r="BG51" s="985"/>
      <c r="BH51" s="985"/>
      <c r="BI51" s="986"/>
      <c r="BJ51" s="214"/>
      <c r="BK51" s="214"/>
      <c r="BL51" s="214"/>
      <c r="BM51" s="214"/>
      <c r="BN51" s="214"/>
      <c r="BO51" s="223"/>
      <c r="BP51" s="223"/>
      <c r="BQ51" s="220">
        <v>45</v>
      </c>
      <c r="BR51" s="221"/>
      <c r="BS51" s="1005"/>
      <c r="BT51" s="1006"/>
      <c r="BU51" s="1006"/>
      <c r="BV51" s="1006"/>
      <c r="BW51" s="1006"/>
      <c r="BX51" s="1006"/>
      <c r="BY51" s="1006"/>
      <c r="BZ51" s="1006"/>
      <c r="CA51" s="1006"/>
      <c r="CB51" s="1006"/>
      <c r="CC51" s="1006"/>
      <c r="CD51" s="1006"/>
      <c r="CE51" s="1006"/>
      <c r="CF51" s="1006"/>
      <c r="CG51" s="1027"/>
      <c r="CH51" s="1002"/>
      <c r="CI51" s="1003"/>
      <c r="CJ51" s="1003"/>
      <c r="CK51" s="1003"/>
      <c r="CL51" s="1004"/>
      <c r="CM51" s="1002"/>
      <c r="CN51" s="1003"/>
      <c r="CO51" s="1003"/>
      <c r="CP51" s="1003"/>
      <c r="CQ51" s="1004"/>
      <c r="CR51" s="1002"/>
      <c r="CS51" s="1003"/>
      <c r="CT51" s="1003"/>
      <c r="CU51" s="1003"/>
      <c r="CV51" s="1004"/>
      <c r="CW51" s="1002"/>
      <c r="CX51" s="1003"/>
      <c r="CY51" s="1003"/>
      <c r="CZ51" s="1003"/>
      <c r="DA51" s="1004"/>
      <c r="DB51" s="1002"/>
      <c r="DC51" s="1003"/>
      <c r="DD51" s="1003"/>
      <c r="DE51" s="1003"/>
      <c r="DF51" s="1004"/>
      <c r="DG51" s="1002"/>
      <c r="DH51" s="1003"/>
      <c r="DI51" s="1003"/>
      <c r="DJ51" s="1003"/>
      <c r="DK51" s="1004"/>
      <c r="DL51" s="1002"/>
      <c r="DM51" s="1003"/>
      <c r="DN51" s="1003"/>
      <c r="DO51" s="1003"/>
      <c r="DP51" s="1004"/>
      <c r="DQ51" s="1002"/>
      <c r="DR51" s="1003"/>
      <c r="DS51" s="1003"/>
      <c r="DT51" s="1003"/>
      <c r="DU51" s="1004"/>
      <c r="DV51" s="1005"/>
      <c r="DW51" s="1006"/>
      <c r="DX51" s="1006"/>
      <c r="DY51" s="1006"/>
      <c r="DZ51" s="1007"/>
      <c r="EA51" s="212"/>
    </row>
    <row r="52" spans="1:131" ht="26.25" customHeight="1" x14ac:dyDescent="0.15">
      <c r="A52" s="220">
        <v>25</v>
      </c>
      <c r="B52" s="1043"/>
      <c r="C52" s="1044"/>
      <c r="D52" s="1044"/>
      <c r="E52" s="1044"/>
      <c r="F52" s="1044"/>
      <c r="G52" s="1044"/>
      <c r="H52" s="1044"/>
      <c r="I52" s="1044"/>
      <c r="J52" s="1044"/>
      <c r="K52" s="1044"/>
      <c r="L52" s="1044"/>
      <c r="M52" s="1044"/>
      <c r="N52" s="1044"/>
      <c r="O52" s="1044"/>
      <c r="P52" s="1045"/>
      <c r="Q52" s="1046"/>
      <c r="R52" s="1038"/>
      <c r="S52" s="1038"/>
      <c r="T52" s="1038"/>
      <c r="U52" s="1038"/>
      <c r="V52" s="1038"/>
      <c r="W52" s="1038"/>
      <c r="X52" s="1038"/>
      <c r="Y52" s="1038"/>
      <c r="Z52" s="1038"/>
      <c r="AA52" s="1038"/>
      <c r="AB52" s="1038"/>
      <c r="AC52" s="1038"/>
      <c r="AD52" s="1038"/>
      <c r="AE52" s="1047"/>
      <c r="AF52" s="1048"/>
      <c r="AG52" s="1049"/>
      <c r="AH52" s="1049"/>
      <c r="AI52" s="1049"/>
      <c r="AJ52" s="1050"/>
      <c r="AK52" s="1037"/>
      <c r="AL52" s="1038"/>
      <c r="AM52" s="1038"/>
      <c r="AN52" s="1038"/>
      <c r="AO52" s="1038"/>
      <c r="AP52" s="1038"/>
      <c r="AQ52" s="1038"/>
      <c r="AR52" s="1038"/>
      <c r="AS52" s="1038"/>
      <c r="AT52" s="1038"/>
      <c r="AU52" s="1038"/>
      <c r="AV52" s="1038"/>
      <c r="AW52" s="1038"/>
      <c r="AX52" s="1038"/>
      <c r="AY52" s="1038"/>
      <c r="AZ52" s="1039"/>
      <c r="BA52" s="1039"/>
      <c r="BB52" s="1039"/>
      <c r="BC52" s="1039"/>
      <c r="BD52" s="1039"/>
      <c r="BE52" s="985"/>
      <c r="BF52" s="985"/>
      <c r="BG52" s="985"/>
      <c r="BH52" s="985"/>
      <c r="BI52" s="986"/>
      <c r="BJ52" s="214"/>
      <c r="BK52" s="214"/>
      <c r="BL52" s="214"/>
      <c r="BM52" s="214"/>
      <c r="BN52" s="214"/>
      <c r="BO52" s="223"/>
      <c r="BP52" s="223"/>
      <c r="BQ52" s="220">
        <v>46</v>
      </c>
      <c r="BR52" s="221"/>
      <c r="BS52" s="1005"/>
      <c r="BT52" s="1006"/>
      <c r="BU52" s="1006"/>
      <c r="BV52" s="1006"/>
      <c r="BW52" s="1006"/>
      <c r="BX52" s="1006"/>
      <c r="BY52" s="1006"/>
      <c r="BZ52" s="1006"/>
      <c r="CA52" s="1006"/>
      <c r="CB52" s="1006"/>
      <c r="CC52" s="1006"/>
      <c r="CD52" s="1006"/>
      <c r="CE52" s="1006"/>
      <c r="CF52" s="1006"/>
      <c r="CG52" s="1027"/>
      <c r="CH52" s="1002"/>
      <c r="CI52" s="1003"/>
      <c r="CJ52" s="1003"/>
      <c r="CK52" s="1003"/>
      <c r="CL52" s="1004"/>
      <c r="CM52" s="1002"/>
      <c r="CN52" s="1003"/>
      <c r="CO52" s="1003"/>
      <c r="CP52" s="1003"/>
      <c r="CQ52" s="1004"/>
      <c r="CR52" s="1002"/>
      <c r="CS52" s="1003"/>
      <c r="CT52" s="1003"/>
      <c r="CU52" s="1003"/>
      <c r="CV52" s="1004"/>
      <c r="CW52" s="1002"/>
      <c r="CX52" s="1003"/>
      <c r="CY52" s="1003"/>
      <c r="CZ52" s="1003"/>
      <c r="DA52" s="1004"/>
      <c r="DB52" s="1002"/>
      <c r="DC52" s="1003"/>
      <c r="DD52" s="1003"/>
      <c r="DE52" s="1003"/>
      <c r="DF52" s="1004"/>
      <c r="DG52" s="1002"/>
      <c r="DH52" s="1003"/>
      <c r="DI52" s="1003"/>
      <c r="DJ52" s="1003"/>
      <c r="DK52" s="1004"/>
      <c r="DL52" s="1002"/>
      <c r="DM52" s="1003"/>
      <c r="DN52" s="1003"/>
      <c r="DO52" s="1003"/>
      <c r="DP52" s="1004"/>
      <c r="DQ52" s="1002"/>
      <c r="DR52" s="1003"/>
      <c r="DS52" s="1003"/>
      <c r="DT52" s="1003"/>
      <c r="DU52" s="1004"/>
      <c r="DV52" s="1005"/>
      <c r="DW52" s="1006"/>
      <c r="DX52" s="1006"/>
      <c r="DY52" s="1006"/>
      <c r="DZ52" s="1007"/>
      <c r="EA52" s="212"/>
    </row>
    <row r="53" spans="1:131" ht="26.25" customHeight="1" x14ac:dyDescent="0.15">
      <c r="A53" s="220">
        <v>26</v>
      </c>
      <c r="B53" s="1043"/>
      <c r="C53" s="1044"/>
      <c r="D53" s="1044"/>
      <c r="E53" s="1044"/>
      <c r="F53" s="1044"/>
      <c r="G53" s="1044"/>
      <c r="H53" s="1044"/>
      <c r="I53" s="1044"/>
      <c r="J53" s="1044"/>
      <c r="K53" s="1044"/>
      <c r="L53" s="1044"/>
      <c r="M53" s="1044"/>
      <c r="N53" s="1044"/>
      <c r="O53" s="1044"/>
      <c r="P53" s="1045"/>
      <c r="Q53" s="1046"/>
      <c r="R53" s="1038"/>
      <c r="S53" s="1038"/>
      <c r="T53" s="1038"/>
      <c r="U53" s="1038"/>
      <c r="V53" s="1038"/>
      <c r="W53" s="1038"/>
      <c r="X53" s="1038"/>
      <c r="Y53" s="1038"/>
      <c r="Z53" s="1038"/>
      <c r="AA53" s="1038"/>
      <c r="AB53" s="1038"/>
      <c r="AC53" s="1038"/>
      <c r="AD53" s="1038"/>
      <c r="AE53" s="1047"/>
      <c r="AF53" s="1048"/>
      <c r="AG53" s="1049"/>
      <c r="AH53" s="1049"/>
      <c r="AI53" s="1049"/>
      <c r="AJ53" s="1050"/>
      <c r="AK53" s="1037"/>
      <c r="AL53" s="1038"/>
      <c r="AM53" s="1038"/>
      <c r="AN53" s="1038"/>
      <c r="AO53" s="1038"/>
      <c r="AP53" s="1038"/>
      <c r="AQ53" s="1038"/>
      <c r="AR53" s="1038"/>
      <c r="AS53" s="1038"/>
      <c r="AT53" s="1038"/>
      <c r="AU53" s="1038"/>
      <c r="AV53" s="1038"/>
      <c r="AW53" s="1038"/>
      <c r="AX53" s="1038"/>
      <c r="AY53" s="1038"/>
      <c r="AZ53" s="1039"/>
      <c r="BA53" s="1039"/>
      <c r="BB53" s="1039"/>
      <c r="BC53" s="1039"/>
      <c r="BD53" s="1039"/>
      <c r="BE53" s="985"/>
      <c r="BF53" s="985"/>
      <c r="BG53" s="985"/>
      <c r="BH53" s="985"/>
      <c r="BI53" s="986"/>
      <c r="BJ53" s="214"/>
      <c r="BK53" s="214"/>
      <c r="BL53" s="214"/>
      <c r="BM53" s="214"/>
      <c r="BN53" s="214"/>
      <c r="BO53" s="223"/>
      <c r="BP53" s="223"/>
      <c r="BQ53" s="220">
        <v>47</v>
      </c>
      <c r="BR53" s="221"/>
      <c r="BS53" s="1005"/>
      <c r="BT53" s="1006"/>
      <c r="BU53" s="1006"/>
      <c r="BV53" s="1006"/>
      <c r="BW53" s="1006"/>
      <c r="BX53" s="1006"/>
      <c r="BY53" s="1006"/>
      <c r="BZ53" s="1006"/>
      <c r="CA53" s="1006"/>
      <c r="CB53" s="1006"/>
      <c r="CC53" s="1006"/>
      <c r="CD53" s="1006"/>
      <c r="CE53" s="1006"/>
      <c r="CF53" s="1006"/>
      <c r="CG53" s="1027"/>
      <c r="CH53" s="1002"/>
      <c r="CI53" s="1003"/>
      <c r="CJ53" s="1003"/>
      <c r="CK53" s="1003"/>
      <c r="CL53" s="1004"/>
      <c r="CM53" s="1002"/>
      <c r="CN53" s="1003"/>
      <c r="CO53" s="1003"/>
      <c r="CP53" s="1003"/>
      <c r="CQ53" s="1004"/>
      <c r="CR53" s="1002"/>
      <c r="CS53" s="1003"/>
      <c r="CT53" s="1003"/>
      <c r="CU53" s="1003"/>
      <c r="CV53" s="1004"/>
      <c r="CW53" s="1002"/>
      <c r="CX53" s="1003"/>
      <c r="CY53" s="1003"/>
      <c r="CZ53" s="1003"/>
      <c r="DA53" s="1004"/>
      <c r="DB53" s="1002"/>
      <c r="DC53" s="1003"/>
      <c r="DD53" s="1003"/>
      <c r="DE53" s="1003"/>
      <c r="DF53" s="1004"/>
      <c r="DG53" s="1002"/>
      <c r="DH53" s="1003"/>
      <c r="DI53" s="1003"/>
      <c r="DJ53" s="1003"/>
      <c r="DK53" s="1004"/>
      <c r="DL53" s="1002"/>
      <c r="DM53" s="1003"/>
      <c r="DN53" s="1003"/>
      <c r="DO53" s="1003"/>
      <c r="DP53" s="1004"/>
      <c r="DQ53" s="1002"/>
      <c r="DR53" s="1003"/>
      <c r="DS53" s="1003"/>
      <c r="DT53" s="1003"/>
      <c r="DU53" s="1004"/>
      <c r="DV53" s="1005"/>
      <c r="DW53" s="1006"/>
      <c r="DX53" s="1006"/>
      <c r="DY53" s="1006"/>
      <c r="DZ53" s="1007"/>
      <c r="EA53" s="212"/>
    </row>
    <row r="54" spans="1:131" ht="26.25" customHeight="1" x14ac:dyDescent="0.15">
      <c r="A54" s="220">
        <v>27</v>
      </c>
      <c r="B54" s="1043"/>
      <c r="C54" s="1044"/>
      <c r="D54" s="1044"/>
      <c r="E54" s="1044"/>
      <c r="F54" s="1044"/>
      <c r="G54" s="1044"/>
      <c r="H54" s="1044"/>
      <c r="I54" s="1044"/>
      <c r="J54" s="1044"/>
      <c r="K54" s="1044"/>
      <c r="L54" s="1044"/>
      <c r="M54" s="1044"/>
      <c r="N54" s="1044"/>
      <c r="O54" s="1044"/>
      <c r="P54" s="1045"/>
      <c r="Q54" s="1046"/>
      <c r="R54" s="1038"/>
      <c r="S54" s="1038"/>
      <c r="T54" s="1038"/>
      <c r="U54" s="1038"/>
      <c r="V54" s="1038"/>
      <c r="W54" s="1038"/>
      <c r="X54" s="1038"/>
      <c r="Y54" s="1038"/>
      <c r="Z54" s="1038"/>
      <c r="AA54" s="1038"/>
      <c r="AB54" s="1038"/>
      <c r="AC54" s="1038"/>
      <c r="AD54" s="1038"/>
      <c r="AE54" s="1047"/>
      <c r="AF54" s="1048"/>
      <c r="AG54" s="1049"/>
      <c r="AH54" s="1049"/>
      <c r="AI54" s="1049"/>
      <c r="AJ54" s="1050"/>
      <c r="AK54" s="1037"/>
      <c r="AL54" s="1038"/>
      <c r="AM54" s="1038"/>
      <c r="AN54" s="1038"/>
      <c r="AO54" s="1038"/>
      <c r="AP54" s="1038"/>
      <c r="AQ54" s="1038"/>
      <c r="AR54" s="1038"/>
      <c r="AS54" s="1038"/>
      <c r="AT54" s="1038"/>
      <c r="AU54" s="1038"/>
      <c r="AV54" s="1038"/>
      <c r="AW54" s="1038"/>
      <c r="AX54" s="1038"/>
      <c r="AY54" s="1038"/>
      <c r="AZ54" s="1039"/>
      <c r="BA54" s="1039"/>
      <c r="BB54" s="1039"/>
      <c r="BC54" s="1039"/>
      <c r="BD54" s="1039"/>
      <c r="BE54" s="985"/>
      <c r="BF54" s="985"/>
      <c r="BG54" s="985"/>
      <c r="BH54" s="985"/>
      <c r="BI54" s="986"/>
      <c r="BJ54" s="214"/>
      <c r="BK54" s="214"/>
      <c r="BL54" s="214"/>
      <c r="BM54" s="214"/>
      <c r="BN54" s="214"/>
      <c r="BO54" s="223"/>
      <c r="BP54" s="223"/>
      <c r="BQ54" s="220">
        <v>48</v>
      </c>
      <c r="BR54" s="221"/>
      <c r="BS54" s="1005"/>
      <c r="BT54" s="1006"/>
      <c r="BU54" s="1006"/>
      <c r="BV54" s="1006"/>
      <c r="BW54" s="1006"/>
      <c r="BX54" s="1006"/>
      <c r="BY54" s="1006"/>
      <c r="BZ54" s="1006"/>
      <c r="CA54" s="1006"/>
      <c r="CB54" s="1006"/>
      <c r="CC54" s="1006"/>
      <c r="CD54" s="1006"/>
      <c r="CE54" s="1006"/>
      <c r="CF54" s="1006"/>
      <c r="CG54" s="1027"/>
      <c r="CH54" s="1002"/>
      <c r="CI54" s="1003"/>
      <c r="CJ54" s="1003"/>
      <c r="CK54" s="1003"/>
      <c r="CL54" s="1004"/>
      <c r="CM54" s="1002"/>
      <c r="CN54" s="1003"/>
      <c r="CO54" s="1003"/>
      <c r="CP54" s="1003"/>
      <c r="CQ54" s="1004"/>
      <c r="CR54" s="1002"/>
      <c r="CS54" s="1003"/>
      <c r="CT54" s="1003"/>
      <c r="CU54" s="1003"/>
      <c r="CV54" s="1004"/>
      <c r="CW54" s="1002"/>
      <c r="CX54" s="1003"/>
      <c r="CY54" s="1003"/>
      <c r="CZ54" s="1003"/>
      <c r="DA54" s="1004"/>
      <c r="DB54" s="1002"/>
      <c r="DC54" s="1003"/>
      <c r="DD54" s="1003"/>
      <c r="DE54" s="1003"/>
      <c r="DF54" s="1004"/>
      <c r="DG54" s="1002"/>
      <c r="DH54" s="1003"/>
      <c r="DI54" s="1003"/>
      <c r="DJ54" s="1003"/>
      <c r="DK54" s="1004"/>
      <c r="DL54" s="1002"/>
      <c r="DM54" s="1003"/>
      <c r="DN54" s="1003"/>
      <c r="DO54" s="1003"/>
      <c r="DP54" s="1004"/>
      <c r="DQ54" s="1002"/>
      <c r="DR54" s="1003"/>
      <c r="DS54" s="1003"/>
      <c r="DT54" s="1003"/>
      <c r="DU54" s="1004"/>
      <c r="DV54" s="1005"/>
      <c r="DW54" s="1006"/>
      <c r="DX54" s="1006"/>
      <c r="DY54" s="1006"/>
      <c r="DZ54" s="1007"/>
      <c r="EA54" s="212"/>
    </row>
    <row r="55" spans="1:131" ht="26.25" customHeight="1" x14ac:dyDescent="0.15">
      <c r="A55" s="220">
        <v>28</v>
      </c>
      <c r="B55" s="1043"/>
      <c r="C55" s="1044"/>
      <c r="D55" s="1044"/>
      <c r="E55" s="1044"/>
      <c r="F55" s="1044"/>
      <c r="G55" s="1044"/>
      <c r="H55" s="1044"/>
      <c r="I55" s="1044"/>
      <c r="J55" s="1044"/>
      <c r="K55" s="1044"/>
      <c r="L55" s="1044"/>
      <c r="M55" s="1044"/>
      <c r="N55" s="1044"/>
      <c r="O55" s="1044"/>
      <c r="P55" s="1045"/>
      <c r="Q55" s="1046"/>
      <c r="R55" s="1038"/>
      <c r="S55" s="1038"/>
      <c r="T55" s="1038"/>
      <c r="U55" s="1038"/>
      <c r="V55" s="1038"/>
      <c r="W55" s="1038"/>
      <c r="X55" s="1038"/>
      <c r="Y55" s="1038"/>
      <c r="Z55" s="1038"/>
      <c r="AA55" s="1038"/>
      <c r="AB55" s="1038"/>
      <c r="AC55" s="1038"/>
      <c r="AD55" s="1038"/>
      <c r="AE55" s="1047"/>
      <c r="AF55" s="1048"/>
      <c r="AG55" s="1049"/>
      <c r="AH55" s="1049"/>
      <c r="AI55" s="1049"/>
      <c r="AJ55" s="1050"/>
      <c r="AK55" s="1037"/>
      <c r="AL55" s="1038"/>
      <c r="AM55" s="1038"/>
      <c r="AN55" s="1038"/>
      <c r="AO55" s="1038"/>
      <c r="AP55" s="1038"/>
      <c r="AQ55" s="1038"/>
      <c r="AR55" s="1038"/>
      <c r="AS55" s="1038"/>
      <c r="AT55" s="1038"/>
      <c r="AU55" s="1038"/>
      <c r="AV55" s="1038"/>
      <c r="AW55" s="1038"/>
      <c r="AX55" s="1038"/>
      <c r="AY55" s="1038"/>
      <c r="AZ55" s="1039"/>
      <c r="BA55" s="1039"/>
      <c r="BB55" s="1039"/>
      <c r="BC55" s="1039"/>
      <c r="BD55" s="1039"/>
      <c r="BE55" s="985"/>
      <c r="BF55" s="985"/>
      <c r="BG55" s="985"/>
      <c r="BH55" s="985"/>
      <c r="BI55" s="986"/>
      <c r="BJ55" s="214"/>
      <c r="BK55" s="214"/>
      <c r="BL55" s="214"/>
      <c r="BM55" s="214"/>
      <c r="BN55" s="214"/>
      <c r="BO55" s="223"/>
      <c r="BP55" s="223"/>
      <c r="BQ55" s="220">
        <v>49</v>
      </c>
      <c r="BR55" s="221"/>
      <c r="BS55" s="1005"/>
      <c r="BT55" s="1006"/>
      <c r="BU55" s="1006"/>
      <c r="BV55" s="1006"/>
      <c r="BW55" s="1006"/>
      <c r="BX55" s="1006"/>
      <c r="BY55" s="1006"/>
      <c r="BZ55" s="1006"/>
      <c r="CA55" s="1006"/>
      <c r="CB55" s="1006"/>
      <c r="CC55" s="1006"/>
      <c r="CD55" s="1006"/>
      <c r="CE55" s="1006"/>
      <c r="CF55" s="1006"/>
      <c r="CG55" s="1027"/>
      <c r="CH55" s="1002"/>
      <c r="CI55" s="1003"/>
      <c r="CJ55" s="1003"/>
      <c r="CK55" s="1003"/>
      <c r="CL55" s="1004"/>
      <c r="CM55" s="1002"/>
      <c r="CN55" s="1003"/>
      <c r="CO55" s="1003"/>
      <c r="CP55" s="1003"/>
      <c r="CQ55" s="1004"/>
      <c r="CR55" s="1002"/>
      <c r="CS55" s="1003"/>
      <c r="CT55" s="1003"/>
      <c r="CU55" s="1003"/>
      <c r="CV55" s="1004"/>
      <c r="CW55" s="1002"/>
      <c r="CX55" s="1003"/>
      <c r="CY55" s="1003"/>
      <c r="CZ55" s="1003"/>
      <c r="DA55" s="1004"/>
      <c r="DB55" s="1002"/>
      <c r="DC55" s="1003"/>
      <c r="DD55" s="1003"/>
      <c r="DE55" s="1003"/>
      <c r="DF55" s="1004"/>
      <c r="DG55" s="1002"/>
      <c r="DH55" s="1003"/>
      <c r="DI55" s="1003"/>
      <c r="DJ55" s="1003"/>
      <c r="DK55" s="1004"/>
      <c r="DL55" s="1002"/>
      <c r="DM55" s="1003"/>
      <c r="DN55" s="1003"/>
      <c r="DO55" s="1003"/>
      <c r="DP55" s="1004"/>
      <c r="DQ55" s="1002"/>
      <c r="DR55" s="1003"/>
      <c r="DS55" s="1003"/>
      <c r="DT55" s="1003"/>
      <c r="DU55" s="1004"/>
      <c r="DV55" s="1005"/>
      <c r="DW55" s="1006"/>
      <c r="DX55" s="1006"/>
      <c r="DY55" s="1006"/>
      <c r="DZ55" s="1007"/>
      <c r="EA55" s="212"/>
    </row>
    <row r="56" spans="1:131" ht="26.25" customHeight="1" x14ac:dyDescent="0.15">
      <c r="A56" s="220">
        <v>29</v>
      </c>
      <c r="B56" s="1043"/>
      <c r="C56" s="1044"/>
      <c r="D56" s="1044"/>
      <c r="E56" s="1044"/>
      <c r="F56" s="1044"/>
      <c r="G56" s="1044"/>
      <c r="H56" s="1044"/>
      <c r="I56" s="1044"/>
      <c r="J56" s="1044"/>
      <c r="K56" s="1044"/>
      <c r="L56" s="1044"/>
      <c r="M56" s="1044"/>
      <c r="N56" s="1044"/>
      <c r="O56" s="1044"/>
      <c r="P56" s="1045"/>
      <c r="Q56" s="1046"/>
      <c r="R56" s="1038"/>
      <c r="S56" s="1038"/>
      <c r="T56" s="1038"/>
      <c r="U56" s="1038"/>
      <c r="V56" s="1038"/>
      <c r="W56" s="1038"/>
      <c r="X56" s="1038"/>
      <c r="Y56" s="1038"/>
      <c r="Z56" s="1038"/>
      <c r="AA56" s="1038"/>
      <c r="AB56" s="1038"/>
      <c r="AC56" s="1038"/>
      <c r="AD56" s="1038"/>
      <c r="AE56" s="1047"/>
      <c r="AF56" s="1048"/>
      <c r="AG56" s="1049"/>
      <c r="AH56" s="1049"/>
      <c r="AI56" s="1049"/>
      <c r="AJ56" s="1050"/>
      <c r="AK56" s="1037"/>
      <c r="AL56" s="1038"/>
      <c r="AM56" s="1038"/>
      <c r="AN56" s="1038"/>
      <c r="AO56" s="1038"/>
      <c r="AP56" s="1038"/>
      <c r="AQ56" s="1038"/>
      <c r="AR56" s="1038"/>
      <c r="AS56" s="1038"/>
      <c r="AT56" s="1038"/>
      <c r="AU56" s="1038"/>
      <c r="AV56" s="1038"/>
      <c r="AW56" s="1038"/>
      <c r="AX56" s="1038"/>
      <c r="AY56" s="1038"/>
      <c r="AZ56" s="1039"/>
      <c r="BA56" s="1039"/>
      <c r="BB56" s="1039"/>
      <c r="BC56" s="1039"/>
      <c r="BD56" s="1039"/>
      <c r="BE56" s="985"/>
      <c r="BF56" s="985"/>
      <c r="BG56" s="985"/>
      <c r="BH56" s="985"/>
      <c r="BI56" s="986"/>
      <c r="BJ56" s="214"/>
      <c r="BK56" s="214"/>
      <c r="BL56" s="214"/>
      <c r="BM56" s="214"/>
      <c r="BN56" s="214"/>
      <c r="BO56" s="223"/>
      <c r="BP56" s="223"/>
      <c r="BQ56" s="220">
        <v>50</v>
      </c>
      <c r="BR56" s="221"/>
      <c r="BS56" s="1005"/>
      <c r="BT56" s="1006"/>
      <c r="BU56" s="1006"/>
      <c r="BV56" s="1006"/>
      <c r="BW56" s="1006"/>
      <c r="BX56" s="1006"/>
      <c r="BY56" s="1006"/>
      <c r="BZ56" s="1006"/>
      <c r="CA56" s="1006"/>
      <c r="CB56" s="1006"/>
      <c r="CC56" s="1006"/>
      <c r="CD56" s="1006"/>
      <c r="CE56" s="1006"/>
      <c r="CF56" s="1006"/>
      <c r="CG56" s="1027"/>
      <c r="CH56" s="1002"/>
      <c r="CI56" s="1003"/>
      <c r="CJ56" s="1003"/>
      <c r="CK56" s="1003"/>
      <c r="CL56" s="1004"/>
      <c r="CM56" s="1002"/>
      <c r="CN56" s="1003"/>
      <c r="CO56" s="1003"/>
      <c r="CP56" s="1003"/>
      <c r="CQ56" s="1004"/>
      <c r="CR56" s="1002"/>
      <c r="CS56" s="1003"/>
      <c r="CT56" s="1003"/>
      <c r="CU56" s="1003"/>
      <c r="CV56" s="1004"/>
      <c r="CW56" s="1002"/>
      <c r="CX56" s="1003"/>
      <c r="CY56" s="1003"/>
      <c r="CZ56" s="1003"/>
      <c r="DA56" s="1004"/>
      <c r="DB56" s="1002"/>
      <c r="DC56" s="1003"/>
      <c r="DD56" s="1003"/>
      <c r="DE56" s="1003"/>
      <c r="DF56" s="1004"/>
      <c r="DG56" s="1002"/>
      <c r="DH56" s="1003"/>
      <c r="DI56" s="1003"/>
      <c r="DJ56" s="1003"/>
      <c r="DK56" s="1004"/>
      <c r="DL56" s="1002"/>
      <c r="DM56" s="1003"/>
      <c r="DN56" s="1003"/>
      <c r="DO56" s="1003"/>
      <c r="DP56" s="1004"/>
      <c r="DQ56" s="1002"/>
      <c r="DR56" s="1003"/>
      <c r="DS56" s="1003"/>
      <c r="DT56" s="1003"/>
      <c r="DU56" s="1004"/>
      <c r="DV56" s="1005"/>
      <c r="DW56" s="1006"/>
      <c r="DX56" s="1006"/>
      <c r="DY56" s="1006"/>
      <c r="DZ56" s="1007"/>
      <c r="EA56" s="212"/>
    </row>
    <row r="57" spans="1:131" ht="26.25" customHeight="1" x14ac:dyDescent="0.15">
      <c r="A57" s="220">
        <v>30</v>
      </c>
      <c r="B57" s="1043"/>
      <c r="C57" s="1044"/>
      <c r="D57" s="1044"/>
      <c r="E57" s="1044"/>
      <c r="F57" s="1044"/>
      <c r="G57" s="1044"/>
      <c r="H57" s="1044"/>
      <c r="I57" s="1044"/>
      <c r="J57" s="1044"/>
      <c r="K57" s="1044"/>
      <c r="L57" s="1044"/>
      <c r="M57" s="1044"/>
      <c r="N57" s="1044"/>
      <c r="O57" s="1044"/>
      <c r="P57" s="1045"/>
      <c r="Q57" s="1046"/>
      <c r="R57" s="1038"/>
      <c r="S57" s="1038"/>
      <c r="T57" s="1038"/>
      <c r="U57" s="1038"/>
      <c r="V57" s="1038"/>
      <c r="W57" s="1038"/>
      <c r="X57" s="1038"/>
      <c r="Y57" s="1038"/>
      <c r="Z57" s="1038"/>
      <c r="AA57" s="1038"/>
      <c r="AB57" s="1038"/>
      <c r="AC57" s="1038"/>
      <c r="AD57" s="1038"/>
      <c r="AE57" s="1047"/>
      <c r="AF57" s="1048"/>
      <c r="AG57" s="1049"/>
      <c r="AH57" s="1049"/>
      <c r="AI57" s="1049"/>
      <c r="AJ57" s="1050"/>
      <c r="AK57" s="1037"/>
      <c r="AL57" s="1038"/>
      <c r="AM57" s="1038"/>
      <c r="AN57" s="1038"/>
      <c r="AO57" s="1038"/>
      <c r="AP57" s="1038"/>
      <c r="AQ57" s="1038"/>
      <c r="AR57" s="1038"/>
      <c r="AS57" s="1038"/>
      <c r="AT57" s="1038"/>
      <c r="AU57" s="1038"/>
      <c r="AV57" s="1038"/>
      <c r="AW57" s="1038"/>
      <c r="AX57" s="1038"/>
      <c r="AY57" s="1038"/>
      <c r="AZ57" s="1039"/>
      <c r="BA57" s="1039"/>
      <c r="BB57" s="1039"/>
      <c r="BC57" s="1039"/>
      <c r="BD57" s="1039"/>
      <c r="BE57" s="985"/>
      <c r="BF57" s="985"/>
      <c r="BG57" s="985"/>
      <c r="BH57" s="985"/>
      <c r="BI57" s="986"/>
      <c r="BJ57" s="214"/>
      <c r="BK57" s="214"/>
      <c r="BL57" s="214"/>
      <c r="BM57" s="214"/>
      <c r="BN57" s="214"/>
      <c r="BO57" s="223"/>
      <c r="BP57" s="223"/>
      <c r="BQ57" s="220">
        <v>51</v>
      </c>
      <c r="BR57" s="221"/>
      <c r="BS57" s="1005"/>
      <c r="BT57" s="1006"/>
      <c r="BU57" s="1006"/>
      <c r="BV57" s="1006"/>
      <c r="BW57" s="1006"/>
      <c r="BX57" s="1006"/>
      <c r="BY57" s="1006"/>
      <c r="BZ57" s="1006"/>
      <c r="CA57" s="1006"/>
      <c r="CB57" s="1006"/>
      <c r="CC57" s="1006"/>
      <c r="CD57" s="1006"/>
      <c r="CE57" s="1006"/>
      <c r="CF57" s="1006"/>
      <c r="CG57" s="1027"/>
      <c r="CH57" s="1002"/>
      <c r="CI57" s="1003"/>
      <c r="CJ57" s="1003"/>
      <c r="CK57" s="1003"/>
      <c r="CL57" s="1004"/>
      <c r="CM57" s="1002"/>
      <c r="CN57" s="1003"/>
      <c r="CO57" s="1003"/>
      <c r="CP57" s="1003"/>
      <c r="CQ57" s="1004"/>
      <c r="CR57" s="1002"/>
      <c r="CS57" s="1003"/>
      <c r="CT57" s="1003"/>
      <c r="CU57" s="1003"/>
      <c r="CV57" s="1004"/>
      <c r="CW57" s="1002"/>
      <c r="CX57" s="1003"/>
      <c r="CY57" s="1003"/>
      <c r="CZ57" s="1003"/>
      <c r="DA57" s="1004"/>
      <c r="DB57" s="1002"/>
      <c r="DC57" s="1003"/>
      <c r="DD57" s="1003"/>
      <c r="DE57" s="1003"/>
      <c r="DF57" s="1004"/>
      <c r="DG57" s="1002"/>
      <c r="DH57" s="1003"/>
      <c r="DI57" s="1003"/>
      <c r="DJ57" s="1003"/>
      <c r="DK57" s="1004"/>
      <c r="DL57" s="1002"/>
      <c r="DM57" s="1003"/>
      <c r="DN57" s="1003"/>
      <c r="DO57" s="1003"/>
      <c r="DP57" s="1004"/>
      <c r="DQ57" s="1002"/>
      <c r="DR57" s="1003"/>
      <c r="DS57" s="1003"/>
      <c r="DT57" s="1003"/>
      <c r="DU57" s="1004"/>
      <c r="DV57" s="1005"/>
      <c r="DW57" s="1006"/>
      <c r="DX57" s="1006"/>
      <c r="DY57" s="1006"/>
      <c r="DZ57" s="1007"/>
      <c r="EA57" s="212"/>
    </row>
    <row r="58" spans="1:131" ht="26.25" customHeight="1" x14ac:dyDescent="0.15">
      <c r="A58" s="220">
        <v>31</v>
      </c>
      <c r="B58" s="1043"/>
      <c r="C58" s="1044"/>
      <c r="D58" s="1044"/>
      <c r="E58" s="1044"/>
      <c r="F58" s="1044"/>
      <c r="G58" s="1044"/>
      <c r="H58" s="1044"/>
      <c r="I58" s="1044"/>
      <c r="J58" s="1044"/>
      <c r="K58" s="1044"/>
      <c r="L58" s="1044"/>
      <c r="M58" s="1044"/>
      <c r="N58" s="1044"/>
      <c r="O58" s="1044"/>
      <c r="P58" s="1045"/>
      <c r="Q58" s="1046"/>
      <c r="R58" s="1038"/>
      <c r="S58" s="1038"/>
      <c r="T58" s="1038"/>
      <c r="U58" s="1038"/>
      <c r="V58" s="1038"/>
      <c r="W58" s="1038"/>
      <c r="X58" s="1038"/>
      <c r="Y58" s="1038"/>
      <c r="Z58" s="1038"/>
      <c r="AA58" s="1038"/>
      <c r="AB58" s="1038"/>
      <c r="AC58" s="1038"/>
      <c r="AD58" s="1038"/>
      <c r="AE58" s="1047"/>
      <c r="AF58" s="1048"/>
      <c r="AG58" s="1049"/>
      <c r="AH58" s="1049"/>
      <c r="AI58" s="1049"/>
      <c r="AJ58" s="1050"/>
      <c r="AK58" s="1037"/>
      <c r="AL58" s="1038"/>
      <c r="AM58" s="1038"/>
      <c r="AN58" s="1038"/>
      <c r="AO58" s="1038"/>
      <c r="AP58" s="1038"/>
      <c r="AQ58" s="1038"/>
      <c r="AR58" s="1038"/>
      <c r="AS58" s="1038"/>
      <c r="AT58" s="1038"/>
      <c r="AU58" s="1038"/>
      <c r="AV58" s="1038"/>
      <c r="AW58" s="1038"/>
      <c r="AX58" s="1038"/>
      <c r="AY58" s="1038"/>
      <c r="AZ58" s="1039"/>
      <c r="BA58" s="1039"/>
      <c r="BB58" s="1039"/>
      <c r="BC58" s="1039"/>
      <c r="BD58" s="1039"/>
      <c r="BE58" s="985"/>
      <c r="BF58" s="985"/>
      <c r="BG58" s="985"/>
      <c r="BH58" s="985"/>
      <c r="BI58" s="986"/>
      <c r="BJ58" s="214"/>
      <c r="BK58" s="214"/>
      <c r="BL58" s="214"/>
      <c r="BM58" s="214"/>
      <c r="BN58" s="214"/>
      <c r="BO58" s="223"/>
      <c r="BP58" s="223"/>
      <c r="BQ58" s="220">
        <v>52</v>
      </c>
      <c r="BR58" s="221"/>
      <c r="BS58" s="1005"/>
      <c r="BT58" s="1006"/>
      <c r="BU58" s="1006"/>
      <c r="BV58" s="1006"/>
      <c r="BW58" s="1006"/>
      <c r="BX58" s="1006"/>
      <c r="BY58" s="1006"/>
      <c r="BZ58" s="1006"/>
      <c r="CA58" s="1006"/>
      <c r="CB58" s="1006"/>
      <c r="CC58" s="1006"/>
      <c r="CD58" s="1006"/>
      <c r="CE58" s="1006"/>
      <c r="CF58" s="1006"/>
      <c r="CG58" s="1027"/>
      <c r="CH58" s="1002"/>
      <c r="CI58" s="1003"/>
      <c r="CJ58" s="1003"/>
      <c r="CK58" s="1003"/>
      <c r="CL58" s="1004"/>
      <c r="CM58" s="1002"/>
      <c r="CN58" s="1003"/>
      <c r="CO58" s="1003"/>
      <c r="CP58" s="1003"/>
      <c r="CQ58" s="1004"/>
      <c r="CR58" s="1002"/>
      <c r="CS58" s="1003"/>
      <c r="CT58" s="1003"/>
      <c r="CU58" s="1003"/>
      <c r="CV58" s="1004"/>
      <c r="CW58" s="1002"/>
      <c r="CX58" s="1003"/>
      <c r="CY58" s="1003"/>
      <c r="CZ58" s="1003"/>
      <c r="DA58" s="1004"/>
      <c r="DB58" s="1002"/>
      <c r="DC58" s="1003"/>
      <c r="DD58" s="1003"/>
      <c r="DE58" s="1003"/>
      <c r="DF58" s="1004"/>
      <c r="DG58" s="1002"/>
      <c r="DH58" s="1003"/>
      <c r="DI58" s="1003"/>
      <c r="DJ58" s="1003"/>
      <c r="DK58" s="1004"/>
      <c r="DL58" s="1002"/>
      <c r="DM58" s="1003"/>
      <c r="DN58" s="1003"/>
      <c r="DO58" s="1003"/>
      <c r="DP58" s="1004"/>
      <c r="DQ58" s="1002"/>
      <c r="DR58" s="1003"/>
      <c r="DS58" s="1003"/>
      <c r="DT58" s="1003"/>
      <c r="DU58" s="1004"/>
      <c r="DV58" s="1005"/>
      <c r="DW58" s="1006"/>
      <c r="DX58" s="1006"/>
      <c r="DY58" s="1006"/>
      <c r="DZ58" s="1007"/>
      <c r="EA58" s="212"/>
    </row>
    <row r="59" spans="1:131" ht="26.25" customHeight="1" x14ac:dyDescent="0.15">
      <c r="A59" s="220">
        <v>32</v>
      </c>
      <c r="B59" s="1043"/>
      <c r="C59" s="1044"/>
      <c r="D59" s="1044"/>
      <c r="E59" s="1044"/>
      <c r="F59" s="1044"/>
      <c r="G59" s="1044"/>
      <c r="H59" s="1044"/>
      <c r="I59" s="1044"/>
      <c r="J59" s="1044"/>
      <c r="K59" s="1044"/>
      <c r="L59" s="1044"/>
      <c r="M59" s="1044"/>
      <c r="N59" s="1044"/>
      <c r="O59" s="1044"/>
      <c r="P59" s="1045"/>
      <c r="Q59" s="1046"/>
      <c r="R59" s="1038"/>
      <c r="S59" s="1038"/>
      <c r="T59" s="1038"/>
      <c r="U59" s="1038"/>
      <c r="V59" s="1038"/>
      <c r="W59" s="1038"/>
      <c r="X59" s="1038"/>
      <c r="Y59" s="1038"/>
      <c r="Z59" s="1038"/>
      <c r="AA59" s="1038"/>
      <c r="AB59" s="1038"/>
      <c r="AC59" s="1038"/>
      <c r="AD59" s="1038"/>
      <c r="AE59" s="1047"/>
      <c r="AF59" s="1048"/>
      <c r="AG59" s="1049"/>
      <c r="AH59" s="1049"/>
      <c r="AI59" s="1049"/>
      <c r="AJ59" s="1050"/>
      <c r="AK59" s="1037"/>
      <c r="AL59" s="1038"/>
      <c r="AM59" s="1038"/>
      <c r="AN59" s="1038"/>
      <c r="AO59" s="1038"/>
      <c r="AP59" s="1038"/>
      <c r="AQ59" s="1038"/>
      <c r="AR59" s="1038"/>
      <c r="AS59" s="1038"/>
      <c r="AT59" s="1038"/>
      <c r="AU59" s="1038"/>
      <c r="AV59" s="1038"/>
      <c r="AW59" s="1038"/>
      <c r="AX59" s="1038"/>
      <c r="AY59" s="1038"/>
      <c r="AZ59" s="1039"/>
      <c r="BA59" s="1039"/>
      <c r="BB59" s="1039"/>
      <c r="BC59" s="1039"/>
      <c r="BD59" s="1039"/>
      <c r="BE59" s="985"/>
      <c r="BF59" s="985"/>
      <c r="BG59" s="985"/>
      <c r="BH59" s="985"/>
      <c r="BI59" s="986"/>
      <c r="BJ59" s="214"/>
      <c r="BK59" s="214"/>
      <c r="BL59" s="214"/>
      <c r="BM59" s="214"/>
      <c r="BN59" s="214"/>
      <c r="BO59" s="223"/>
      <c r="BP59" s="223"/>
      <c r="BQ59" s="220">
        <v>53</v>
      </c>
      <c r="BR59" s="221"/>
      <c r="BS59" s="1005"/>
      <c r="BT59" s="1006"/>
      <c r="BU59" s="1006"/>
      <c r="BV59" s="1006"/>
      <c r="BW59" s="1006"/>
      <c r="BX59" s="1006"/>
      <c r="BY59" s="1006"/>
      <c r="BZ59" s="1006"/>
      <c r="CA59" s="1006"/>
      <c r="CB59" s="1006"/>
      <c r="CC59" s="1006"/>
      <c r="CD59" s="1006"/>
      <c r="CE59" s="1006"/>
      <c r="CF59" s="1006"/>
      <c r="CG59" s="1027"/>
      <c r="CH59" s="1002"/>
      <c r="CI59" s="1003"/>
      <c r="CJ59" s="1003"/>
      <c r="CK59" s="1003"/>
      <c r="CL59" s="1004"/>
      <c r="CM59" s="1002"/>
      <c r="CN59" s="1003"/>
      <c r="CO59" s="1003"/>
      <c r="CP59" s="1003"/>
      <c r="CQ59" s="1004"/>
      <c r="CR59" s="1002"/>
      <c r="CS59" s="1003"/>
      <c r="CT59" s="1003"/>
      <c r="CU59" s="1003"/>
      <c r="CV59" s="1004"/>
      <c r="CW59" s="1002"/>
      <c r="CX59" s="1003"/>
      <c r="CY59" s="1003"/>
      <c r="CZ59" s="1003"/>
      <c r="DA59" s="1004"/>
      <c r="DB59" s="1002"/>
      <c r="DC59" s="1003"/>
      <c r="DD59" s="1003"/>
      <c r="DE59" s="1003"/>
      <c r="DF59" s="1004"/>
      <c r="DG59" s="1002"/>
      <c r="DH59" s="1003"/>
      <c r="DI59" s="1003"/>
      <c r="DJ59" s="1003"/>
      <c r="DK59" s="1004"/>
      <c r="DL59" s="1002"/>
      <c r="DM59" s="1003"/>
      <c r="DN59" s="1003"/>
      <c r="DO59" s="1003"/>
      <c r="DP59" s="1004"/>
      <c r="DQ59" s="1002"/>
      <c r="DR59" s="1003"/>
      <c r="DS59" s="1003"/>
      <c r="DT59" s="1003"/>
      <c r="DU59" s="1004"/>
      <c r="DV59" s="1005"/>
      <c r="DW59" s="1006"/>
      <c r="DX59" s="1006"/>
      <c r="DY59" s="1006"/>
      <c r="DZ59" s="1007"/>
      <c r="EA59" s="212"/>
    </row>
    <row r="60" spans="1:131" ht="26.25" customHeight="1" x14ac:dyDescent="0.15">
      <c r="A60" s="220">
        <v>33</v>
      </c>
      <c r="B60" s="1043"/>
      <c r="C60" s="1044"/>
      <c r="D60" s="1044"/>
      <c r="E60" s="1044"/>
      <c r="F60" s="1044"/>
      <c r="G60" s="1044"/>
      <c r="H60" s="1044"/>
      <c r="I60" s="1044"/>
      <c r="J60" s="1044"/>
      <c r="K60" s="1044"/>
      <c r="L60" s="1044"/>
      <c r="M60" s="1044"/>
      <c r="N60" s="1044"/>
      <c r="O60" s="1044"/>
      <c r="P60" s="1045"/>
      <c r="Q60" s="1046"/>
      <c r="R60" s="1038"/>
      <c r="S60" s="1038"/>
      <c r="T60" s="1038"/>
      <c r="U60" s="1038"/>
      <c r="V60" s="1038"/>
      <c r="W60" s="1038"/>
      <c r="X60" s="1038"/>
      <c r="Y60" s="1038"/>
      <c r="Z60" s="1038"/>
      <c r="AA60" s="1038"/>
      <c r="AB60" s="1038"/>
      <c r="AC60" s="1038"/>
      <c r="AD60" s="1038"/>
      <c r="AE60" s="1047"/>
      <c r="AF60" s="1048"/>
      <c r="AG60" s="1049"/>
      <c r="AH60" s="1049"/>
      <c r="AI60" s="1049"/>
      <c r="AJ60" s="1050"/>
      <c r="AK60" s="1037"/>
      <c r="AL60" s="1038"/>
      <c r="AM60" s="1038"/>
      <c r="AN60" s="1038"/>
      <c r="AO60" s="1038"/>
      <c r="AP60" s="1038"/>
      <c r="AQ60" s="1038"/>
      <c r="AR60" s="1038"/>
      <c r="AS60" s="1038"/>
      <c r="AT60" s="1038"/>
      <c r="AU60" s="1038"/>
      <c r="AV60" s="1038"/>
      <c r="AW60" s="1038"/>
      <c r="AX60" s="1038"/>
      <c r="AY60" s="1038"/>
      <c r="AZ60" s="1039"/>
      <c r="BA60" s="1039"/>
      <c r="BB60" s="1039"/>
      <c r="BC60" s="1039"/>
      <c r="BD60" s="1039"/>
      <c r="BE60" s="985"/>
      <c r="BF60" s="985"/>
      <c r="BG60" s="985"/>
      <c r="BH60" s="985"/>
      <c r="BI60" s="986"/>
      <c r="BJ60" s="214"/>
      <c r="BK60" s="214"/>
      <c r="BL60" s="214"/>
      <c r="BM60" s="214"/>
      <c r="BN60" s="214"/>
      <c r="BO60" s="223"/>
      <c r="BP60" s="223"/>
      <c r="BQ60" s="220">
        <v>54</v>
      </c>
      <c r="BR60" s="221"/>
      <c r="BS60" s="1005"/>
      <c r="BT60" s="1006"/>
      <c r="BU60" s="1006"/>
      <c r="BV60" s="1006"/>
      <c r="BW60" s="1006"/>
      <c r="BX60" s="1006"/>
      <c r="BY60" s="1006"/>
      <c r="BZ60" s="1006"/>
      <c r="CA60" s="1006"/>
      <c r="CB60" s="1006"/>
      <c r="CC60" s="1006"/>
      <c r="CD60" s="1006"/>
      <c r="CE60" s="1006"/>
      <c r="CF60" s="1006"/>
      <c r="CG60" s="1027"/>
      <c r="CH60" s="1002"/>
      <c r="CI60" s="1003"/>
      <c r="CJ60" s="1003"/>
      <c r="CK60" s="1003"/>
      <c r="CL60" s="1004"/>
      <c r="CM60" s="1002"/>
      <c r="CN60" s="1003"/>
      <c r="CO60" s="1003"/>
      <c r="CP60" s="1003"/>
      <c r="CQ60" s="1004"/>
      <c r="CR60" s="1002"/>
      <c r="CS60" s="1003"/>
      <c r="CT60" s="1003"/>
      <c r="CU60" s="1003"/>
      <c r="CV60" s="1004"/>
      <c r="CW60" s="1002"/>
      <c r="CX60" s="1003"/>
      <c r="CY60" s="1003"/>
      <c r="CZ60" s="1003"/>
      <c r="DA60" s="1004"/>
      <c r="DB60" s="1002"/>
      <c r="DC60" s="1003"/>
      <c r="DD60" s="1003"/>
      <c r="DE60" s="1003"/>
      <c r="DF60" s="1004"/>
      <c r="DG60" s="1002"/>
      <c r="DH60" s="1003"/>
      <c r="DI60" s="1003"/>
      <c r="DJ60" s="1003"/>
      <c r="DK60" s="1004"/>
      <c r="DL60" s="1002"/>
      <c r="DM60" s="1003"/>
      <c r="DN60" s="1003"/>
      <c r="DO60" s="1003"/>
      <c r="DP60" s="1004"/>
      <c r="DQ60" s="1002"/>
      <c r="DR60" s="1003"/>
      <c r="DS60" s="1003"/>
      <c r="DT60" s="1003"/>
      <c r="DU60" s="1004"/>
      <c r="DV60" s="1005"/>
      <c r="DW60" s="1006"/>
      <c r="DX60" s="1006"/>
      <c r="DY60" s="1006"/>
      <c r="DZ60" s="1007"/>
      <c r="EA60" s="212"/>
    </row>
    <row r="61" spans="1:131" ht="26.25" customHeight="1" thickBot="1" x14ac:dyDescent="0.2">
      <c r="A61" s="220">
        <v>34</v>
      </c>
      <c r="B61" s="1043"/>
      <c r="C61" s="1044"/>
      <c r="D61" s="1044"/>
      <c r="E61" s="1044"/>
      <c r="F61" s="1044"/>
      <c r="G61" s="1044"/>
      <c r="H61" s="1044"/>
      <c r="I61" s="1044"/>
      <c r="J61" s="1044"/>
      <c r="K61" s="1044"/>
      <c r="L61" s="1044"/>
      <c r="M61" s="1044"/>
      <c r="N61" s="1044"/>
      <c r="O61" s="1044"/>
      <c r="P61" s="1045"/>
      <c r="Q61" s="1046"/>
      <c r="R61" s="1038"/>
      <c r="S61" s="1038"/>
      <c r="T61" s="1038"/>
      <c r="U61" s="1038"/>
      <c r="V61" s="1038"/>
      <c r="W61" s="1038"/>
      <c r="X61" s="1038"/>
      <c r="Y61" s="1038"/>
      <c r="Z61" s="1038"/>
      <c r="AA61" s="1038"/>
      <c r="AB61" s="1038"/>
      <c r="AC61" s="1038"/>
      <c r="AD61" s="1038"/>
      <c r="AE61" s="1047"/>
      <c r="AF61" s="1048"/>
      <c r="AG61" s="1049"/>
      <c r="AH61" s="1049"/>
      <c r="AI61" s="1049"/>
      <c r="AJ61" s="1050"/>
      <c r="AK61" s="1037"/>
      <c r="AL61" s="1038"/>
      <c r="AM61" s="1038"/>
      <c r="AN61" s="1038"/>
      <c r="AO61" s="1038"/>
      <c r="AP61" s="1038"/>
      <c r="AQ61" s="1038"/>
      <c r="AR61" s="1038"/>
      <c r="AS61" s="1038"/>
      <c r="AT61" s="1038"/>
      <c r="AU61" s="1038"/>
      <c r="AV61" s="1038"/>
      <c r="AW61" s="1038"/>
      <c r="AX61" s="1038"/>
      <c r="AY61" s="1038"/>
      <c r="AZ61" s="1039"/>
      <c r="BA61" s="1039"/>
      <c r="BB61" s="1039"/>
      <c r="BC61" s="1039"/>
      <c r="BD61" s="1039"/>
      <c r="BE61" s="985"/>
      <c r="BF61" s="985"/>
      <c r="BG61" s="985"/>
      <c r="BH61" s="985"/>
      <c r="BI61" s="986"/>
      <c r="BJ61" s="214"/>
      <c r="BK61" s="214"/>
      <c r="BL61" s="214"/>
      <c r="BM61" s="214"/>
      <c r="BN61" s="214"/>
      <c r="BO61" s="223"/>
      <c r="BP61" s="223"/>
      <c r="BQ61" s="220">
        <v>55</v>
      </c>
      <c r="BR61" s="221"/>
      <c r="BS61" s="1005"/>
      <c r="BT61" s="1006"/>
      <c r="BU61" s="1006"/>
      <c r="BV61" s="1006"/>
      <c r="BW61" s="1006"/>
      <c r="BX61" s="1006"/>
      <c r="BY61" s="1006"/>
      <c r="BZ61" s="1006"/>
      <c r="CA61" s="1006"/>
      <c r="CB61" s="1006"/>
      <c r="CC61" s="1006"/>
      <c r="CD61" s="1006"/>
      <c r="CE61" s="1006"/>
      <c r="CF61" s="1006"/>
      <c r="CG61" s="1027"/>
      <c r="CH61" s="1002"/>
      <c r="CI61" s="1003"/>
      <c r="CJ61" s="1003"/>
      <c r="CK61" s="1003"/>
      <c r="CL61" s="1004"/>
      <c r="CM61" s="1002"/>
      <c r="CN61" s="1003"/>
      <c r="CO61" s="1003"/>
      <c r="CP61" s="1003"/>
      <c r="CQ61" s="1004"/>
      <c r="CR61" s="1002"/>
      <c r="CS61" s="1003"/>
      <c r="CT61" s="1003"/>
      <c r="CU61" s="1003"/>
      <c r="CV61" s="1004"/>
      <c r="CW61" s="1002"/>
      <c r="CX61" s="1003"/>
      <c r="CY61" s="1003"/>
      <c r="CZ61" s="1003"/>
      <c r="DA61" s="1004"/>
      <c r="DB61" s="1002"/>
      <c r="DC61" s="1003"/>
      <c r="DD61" s="1003"/>
      <c r="DE61" s="1003"/>
      <c r="DF61" s="1004"/>
      <c r="DG61" s="1002"/>
      <c r="DH61" s="1003"/>
      <c r="DI61" s="1003"/>
      <c r="DJ61" s="1003"/>
      <c r="DK61" s="1004"/>
      <c r="DL61" s="1002"/>
      <c r="DM61" s="1003"/>
      <c r="DN61" s="1003"/>
      <c r="DO61" s="1003"/>
      <c r="DP61" s="1004"/>
      <c r="DQ61" s="1002"/>
      <c r="DR61" s="1003"/>
      <c r="DS61" s="1003"/>
      <c r="DT61" s="1003"/>
      <c r="DU61" s="1004"/>
      <c r="DV61" s="1005"/>
      <c r="DW61" s="1006"/>
      <c r="DX61" s="1006"/>
      <c r="DY61" s="1006"/>
      <c r="DZ61" s="1007"/>
      <c r="EA61" s="212"/>
    </row>
    <row r="62" spans="1:131" ht="26.25" customHeight="1" x14ac:dyDescent="0.15">
      <c r="A62" s="220">
        <v>35</v>
      </c>
      <c r="B62" s="1043"/>
      <c r="C62" s="1044"/>
      <c r="D62" s="1044"/>
      <c r="E62" s="1044"/>
      <c r="F62" s="1044"/>
      <c r="G62" s="1044"/>
      <c r="H62" s="1044"/>
      <c r="I62" s="1044"/>
      <c r="J62" s="1044"/>
      <c r="K62" s="1044"/>
      <c r="L62" s="1044"/>
      <c r="M62" s="1044"/>
      <c r="N62" s="1044"/>
      <c r="O62" s="1044"/>
      <c r="P62" s="1045"/>
      <c r="Q62" s="1046"/>
      <c r="R62" s="1038"/>
      <c r="S62" s="1038"/>
      <c r="T62" s="1038"/>
      <c r="U62" s="1038"/>
      <c r="V62" s="1038"/>
      <c r="W62" s="1038"/>
      <c r="X62" s="1038"/>
      <c r="Y62" s="1038"/>
      <c r="Z62" s="1038"/>
      <c r="AA62" s="1038"/>
      <c r="AB62" s="1038"/>
      <c r="AC62" s="1038"/>
      <c r="AD62" s="1038"/>
      <c r="AE62" s="1047"/>
      <c r="AF62" s="1048"/>
      <c r="AG62" s="1049"/>
      <c r="AH62" s="1049"/>
      <c r="AI62" s="1049"/>
      <c r="AJ62" s="1050"/>
      <c r="AK62" s="1037"/>
      <c r="AL62" s="1038"/>
      <c r="AM62" s="1038"/>
      <c r="AN62" s="1038"/>
      <c r="AO62" s="1038"/>
      <c r="AP62" s="1038"/>
      <c r="AQ62" s="1038"/>
      <c r="AR62" s="1038"/>
      <c r="AS62" s="1038"/>
      <c r="AT62" s="1038"/>
      <c r="AU62" s="1038"/>
      <c r="AV62" s="1038"/>
      <c r="AW62" s="1038"/>
      <c r="AX62" s="1038"/>
      <c r="AY62" s="1038"/>
      <c r="AZ62" s="1039"/>
      <c r="BA62" s="1039"/>
      <c r="BB62" s="1039"/>
      <c r="BC62" s="1039"/>
      <c r="BD62" s="1039"/>
      <c r="BE62" s="985"/>
      <c r="BF62" s="985"/>
      <c r="BG62" s="985"/>
      <c r="BH62" s="985"/>
      <c r="BI62" s="986"/>
      <c r="BJ62" s="1040" t="s">
        <v>398</v>
      </c>
      <c r="BK62" s="1041"/>
      <c r="BL62" s="1041"/>
      <c r="BM62" s="1041"/>
      <c r="BN62" s="1042"/>
      <c r="BO62" s="223"/>
      <c r="BP62" s="223"/>
      <c r="BQ62" s="220">
        <v>56</v>
      </c>
      <c r="BR62" s="221"/>
      <c r="BS62" s="1005"/>
      <c r="BT62" s="1006"/>
      <c r="BU62" s="1006"/>
      <c r="BV62" s="1006"/>
      <c r="BW62" s="1006"/>
      <c r="BX62" s="1006"/>
      <c r="BY62" s="1006"/>
      <c r="BZ62" s="1006"/>
      <c r="CA62" s="1006"/>
      <c r="CB62" s="1006"/>
      <c r="CC62" s="1006"/>
      <c r="CD62" s="1006"/>
      <c r="CE62" s="1006"/>
      <c r="CF62" s="1006"/>
      <c r="CG62" s="1027"/>
      <c r="CH62" s="1002"/>
      <c r="CI62" s="1003"/>
      <c r="CJ62" s="1003"/>
      <c r="CK62" s="1003"/>
      <c r="CL62" s="1004"/>
      <c r="CM62" s="1002"/>
      <c r="CN62" s="1003"/>
      <c r="CO62" s="1003"/>
      <c r="CP62" s="1003"/>
      <c r="CQ62" s="1004"/>
      <c r="CR62" s="1002"/>
      <c r="CS62" s="1003"/>
      <c r="CT62" s="1003"/>
      <c r="CU62" s="1003"/>
      <c r="CV62" s="1004"/>
      <c r="CW62" s="1002"/>
      <c r="CX62" s="1003"/>
      <c r="CY62" s="1003"/>
      <c r="CZ62" s="1003"/>
      <c r="DA62" s="1004"/>
      <c r="DB62" s="1002"/>
      <c r="DC62" s="1003"/>
      <c r="DD62" s="1003"/>
      <c r="DE62" s="1003"/>
      <c r="DF62" s="1004"/>
      <c r="DG62" s="1002"/>
      <c r="DH62" s="1003"/>
      <c r="DI62" s="1003"/>
      <c r="DJ62" s="1003"/>
      <c r="DK62" s="1004"/>
      <c r="DL62" s="1002"/>
      <c r="DM62" s="1003"/>
      <c r="DN62" s="1003"/>
      <c r="DO62" s="1003"/>
      <c r="DP62" s="1004"/>
      <c r="DQ62" s="1002"/>
      <c r="DR62" s="1003"/>
      <c r="DS62" s="1003"/>
      <c r="DT62" s="1003"/>
      <c r="DU62" s="1004"/>
      <c r="DV62" s="1005"/>
      <c r="DW62" s="1006"/>
      <c r="DX62" s="1006"/>
      <c r="DY62" s="1006"/>
      <c r="DZ62" s="1007"/>
      <c r="EA62" s="212"/>
    </row>
    <row r="63" spans="1:131" ht="26.25" customHeight="1" thickBot="1" x14ac:dyDescent="0.2">
      <c r="A63" s="222" t="s">
        <v>377</v>
      </c>
      <c r="B63" s="950" t="s">
        <v>399</v>
      </c>
      <c r="C63" s="951"/>
      <c r="D63" s="951"/>
      <c r="E63" s="951"/>
      <c r="F63" s="951"/>
      <c r="G63" s="951"/>
      <c r="H63" s="951"/>
      <c r="I63" s="951"/>
      <c r="J63" s="951"/>
      <c r="K63" s="951"/>
      <c r="L63" s="951"/>
      <c r="M63" s="951"/>
      <c r="N63" s="951"/>
      <c r="O63" s="951"/>
      <c r="P63" s="961"/>
      <c r="Q63" s="975"/>
      <c r="R63" s="976"/>
      <c r="S63" s="976"/>
      <c r="T63" s="976"/>
      <c r="U63" s="976"/>
      <c r="V63" s="976"/>
      <c r="W63" s="976"/>
      <c r="X63" s="976"/>
      <c r="Y63" s="976"/>
      <c r="Z63" s="976"/>
      <c r="AA63" s="976"/>
      <c r="AB63" s="976"/>
      <c r="AC63" s="976"/>
      <c r="AD63" s="976"/>
      <c r="AE63" s="1033"/>
      <c r="AF63" s="1034">
        <v>1281</v>
      </c>
      <c r="AG63" s="972"/>
      <c r="AH63" s="972"/>
      <c r="AI63" s="972"/>
      <c r="AJ63" s="1035"/>
      <c r="AK63" s="1036"/>
      <c r="AL63" s="976"/>
      <c r="AM63" s="976"/>
      <c r="AN63" s="976"/>
      <c r="AO63" s="976"/>
      <c r="AP63" s="972">
        <v>6252</v>
      </c>
      <c r="AQ63" s="972"/>
      <c r="AR63" s="972"/>
      <c r="AS63" s="972"/>
      <c r="AT63" s="972"/>
      <c r="AU63" s="972">
        <v>2993</v>
      </c>
      <c r="AV63" s="972"/>
      <c r="AW63" s="972"/>
      <c r="AX63" s="972"/>
      <c r="AY63" s="972"/>
      <c r="AZ63" s="1030"/>
      <c r="BA63" s="1030"/>
      <c r="BB63" s="1030"/>
      <c r="BC63" s="1030"/>
      <c r="BD63" s="1030"/>
      <c r="BE63" s="973"/>
      <c r="BF63" s="973"/>
      <c r="BG63" s="973"/>
      <c r="BH63" s="973"/>
      <c r="BI63" s="974"/>
      <c r="BJ63" s="1031" t="s">
        <v>121</v>
      </c>
      <c r="BK63" s="966"/>
      <c r="BL63" s="966"/>
      <c r="BM63" s="966"/>
      <c r="BN63" s="1032"/>
      <c r="BO63" s="223"/>
      <c r="BP63" s="223"/>
      <c r="BQ63" s="220">
        <v>57</v>
      </c>
      <c r="BR63" s="221"/>
      <c r="BS63" s="1005"/>
      <c r="BT63" s="1006"/>
      <c r="BU63" s="1006"/>
      <c r="BV63" s="1006"/>
      <c r="BW63" s="1006"/>
      <c r="BX63" s="1006"/>
      <c r="BY63" s="1006"/>
      <c r="BZ63" s="1006"/>
      <c r="CA63" s="1006"/>
      <c r="CB63" s="1006"/>
      <c r="CC63" s="1006"/>
      <c r="CD63" s="1006"/>
      <c r="CE63" s="1006"/>
      <c r="CF63" s="1006"/>
      <c r="CG63" s="1027"/>
      <c r="CH63" s="1002"/>
      <c r="CI63" s="1003"/>
      <c r="CJ63" s="1003"/>
      <c r="CK63" s="1003"/>
      <c r="CL63" s="1004"/>
      <c r="CM63" s="1002"/>
      <c r="CN63" s="1003"/>
      <c r="CO63" s="1003"/>
      <c r="CP63" s="1003"/>
      <c r="CQ63" s="1004"/>
      <c r="CR63" s="1002"/>
      <c r="CS63" s="1003"/>
      <c r="CT63" s="1003"/>
      <c r="CU63" s="1003"/>
      <c r="CV63" s="1004"/>
      <c r="CW63" s="1002"/>
      <c r="CX63" s="1003"/>
      <c r="CY63" s="1003"/>
      <c r="CZ63" s="1003"/>
      <c r="DA63" s="1004"/>
      <c r="DB63" s="1002"/>
      <c r="DC63" s="1003"/>
      <c r="DD63" s="1003"/>
      <c r="DE63" s="1003"/>
      <c r="DF63" s="1004"/>
      <c r="DG63" s="1002"/>
      <c r="DH63" s="1003"/>
      <c r="DI63" s="1003"/>
      <c r="DJ63" s="1003"/>
      <c r="DK63" s="1004"/>
      <c r="DL63" s="1002"/>
      <c r="DM63" s="1003"/>
      <c r="DN63" s="1003"/>
      <c r="DO63" s="1003"/>
      <c r="DP63" s="1004"/>
      <c r="DQ63" s="1002"/>
      <c r="DR63" s="1003"/>
      <c r="DS63" s="1003"/>
      <c r="DT63" s="1003"/>
      <c r="DU63" s="1004"/>
      <c r="DV63" s="1005"/>
      <c r="DW63" s="1006"/>
      <c r="DX63" s="1006"/>
      <c r="DY63" s="1006"/>
      <c r="DZ63" s="1007"/>
      <c r="EA63" s="212"/>
    </row>
    <row r="64" spans="1:131" ht="26.25" customHeight="1" x14ac:dyDescent="0.15">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1005"/>
      <c r="BT64" s="1006"/>
      <c r="BU64" s="1006"/>
      <c r="BV64" s="1006"/>
      <c r="BW64" s="1006"/>
      <c r="BX64" s="1006"/>
      <c r="BY64" s="1006"/>
      <c r="BZ64" s="1006"/>
      <c r="CA64" s="1006"/>
      <c r="CB64" s="1006"/>
      <c r="CC64" s="1006"/>
      <c r="CD64" s="1006"/>
      <c r="CE64" s="1006"/>
      <c r="CF64" s="1006"/>
      <c r="CG64" s="1027"/>
      <c r="CH64" s="1002"/>
      <c r="CI64" s="1003"/>
      <c r="CJ64" s="1003"/>
      <c r="CK64" s="1003"/>
      <c r="CL64" s="1004"/>
      <c r="CM64" s="1002"/>
      <c r="CN64" s="1003"/>
      <c r="CO64" s="1003"/>
      <c r="CP64" s="1003"/>
      <c r="CQ64" s="1004"/>
      <c r="CR64" s="1002"/>
      <c r="CS64" s="1003"/>
      <c r="CT64" s="1003"/>
      <c r="CU64" s="1003"/>
      <c r="CV64" s="1004"/>
      <c r="CW64" s="1002"/>
      <c r="CX64" s="1003"/>
      <c r="CY64" s="1003"/>
      <c r="CZ64" s="1003"/>
      <c r="DA64" s="1004"/>
      <c r="DB64" s="1002"/>
      <c r="DC64" s="1003"/>
      <c r="DD64" s="1003"/>
      <c r="DE64" s="1003"/>
      <c r="DF64" s="1004"/>
      <c r="DG64" s="1002"/>
      <c r="DH64" s="1003"/>
      <c r="DI64" s="1003"/>
      <c r="DJ64" s="1003"/>
      <c r="DK64" s="1004"/>
      <c r="DL64" s="1002"/>
      <c r="DM64" s="1003"/>
      <c r="DN64" s="1003"/>
      <c r="DO64" s="1003"/>
      <c r="DP64" s="1004"/>
      <c r="DQ64" s="1002"/>
      <c r="DR64" s="1003"/>
      <c r="DS64" s="1003"/>
      <c r="DT64" s="1003"/>
      <c r="DU64" s="1004"/>
      <c r="DV64" s="1005"/>
      <c r="DW64" s="1006"/>
      <c r="DX64" s="1006"/>
      <c r="DY64" s="1006"/>
      <c r="DZ64" s="1007"/>
      <c r="EA64" s="212"/>
    </row>
    <row r="65" spans="1:131" ht="26.25" customHeight="1" thickBot="1" x14ac:dyDescent="0.2">
      <c r="A65" s="214" t="s">
        <v>400</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1005"/>
      <c r="BT65" s="1006"/>
      <c r="BU65" s="1006"/>
      <c r="BV65" s="1006"/>
      <c r="BW65" s="1006"/>
      <c r="BX65" s="1006"/>
      <c r="BY65" s="1006"/>
      <c r="BZ65" s="1006"/>
      <c r="CA65" s="1006"/>
      <c r="CB65" s="1006"/>
      <c r="CC65" s="1006"/>
      <c r="CD65" s="1006"/>
      <c r="CE65" s="1006"/>
      <c r="CF65" s="1006"/>
      <c r="CG65" s="1027"/>
      <c r="CH65" s="1002"/>
      <c r="CI65" s="1003"/>
      <c r="CJ65" s="1003"/>
      <c r="CK65" s="1003"/>
      <c r="CL65" s="1004"/>
      <c r="CM65" s="1002"/>
      <c r="CN65" s="1003"/>
      <c r="CO65" s="1003"/>
      <c r="CP65" s="1003"/>
      <c r="CQ65" s="1004"/>
      <c r="CR65" s="1002"/>
      <c r="CS65" s="1003"/>
      <c r="CT65" s="1003"/>
      <c r="CU65" s="1003"/>
      <c r="CV65" s="1004"/>
      <c r="CW65" s="1002"/>
      <c r="CX65" s="1003"/>
      <c r="CY65" s="1003"/>
      <c r="CZ65" s="1003"/>
      <c r="DA65" s="1004"/>
      <c r="DB65" s="1002"/>
      <c r="DC65" s="1003"/>
      <c r="DD65" s="1003"/>
      <c r="DE65" s="1003"/>
      <c r="DF65" s="1004"/>
      <c r="DG65" s="1002"/>
      <c r="DH65" s="1003"/>
      <c r="DI65" s="1003"/>
      <c r="DJ65" s="1003"/>
      <c r="DK65" s="1004"/>
      <c r="DL65" s="1002"/>
      <c r="DM65" s="1003"/>
      <c r="DN65" s="1003"/>
      <c r="DO65" s="1003"/>
      <c r="DP65" s="1004"/>
      <c r="DQ65" s="1002"/>
      <c r="DR65" s="1003"/>
      <c r="DS65" s="1003"/>
      <c r="DT65" s="1003"/>
      <c r="DU65" s="1004"/>
      <c r="DV65" s="1005"/>
      <c r="DW65" s="1006"/>
      <c r="DX65" s="1006"/>
      <c r="DY65" s="1006"/>
      <c r="DZ65" s="1007"/>
      <c r="EA65" s="212"/>
    </row>
    <row r="66" spans="1:131" ht="26.25" customHeight="1" x14ac:dyDescent="0.15">
      <c r="A66" s="1008" t="s">
        <v>401</v>
      </c>
      <c r="B66" s="1009"/>
      <c r="C66" s="1009"/>
      <c r="D66" s="1009"/>
      <c r="E66" s="1009"/>
      <c r="F66" s="1009"/>
      <c r="G66" s="1009"/>
      <c r="H66" s="1009"/>
      <c r="I66" s="1009"/>
      <c r="J66" s="1009"/>
      <c r="K66" s="1009"/>
      <c r="L66" s="1009"/>
      <c r="M66" s="1009"/>
      <c r="N66" s="1009"/>
      <c r="O66" s="1009"/>
      <c r="P66" s="1010"/>
      <c r="Q66" s="1014" t="s">
        <v>381</v>
      </c>
      <c r="R66" s="1015"/>
      <c r="S66" s="1015"/>
      <c r="T66" s="1015"/>
      <c r="U66" s="1016"/>
      <c r="V66" s="1014" t="s">
        <v>382</v>
      </c>
      <c r="W66" s="1015"/>
      <c r="X66" s="1015"/>
      <c r="Y66" s="1015"/>
      <c r="Z66" s="1016"/>
      <c r="AA66" s="1014" t="s">
        <v>383</v>
      </c>
      <c r="AB66" s="1015"/>
      <c r="AC66" s="1015"/>
      <c r="AD66" s="1015"/>
      <c r="AE66" s="1016"/>
      <c r="AF66" s="1020" t="s">
        <v>384</v>
      </c>
      <c r="AG66" s="1021"/>
      <c r="AH66" s="1021"/>
      <c r="AI66" s="1021"/>
      <c r="AJ66" s="1022"/>
      <c r="AK66" s="1014" t="s">
        <v>385</v>
      </c>
      <c r="AL66" s="1009"/>
      <c r="AM66" s="1009"/>
      <c r="AN66" s="1009"/>
      <c r="AO66" s="1010"/>
      <c r="AP66" s="1014" t="s">
        <v>386</v>
      </c>
      <c r="AQ66" s="1015"/>
      <c r="AR66" s="1015"/>
      <c r="AS66" s="1015"/>
      <c r="AT66" s="1016"/>
      <c r="AU66" s="1014" t="s">
        <v>402</v>
      </c>
      <c r="AV66" s="1015"/>
      <c r="AW66" s="1015"/>
      <c r="AX66" s="1015"/>
      <c r="AY66" s="1016"/>
      <c r="AZ66" s="1014" t="s">
        <v>364</v>
      </c>
      <c r="BA66" s="1015"/>
      <c r="BB66" s="1015"/>
      <c r="BC66" s="1015"/>
      <c r="BD66" s="1028"/>
      <c r="BE66" s="223"/>
      <c r="BF66" s="223"/>
      <c r="BG66" s="223"/>
      <c r="BH66" s="223"/>
      <c r="BI66" s="223"/>
      <c r="BJ66" s="223"/>
      <c r="BK66" s="223"/>
      <c r="BL66" s="223"/>
      <c r="BM66" s="223"/>
      <c r="BN66" s="223"/>
      <c r="BO66" s="223"/>
      <c r="BP66" s="223"/>
      <c r="BQ66" s="220">
        <v>60</v>
      </c>
      <c r="BR66" s="225"/>
      <c r="BS66" s="958"/>
      <c r="BT66" s="959"/>
      <c r="BU66" s="959"/>
      <c r="BV66" s="959"/>
      <c r="BW66" s="959"/>
      <c r="BX66" s="959"/>
      <c r="BY66" s="959"/>
      <c r="BZ66" s="959"/>
      <c r="CA66" s="959"/>
      <c r="CB66" s="959"/>
      <c r="CC66" s="959"/>
      <c r="CD66" s="959"/>
      <c r="CE66" s="959"/>
      <c r="CF66" s="959"/>
      <c r="CG66" s="968"/>
      <c r="CH66" s="969"/>
      <c r="CI66" s="970"/>
      <c r="CJ66" s="970"/>
      <c r="CK66" s="970"/>
      <c r="CL66" s="971"/>
      <c r="CM66" s="969"/>
      <c r="CN66" s="970"/>
      <c r="CO66" s="970"/>
      <c r="CP66" s="970"/>
      <c r="CQ66" s="971"/>
      <c r="CR66" s="969"/>
      <c r="CS66" s="970"/>
      <c r="CT66" s="970"/>
      <c r="CU66" s="970"/>
      <c r="CV66" s="971"/>
      <c r="CW66" s="969"/>
      <c r="CX66" s="970"/>
      <c r="CY66" s="970"/>
      <c r="CZ66" s="970"/>
      <c r="DA66" s="971"/>
      <c r="DB66" s="969"/>
      <c r="DC66" s="970"/>
      <c r="DD66" s="970"/>
      <c r="DE66" s="970"/>
      <c r="DF66" s="971"/>
      <c r="DG66" s="969"/>
      <c r="DH66" s="970"/>
      <c r="DI66" s="970"/>
      <c r="DJ66" s="970"/>
      <c r="DK66" s="971"/>
      <c r="DL66" s="969"/>
      <c r="DM66" s="970"/>
      <c r="DN66" s="970"/>
      <c r="DO66" s="970"/>
      <c r="DP66" s="971"/>
      <c r="DQ66" s="969"/>
      <c r="DR66" s="970"/>
      <c r="DS66" s="970"/>
      <c r="DT66" s="970"/>
      <c r="DU66" s="971"/>
      <c r="DV66" s="958"/>
      <c r="DW66" s="959"/>
      <c r="DX66" s="959"/>
      <c r="DY66" s="959"/>
      <c r="DZ66" s="960"/>
      <c r="EA66" s="212"/>
    </row>
    <row r="67" spans="1:131" ht="26.25" customHeight="1" thickBot="1" x14ac:dyDescent="0.2">
      <c r="A67" s="1011"/>
      <c r="B67" s="1012"/>
      <c r="C67" s="1012"/>
      <c r="D67" s="1012"/>
      <c r="E67" s="1012"/>
      <c r="F67" s="1012"/>
      <c r="G67" s="1012"/>
      <c r="H67" s="1012"/>
      <c r="I67" s="1012"/>
      <c r="J67" s="1012"/>
      <c r="K67" s="1012"/>
      <c r="L67" s="1012"/>
      <c r="M67" s="1012"/>
      <c r="N67" s="1012"/>
      <c r="O67" s="1012"/>
      <c r="P67" s="1013"/>
      <c r="Q67" s="1017"/>
      <c r="R67" s="1018"/>
      <c r="S67" s="1018"/>
      <c r="T67" s="1018"/>
      <c r="U67" s="1019"/>
      <c r="V67" s="1017"/>
      <c r="W67" s="1018"/>
      <c r="X67" s="1018"/>
      <c r="Y67" s="1018"/>
      <c r="Z67" s="1019"/>
      <c r="AA67" s="1017"/>
      <c r="AB67" s="1018"/>
      <c r="AC67" s="1018"/>
      <c r="AD67" s="1018"/>
      <c r="AE67" s="1019"/>
      <c r="AF67" s="1023"/>
      <c r="AG67" s="1024"/>
      <c r="AH67" s="1024"/>
      <c r="AI67" s="1024"/>
      <c r="AJ67" s="1025"/>
      <c r="AK67" s="1026"/>
      <c r="AL67" s="1012"/>
      <c r="AM67" s="1012"/>
      <c r="AN67" s="1012"/>
      <c r="AO67" s="1013"/>
      <c r="AP67" s="1017"/>
      <c r="AQ67" s="1018"/>
      <c r="AR67" s="1018"/>
      <c r="AS67" s="1018"/>
      <c r="AT67" s="1019"/>
      <c r="AU67" s="1017"/>
      <c r="AV67" s="1018"/>
      <c r="AW67" s="1018"/>
      <c r="AX67" s="1018"/>
      <c r="AY67" s="1019"/>
      <c r="AZ67" s="1017"/>
      <c r="BA67" s="1018"/>
      <c r="BB67" s="1018"/>
      <c r="BC67" s="1018"/>
      <c r="BD67" s="1029"/>
      <c r="BE67" s="223"/>
      <c r="BF67" s="223"/>
      <c r="BG67" s="223"/>
      <c r="BH67" s="223"/>
      <c r="BI67" s="223"/>
      <c r="BJ67" s="223"/>
      <c r="BK67" s="223"/>
      <c r="BL67" s="223"/>
      <c r="BM67" s="223"/>
      <c r="BN67" s="223"/>
      <c r="BO67" s="223"/>
      <c r="BP67" s="223"/>
      <c r="BQ67" s="220">
        <v>61</v>
      </c>
      <c r="BR67" s="225"/>
      <c r="BS67" s="958"/>
      <c r="BT67" s="959"/>
      <c r="BU67" s="959"/>
      <c r="BV67" s="959"/>
      <c r="BW67" s="959"/>
      <c r="BX67" s="959"/>
      <c r="BY67" s="959"/>
      <c r="BZ67" s="959"/>
      <c r="CA67" s="959"/>
      <c r="CB67" s="959"/>
      <c r="CC67" s="959"/>
      <c r="CD67" s="959"/>
      <c r="CE67" s="959"/>
      <c r="CF67" s="959"/>
      <c r="CG67" s="968"/>
      <c r="CH67" s="969"/>
      <c r="CI67" s="970"/>
      <c r="CJ67" s="970"/>
      <c r="CK67" s="970"/>
      <c r="CL67" s="971"/>
      <c r="CM67" s="969"/>
      <c r="CN67" s="970"/>
      <c r="CO67" s="970"/>
      <c r="CP67" s="970"/>
      <c r="CQ67" s="971"/>
      <c r="CR67" s="969"/>
      <c r="CS67" s="970"/>
      <c r="CT67" s="970"/>
      <c r="CU67" s="970"/>
      <c r="CV67" s="971"/>
      <c r="CW67" s="969"/>
      <c r="CX67" s="970"/>
      <c r="CY67" s="970"/>
      <c r="CZ67" s="970"/>
      <c r="DA67" s="971"/>
      <c r="DB67" s="969"/>
      <c r="DC67" s="970"/>
      <c r="DD67" s="970"/>
      <c r="DE67" s="970"/>
      <c r="DF67" s="971"/>
      <c r="DG67" s="969"/>
      <c r="DH67" s="970"/>
      <c r="DI67" s="970"/>
      <c r="DJ67" s="970"/>
      <c r="DK67" s="971"/>
      <c r="DL67" s="969"/>
      <c r="DM67" s="970"/>
      <c r="DN67" s="970"/>
      <c r="DO67" s="970"/>
      <c r="DP67" s="971"/>
      <c r="DQ67" s="969"/>
      <c r="DR67" s="970"/>
      <c r="DS67" s="970"/>
      <c r="DT67" s="970"/>
      <c r="DU67" s="971"/>
      <c r="DV67" s="958"/>
      <c r="DW67" s="959"/>
      <c r="DX67" s="959"/>
      <c r="DY67" s="959"/>
      <c r="DZ67" s="960"/>
      <c r="EA67" s="212"/>
    </row>
    <row r="68" spans="1:131" ht="26.25" customHeight="1" thickTop="1" x14ac:dyDescent="0.15">
      <c r="A68" s="218">
        <v>1</v>
      </c>
      <c r="B68" s="998" t="s">
        <v>549</v>
      </c>
      <c r="C68" s="999"/>
      <c r="D68" s="999"/>
      <c r="E68" s="999"/>
      <c r="F68" s="999"/>
      <c r="G68" s="999"/>
      <c r="H68" s="999"/>
      <c r="I68" s="999"/>
      <c r="J68" s="999"/>
      <c r="K68" s="999"/>
      <c r="L68" s="999"/>
      <c r="M68" s="999"/>
      <c r="N68" s="999"/>
      <c r="O68" s="999"/>
      <c r="P68" s="1000"/>
      <c r="Q68" s="1001"/>
      <c r="R68" s="995"/>
      <c r="S68" s="995"/>
      <c r="T68" s="995"/>
      <c r="U68" s="995"/>
      <c r="V68" s="995"/>
      <c r="W68" s="995"/>
      <c r="X68" s="995"/>
      <c r="Y68" s="995"/>
      <c r="Z68" s="995"/>
      <c r="AA68" s="995"/>
      <c r="AB68" s="995"/>
      <c r="AC68" s="995"/>
      <c r="AD68" s="995"/>
      <c r="AE68" s="995"/>
      <c r="AF68" s="995">
        <v>47</v>
      </c>
      <c r="AG68" s="995"/>
      <c r="AH68" s="995"/>
      <c r="AI68" s="995"/>
      <c r="AJ68" s="995"/>
      <c r="AK68" s="995"/>
      <c r="AL68" s="995"/>
      <c r="AM68" s="995"/>
      <c r="AN68" s="995"/>
      <c r="AO68" s="995"/>
      <c r="AP68" s="995">
        <v>859</v>
      </c>
      <c r="AQ68" s="995"/>
      <c r="AR68" s="995"/>
      <c r="AS68" s="995"/>
      <c r="AT68" s="995"/>
      <c r="AU68" s="995">
        <v>33</v>
      </c>
      <c r="AV68" s="995"/>
      <c r="AW68" s="995"/>
      <c r="AX68" s="995"/>
      <c r="AY68" s="995"/>
      <c r="AZ68" s="996"/>
      <c r="BA68" s="996"/>
      <c r="BB68" s="996"/>
      <c r="BC68" s="996"/>
      <c r="BD68" s="997"/>
      <c r="BE68" s="223"/>
      <c r="BF68" s="223"/>
      <c r="BG68" s="223"/>
      <c r="BH68" s="223"/>
      <c r="BI68" s="223"/>
      <c r="BJ68" s="223"/>
      <c r="BK68" s="223"/>
      <c r="BL68" s="223"/>
      <c r="BM68" s="223"/>
      <c r="BN68" s="223"/>
      <c r="BO68" s="223"/>
      <c r="BP68" s="223"/>
      <c r="BQ68" s="220">
        <v>62</v>
      </c>
      <c r="BR68" s="225"/>
      <c r="BS68" s="958"/>
      <c r="BT68" s="959"/>
      <c r="BU68" s="959"/>
      <c r="BV68" s="959"/>
      <c r="BW68" s="959"/>
      <c r="BX68" s="959"/>
      <c r="BY68" s="959"/>
      <c r="BZ68" s="959"/>
      <c r="CA68" s="959"/>
      <c r="CB68" s="959"/>
      <c r="CC68" s="959"/>
      <c r="CD68" s="959"/>
      <c r="CE68" s="959"/>
      <c r="CF68" s="959"/>
      <c r="CG68" s="968"/>
      <c r="CH68" s="969"/>
      <c r="CI68" s="970"/>
      <c r="CJ68" s="970"/>
      <c r="CK68" s="970"/>
      <c r="CL68" s="971"/>
      <c r="CM68" s="969"/>
      <c r="CN68" s="970"/>
      <c r="CO68" s="970"/>
      <c r="CP68" s="970"/>
      <c r="CQ68" s="971"/>
      <c r="CR68" s="969"/>
      <c r="CS68" s="970"/>
      <c r="CT68" s="970"/>
      <c r="CU68" s="970"/>
      <c r="CV68" s="971"/>
      <c r="CW68" s="969"/>
      <c r="CX68" s="970"/>
      <c r="CY68" s="970"/>
      <c r="CZ68" s="970"/>
      <c r="DA68" s="971"/>
      <c r="DB68" s="969"/>
      <c r="DC68" s="970"/>
      <c r="DD68" s="970"/>
      <c r="DE68" s="970"/>
      <c r="DF68" s="971"/>
      <c r="DG68" s="969"/>
      <c r="DH68" s="970"/>
      <c r="DI68" s="970"/>
      <c r="DJ68" s="970"/>
      <c r="DK68" s="971"/>
      <c r="DL68" s="969"/>
      <c r="DM68" s="970"/>
      <c r="DN68" s="970"/>
      <c r="DO68" s="970"/>
      <c r="DP68" s="971"/>
      <c r="DQ68" s="969"/>
      <c r="DR68" s="970"/>
      <c r="DS68" s="970"/>
      <c r="DT68" s="970"/>
      <c r="DU68" s="971"/>
      <c r="DV68" s="958"/>
      <c r="DW68" s="959"/>
      <c r="DX68" s="959"/>
      <c r="DY68" s="959"/>
      <c r="DZ68" s="960"/>
      <c r="EA68" s="212"/>
    </row>
    <row r="69" spans="1:131" ht="26.25" customHeight="1" x14ac:dyDescent="0.15">
      <c r="A69" s="220">
        <v>2</v>
      </c>
      <c r="B69" s="987" t="s">
        <v>550</v>
      </c>
      <c r="C69" s="988"/>
      <c r="D69" s="988"/>
      <c r="E69" s="988"/>
      <c r="F69" s="988"/>
      <c r="G69" s="988"/>
      <c r="H69" s="988"/>
      <c r="I69" s="988"/>
      <c r="J69" s="988"/>
      <c r="K69" s="988"/>
      <c r="L69" s="988"/>
      <c r="M69" s="988"/>
      <c r="N69" s="988"/>
      <c r="O69" s="988"/>
      <c r="P69" s="989"/>
      <c r="Q69" s="990"/>
      <c r="R69" s="984"/>
      <c r="S69" s="984"/>
      <c r="T69" s="984"/>
      <c r="U69" s="984"/>
      <c r="V69" s="984"/>
      <c r="W69" s="984"/>
      <c r="X69" s="984"/>
      <c r="Y69" s="984"/>
      <c r="Z69" s="984"/>
      <c r="AA69" s="984"/>
      <c r="AB69" s="984"/>
      <c r="AC69" s="984"/>
      <c r="AD69" s="984"/>
      <c r="AE69" s="984"/>
      <c r="AF69" s="984">
        <v>6</v>
      </c>
      <c r="AG69" s="984"/>
      <c r="AH69" s="984"/>
      <c r="AI69" s="984"/>
      <c r="AJ69" s="984"/>
      <c r="AK69" s="984"/>
      <c r="AL69" s="984"/>
      <c r="AM69" s="984"/>
      <c r="AN69" s="984"/>
      <c r="AO69" s="984"/>
      <c r="AP69" s="984">
        <v>294</v>
      </c>
      <c r="AQ69" s="984"/>
      <c r="AR69" s="984"/>
      <c r="AS69" s="984"/>
      <c r="AT69" s="984"/>
      <c r="AU69" s="984">
        <v>65</v>
      </c>
      <c r="AV69" s="984"/>
      <c r="AW69" s="984"/>
      <c r="AX69" s="984"/>
      <c r="AY69" s="984"/>
      <c r="AZ69" s="985"/>
      <c r="BA69" s="985"/>
      <c r="BB69" s="985"/>
      <c r="BC69" s="985"/>
      <c r="BD69" s="986"/>
      <c r="BE69" s="223"/>
      <c r="BF69" s="223"/>
      <c r="BG69" s="223"/>
      <c r="BH69" s="223"/>
      <c r="BI69" s="223"/>
      <c r="BJ69" s="223"/>
      <c r="BK69" s="223"/>
      <c r="BL69" s="223"/>
      <c r="BM69" s="223"/>
      <c r="BN69" s="223"/>
      <c r="BO69" s="223"/>
      <c r="BP69" s="223"/>
      <c r="BQ69" s="220">
        <v>63</v>
      </c>
      <c r="BR69" s="225"/>
      <c r="BS69" s="958"/>
      <c r="BT69" s="959"/>
      <c r="BU69" s="959"/>
      <c r="BV69" s="959"/>
      <c r="BW69" s="959"/>
      <c r="BX69" s="959"/>
      <c r="BY69" s="959"/>
      <c r="BZ69" s="959"/>
      <c r="CA69" s="959"/>
      <c r="CB69" s="959"/>
      <c r="CC69" s="959"/>
      <c r="CD69" s="959"/>
      <c r="CE69" s="959"/>
      <c r="CF69" s="959"/>
      <c r="CG69" s="968"/>
      <c r="CH69" s="969"/>
      <c r="CI69" s="970"/>
      <c r="CJ69" s="970"/>
      <c r="CK69" s="970"/>
      <c r="CL69" s="971"/>
      <c r="CM69" s="969"/>
      <c r="CN69" s="970"/>
      <c r="CO69" s="970"/>
      <c r="CP69" s="970"/>
      <c r="CQ69" s="971"/>
      <c r="CR69" s="969"/>
      <c r="CS69" s="970"/>
      <c r="CT69" s="970"/>
      <c r="CU69" s="970"/>
      <c r="CV69" s="971"/>
      <c r="CW69" s="969"/>
      <c r="CX69" s="970"/>
      <c r="CY69" s="970"/>
      <c r="CZ69" s="970"/>
      <c r="DA69" s="971"/>
      <c r="DB69" s="969"/>
      <c r="DC69" s="970"/>
      <c r="DD69" s="970"/>
      <c r="DE69" s="970"/>
      <c r="DF69" s="971"/>
      <c r="DG69" s="969"/>
      <c r="DH69" s="970"/>
      <c r="DI69" s="970"/>
      <c r="DJ69" s="970"/>
      <c r="DK69" s="971"/>
      <c r="DL69" s="969"/>
      <c r="DM69" s="970"/>
      <c r="DN69" s="970"/>
      <c r="DO69" s="970"/>
      <c r="DP69" s="971"/>
      <c r="DQ69" s="969"/>
      <c r="DR69" s="970"/>
      <c r="DS69" s="970"/>
      <c r="DT69" s="970"/>
      <c r="DU69" s="971"/>
      <c r="DV69" s="958"/>
      <c r="DW69" s="959"/>
      <c r="DX69" s="959"/>
      <c r="DY69" s="959"/>
      <c r="DZ69" s="960"/>
      <c r="EA69" s="212"/>
    </row>
    <row r="70" spans="1:131" ht="26.25" customHeight="1" x14ac:dyDescent="0.15">
      <c r="A70" s="220">
        <v>3</v>
      </c>
      <c r="B70" s="987" t="s">
        <v>551</v>
      </c>
      <c r="C70" s="988"/>
      <c r="D70" s="988"/>
      <c r="E70" s="988"/>
      <c r="F70" s="988"/>
      <c r="G70" s="988"/>
      <c r="H70" s="988"/>
      <c r="I70" s="988"/>
      <c r="J70" s="988"/>
      <c r="K70" s="988"/>
      <c r="L70" s="988"/>
      <c r="M70" s="988"/>
      <c r="N70" s="988"/>
      <c r="O70" s="988"/>
      <c r="P70" s="989"/>
      <c r="Q70" s="990"/>
      <c r="R70" s="984"/>
      <c r="S70" s="984"/>
      <c r="T70" s="984"/>
      <c r="U70" s="984"/>
      <c r="V70" s="984"/>
      <c r="W70" s="984"/>
      <c r="X70" s="984"/>
      <c r="Y70" s="984"/>
      <c r="Z70" s="984"/>
      <c r="AA70" s="984"/>
      <c r="AB70" s="984"/>
      <c r="AC70" s="984"/>
      <c r="AD70" s="984"/>
      <c r="AE70" s="984"/>
      <c r="AF70" s="984">
        <v>1</v>
      </c>
      <c r="AG70" s="984"/>
      <c r="AH70" s="984"/>
      <c r="AI70" s="984"/>
      <c r="AJ70" s="984"/>
      <c r="AK70" s="984"/>
      <c r="AL70" s="984"/>
      <c r="AM70" s="984"/>
      <c r="AN70" s="984"/>
      <c r="AO70" s="984"/>
      <c r="AP70" s="984" t="s">
        <v>548</v>
      </c>
      <c r="AQ70" s="984"/>
      <c r="AR70" s="984"/>
      <c r="AS70" s="984"/>
      <c r="AT70" s="984"/>
      <c r="AU70" s="984" t="s">
        <v>548</v>
      </c>
      <c r="AV70" s="984"/>
      <c r="AW70" s="984"/>
      <c r="AX70" s="984"/>
      <c r="AY70" s="984"/>
      <c r="AZ70" s="985"/>
      <c r="BA70" s="985"/>
      <c r="BB70" s="985"/>
      <c r="BC70" s="985"/>
      <c r="BD70" s="986"/>
      <c r="BE70" s="223"/>
      <c r="BF70" s="223"/>
      <c r="BG70" s="223"/>
      <c r="BH70" s="223"/>
      <c r="BI70" s="223"/>
      <c r="BJ70" s="223"/>
      <c r="BK70" s="223"/>
      <c r="BL70" s="223"/>
      <c r="BM70" s="223"/>
      <c r="BN70" s="223"/>
      <c r="BO70" s="223"/>
      <c r="BP70" s="223"/>
      <c r="BQ70" s="220">
        <v>64</v>
      </c>
      <c r="BR70" s="225"/>
      <c r="BS70" s="958"/>
      <c r="BT70" s="959"/>
      <c r="BU70" s="959"/>
      <c r="BV70" s="959"/>
      <c r="BW70" s="959"/>
      <c r="BX70" s="959"/>
      <c r="BY70" s="959"/>
      <c r="BZ70" s="959"/>
      <c r="CA70" s="959"/>
      <c r="CB70" s="959"/>
      <c r="CC70" s="959"/>
      <c r="CD70" s="959"/>
      <c r="CE70" s="959"/>
      <c r="CF70" s="959"/>
      <c r="CG70" s="968"/>
      <c r="CH70" s="969"/>
      <c r="CI70" s="970"/>
      <c r="CJ70" s="970"/>
      <c r="CK70" s="970"/>
      <c r="CL70" s="971"/>
      <c r="CM70" s="969"/>
      <c r="CN70" s="970"/>
      <c r="CO70" s="970"/>
      <c r="CP70" s="970"/>
      <c r="CQ70" s="971"/>
      <c r="CR70" s="969"/>
      <c r="CS70" s="970"/>
      <c r="CT70" s="970"/>
      <c r="CU70" s="970"/>
      <c r="CV70" s="971"/>
      <c r="CW70" s="969"/>
      <c r="CX70" s="970"/>
      <c r="CY70" s="970"/>
      <c r="CZ70" s="970"/>
      <c r="DA70" s="971"/>
      <c r="DB70" s="969"/>
      <c r="DC70" s="970"/>
      <c r="DD70" s="970"/>
      <c r="DE70" s="970"/>
      <c r="DF70" s="971"/>
      <c r="DG70" s="969"/>
      <c r="DH70" s="970"/>
      <c r="DI70" s="970"/>
      <c r="DJ70" s="970"/>
      <c r="DK70" s="971"/>
      <c r="DL70" s="969"/>
      <c r="DM70" s="970"/>
      <c r="DN70" s="970"/>
      <c r="DO70" s="970"/>
      <c r="DP70" s="971"/>
      <c r="DQ70" s="969"/>
      <c r="DR70" s="970"/>
      <c r="DS70" s="970"/>
      <c r="DT70" s="970"/>
      <c r="DU70" s="971"/>
      <c r="DV70" s="958"/>
      <c r="DW70" s="959"/>
      <c r="DX70" s="959"/>
      <c r="DY70" s="959"/>
      <c r="DZ70" s="960"/>
      <c r="EA70" s="212"/>
    </row>
    <row r="71" spans="1:131" ht="26.25" customHeight="1" x14ac:dyDescent="0.15">
      <c r="A71" s="220">
        <v>4</v>
      </c>
      <c r="B71" s="987" t="s">
        <v>552</v>
      </c>
      <c r="C71" s="988"/>
      <c r="D71" s="988"/>
      <c r="E71" s="988"/>
      <c r="F71" s="988"/>
      <c r="G71" s="988"/>
      <c r="H71" s="988"/>
      <c r="I71" s="988"/>
      <c r="J71" s="988"/>
      <c r="K71" s="988"/>
      <c r="L71" s="988"/>
      <c r="M71" s="988"/>
      <c r="N71" s="988"/>
      <c r="O71" s="988"/>
      <c r="P71" s="989"/>
      <c r="Q71" s="990"/>
      <c r="R71" s="984"/>
      <c r="S71" s="984"/>
      <c r="T71" s="984"/>
      <c r="U71" s="984"/>
      <c r="V71" s="984"/>
      <c r="W71" s="984"/>
      <c r="X71" s="984"/>
      <c r="Y71" s="984"/>
      <c r="Z71" s="984"/>
      <c r="AA71" s="984"/>
      <c r="AB71" s="984"/>
      <c r="AC71" s="984"/>
      <c r="AD71" s="984"/>
      <c r="AE71" s="984"/>
      <c r="AF71" s="984">
        <v>7</v>
      </c>
      <c r="AG71" s="984"/>
      <c r="AH71" s="984"/>
      <c r="AI71" s="984"/>
      <c r="AJ71" s="984"/>
      <c r="AK71" s="984"/>
      <c r="AL71" s="984"/>
      <c r="AM71" s="984"/>
      <c r="AN71" s="984"/>
      <c r="AO71" s="984"/>
      <c r="AP71" s="984" t="s">
        <v>548</v>
      </c>
      <c r="AQ71" s="984"/>
      <c r="AR71" s="984"/>
      <c r="AS71" s="984"/>
      <c r="AT71" s="984"/>
      <c r="AU71" s="984" t="s">
        <v>548</v>
      </c>
      <c r="AV71" s="984"/>
      <c r="AW71" s="984"/>
      <c r="AX71" s="984"/>
      <c r="AY71" s="984"/>
      <c r="AZ71" s="985"/>
      <c r="BA71" s="985"/>
      <c r="BB71" s="985"/>
      <c r="BC71" s="985"/>
      <c r="BD71" s="986"/>
      <c r="BE71" s="223"/>
      <c r="BF71" s="223"/>
      <c r="BG71" s="223"/>
      <c r="BH71" s="223"/>
      <c r="BI71" s="223"/>
      <c r="BJ71" s="223"/>
      <c r="BK71" s="223"/>
      <c r="BL71" s="223"/>
      <c r="BM71" s="223"/>
      <c r="BN71" s="223"/>
      <c r="BO71" s="223"/>
      <c r="BP71" s="223"/>
      <c r="BQ71" s="220">
        <v>65</v>
      </c>
      <c r="BR71" s="225"/>
      <c r="BS71" s="958"/>
      <c r="BT71" s="959"/>
      <c r="BU71" s="959"/>
      <c r="BV71" s="959"/>
      <c r="BW71" s="959"/>
      <c r="BX71" s="959"/>
      <c r="BY71" s="959"/>
      <c r="BZ71" s="959"/>
      <c r="CA71" s="959"/>
      <c r="CB71" s="959"/>
      <c r="CC71" s="959"/>
      <c r="CD71" s="959"/>
      <c r="CE71" s="959"/>
      <c r="CF71" s="959"/>
      <c r="CG71" s="968"/>
      <c r="CH71" s="969"/>
      <c r="CI71" s="970"/>
      <c r="CJ71" s="970"/>
      <c r="CK71" s="970"/>
      <c r="CL71" s="971"/>
      <c r="CM71" s="969"/>
      <c r="CN71" s="970"/>
      <c r="CO71" s="970"/>
      <c r="CP71" s="970"/>
      <c r="CQ71" s="971"/>
      <c r="CR71" s="969"/>
      <c r="CS71" s="970"/>
      <c r="CT71" s="970"/>
      <c r="CU71" s="970"/>
      <c r="CV71" s="971"/>
      <c r="CW71" s="969"/>
      <c r="CX71" s="970"/>
      <c r="CY71" s="970"/>
      <c r="CZ71" s="970"/>
      <c r="DA71" s="971"/>
      <c r="DB71" s="969"/>
      <c r="DC71" s="970"/>
      <c r="DD71" s="970"/>
      <c r="DE71" s="970"/>
      <c r="DF71" s="971"/>
      <c r="DG71" s="969"/>
      <c r="DH71" s="970"/>
      <c r="DI71" s="970"/>
      <c r="DJ71" s="970"/>
      <c r="DK71" s="971"/>
      <c r="DL71" s="969"/>
      <c r="DM71" s="970"/>
      <c r="DN71" s="970"/>
      <c r="DO71" s="970"/>
      <c r="DP71" s="971"/>
      <c r="DQ71" s="969"/>
      <c r="DR71" s="970"/>
      <c r="DS71" s="970"/>
      <c r="DT71" s="970"/>
      <c r="DU71" s="971"/>
      <c r="DV71" s="958"/>
      <c r="DW71" s="959"/>
      <c r="DX71" s="959"/>
      <c r="DY71" s="959"/>
      <c r="DZ71" s="960"/>
      <c r="EA71" s="212"/>
    </row>
    <row r="72" spans="1:131" ht="26.25" customHeight="1" x14ac:dyDescent="0.15">
      <c r="A72" s="220">
        <v>5</v>
      </c>
      <c r="B72" s="987" t="s">
        <v>553</v>
      </c>
      <c r="C72" s="988"/>
      <c r="D72" s="988"/>
      <c r="E72" s="988"/>
      <c r="F72" s="988"/>
      <c r="G72" s="988"/>
      <c r="H72" s="988"/>
      <c r="I72" s="988"/>
      <c r="J72" s="988"/>
      <c r="K72" s="988"/>
      <c r="L72" s="988"/>
      <c r="M72" s="988"/>
      <c r="N72" s="988"/>
      <c r="O72" s="988"/>
      <c r="P72" s="989"/>
      <c r="Q72" s="990"/>
      <c r="R72" s="984"/>
      <c r="S72" s="984"/>
      <c r="T72" s="984"/>
      <c r="U72" s="984"/>
      <c r="V72" s="984"/>
      <c r="W72" s="984"/>
      <c r="X72" s="984"/>
      <c r="Y72" s="984"/>
      <c r="Z72" s="984"/>
      <c r="AA72" s="984"/>
      <c r="AB72" s="984"/>
      <c r="AC72" s="984"/>
      <c r="AD72" s="984"/>
      <c r="AE72" s="984"/>
      <c r="AF72" s="984" t="s">
        <v>548</v>
      </c>
      <c r="AG72" s="984"/>
      <c r="AH72" s="984"/>
      <c r="AI72" s="984"/>
      <c r="AJ72" s="984"/>
      <c r="AK72" s="984"/>
      <c r="AL72" s="984"/>
      <c r="AM72" s="984"/>
      <c r="AN72" s="984"/>
      <c r="AO72" s="984"/>
      <c r="AP72" s="984" t="s">
        <v>548</v>
      </c>
      <c r="AQ72" s="984"/>
      <c r="AR72" s="984"/>
      <c r="AS72" s="984"/>
      <c r="AT72" s="984"/>
      <c r="AU72" s="984" t="s">
        <v>548</v>
      </c>
      <c r="AV72" s="984"/>
      <c r="AW72" s="984"/>
      <c r="AX72" s="984"/>
      <c r="AY72" s="984"/>
      <c r="AZ72" s="985"/>
      <c r="BA72" s="985"/>
      <c r="BB72" s="985"/>
      <c r="BC72" s="985"/>
      <c r="BD72" s="986"/>
      <c r="BE72" s="223"/>
      <c r="BF72" s="223"/>
      <c r="BG72" s="223"/>
      <c r="BH72" s="223"/>
      <c r="BI72" s="223"/>
      <c r="BJ72" s="223"/>
      <c r="BK72" s="223"/>
      <c r="BL72" s="223"/>
      <c r="BM72" s="223"/>
      <c r="BN72" s="223"/>
      <c r="BO72" s="223"/>
      <c r="BP72" s="223"/>
      <c r="BQ72" s="220">
        <v>66</v>
      </c>
      <c r="BR72" s="225"/>
      <c r="BS72" s="958"/>
      <c r="BT72" s="959"/>
      <c r="BU72" s="959"/>
      <c r="BV72" s="959"/>
      <c r="BW72" s="959"/>
      <c r="BX72" s="959"/>
      <c r="BY72" s="959"/>
      <c r="BZ72" s="959"/>
      <c r="CA72" s="959"/>
      <c r="CB72" s="959"/>
      <c r="CC72" s="959"/>
      <c r="CD72" s="959"/>
      <c r="CE72" s="959"/>
      <c r="CF72" s="959"/>
      <c r="CG72" s="968"/>
      <c r="CH72" s="969"/>
      <c r="CI72" s="970"/>
      <c r="CJ72" s="970"/>
      <c r="CK72" s="970"/>
      <c r="CL72" s="971"/>
      <c r="CM72" s="969"/>
      <c r="CN72" s="970"/>
      <c r="CO72" s="970"/>
      <c r="CP72" s="970"/>
      <c r="CQ72" s="971"/>
      <c r="CR72" s="969"/>
      <c r="CS72" s="970"/>
      <c r="CT72" s="970"/>
      <c r="CU72" s="970"/>
      <c r="CV72" s="971"/>
      <c r="CW72" s="969"/>
      <c r="CX72" s="970"/>
      <c r="CY72" s="970"/>
      <c r="CZ72" s="970"/>
      <c r="DA72" s="971"/>
      <c r="DB72" s="969"/>
      <c r="DC72" s="970"/>
      <c r="DD72" s="970"/>
      <c r="DE72" s="970"/>
      <c r="DF72" s="971"/>
      <c r="DG72" s="969"/>
      <c r="DH72" s="970"/>
      <c r="DI72" s="970"/>
      <c r="DJ72" s="970"/>
      <c r="DK72" s="971"/>
      <c r="DL72" s="969"/>
      <c r="DM72" s="970"/>
      <c r="DN72" s="970"/>
      <c r="DO72" s="970"/>
      <c r="DP72" s="971"/>
      <c r="DQ72" s="969"/>
      <c r="DR72" s="970"/>
      <c r="DS72" s="970"/>
      <c r="DT72" s="970"/>
      <c r="DU72" s="971"/>
      <c r="DV72" s="958"/>
      <c r="DW72" s="959"/>
      <c r="DX72" s="959"/>
      <c r="DY72" s="959"/>
      <c r="DZ72" s="960"/>
      <c r="EA72" s="212"/>
    </row>
    <row r="73" spans="1:131" ht="26.25" customHeight="1" x14ac:dyDescent="0.15">
      <c r="A73" s="220">
        <v>6</v>
      </c>
      <c r="B73" s="987" t="s">
        <v>554</v>
      </c>
      <c r="C73" s="988"/>
      <c r="D73" s="988"/>
      <c r="E73" s="988"/>
      <c r="F73" s="988"/>
      <c r="G73" s="988"/>
      <c r="H73" s="988"/>
      <c r="I73" s="988"/>
      <c r="J73" s="988"/>
      <c r="K73" s="988"/>
      <c r="L73" s="988"/>
      <c r="M73" s="988"/>
      <c r="N73" s="988"/>
      <c r="O73" s="988"/>
      <c r="P73" s="989"/>
      <c r="Q73" s="990"/>
      <c r="R73" s="984"/>
      <c r="S73" s="984"/>
      <c r="T73" s="984"/>
      <c r="U73" s="984"/>
      <c r="V73" s="984"/>
      <c r="W73" s="984"/>
      <c r="X73" s="984"/>
      <c r="Y73" s="984"/>
      <c r="Z73" s="984"/>
      <c r="AA73" s="984"/>
      <c r="AB73" s="984"/>
      <c r="AC73" s="984"/>
      <c r="AD73" s="984"/>
      <c r="AE73" s="984"/>
      <c r="AF73" s="984">
        <v>18</v>
      </c>
      <c r="AG73" s="984"/>
      <c r="AH73" s="984"/>
      <c r="AI73" s="984"/>
      <c r="AJ73" s="984"/>
      <c r="AK73" s="984"/>
      <c r="AL73" s="984"/>
      <c r="AM73" s="984"/>
      <c r="AN73" s="984"/>
      <c r="AO73" s="984"/>
      <c r="AP73" s="984" t="s">
        <v>548</v>
      </c>
      <c r="AQ73" s="984"/>
      <c r="AR73" s="984"/>
      <c r="AS73" s="984"/>
      <c r="AT73" s="984"/>
      <c r="AU73" s="984" t="s">
        <v>548</v>
      </c>
      <c r="AV73" s="984"/>
      <c r="AW73" s="984"/>
      <c r="AX73" s="984"/>
      <c r="AY73" s="984"/>
      <c r="AZ73" s="985"/>
      <c r="BA73" s="985"/>
      <c r="BB73" s="985"/>
      <c r="BC73" s="985"/>
      <c r="BD73" s="986"/>
      <c r="BE73" s="223"/>
      <c r="BF73" s="223"/>
      <c r="BG73" s="223"/>
      <c r="BH73" s="223"/>
      <c r="BI73" s="223"/>
      <c r="BJ73" s="223"/>
      <c r="BK73" s="223"/>
      <c r="BL73" s="223"/>
      <c r="BM73" s="223"/>
      <c r="BN73" s="223"/>
      <c r="BO73" s="223"/>
      <c r="BP73" s="223"/>
      <c r="BQ73" s="220">
        <v>67</v>
      </c>
      <c r="BR73" s="225"/>
      <c r="BS73" s="958"/>
      <c r="BT73" s="959"/>
      <c r="BU73" s="959"/>
      <c r="BV73" s="959"/>
      <c r="BW73" s="959"/>
      <c r="BX73" s="959"/>
      <c r="BY73" s="959"/>
      <c r="BZ73" s="959"/>
      <c r="CA73" s="959"/>
      <c r="CB73" s="959"/>
      <c r="CC73" s="959"/>
      <c r="CD73" s="959"/>
      <c r="CE73" s="959"/>
      <c r="CF73" s="959"/>
      <c r="CG73" s="968"/>
      <c r="CH73" s="969"/>
      <c r="CI73" s="970"/>
      <c r="CJ73" s="970"/>
      <c r="CK73" s="970"/>
      <c r="CL73" s="971"/>
      <c r="CM73" s="969"/>
      <c r="CN73" s="970"/>
      <c r="CO73" s="970"/>
      <c r="CP73" s="970"/>
      <c r="CQ73" s="971"/>
      <c r="CR73" s="969"/>
      <c r="CS73" s="970"/>
      <c r="CT73" s="970"/>
      <c r="CU73" s="970"/>
      <c r="CV73" s="971"/>
      <c r="CW73" s="969"/>
      <c r="CX73" s="970"/>
      <c r="CY73" s="970"/>
      <c r="CZ73" s="970"/>
      <c r="DA73" s="971"/>
      <c r="DB73" s="969"/>
      <c r="DC73" s="970"/>
      <c r="DD73" s="970"/>
      <c r="DE73" s="970"/>
      <c r="DF73" s="971"/>
      <c r="DG73" s="969"/>
      <c r="DH73" s="970"/>
      <c r="DI73" s="970"/>
      <c r="DJ73" s="970"/>
      <c r="DK73" s="971"/>
      <c r="DL73" s="969"/>
      <c r="DM73" s="970"/>
      <c r="DN73" s="970"/>
      <c r="DO73" s="970"/>
      <c r="DP73" s="971"/>
      <c r="DQ73" s="969"/>
      <c r="DR73" s="970"/>
      <c r="DS73" s="970"/>
      <c r="DT73" s="970"/>
      <c r="DU73" s="971"/>
      <c r="DV73" s="958"/>
      <c r="DW73" s="959"/>
      <c r="DX73" s="959"/>
      <c r="DY73" s="959"/>
      <c r="DZ73" s="960"/>
      <c r="EA73" s="212"/>
    </row>
    <row r="74" spans="1:131" ht="26.25" customHeight="1" x14ac:dyDescent="0.15">
      <c r="A74" s="220">
        <v>7</v>
      </c>
      <c r="B74" s="987" t="s">
        <v>555</v>
      </c>
      <c r="C74" s="988"/>
      <c r="D74" s="988"/>
      <c r="E74" s="988"/>
      <c r="F74" s="988"/>
      <c r="G74" s="988"/>
      <c r="H74" s="988"/>
      <c r="I74" s="988"/>
      <c r="J74" s="988"/>
      <c r="K74" s="988"/>
      <c r="L74" s="988"/>
      <c r="M74" s="988"/>
      <c r="N74" s="988"/>
      <c r="O74" s="988"/>
      <c r="P74" s="989"/>
      <c r="Q74" s="990"/>
      <c r="R74" s="984"/>
      <c r="S74" s="984"/>
      <c r="T74" s="984"/>
      <c r="U74" s="984"/>
      <c r="V74" s="984"/>
      <c r="W74" s="984"/>
      <c r="X74" s="984"/>
      <c r="Y74" s="984"/>
      <c r="Z74" s="984"/>
      <c r="AA74" s="984"/>
      <c r="AB74" s="984"/>
      <c r="AC74" s="984"/>
      <c r="AD74" s="984"/>
      <c r="AE74" s="984"/>
      <c r="AF74" s="984">
        <v>1</v>
      </c>
      <c r="AG74" s="984"/>
      <c r="AH74" s="984"/>
      <c r="AI74" s="984"/>
      <c r="AJ74" s="984"/>
      <c r="AK74" s="984"/>
      <c r="AL74" s="984"/>
      <c r="AM74" s="984"/>
      <c r="AN74" s="984"/>
      <c r="AO74" s="984"/>
      <c r="AP74" s="984" t="s">
        <v>548</v>
      </c>
      <c r="AQ74" s="984"/>
      <c r="AR74" s="984"/>
      <c r="AS74" s="984"/>
      <c r="AT74" s="984"/>
      <c r="AU74" s="984" t="s">
        <v>548</v>
      </c>
      <c r="AV74" s="984"/>
      <c r="AW74" s="984"/>
      <c r="AX74" s="984"/>
      <c r="AY74" s="984"/>
      <c r="AZ74" s="985"/>
      <c r="BA74" s="985"/>
      <c r="BB74" s="985"/>
      <c r="BC74" s="985"/>
      <c r="BD74" s="986"/>
      <c r="BE74" s="223"/>
      <c r="BF74" s="223"/>
      <c r="BG74" s="223"/>
      <c r="BH74" s="223"/>
      <c r="BI74" s="223"/>
      <c r="BJ74" s="223"/>
      <c r="BK74" s="223"/>
      <c r="BL74" s="223"/>
      <c r="BM74" s="223"/>
      <c r="BN74" s="223"/>
      <c r="BO74" s="223"/>
      <c r="BP74" s="223"/>
      <c r="BQ74" s="220">
        <v>68</v>
      </c>
      <c r="BR74" s="225"/>
      <c r="BS74" s="958"/>
      <c r="BT74" s="959"/>
      <c r="BU74" s="959"/>
      <c r="BV74" s="959"/>
      <c r="BW74" s="959"/>
      <c r="BX74" s="959"/>
      <c r="BY74" s="959"/>
      <c r="BZ74" s="959"/>
      <c r="CA74" s="959"/>
      <c r="CB74" s="959"/>
      <c r="CC74" s="959"/>
      <c r="CD74" s="959"/>
      <c r="CE74" s="959"/>
      <c r="CF74" s="959"/>
      <c r="CG74" s="968"/>
      <c r="CH74" s="969"/>
      <c r="CI74" s="970"/>
      <c r="CJ74" s="970"/>
      <c r="CK74" s="970"/>
      <c r="CL74" s="971"/>
      <c r="CM74" s="969"/>
      <c r="CN74" s="970"/>
      <c r="CO74" s="970"/>
      <c r="CP74" s="970"/>
      <c r="CQ74" s="971"/>
      <c r="CR74" s="969"/>
      <c r="CS74" s="970"/>
      <c r="CT74" s="970"/>
      <c r="CU74" s="970"/>
      <c r="CV74" s="971"/>
      <c r="CW74" s="969"/>
      <c r="CX74" s="970"/>
      <c r="CY74" s="970"/>
      <c r="CZ74" s="970"/>
      <c r="DA74" s="971"/>
      <c r="DB74" s="969"/>
      <c r="DC74" s="970"/>
      <c r="DD74" s="970"/>
      <c r="DE74" s="970"/>
      <c r="DF74" s="971"/>
      <c r="DG74" s="969"/>
      <c r="DH74" s="970"/>
      <c r="DI74" s="970"/>
      <c r="DJ74" s="970"/>
      <c r="DK74" s="971"/>
      <c r="DL74" s="969"/>
      <c r="DM74" s="970"/>
      <c r="DN74" s="970"/>
      <c r="DO74" s="970"/>
      <c r="DP74" s="971"/>
      <c r="DQ74" s="969"/>
      <c r="DR74" s="970"/>
      <c r="DS74" s="970"/>
      <c r="DT74" s="970"/>
      <c r="DU74" s="971"/>
      <c r="DV74" s="958"/>
      <c r="DW74" s="959"/>
      <c r="DX74" s="959"/>
      <c r="DY74" s="959"/>
      <c r="DZ74" s="960"/>
      <c r="EA74" s="212"/>
    </row>
    <row r="75" spans="1:131" ht="26.25" customHeight="1" x14ac:dyDescent="0.15">
      <c r="A75" s="220">
        <v>8</v>
      </c>
      <c r="B75" s="987" t="s">
        <v>556</v>
      </c>
      <c r="C75" s="988"/>
      <c r="D75" s="988"/>
      <c r="E75" s="988"/>
      <c r="F75" s="988"/>
      <c r="G75" s="988"/>
      <c r="H75" s="988"/>
      <c r="I75" s="988"/>
      <c r="J75" s="988"/>
      <c r="K75" s="988"/>
      <c r="L75" s="988"/>
      <c r="M75" s="988"/>
      <c r="N75" s="988"/>
      <c r="O75" s="988"/>
      <c r="P75" s="989"/>
      <c r="Q75" s="991"/>
      <c r="R75" s="992"/>
      <c r="S75" s="992"/>
      <c r="T75" s="992"/>
      <c r="U75" s="993"/>
      <c r="V75" s="994"/>
      <c r="W75" s="992"/>
      <c r="X75" s="992"/>
      <c r="Y75" s="992"/>
      <c r="Z75" s="993"/>
      <c r="AA75" s="994"/>
      <c r="AB75" s="992"/>
      <c r="AC75" s="992"/>
      <c r="AD75" s="992"/>
      <c r="AE75" s="993"/>
      <c r="AF75" s="994">
        <v>76</v>
      </c>
      <c r="AG75" s="992"/>
      <c r="AH75" s="992"/>
      <c r="AI75" s="992"/>
      <c r="AJ75" s="993"/>
      <c r="AK75" s="994"/>
      <c r="AL75" s="992"/>
      <c r="AM75" s="992"/>
      <c r="AN75" s="992"/>
      <c r="AO75" s="993"/>
      <c r="AP75" s="994" t="s">
        <v>548</v>
      </c>
      <c r="AQ75" s="992"/>
      <c r="AR75" s="992"/>
      <c r="AS75" s="992"/>
      <c r="AT75" s="993"/>
      <c r="AU75" s="994" t="s">
        <v>548</v>
      </c>
      <c r="AV75" s="992"/>
      <c r="AW75" s="992"/>
      <c r="AX75" s="992"/>
      <c r="AY75" s="993"/>
      <c r="AZ75" s="985"/>
      <c r="BA75" s="985"/>
      <c r="BB75" s="985"/>
      <c r="BC75" s="985"/>
      <c r="BD75" s="986"/>
      <c r="BE75" s="223"/>
      <c r="BF75" s="223"/>
      <c r="BG75" s="223"/>
      <c r="BH75" s="223"/>
      <c r="BI75" s="223"/>
      <c r="BJ75" s="223"/>
      <c r="BK75" s="223"/>
      <c r="BL75" s="223"/>
      <c r="BM75" s="223"/>
      <c r="BN75" s="223"/>
      <c r="BO75" s="223"/>
      <c r="BP75" s="223"/>
      <c r="BQ75" s="220">
        <v>69</v>
      </c>
      <c r="BR75" s="225"/>
      <c r="BS75" s="958"/>
      <c r="BT75" s="959"/>
      <c r="BU75" s="959"/>
      <c r="BV75" s="959"/>
      <c r="BW75" s="959"/>
      <c r="BX75" s="959"/>
      <c r="BY75" s="959"/>
      <c r="BZ75" s="959"/>
      <c r="CA75" s="959"/>
      <c r="CB75" s="959"/>
      <c r="CC75" s="959"/>
      <c r="CD75" s="959"/>
      <c r="CE75" s="959"/>
      <c r="CF75" s="959"/>
      <c r="CG75" s="968"/>
      <c r="CH75" s="969"/>
      <c r="CI75" s="970"/>
      <c r="CJ75" s="970"/>
      <c r="CK75" s="970"/>
      <c r="CL75" s="971"/>
      <c r="CM75" s="969"/>
      <c r="CN75" s="970"/>
      <c r="CO75" s="970"/>
      <c r="CP75" s="970"/>
      <c r="CQ75" s="971"/>
      <c r="CR75" s="969"/>
      <c r="CS75" s="970"/>
      <c r="CT75" s="970"/>
      <c r="CU75" s="970"/>
      <c r="CV75" s="971"/>
      <c r="CW75" s="969"/>
      <c r="CX75" s="970"/>
      <c r="CY75" s="970"/>
      <c r="CZ75" s="970"/>
      <c r="DA75" s="971"/>
      <c r="DB75" s="969"/>
      <c r="DC75" s="970"/>
      <c r="DD75" s="970"/>
      <c r="DE75" s="970"/>
      <c r="DF75" s="971"/>
      <c r="DG75" s="969"/>
      <c r="DH75" s="970"/>
      <c r="DI75" s="970"/>
      <c r="DJ75" s="970"/>
      <c r="DK75" s="971"/>
      <c r="DL75" s="969"/>
      <c r="DM75" s="970"/>
      <c r="DN75" s="970"/>
      <c r="DO75" s="970"/>
      <c r="DP75" s="971"/>
      <c r="DQ75" s="969"/>
      <c r="DR75" s="970"/>
      <c r="DS75" s="970"/>
      <c r="DT75" s="970"/>
      <c r="DU75" s="971"/>
      <c r="DV75" s="958"/>
      <c r="DW75" s="959"/>
      <c r="DX75" s="959"/>
      <c r="DY75" s="959"/>
      <c r="DZ75" s="960"/>
      <c r="EA75" s="212"/>
    </row>
    <row r="76" spans="1:131" ht="26.25" customHeight="1" x14ac:dyDescent="0.15">
      <c r="A76" s="220">
        <v>9</v>
      </c>
      <c r="B76" s="987" t="s">
        <v>557</v>
      </c>
      <c r="C76" s="988"/>
      <c r="D76" s="988"/>
      <c r="E76" s="988"/>
      <c r="F76" s="988"/>
      <c r="G76" s="988"/>
      <c r="H76" s="988"/>
      <c r="I76" s="988"/>
      <c r="J76" s="988"/>
      <c r="K76" s="988"/>
      <c r="L76" s="988"/>
      <c r="M76" s="988"/>
      <c r="N76" s="988"/>
      <c r="O76" s="988"/>
      <c r="P76" s="989"/>
      <c r="Q76" s="991"/>
      <c r="R76" s="992"/>
      <c r="S76" s="992"/>
      <c r="T76" s="992"/>
      <c r="U76" s="993"/>
      <c r="V76" s="994"/>
      <c r="W76" s="992"/>
      <c r="X76" s="992"/>
      <c r="Y76" s="992"/>
      <c r="Z76" s="993"/>
      <c r="AA76" s="994"/>
      <c r="AB76" s="992"/>
      <c r="AC76" s="992"/>
      <c r="AD76" s="992"/>
      <c r="AE76" s="993"/>
      <c r="AF76" s="994">
        <v>14</v>
      </c>
      <c r="AG76" s="992"/>
      <c r="AH76" s="992"/>
      <c r="AI76" s="992"/>
      <c r="AJ76" s="993"/>
      <c r="AK76" s="994"/>
      <c r="AL76" s="992"/>
      <c r="AM76" s="992"/>
      <c r="AN76" s="992"/>
      <c r="AO76" s="993"/>
      <c r="AP76" s="994">
        <v>321</v>
      </c>
      <c r="AQ76" s="992"/>
      <c r="AR76" s="992"/>
      <c r="AS76" s="992"/>
      <c r="AT76" s="993"/>
      <c r="AU76" s="994">
        <v>127</v>
      </c>
      <c r="AV76" s="992"/>
      <c r="AW76" s="992"/>
      <c r="AX76" s="992"/>
      <c r="AY76" s="993"/>
      <c r="AZ76" s="985"/>
      <c r="BA76" s="985"/>
      <c r="BB76" s="985"/>
      <c r="BC76" s="985"/>
      <c r="BD76" s="986"/>
      <c r="BE76" s="223"/>
      <c r="BF76" s="223"/>
      <c r="BG76" s="223"/>
      <c r="BH76" s="223"/>
      <c r="BI76" s="223"/>
      <c r="BJ76" s="223"/>
      <c r="BK76" s="223"/>
      <c r="BL76" s="223"/>
      <c r="BM76" s="223"/>
      <c r="BN76" s="223"/>
      <c r="BO76" s="223"/>
      <c r="BP76" s="223"/>
      <c r="BQ76" s="220">
        <v>70</v>
      </c>
      <c r="BR76" s="225"/>
      <c r="BS76" s="958"/>
      <c r="BT76" s="959"/>
      <c r="BU76" s="959"/>
      <c r="BV76" s="959"/>
      <c r="BW76" s="959"/>
      <c r="BX76" s="959"/>
      <c r="BY76" s="959"/>
      <c r="BZ76" s="959"/>
      <c r="CA76" s="959"/>
      <c r="CB76" s="959"/>
      <c r="CC76" s="959"/>
      <c r="CD76" s="959"/>
      <c r="CE76" s="959"/>
      <c r="CF76" s="959"/>
      <c r="CG76" s="968"/>
      <c r="CH76" s="969"/>
      <c r="CI76" s="970"/>
      <c r="CJ76" s="970"/>
      <c r="CK76" s="970"/>
      <c r="CL76" s="971"/>
      <c r="CM76" s="969"/>
      <c r="CN76" s="970"/>
      <c r="CO76" s="970"/>
      <c r="CP76" s="970"/>
      <c r="CQ76" s="971"/>
      <c r="CR76" s="969"/>
      <c r="CS76" s="970"/>
      <c r="CT76" s="970"/>
      <c r="CU76" s="970"/>
      <c r="CV76" s="971"/>
      <c r="CW76" s="969"/>
      <c r="CX76" s="970"/>
      <c r="CY76" s="970"/>
      <c r="CZ76" s="970"/>
      <c r="DA76" s="971"/>
      <c r="DB76" s="969"/>
      <c r="DC76" s="970"/>
      <c r="DD76" s="970"/>
      <c r="DE76" s="970"/>
      <c r="DF76" s="971"/>
      <c r="DG76" s="969"/>
      <c r="DH76" s="970"/>
      <c r="DI76" s="970"/>
      <c r="DJ76" s="970"/>
      <c r="DK76" s="971"/>
      <c r="DL76" s="969"/>
      <c r="DM76" s="970"/>
      <c r="DN76" s="970"/>
      <c r="DO76" s="970"/>
      <c r="DP76" s="971"/>
      <c r="DQ76" s="969"/>
      <c r="DR76" s="970"/>
      <c r="DS76" s="970"/>
      <c r="DT76" s="970"/>
      <c r="DU76" s="971"/>
      <c r="DV76" s="958"/>
      <c r="DW76" s="959"/>
      <c r="DX76" s="959"/>
      <c r="DY76" s="959"/>
      <c r="DZ76" s="960"/>
      <c r="EA76" s="212"/>
    </row>
    <row r="77" spans="1:131" ht="26.25" customHeight="1" x14ac:dyDescent="0.15">
      <c r="A77" s="220">
        <v>10</v>
      </c>
      <c r="B77" s="987" t="s">
        <v>558</v>
      </c>
      <c r="C77" s="988"/>
      <c r="D77" s="988"/>
      <c r="E77" s="988"/>
      <c r="F77" s="988"/>
      <c r="G77" s="988"/>
      <c r="H77" s="988"/>
      <c r="I77" s="988"/>
      <c r="J77" s="988"/>
      <c r="K77" s="988"/>
      <c r="L77" s="988"/>
      <c r="M77" s="988"/>
      <c r="N77" s="988"/>
      <c r="O77" s="988"/>
      <c r="P77" s="989"/>
      <c r="Q77" s="991"/>
      <c r="R77" s="992"/>
      <c r="S77" s="992"/>
      <c r="T77" s="992"/>
      <c r="U77" s="993"/>
      <c r="V77" s="994"/>
      <c r="W77" s="992"/>
      <c r="X77" s="992"/>
      <c r="Y77" s="992"/>
      <c r="Z77" s="993"/>
      <c r="AA77" s="994"/>
      <c r="AB77" s="992"/>
      <c r="AC77" s="992"/>
      <c r="AD77" s="992"/>
      <c r="AE77" s="993"/>
      <c r="AF77" s="994">
        <v>1</v>
      </c>
      <c r="AG77" s="992"/>
      <c r="AH77" s="992"/>
      <c r="AI77" s="992"/>
      <c r="AJ77" s="993"/>
      <c r="AK77" s="994"/>
      <c r="AL77" s="992"/>
      <c r="AM77" s="992"/>
      <c r="AN77" s="992"/>
      <c r="AO77" s="993"/>
      <c r="AP77" s="994" t="s">
        <v>548</v>
      </c>
      <c r="AQ77" s="992"/>
      <c r="AR77" s="992"/>
      <c r="AS77" s="992"/>
      <c r="AT77" s="993"/>
      <c r="AU77" s="994" t="s">
        <v>548</v>
      </c>
      <c r="AV77" s="992"/>
      <c r="AW77" s="992"/>
      <c r="AX77" s="992"/>
      <c r="AY77" s="993"/>
      <c r="AZ77" s="985"/>
      <c r="BA77" s="985"/>
      <c r="BB77" s="985"/>
      <c r="BC77" s="985"/>
      <c r="BD77" s="986"/>
      <c r="BE77" s="223"/>
      <c r="BF77" s="223"/>
      <c r="BG77" s="223"/>
      <c r="BH77" s="223"/>
      <c r="BI77" s="223"/>
      <c r="BJ77" s="223"/>
      <c r="BK77" s="223"/>
      <c r="BL77" s="223"/>
      <c r="BM77" s="223"/>
      <c r="BN77" s="223"/>
      <c r="BO77" s="223"/>
      <c r="BP77" s="223"/>
      <c r="BQ77" s="220">
        <v>71</v>
      </c>
      <c r="BR77" s="225"/>
      <c r="BS77" s="958"/>
      <c r="BT77" s="959"/>
      <c r="BU77" s="959"/>
      <c r="BV77" s="959"/>
      <c r="BW77" s="959"/>
      <c r="BX77" s="959"/>
      <c r="BY77" s="959"/>
      <c r="BZ77" s="959"/>
      <c r="CA77" s="959"/>
      <c r="CB77" s="959"/>
      <c r="CC77" s="959"/>
      <c r="CD77" s="959"/>
      <c r="CE77" s="959"/>
      <c r="CF77" s="959"/>
      <c r="CG77" s="968"/>
      <c r="CH77" s="969"/>
      <c r="CI77" s="970"/>
      <c r="CJ77" s="970"/>
      <c r="CK77" s="970"/>
      <c r="CL77" s="971"/>
      <c r="CM77" s="969"/>
      <c r="CN77" s="970"/>
      <c r="CO77" s="970"/>
      <c r="CP77" s="970"/>
      <c r="CQ77" s="971"/>
      <c r="CR77" s="969"/>
      <c r="CS77" s="970"/>
      <c r="CT77" s="970"/>
      <c r="CU77" s="970"/>
      <c r="CV77" s="971"/>
      <c r="CW77" s="969"/>
      <c r="CX77" s="970"/>
      <c r="CY77" s="970"/>
      <c r="CZ77" s="970"/>
      <c r="DA77" s="971"/>
      <c r="DB77" s="969"/>
      <c r="DC77" s="970"/>
      <c r="DD77" s="970"/>
      <c r="DE77" s="970"/>
      <c r="DF77" s="971"/>
      <c r="DG77" s="969"/>
      <c r="DH77" s="970"/>
      <c r="DI77" s="970"/>
      <c r="DJ77" s="970"/>
      <c r="DK77" s="971"/>
      <c r="DL77" s="969"/>
      <c r="DM77" s="970"/>
      <c r="DN77" s="970"/>
      <c r="DO77" s="970"/>
      <c r="DP77" s="971"/>
      <c r="DQ77" s="969"/>
      <c r="DR77" s="970"/>
      <c r="DS77" s="970"/>
      <c r="DT77" s="970"/>
      <c r="DU77" s="971"/>
      <c r="DV77" s="958"/>
      <c r="DW77" s="959"/>
      <c r="DX77" s="959"/>
      <c r="DY77" s="959"/>
      <c r="DZ77" s="960"/>
      <c r="EA77" s="212"/>
    </row>
    <row r="78" spans="1:131" ht="26.25" customHeight="1" x14ac:dyDescent="0.15">
      <c r="A78" s="220">
        <v>11</v>
      </c>
      <c r="B78" s="987" t="s">
        <v>559</v>
      </c>
      <c r="C78" s="988"/>
      <c r="D78" s="988"/>
      <c r="E78" s="988"/>
      <c r="F78" s="988"/>
      <c r="G78" s="988"/>
      <c r="H78" s="988"/>
      <c r="I78" s="988"/>
      <c r="J78" s="988"/>
      <c r="K78" s="988"/>
      <c r="L78" s="988"/>
      <c r="M78" s="988"/>
      <c r="N78" s="988"/>
      <c r="O78" s="988"/>
      <c r="P78" s="989"/>
      <c r="Q78" s="990"/>
      <c r="R78" s="984"/>
      <c r="S78" s="984"/>
      <c r="T78" s="984"/>
      <c r="U78" s="984"/>
      <c r="V78" s="984"/>
      <c r="W78" s="984"/>
      <c r="X78" s="984"/>
      <c r="Y78" s="984"/>
      <c r="Z78" s="984"/>
      <c r="AA78" s="984"/>
      <c r="AB78" s="984"/>
      <c r="AC78" s="984"/>
      <c r="AD78" s="984"/>
      <c r="AE78" s="984"/>
      <c r="AF78" s="984">
        <v>1</v>
      </c>
      <c r="AG78" s="984"/>
      <c r="AH78" s="984"/>
      <c r="AI78" s="984"/>
      <c r="AJ78" s="984"/>
      <c r="AK78" s="984"/>
      <c r="AL78" s="984"/>
      <c r="AM78" s="984"/>
      <c r="AN78" s="984"/>
      <c r="AO78" s="984"/>
      <c r="AP78" s="984" t="s">
        <v>548</v>
      </c>
      <c r="AQ78" s="984"/>
      <c r="AR78" s="984"/>
      <c r="AS78" s="984"/>
      <c r="AT78" s="984"/>
      <c r="AU78" s="984" t="s">
        <v>548</v>
      </c>
      <c r="AV78" s="984"/>
      <c r="AW78" s="984"/>
      <c r="AX78" s="984"/>
      <c r="AY78" s="984"/>
      <c r="AZ78" s="985"/>
      <c r="BA78" s="985"/>
      <c r="BB78" s="985"/>
      <c r="BC78" s="985"/>
      <c r="BD78" s="986"/>
      <c r="BE78" s="223"/>
      <c r="BF78" s="223"/>
      <c r="BG78" s="223"/>
      <c r="BH78" s="223"/>
      <c r="BI78" s="223"/>
      <c r="BJ78" s="212"/>
      <c r="BK78" s="212"/>
      <c r="BL78" s="212"/>
      <c r="BM78" s="212"/>
      <c r="BN78" s="212"/>
      <c r="BO78" s="223"/>
      <c r="BP78" s="223"/>
      <c r="BQ78" s="220">
        <v>72</v>
      </c>
      <c r="BR78" s="225"/>
      <c r="BS78" s="958"/>
      <c r="BT78" s="959"/>
      <c r="BU78" s="959"/>
      <c r="BV78" s="959"/>
      <c r="BW78" s="959"/>
      <c r="BX78" s="959"/>
      <c r="BY78" s="959"/>
      <c r="BZ78" s="959"/>
      <c r="CA78" s="959"/>
      <c r="CB78" s="959"/>
      <c r="CC78" s="959"/>
      <c r="CD78" s="959"/>
      <c r="CE78" s="959"/>
      <c r="CF78" s="959"/>
      <c r="CG78" s="968"/>
      <c r="CH78" s="969"/>
      <c r="CI78" s="970"/>
      <c r="CJ78" s="970"/>
      <c r="CK78" s="970"/>
      <c r="CL78" s="971"/>
      <c r="CM78" s="969"/>
      <c r="CN78" s="970"/>
      <c r="CO78" s="970"/>
      <c r="CP78" s="970"/>
      <c r="CQ78" s="971"/>
      <c r="CR78" s="969"/>
      <c r="CS78" s="970"/>
      <c r="CT78" s="970"/>
      <c r="CU78" s="970"/>
      <c r="CV78" s="971"/>
      <c r="CW78" s="969"/>
      <c r="CX78" s="970"/>
      <c r="CY78" s="970"/>
      <c r="CZ78" s="970"/>
      <c r="DA78" s="971"/>
      <c r="DB78" s="969"/>
      <c r="DC78" s="970"/>
      <c r="DD78" s="970"/>
      <c r="DE78" s="970"/>
      <c r="DF78" s="971"/>
      <c r="DG78" s="969"/>
      <c r="DH78" s="970"/>
      <c r="DI78" s="970"/>
      <c r="DJ78" s="970"/>
      <c r="DK78" s="971"/>
      <c r="DL78" s="969"/>
      <c r="DM78" s="970"/>
      <c r="DN78" s="970"/>
      <c r="DO78" s="970"/>
      <c r="DP78" s="971"/>
      <c r="DQ78" s="969"/>
      <c r="DR78" s="970"/>
      <c r="DS78" s="970"/>
      <c r="DT78" s="970"/>
      <c r="DU78" s="971"/>
      <c r="DV78" s="958"/>
      <c r="DW78" s="959"/>
      <c r="DX78" s="959"/>
      <c r="DY78" s="959"/>
      <c r="DZ78" s="960"/>
      <c r="EA78" s="212"/>
    </row>
    <row r="79" spans="1:131" ht="26.25" customHeight="1" x14ac:dyDescent="0.15">
      <c r="A79" s="220">
        <v>12</v>
      </c>
      <c r="B79" s="987" t="s">
        <v>560</v>
      </c>
      <c r="C79" s="988"/>
      <c r="D79" s="988"/>
      <c r="E79" s="988"/>
      <c r="F79" s="988"/>
      <c r="G79" s="988"/>
      <c r="H79" s="988"/>
      <c r="I79" s="988"/>
      <c r="J79" s="988"/>
      <c r="K79" s="988"/>
      <c r="L79" s="988"/>
      <c r="M79" s="988"/>
      <c r="N79" s="988"/>
      <c r="O79" s="988"/>
      <c r="P79" s="989"/>
      <c r="Q79" s="990"/>
      <c r="R79" s="984"/>
      <c r="S79" s="984"/>
      <c r="T79" s="984"/>
      <c r="U79" s="984"/>
      <c r="V79" s="984"/>
      <c r="W79" s="984"/>
      <c r="X79" s="984"/>
      <c r="Y79" s="984"/>
      <c r="Z79" s="984"/>
      <c r="AA79" s="984"/>
      <c r="AB79" s="984"/>
      <c r="AC79" s="984"/>
      <c r="AD79" s="984"/>
      <c r="AE79" s="984"/>
      <c r="AF79" s="984" t="s">
        <v>548</v>
      </c>
      <c r="AG79" s="984"/>
      <c r="AH79" s="984"/>
      <c r="AI79" s="984"/>
      <c r="AJ79" s="984"/>
      <c r="AK79" s="984"/>
      <c r="AL79" s="984"/>
      <c r="AM79" s="984"/>
      <c r="AN79" s="984"/>
      <c r="AO79" s="984"/>
      <c r="AP79" s="984" t="s">
        <v>548</v>
      </c>
      <c r="AQ79" s="984"/>
      <c r="AR79" s="984"/>
      <c r="AS79" s="984"/>
      <c r="AT79" s="984"/>
      <c r="AU79" s="984" t="s">
        <v>548</v>
      </c>
      <c r="AV79" s="984"/>
      <c r="AW79" s="984"/>
      <c r="AX79" s="984"/>
      <c r="AY79" s="984"/>
      <c r="AZ79" s="985"/>
      <c r="BA79" s="985"/>
      <c r="BB79" s="985"/>
      <c r="BC79" s="985"/>
      <c r="BD79" s="986"/>
      <c r="BE79" s="223"/>
      <c r="BF79" s="223"/>
      <c r="BG79" s="223"/>
      <c r="BH79" s="223"/>
      <c r="BI79" s="223"/>
      <c r="BJ79" s="212"/>
      <c r="BK79" s="212"/>
      <c r="BL79" s="212"/>
      <c r="BM79" s="212"/>
      <c r="BN79" s="212"/>
      <c r="BO79" s="223"/>
      <c r="BP79" s="223"/>
      <c r="BQ79" s="220">
        <v>73</v>
      </c>
      <c r="BR79" s="225"/>
      <c r="BS79" s="958"/>
      <c r="BT79" s="959"/>
      <c r="BU79" s="959"/>
      <c r="BV79" s="959"/>
      <c r="BW79" s="959"/>
      <c r="BX79" s="959"/>
      <c r="BY79" s="959"/>
      <c r="BZ79" s="959"/>
      <c r="CA79" s="959"/>
      <c r="CB79" s="959"/>
      <c r="CC79" s="959"/>
      <c r="CD79" s="959"/>
      <c r="CE79" s="959"/>
      <c r="CF79" s="959"/>
      <c r="CG79" s="968"/>
      <c r="CH79" s="969"/>
      <c r="CI79" s="970"/>
      <c r="CJ79" s="970"/>
      <c r="CK79" s="970"/>
      <c r="CL79" s="971"/>
      <c r="CM79" s="969"/>
      <c r="CN79" s="970"/>
      <c r="CO79" s="970"/>
      <c r="CP79" s="970"/>
      <c r="CQ79" s="971"/>
      <c r="CR79" s="969"/>
      <c r="CS79" s="970"/>
      <c r="CT79" s="970"/>
      <c r="CU79" s="970"/>
      <c r="CV79" s="971"/>
      <c r="CW79" s="969"/>
      <c r="CX79" s="970"/>
      <c r="CY79" s="970"/>
      <c r="CZ79" s="970"/>
      <c r="DA79" s="971"/>
      <c r="DB79" s="969"/>
      <c r="DC79" s="970"/>
      <c r="DD79" s="970"/>
      <c r="DE79" s="970"/>
      <c r="DF79" s="971"/>
      <c r="DG79" s="969"/>
      <c r="DH79" s="970"/>
      <c r="DI79" s="970"/>
      <c r="DJ79" s="970"/>
      <c r="DK79" s="971"/>
      <c r="DL79" s="969"/>
      <c r="DM79" s="970"/>
      <c r="DN79" s="970"/>
      <c r="DO79" s="970"/>
      <c r="DP79" s="971"/>
      <c r="DQ79" s="969"/>
      <c r="DR79" s="970"/>
      <c r="DS79" s="970"/>
      <c r="DT79" s="970"/>
      <c r="DU79" s="971"/>
      <c r="DV79" s="958"/>
      <c r="DW79" s="959"/>
      <c r="DX79" s="959"/>
      <c r="DY79" s="959"/>
      <c r="DZ79" s="960"/>
      <c r="EA79" s="212"/>
    </row>
    <row r="80" spans="1:131" ht="26.25" customHeight="1" x14ac:dyDescent="0.15">
      <c r="A80" s="220">
        <v>13</v>
      </c>
      <c r="B80" s="987" t="s">
        <v>561</v>
      </c>
      <c r="C80" s="988"/>
      <c r="D80" s="988"/>
      <c r="E80" s="988"/>
      <c r="F80" s="988"/>
      <c r="G80" s="988"/>
      <c r="H80" s="988"/>
      <c r="I80" s="988"/>
      <c r="J80" s="988"/>
      <c r="K80" s="988"/>
      <c r="L80" s="988"/>
      <c r="M80" s="988"/>
      <c r="N80" s="988"/>
      <c r="O80" s="988"/>
      <c r="P80" s="989"/>
      <c r="Q80" s="990"/>
      <c r="R80" s="984"/>
      <c r="S80" s="984"/>
      <c r="T80" s="984"/>
      <c r="U80" s="984"/>
      <c r="V80" s="984"/>
      <c r="W80" s="984"/>
      <c r="X80" s="984"/>
      <c r="Y80" s="984"/>
      <c r="Z80" s="984"/>
      <c r="AA80" s="984"/>
      <c r="AB80" s="984"/>
      <c r="AC80" s="984"/>
      <c r="AD80" s="984"/>
      <c r="AE80" s="984"/>
      <c r="AF80" s="984">
        <v>32</v>
      </c>
      <c r="AG80" s="984"/>
      <c r="AH80" s="984"/>
      <c r="AI80" s="984"/>
      <c r="AJ80" s="984"/>
      <c r="AK80" s="984"/>
      <c r="AL80" s="984"/>
      <c r="AM80" s="984"/>
      <c r="AN80" s="984"/>
      <c r="AO80" s="984"/>
      <c r="AP80" s="984" t="s">
        <v>548</v>
      </c>
      <c r="AQ80" s="984"/>
      <c r="AR80" s="984"/>
      <c r="AS80" s="984"/>
      <c r="AT80" s="984"/>
      <c r="AU80" s="984" t="s">
        <v>548</v>
      </c>
      <c r="AV80" s="984"/>
      <c r="AW80" s="984"/>
      <c r="AX80" s="984"/>
      <c r="AY80" s="984"/>
      <c r="AZ80" s="985"/>
      <c r="BA80" s="985"/>
      <c r="BB80" s="985"/>
      <c r="BC80" s="985"/>
      <c r="BD80" s="986"/>
      <c r="BE80" s="223"/>
      <c r="BF80" s="223"/>
      <c r="BG80" s="223"/>
      <c r="BH80" s="223"/>
      <c r="BI80" s="223"/>
      <c r="BJ80" s="223"/>
      <c r="BK80" s="223"/>
      <c r="BL80" s="223"/>
      <c r="BM80" s="223"/>
      <c r="BN80" s="223"/>
      <c r="BO80" s="223"/>
      <c r="BP80" s="223"/>
      <c r="BQ80" s="220">
        <v>74</v>
      </c>
      <c r="BR80" s="225"/>
      <c r="BS80" s="958"/>
      <c r="BT80" s="959"/>
      <c r="BU80" s="959"/>
      <c r="BV80" s="959"/>
      <c r="BW80" s="959"/>
      <c r="BX80" s="959"/>
      <c r="BY80" s="959"/>
      <c r="BZ80" s="959"/>
      <c r="CA80" s="959"/>
      <c r="CB80" s="959"/>
      <c r="CC80" s="959"/>
      <c r="CD80" s="959"/>
      <c r="CE80" s="959"/>
      <c r="CF80" s="959"/>
      <c r="CG80" s="968"/>
      <c r="CH80" s="969"/>
      <c r="CI80" s="970"/>
      <c r="CJ80" s="970"/>
      <c r="CK80" s="970"/>
      <c r="CL80" s="971"/>
      <c r="CM80" s="969"/>
      <c r="CN80" s="970"/>
      <c r="CO80" s="970"/>
      <c r="CP80" s="970"/>
      <c r="CQ80" s="971"/>
      <c r="CR80" s="969"/>
      <c r="CS80" s="970"/>
      <c r="CT80" s="970"/>
      <c r="CU80" s="970"/>
      <c r="CV80" s="971"/>
      <c r="CW80" s="969"/>
      <c r="CX80" s="970"/>
      <c r="CY80" s="970"/>
      <c r="CZ80" s="970"/>
      <c r="DA80" s="971"/>
      <c r="DB80" s="969"/>
      <c r="DC80" s="970"/>
      <c r="DD80" s="970"/>
      <c r="DE80" s="970"/>
      <c r="DF80" s="971"/>
      <c r="DG80" s="969"/>
      <c r="DH80" s="970"/>
      <c r="DI80" s="970"/>
      <c r="DJ80" s="970"/>
      <c r="DK80" s="971"/>
      <c r="DL80" s="969"/>
      <c r="DM80" s="970"/>
      <c r="DN80" s="970"/>
      <c r="DO80" s="970"/>
      <c r="DP80" s="971"/>
      <c r="DQ80" s="969"/>
      <c r="DR80" s="970"/>
      <c r="DS80" s="970"/>
      <c r="DT80" s="970"/>
      <c r="DU80" s="971"/>
      <c r="DV80" s="958"/>
      <c r="DW80" s="959"/>
      <c r="DX80" s="959"/>
      <c r="DY80" s="959"/>
      <c r="DZ80" s="960"/>
      <c r="EA80" s="212"/>
    </row>
    <row r="81" spans="1:131" ht="26.25" customHeight="1" x14ac:dyDescent="0.15">
      <c r="A81" s="220">
        <v>14</v>
      </c>
      <c r="B81" s="987" t="s">
        <v>562</v>
      </c>
      <c r="C81" s="988"/>
      <c r="D81" s="988"/>
      <c r="E81" s="988"/>
      <c r="F81" s="988"/>
      <c r="G81" s="988"/>
      <c r="H81" s="988"/>
      <c r="I81" s="988"/>
      <c r="J81" s="988"/>
      <c r="K81" s="988"/>
      <c r="L81" s="988"/>
      <c r="M81" s="988"/>
      <c r="N81" s="988"/>
      <c r="O81" s="988"/>
      <c r="P81" s="989"/>
      <c r="Q81" s="990"/>
      <c r="R81" s="984"/>
      <c r="S81" s="984"/>
      <c r="T81" s="984"/>
      <c r="U81" s="984"/>
      <c r="V81" s="984"/>
      <c r="W81" s="984"/>
      <c r="X81" s="984"/>
      <c r="Y81" s="984"/>
      <c r="Z81" s="984"/>
      <c r="AA81" s="984"/>
      <c r="AB81" s="984"/>
      <c r="AC81" s="984"/>
      <c r="AD81" s="984"/>
      <c r="AE81" s="984"/>
      <c r="AF81" s="984" t="s">
        <v>575</v>
      </c>
      <c r="AG81" s="984"/>
      <c r="AH81" s="984"/>
      <c r="AI81" s="984"/>
      <c r="AJ81" s="984"/>
      <c r="AK81" s="984"/>
      <c r="AL81" s="984"/>
      <c r="AM81" s="984"/>
      <c r="AN81" s="984"/>
      <c r="AO81" s="984"/>
      <c r="AP81" s="984" t="s">
        <v>548</v>
      </c>
      <c r="AQ81" s="984"/>
      <c r="AR81" s="984"/>
      <c r="AS81" s="984"/>
      <c r="AT81" s="984"/>
      <c r="AU81" s="984" t="s">
        <v>548</v>
      </c>
      <c r="AV81" s="984"/>
      <c r="AW81" s="984"/>
      <c r="AX81" s="984"/>
      <c r="AY81" s="984"/>
      <c r="AZ81" s="985"/>
      <c r="BA81" s="985"/>
      <c r="BB81" s="985"/>
      <c r="BC81" s="985"/>
      <c r="BD81" s="986"/>
      <c r="BE81" s="223"/>
      <c r="BF81" s="223"/>
      <c r="BG81" s="223"/>
      <c r="BH81" s="223"/>
      <c r="BI81" s="223"/>
      <c r="BJ81" s="223"/>
      <c r="BK81" s="223"/>
      <c r="BL81" s="223"/>
      <c r="BM81" s="223"/>
      <c r="BN81" s="223"/>
      <c r="BO81" s="223"/>
      <c r="BP81" s="223"/>
      <c r="BQ81" s="220">
        <v>75</v>
      </c>
      <c r="BR81" s="225"/>
      <c r="BS81" s="958"/>
      <c r="BT81" s="959"/>
      <c r="BU81" s="959"/>
      <c r="BV81" s="959"/>
      <c r="BW81" s="959"/>
      <c r="BX81" s="959"/>
      <c r="BY81" s="959"/>
      <c r="BZ81" s="959"/>
      <c r="CA81" s="959"/>
      <c r="CB81" s="959"/>
      <c r="CC81" s="959"/>
      <c r="CD81" s="959"/>
      <c r="CE81" s="959"/>
      <c r="CF81" s="959"/>
      <c r="CG81" s="968"/>
      <c r="CH81" s="969"/>
      <c r="CI81" s="970"/>
      <c r="CJ81" s="970"/>
      <c r="CK81" s="970"/>
      <c r="CL81" s="971"/>
      <c r="CM81" s="969"/>
      <c r="CN81" s="970"/>
      <c r="CO81" s="970"/>
      <c r="CP81" s="970"/>
      <c r="CQ81" s="971"/>
      <c r="CR81" s="969"/>
      <c r="CS81" s="970"/>
      <c r="CT81" s="970"/>
      <c r="CU81" s="970"/>
      <c r="CV81" s="971"/>
      <c r="CW81" s="969"/>
      <c r="CX81" s="970"/>
      <c r="CY81" s="970"/>
      <c r="CZ81" s="970"/>
      <c r="DA81" s="971"/>
      <c r="DB81" s="969"/>
      <c r="DC81" s="970"/>
      <c r="DD81" s="970"/>
      <c r="DE81" s="970"/>
      <c r="DF81" s="971"/>
      <c r="DG81" s="969"/>
      <c r="DH81" s="970"/>
      <c r="DI81" s="970"/>
      <c r="DJ81" s="970"/>
      <c r="DK81" s="971"/>
      <c r="DL81" s="969"/>
      <c r="DM81" s="970"/>
      <c r="DN81" s="970"/>
      <c r="DO81" s="970"/>
      <c r="DP81" s="971"/>
      <c r="DQ81" s="969"/>
      <c r="DR81" s="970"/>
      <c r="DS81" s="970"/>
      <c r="DT81" s="970"/>
      <c r="DU81" s="971"/>
      <c r="DV81" s="958"/>
      <c r="DW81" s="959"/>
      <c r="DX81" s="959"/>
      <c r="DY81" s="959"/>
      <c r="DZ81" s="960"/>
      <c r="EA81" s="212"/>
    </row>
    <row r="82" spans="1:131" ht="26.25" customHeight="1" x14ac:dyDescent="0.15">
      <c r="A82" s="220">
        <v>15</v>
      </c>
      <c r="B82" s="987" t="s">
        <v>563</v>
      </c>
      <c r="C82" s="988"/>
      <c r="D82" s="988"/>
      <c r="E82" s="988"/>
      <c r="F82" s="988"/>
      <c r="G82" s="988"/>
      <c r="H82" s="988"/>
      <c r="I82" s="988"/>
      <c r="J82" s="988"/>
      <c r="K82" s="988"/>
      <c r="L82" s="988"/>
      <c r="M82" s="988"/>
      <c r="N82" s="988"/>
      <c r="O82" s="988"/>
      <c r="P82" s="989"/>
      <c r="Q82" s="990"/>
      <c r="R82" s="984"/>
      <c r="S82" s="984"/>
      <c r="T82" s="984"/>
      <c r="U82" s="984"/>
      <c r="V82" s="984"/>
      <c r="W82" s="984"/>
      <c r="X82" s="984"/>
      <c r="Y82" s="984"/>
      <c r="Z82" s="984"/>
      <c r="AA82" s="984"/>
      <c r="AB82" s="984"/>
      <c r="AC82" s="984"/>
      <c r="AD82" s="984"/>
      <c r="AE82" s="984"/>
      <c r="AF82" s="984">
        <v>72</v>
      </c>
      <c r="AG82" s="984"/>
      <c r="AH82" s="984"/>
      <c r="AI82" s="984"/>
      <c r="AJ82" s="984"/>
      <c r="AK82" s="984"/>
      <c r="AL82" s="984"/>
      <c r="AM82" s="984"/>
      <c r="AN82" s="984"/>
      <c r="AO82" s="984"/>
      <c r="AP82" s="984" t="s">
        <v>548</v>
      </c>
      <c r="AQ82" s="984"/>
      <c r="AR82" s="984"/>
      <c r="AS82" s="984"/>
      <c r="AT82" s="984"/>
      <c r="AU82" s="984" t="s">
        <v>548</v>
      </c>
      <c r="AV82" s="984"/>
      <c r="AW82" s="984"/>
      <c r="AX82" s="984"/>
      <c r="AY82" s="984"/>
      <c r="AZ82" s="985"/>
      <c r="BA82" s="985"/>
      <c r="BB82" s="985"/>
      <c r="BC82" s="985"/>
      <c r="BD82" s="986"/>
      <c r="BE82" s="223"/>
      <c r="BF82" s="223"/>
      <c r="BG82" s="223"/>
      <c r="BH82" s="223"/>
      <c r="BI82" s="223"/>
      <c r="BJ82" s="223"/>
      <c r="BK82" s="223"/>
      <c r="BL82" s="223"/>
      <c r="BM82" s="223"/>
      <c r="BN82" s="223"/>
      <c r="BO82" s="223"/>
      <c r="BP82" s="223"/>
      <c r="BQ82" s="220">
        <v>76</v>
      </c>
      <c r="BR82" s="225"/>
      <c r="BS82" s="958"/>
      <c r="BT82" s="959"/>
      <c r="BU82" s="959"/>
      <c r="BV82" s="959"/>
      <c r="BW82" s="959"/>
      <c r="BX82" s="959"/>
      <c r="BY82" s="959"/>
      <c r="BZ82" s="959"/>
      <c r="CA82" s="959"/>
      <c r="CB82" s="959"/>
      <c r="CC82" s="959"/>
      <c r="CD82" s="959"/>
      <c r="CE82" s="959"/>
      <c r="CF82" s="959"/>
      <c r="CG82" s="968"/>
      <c r="CH82" s="969"/>
      <c r="CI82" s="970"/>
      <c r="CJ82" s="970"/>
      <c r="CK82" s="970"/>
      <c r="CL82" s="971"/>
      <c r="CM82" s="969"/>
      <c r="CN82" s="970"/>
      <c r="CO82" s="970"/>
      <c r="CP82" s="970"/>
      <c r="CQ82" s="971"/>
      <c r="CR82" s="969"/>
      <c r="CS82" s="970"/>
      <c r="CT82" s="970"/>
      <c r="CU82" s="970"/>
      <c r="CV82" s="971"/>
      <c r="CW82" s="969"/>
      <c r="CX82" s="970"/>
      <c r="CY82" s="970"/>
      <c r="CZ82" s="970"/>
      <c r="DA82" s="971"/>
      <c r="DB82" s="969"/>
      <c r="DC82" s="970"/>
      <c r="DD82" s="970"/>
      <c r="DE82" s="970"/>
      <c r="DF82" s="971"/>
      <c r="DG82" s="969"/>
      <c r="DH82" s="970"/>
      <c r="DI82" s="970"/>
      <c r="DJ82" s="970"/>
      <c r="DK82" s="971"/>
      <c r="DL82" s="969"/>
      <c r="DM82" s="970"/>
      <c r="DN82" s="970"/>
      <c r="DO82" s="970"/>
      <c r="DP82" s="971"/>
      <c r="DQ82" s="969"/>
      <c r="DR82" s="970"/>
      <c r="DS82" s="970"/>
      <c r="DT82" s="970"/>
      <c r="DU82" s="971"/>
      <c r="DV82" s="958"/>
      <c r="DW82" s="959"/>
      <c r="DX82" s="959"/>
      <c r="DY82" s="959"/>
      <c r="DZ82" s="960"/>
      <c r="EA82" s="212"/>
    </row>
    <row r="83" spans="1:131" ht="26.25" customHeight="1" x14ac:dyDescent="0.15">
      <c r="A83" s="220">
        <v>16</v>
      </c>
      <c r="B83" s="987" t="s">
        <v>564</v>
      </c>
      <c r="C83" s="988"/>
      <c r="D83" s="988"/>
      <c r="E83" s="988"/>
      <c r="F83" s="988"/>
      <c r="G83" s="988"/>
      <c r="H83" s="988"/>
      <c r="I83" s="988"/>
      <c r="J83" s="988"/>
      <c r="K83" s="988"/>
      <c r="L83" s="988"/>
      <c r="M83" s="988"/>
      <c r="N83" s="988"/>
      <c r="O83" s="988"/>
      <c r="P83" s="989"/>
      <c r="Q83" s="990"/>
      <c r="R83" s="984"/>
      <c r="S83" s="984"/>
      <c r="T83" s="984"/>
      <c r="U83" s="984"/>
      <c r="V83" s="984"/>
      <c r="W83" s="984"/>
      <c r="X83" s="984"/>
      <c r="Y83" s="984"/>
      <c r="Z83" s="984"/>
      <c r="AA83" s="984"/>
      <c r="AB83" s="984"/>
      <c r="AC83" s="984"/>
      <c r="AD83" s="984"/>
      <c r="AE83" s="984"/>
      <c r="AF83" s="984">
        <v>48</v>
      </c>
      <c r="AG83" s="984"/>
      <c r="AH83" s="984"/>
      <c r="AI83" s="984"/>
      <c r="AJ83" s="984"/>
      <c r="AK83" s="984"/>
      <c r="AL83" s="984"/>
      <c r="AM83" s="984"/>
      <c r="AN83" s="984"/>
      <c r="AO83" s="984"/>
      <c r="AP83" s="984" t="s">
        <v>548</v>
      </c>
      <c r="AQ83" s="984"/>
      <c r="AR83" s="984"/>
      <c r="AS83" s="984"/>
      <c r="AT83" s="984"/>
      <c r="AU83" s="984" t="s">
        <v>548</v>
      </c>
      <c r="AV83" s="984"/>
      <c r="AW83" s="984"/>
      <c r="AX83" s="984"/>
      <c r="AY83" s="984"/>
      <c r="AZ83" s="985"/>
      <c r="BA83" s="985"/>
      <c r="BB83" s="985"/>
      <c r="BC83" s="985"/>
      <c r="BD83" s="986"/>
      <c r="BE83" s="223"/>
      <c r="BF83" s="223"/>
      <c r="BG83" s="223"/>
      <c r="BH83" s="223"/>
      <c r="BI83" s="223"/>
      <c r="BJ83" s="223"/>
      <c r="BK83" s="223"/>
      <c r="BL83" s="223"/>
      <c r="BM83" s="223"/>
      <c r="BN83" s="223"/>
      <c r="BO83" s="223"/>
      <c r="BP83" s="223"/>
      <c r="BQ83" s="220">
        <v>77</v>
      </c>
      <c r="BR83" s="225"/>
      <c r="BS83" s="958"/>
      <c r="BT83" s="959"/>
      <c r="BU83" s="959"/>
      <c r="BV83" s="959"/>
      <c r="BW83" s="959"/>
      <c r="BX83" s="959"/>
      <c r="BY83" s="959"/>
      <c r="BZ83" s="959"/>
      <c r="CA83" s="959"/>
      <c r="CB83" s="959"/>
      <c r="CC83" s="959"/>
      <c r="CD83" s="959"/>
      <c r="CE83" s="959"/>
      <c r="CF83" s="959"/>
      <c r="CG83" s="968"/>
      <c r="CH83" s="969"/>
      <c r="CI83" s="970"/>
      <c r="CJ83" s="970"/>
      <c r="CK83" s="970"/>
      <c r="CL83" s="971"/>
      <c r="CM83" s="969"/>
      <c r="CN83" s="970"/>
      <c r="CO83" s="970"/>
      <c r="CP83" s="970"/>
      <c r="CQ83" s="971"/>
      <c r="CR83" s="969"/>
      <c r="CS83" s="970"/>
      <c r="CT83" s="970"/>
      <c r="CU83" s="970"/>
      <c r="CV83" s="971"/>
      <c r="CW83" s="969"/>
      <c r="CX83" s="970"/>
      <c r="CY83" s="970"/>
      <c r="CZ83" s="970"/>
      <c r="DA83" s="971"/>
      <c r="DB83" s="969"/>
      <c r="DC83" s="970"/>
      <c r="DD83" s="970"/>
      <c r="DE83" s="970"/>
      <c r="DF83" s="971"/>
      <c r="DG83" s="969"/>
      <c r="DH83" s="970"/>
      <c r="DI83" s="970"/>
      <c r="DJ83" s="970"/>
      <c r="DK83" s="971"/>
      <c r="DL83" s="969"/>
      <c r="DM83" s="970"/>
      <c r="DN83" s="970"/>
      <c r="DO83" s="970"/>
      <c r="DP83" s="971"/>
      <c r="DQ83" s="969"/>
      <c r="DR83" s="970"/>
      <c r="DS83" s="970"/>
      <c r="DT83" s="970"/>
      <c r="DU83" s="971"/>
      <c r="DV83" s="958"/>
      <c r="DW83" s="959"/>
      <c r="DX83" s="959"/>
      <c r="DY83" s="959"/>
      <c r="DZ83" s="960"/>
      <c r="EA83" s="212"/>
    </row>
    <row r="84" spans="1:131" ht="26.25" customHeight="1" x14ac:dyDescent="0.15">
      <c r="A84" s="220">
        <v>17</v>
      </c>
      <c r="B84" s="987" t="s">
        <v>565</v>
      </c>
      <c r="C84" s="988"/>
      <c r="D84" s="988"/>
      <c r="E84" s="988"/>
      <c r="F84" s="988"/>
      <c r="G84" s="988"/>
      <c r="H84" s="988"/>
      <c r="I84" s="988"/>
      <c r="J84" s="988"/>
      <c r="K84" s="988"/>
      <c r="L84" s="988"/>
      <c r="M84" s="988"/>
      <c r="N84" s="988"/>
      <c r="O84" s="988"/>
      <c r="P84" s="989"/>
      <c r="Q84" s="990"/>
      <c r="R84" s="984"/>
      <c r="S84" s="984"/>
      <c r="T84" s="984"/>
      <c r="U84" s="984"/>
      <c r="V84" s="984"/>
      <c r="W84" s="984"/>
      <c r="X84" s="984"/>
      <c r="Y84" s="984"/>
      <c r="Z84" s="984"/>
      <c r="AA84" s="984"/>
      <c r="AB84" s="984"/>
      <c r="AC84" s="984"/>
      <c r="AD84" s="984"/>
      <c r="AE84" s="984"/>
      <c r="AF84" s="984">
        <v>2528</v>
      </c>
      <c r="AG84" s="984"/>
      <c r="AH84" s="984"/>
      <c r="AI84" s="984"/>
      <c r="AJ84" s="984"/>
      <c r="AK84" s="984"/>
      <c r="AL84" s="984"/>
      <c r="AM84" s="984"/>
      <c r="AN84" s="984"/>
      <c r="AO84" s="984"/>
      <c r="AP84" s="984" t="s">
        <v>548</v>
      </c>
      <c r="AQ84" s="984"/>
      <c r="AR84" s="984"/>
      <c r="AS84" s="984"/>
      <c r="AT84" s="984"/>
      <c r="AU84" s="984" t="s">
        <v>548</v>
      </c>
      <c r="AV84" s="984"/>
      <c r="AW84" s="984"/>
      <c r="AX84" s="984"/>
      <c r="AY84" s="984"/>
      <c r="AZ84" s="985"/>
      <c r="BA84" s="985"/>
      <c r="BB84" s="985"/>
      <c r="BC84" s="985"/>
      <c r="BD84" s="986"/>
      <c r="BE84" s="223"/>
      <c r="BF84" s="223"/>
      <c r="BG84" s="223"/>
      <c r="BH84" s="223"/>
      <c r="BI84" s="223"/>
      <c r="BJ84" s="223"/>
      <c r="BK84" s="223"/>
      <c r="BL84" s="223"/>
      <c r="BM84" s="223"/>
      <c r="BN84" s="223"/>
      <c r="BO84" s="223"/>
      <c r="BP84" s="223"/>
      <c r="BQ84" s="220">
        <v>78</v>
      </c>
      <c r="BR84" s="225"/>
      <c r="BS84" s="958"/>
      <c r="BT84" s="959"/>
      <c r="BU84" s="959"/>
      <c r="BV84" s="959"/>
      <c r="BW84" s="959"/>
      <c r="BX84" s="959"/>
      <c r="BY84" s="959"/>
      <c r="BZ84" s="959"/>
      <c r="CA84" s="959"/>
      <c r="CB84" s="959"/>
      <c r="CC84" s="959"/>
      <c r="CD84" s="959"/>
      <c r="CE84" s="959"/>
      <c r="CF84" s="959"/>
      <c r="CG84" s="968"/>
      <c r="CH84" s="969"/>
      <c r="CI84" s="970"/>
      <c r="CJ84" s="970"/>
      <c r="CK84" s="970"/>
      <c r="CL84" s="971"/>
      <c r="CM84" s="969"/>
      <c r="CN84" s="970"/>
      <c r="CO84" s="970"/>
      <c r="CP84" s="970"/>
      <c r="CQ84" s="971"/>
      <c r="CR84" s="969"/>
      <c r="CS84" s="970"/>
      <c r="CT84" s="970"/>
      <c r="CU84" s="970"/>
      <c r="CV84" s="971"/>
      <c r="CW84" s="969"/>
      <c r="CX84" s="970"/>
      <c r="CY84" s="970"/>
      <c r="CZ84" s="970"/>
      <c r="DA84" s="971"/>
      <c r="DB84" s="969"/>
      <c r="DC84" s="970"/>
      <c r="DD84" s="970"/>
      <c r="DE84" s="970"/>
      <c r="DF84" s="971"/>
      <c r="DG84" s="969"/>
      <c r="DH84" s="970"/>
      <c r="DI84" s="970"/>
      <c r="DJ84" s="970"/>
      <c r="DK84" s="971"/>
      <c r="DL84" s="969"/>
      <c r="DM84" s="970"/>
      <c r="DN84" s="970"/>
      <c r="DO84" s="970"/>
      <c r="DP84" s="971"/>
      <c r="DQ84" s="969"/>
      <c r="DR84" s="970"/>
      <c r="DS84" s="970"/>
      <c r="DT84" s="970"/>
      <c r="DU84" s="971"/>
      <c r="DV84" s="958"/>
      <c r="DW84" s="959"/>
      <c r="DX84" s="959"/>
      <c r="DY84" s="959"/>
      <c r="DZ84" s="960"/>
      <c r="EA84" s="212"/>
    </row>
    <row r="85" spans="1:131" ht="26.25" customHeight="1" x14ac:dyDescent="0.15">
      <c r="A85" s="220">
        <v>18</v>
      </c>
      <c r="B85" s="987" t="s">
        <v>566</v>
      </c>
      <c r="C85" s="988"/>
      <c r="D85" s="988"/>
      <c r="E85" s="988"/>
      <c r="F85" s="988"/>
      <c r="G85" s="988"/>
      <c r="H85" s="988"/>
      <c r="I85" s="988"/>
      <c r="J85" s="988"/>
      <c r="K85" s="988"/>
      <c r="L85" s="988"/>
      <c r="M85" s="988"/>
      <c r="N85" s="988"/>
      <c r="O85" s="988"/>
      <c r="P85" s="989"/>
      <c r="Q85" s="990"/>
      <c r="R85" s="984"/>
      <c r="S85" s="984"/>
      <c r="T85" s="984"/>
      <c r="U85" s="984"/>
      <c r="V85" s="984"/>
      <c r="W85" s="984"/>
      <c r="X85" s="984"/>
      <c r="Y85" s="984"/>
      <c r="Z85" s="984"/>
      <c r="AA85" s="984"/>
      <c r="AB85" s="984"/>
      <c r="AC85" s="984"/>
      <c r="AD85" s="984"/>
      <c r="AE85" s="984"/>
      <c r="AF85" s="984">
        <v>37</v>
      </c>
      <c r="AG85" s="984"/>
      <c r="AH85" s="984"/>
      <c r="AI85" s="984"/>
      <c r="AJ85" s="984"/>
      <c r="AK85" s="984"/>
      <c r="AL85" s="984"/>
      <c r="AM85" s="984"/>
      <c r="AN85" s="984"/>
      <c r="AO85" s="984"/>
      <c r="AP85" s="984" t="s">
        <v>548</v>
      </c>
      <c r="AQ85" s="984"/>
      <c r="AR85" s="984"/>
      <c r="AS85" s="984"/>
      <c r="AT85" s="984"/>
      <c r="AU85" s="984" t="s">
        <v>548</v>
      </c>
      <c r="AV85" s="984"/>
      <c r="AW85" s="984"/>
      <c r="AX85" s="984"/>
      <c r="AY85" s="984"/>
      <c r="AZ85" s="985"/>
      <c r="BA85" s="985"/>
      <c r="BB85" s="985"/>
      <c r="BC85" s="985"/>
      <c r="BD85" s="986"/>
      <c r="BE85" s="223"/>
      <c r="BF85" s="223"/>
      <c r="BG85" s="223"/>
      <c r="BH85" s="223"/>
      <c r="BI85" s="223"/>
      <c r="BJ85" s="223"/>
      <c r="BK85" s="223"/>
      <c r="BL85" s="223"/>
      <c r="BM85" s="223"/>
      <c r="BN85" s="223"/>
      <c r="BO85" s="223"/>
      <c r="BP85" s="223"/>
      <c r="BQ85" s="220">
        <v>79</v>
      </c>
      <c r="BR85" s="225"/>
      <c r="BS85" s="958"/>
      <c r="BT85" s="959"/>
      <c r="BU85" s="959"/>
      <c r="BV85" s="959"/>
      <c r="BW85" s="959"/>
      <c r="BX85" s="959"/>
      <c r="BY85" s="959"/>
      <c r="BZ85" s="959"/>
      <c r="CA85" s="959"/>
      <c r="CB85" s="959"/>
      <c r="CC85" s="959"/>
      <c r="CD85" s="959"/>
      <c r="CE85" s="959"/>
      <c r="CF85" s="959"/>
      <c r="CG85" s="968"/>
      <c r="CH85" s="969"/>
      <c r="CI85" s="970"/>
      <c r="CJ85" s="970"/>
      <c r="CK85" s="970"/>
      <c r="CL85" s="971"/>
      <c r="CM85" s="969"/>
      <c r="CN85" s="970"/>
      <c r="CO85" s="970"/>
      <c r="CP85" s="970"/>
      <c r="CQ85" s="971"/>
      <c r="CR85" s="969"/>
      <c r="CS85" s="970"/>
      <c r="CT85" s="970"/>
      <c r="CU85" s="970"/>
      <c r="CV85" s="971"/>
      <c r="CW85" s="969"/>
      <c r="CX85" s="970"/>
      <c r="CY85" s="970"/>
      <c r="CZ85" s="970"/>
      <c r="DA85" s="971"/>
      <c r="DB85" s="969"/>
      <c r="DC85" s="970"/>
      <c r="DD85" s="970"/>
      <c r="DE85" s="970"/>
      <c r="DF85" s="971"/>
      <c r="DG85" s="969"/>
      <c r="DH85" s="970"/>
      <c r="DI85" s="970"/>
      <c r="DJ85" s="970"/>
      <c r="DK85" s="971"/>
      <c r="DL85" s="969"/>
      <c r="DM85" s="970"/>
      <c r="DN85" s="970"/>
      <c r="DO85" s="970"/>
      <c r="DP85" s="971"/>
      <c r="DQ85" s="969"/>
      <c r="DR85" s="970"/>
      <c r="DS85" s="970"/>
      <c r="DT85" s="970"/>
      <c r="DU85" s="971"/>
      <c r="DV85" s="958"/>
      <c r="DW85" s="959"/>
      <c r="DX85" s="959"/>
      <c r="DY85" s="959"/>
      <c r="DZ85" s="960"/>
      <c r="EA85" s="212"/>
    </row>
    <row r="86" spans="1:131" ht="26.25" customHeight="1" x14ac:dyDescent="0.15">
      <c r="A86" s="220">
        <v>19</v>
      </c>
      <c r="B86" s="987" t="s">
        <v>567</v>
      </c>
      <c r="C86" s="988"/>
      <c r="D86" s="988"/>
      <c r="E86" s="988"/>
      <c r="F86" s="988"/>
      <c r="G86" s="988"/>
      <c r="H86" s="988"/>
      <c r="I86" s="988"/>
      <c r="J86" s="988"/>
      <c r="K86" s="988"/>
      <c r="L86" s="988"/>
      <c r="M86" s="988"/>
      <c r="N86" s="988"/>
      <c r="O86" s="988"/>
      <c r="P86" s="989"/>
      <c r="Q86" s="990"/>
      <c r="R86" s="984"/>
      <c r="S86" s="984"/>
      <c r="T86" s="984"/>
      <c r="U86" s="984"/>
      <c r="V86" s="984"/>
      <c r="W86" s="984"/>
      <c r="X86" s="984"/>
      <c r="Y86" s="984"/>
      <c r="Z86" s="984"/>
      <c r="AA86" s="984"/>
      <c r="AB86" s="984"/>
      <c r="AC86" s="984"/>
      <c r="AD86" s="984"/>
      <c r="AE86" s="984"/>
      <c r="AF86" s="984">
        <v>13281</v>
      </c>
      <c r="AG86" s="984"/>
      <c r="AH86" s="984"/>
      <c r="AI86" s="984"/>
      <c r="AJ86" s="984"/>
      <c r="AK86" s="984"/>
      <c r="AL86" s="984"/>
      <c r="AM86" s="984"/>
      <c r="AN86" s="984"/>
      <c r="AO86" s="984"/>
      <c r="AP86" s="984" t="s">
        <v>548</v>
      </c>
      <c r="AQ86" s="984"/>
      <c r="AR86" s="984"/>
      <c r="AS86" s="984"/>
      <c r="AT86" s="984"/>
      <c r="AU86" s="984" t="s">
        <v>548</v>
      </c>
      <c r="AV86" s="984"/>
      <c r="AW86" s="984"/>
      <c r="AX86" s="984"/>
      <c r="AY86" s="984"/>
      <c r="AZ86" s="985"/>
      <c r="BA86" s="985"/>
      <c r="BB86" s="985"/>
      <c r="BC86" s="985"/>
      <c r="BD86" s="986"/>
      <c r="BE86" s="223"/>
      <c r="BF86" s="223"/>
      <c r="BG86" s="223"/>
      <c r="BH86" s="223"/>
      <c r="BI86" s="223"/>
      <c r="BJ86" s="223"/>
      <c r="BK86" s="223"/>
      <c r="BL86" s="223"/>
      <c r="BM86" s="223"/>
      <c r="BN86" s="223"/>
      <c r="BO86" s="223"/>
      <c r="BP86" s="223"/>
      <c r="BQ86" s="220">
        <v>80</v>
      </c>
      <c r="BR86" s="225"/>
      <c r="BS86" s="958"/>
      <c r="BT86" s="959"/>
      <c r="BU86" s="959"/>
      <c r="BV86" s="959"/>
      <c r="BW86" s="959"/>
      <c r="BX86" s="959"/>
      <c r="BY86" s="959"/>
      <c r="BZ86" s="959"/>
      <c r="CA86" s="959"/>
      <c r="CB86" s="959"/>
      <c r="CC86" s="959"/>
      <c r="CD86" s="959"/>
      <c r="CE86" s="959"/>
      <c r="CF86" s="959"/>
      <c r="CG86" s="968"/>
      <c r="CH86" s="969"/>
      <c r="CI86" s="970"/>
      <c r="CJ86" s="970"/>
      <c r="CK86" s="970"/>
      <c r="CL86" s="971"/>
      <c r="CM86" s="969"/>
      <c r="CN86" s="970"/>
      <c r="CO86" s="970"/>
      <c r="CP86" s="970"/>
      <c r="CQ86" s="971"/>
      <c r="CR86" s="969"/>
      <c r="CS86" s="970"/>
      <c r="CT86" s="970"/>
      <c r="CU86" s="970"/>
      <c r="CV86" s="971"/>
      <c r="CW86" s="969"/>
      <c r="CX86" s="970"/>
      <c r="CY86" s="970"/>
      <c r="CZ86" s="970"/>
      <c r="DA86" s="971"/>
      <c r="DB86" s="969"/>
      <c r="DC86" s="970"/>
      <c r="DD86" s="970"/>
      <c r="DE86" s="970"/>
      <c r="DF86" s="971"/>
      <c r="DG86" s="969"/>
      <c r="DH86" s="970"/>
      <c r="DI86" s="970"/>
      <c r="DJ86" s="970"/>
      <c r="DK86" s="971"/>
      <c r="DL86" s="969"/>
      <c r="DM86" s="970"/>
      <c r="DN86" s="970"/>
      <c r="DO86" s="970"/>
      <c r="DP86" s="971"/>
      <c r="DQ86" s="969"/>
      <c r="DR86" s="970"/>
      <c r="DS86" s="970"/>
      <c r="DT86" s="970"/>
      <c r="DU86" s="971"/>
      <c r="DV86" s="958"/>
      <c r="DW86" s="959"/>
      <c r="DX86" s="959"/>
      <c r="DY86" s="959"/>
      <c r="DZ86" s="960"/>
      <c r="EA86" s="212"/>
    </row>
    <row r="87" spans="1:131" ht="26.25" customHeight="1" x14ac:dyDescent="0.15">
      <c r="A87" s="226">
        <v>20</v>
      </c>
      <c r="B87" s="977" t="s">
        <v>568</v>
      </c>
      <c r="C87" s="978"/>
      <c r="D87" s="978"/>
      <c r="E87" s="978"/>
      <c r="F87" s="978"/>
      <c r="G87" s="978"/>
      <c r="H87" s="978"/>
      <c r="I87" s="978"/>
      <c r="J87" s="978"/>
      <c r="K87" s="978"/>
      <c r="L87" s="978"/>
      <c r="M87" s="978"/>
      <c r="N87" s="978"/>
      <c r="O87" s="978"/>
      <c r="P87" s="979"/>
      <c r="Q87" s="980"/>
      <c r="R87" s="981"/>
      <c r="S87" s="981"/>
      <c r="T87" s="981"/>
      <c r="U87" s="981"/>
      <c r="V87" s="981"/>
      <c r="W87" s="981"/>
      <c r="X87" s="981"/>
      <c r="Y87" s="981"/>
      <c r="Z87" s="981"/>
      <c r="AA87" s="981"/>
      <c r="AB87" s="981"/>
      <c r="AC87" s="981"/>
      <c r="AD87" s="981"/>
      <c r="AE87" s="981"/>
      <c r="AF87" s="981">
        <v>7740</v>
      </c>
      <c r="AG87" s="981"/>
      <c r="AH87" s="981"/>
      <c r="AI87" s="981"/>
      <c r="AJ87" s="981"/>
      <c r="AK87" s="981"/>
      <c r="AL87" s="981"/>
      <c r="AM87" s="981"/>
      <c r="AN87" s="981"/>
      <c r="AO87" s="981"/>
      <c r="AP87" s="981">
        <v>7338</v>
      </c>
      <c r="AQ87" s="981"/>
      <c r="AR87" s="981"/>
      <c r="AS87" s="981"/>
      <c r="AT87" s="981"/>
      <c r="AU87" s="981" t="s">
        <v>548</v>
      </c>
      <c r="AV87" s="981"/>
      <c r="AW87" s="981"/>
      <c r="AX87" s="981"/>
      <c r="AY87" s="981"/>
      <c r="AZ87" s="982"/>
      <c r="BA87" s="982"/>
      <c r="BB87" s="982"/>
      <c r="BC87" s="982"/>
      <c r="BD87" s="983"/>
      <c r="BE87" s="223"/>
      <c r="BF87" s="223"/>
      <c r="BG87" s="223"/>
      <c r="BH87" s="223"/>
      <c r="BI87" s="223"/>
      <c r="BJ87" s="223"/>
      <c r="BK87" s="223"/>
      <c r="BL87" s="223"/>
      <c r="BM87" s="223"/>
      <c r="BN87" s="223"/>
      <c r="BO87" s="223"/>
      <c r="BP87" s="223"/>
      <c r="BQ87" s="220">
        <v>81</v>
      </c>
      <c r="BR87" s="225"/>
      <c r="BS87" s="958"/>
      <c r="BT87" s="959"/>
      <c r="BU87" s="959"/>
      <c r="BV87" s="959"/>
      <c r="BW87" s="959"/>
      <c r="BX87" s="959"/>
      <c r="BY87" s="959"/>
      <c r="BZ87" s="959"/>
      <c r="CA87" s="959"/>
      <c r="CB87" s="959"/>
      <c r="CC87" s="959"/>
      <c r="CD87" s="959"/>
      <c r="CE87" s="959"/>
      <c r="CF87" s="959"/>
      <c r="CG87" s="968"/>
      <c r="CH87" s="969"/>
      <c r="CI87" s="970"/>
      <c r="CJ87" s="970"/>
      <c r="CK87" s="970"/>
      <c r="CL87" s="971"/>
      <c r="CM87" s="969"/>
      <c r="CN87" s="970"/>
      <c r="CO87" s="970"/>
      <c r="CP87" s="970"/>
      <c r="CQ87" s="971"/>
      <c r="CR87" s="969"/>
      <c r="CS87" s="970"/>
      <c r="CT87" s="970"/>
      <c r="CU87" s="970"/>
      <c r="CV87" s="971"/>
      <c r="CW87" s="969"/>
      <c r="CX87" s="970"/>
      <c r="CY87" s="970"/>
      <c r="CZ87" s="970"/>
      <c r="DA87" s="971"/>
      <c r="DB87" s="969"/>
      <c r="DC87" s="970"/>
      <c r="DD87" s="970"/>
      <c r="DE87" s="970"/>
      <c r="DF87" s="971"/>
      <c r="DG87" s="969"/>
      <c r="DH87" s="970"/>
      <c r="DI87" s="970"/>
      <c r="DJ87" s="970"/>
      <c r="DK87" s="971"/>
      <c r="DL87" s="969"/>
      <c r="DM87" s="970"/>
      <c r="DN87" s="970"/>
      <c r="DO87" s="970"/>
      <c r="DP87" s="971"/>
      <c r="DQ87" s="969"/>
      <c r="DR87" s="970"/>
      <c r="DS87" s="970"/>
      <c r="DT87" s="970"/>
      <c r="DU87" s="971"/>
      <c r="DV87" s="958"/>
      <c r="DW87" s="959"/>
      <c r="DX87" s="959"/>
      <c r="DY87" s="959"/>
      <c r="DZ87" s="960"/>
      <c r="EA87" s="212"/>
    </row>
    <row r="88" spans="1:131" ht="26.25" customHeight="1" thickBot="1" x14ac:dyDescent="0.2">
      <c r="A88" s="222" t="s">
        <v>377</v>
      </c>
      <c r="B88" s="950" t="s">
        <v>403</v>
      </c>
      <c r="C88" s="951"/>
      <c r="D88" s="951"/>
      <c r="E88" s="951"/>
      <c r="F88" s="951"/>
      <c r="G88" s="951"/>
      <c r="H88" s="951"/>
      <c r="I88" s="951"/>
      <c r="J88" s="951"/>
      <c r="K88" s="951"/>
      <c r="L88" s="951"/>
      <c r="M88" s="951"/>
      <c r="N88" s="951"/>
      <c r="O88" s="951"/>
      <c r="P88" s="961"/>
      <c r="Q88" s="975"/>
      <c r="R88" s="976"/>
      <c r="S88" s="976"/>
      <c r="T88" s="976"/>
      <c r="U88" s="976"/>
      <c r="V88" s="976"/>
      <c r="W88" s="976"/>
      <c r="X88" s="976"/>
      <c r="Y88" s="976"/>
      <c r="Z88" s="976"/>
      <c r="AA88" s="976"/>
      <c r="AB88" s="976"/>
      <c r="AC88" s="976"/>
      <c r="AD88" s="976"/>
      <c r="AE88" s="976"/>
      <c r="AF88" s="972">
        <v>23910</v>
      </c>
      <c r="AG88" s="972"/>
      <c r="AH88" s="972"/>
      <c r="AI88" s="972"/>
      <c r="AJ88" s="972"/>
      <c r="AK88" s="976"/>
      <c r="AL88" s="976"/>
      <c r="AM88" s="976"/>
      <c r="AN88" s="976"/>
      <c r="AO88" s="976"/>
      <c r="AP88" s="972">
        <v>8811</v>
      </c>
      <c r="AQ88" s="972"/>
      <c r="AR88" s="972"/>
      <c r="AS88" s="972"/>
      <c r="AT88" s="972"/>
      <c r="AU88" s="972">
        <v>224</v>
      </c>
      <c r="AV88" s="972"/>
      <c r="AW88" s="972"/>
      <c r="AX88" s="972"/>
      <c r="AY88" s="972"/>
      <c r="AZ88" s="973"/>
      <c r="BA88" s="973"/>
      <c r="BB88" s="973"/>
      <c r="BC88" s="973"/>
      <c r="BD88" s="974"/>
      <c r="BE88" s="223"/>
      <c r="BF88" s="223"/>
      <c r="BG88" s="223"/>
      <c r="BH88" s="223"/>
      <c r="BI88" s="223"/>
      <c r="BJ88" s="223"/>
      <c r="BK88" s="223"/>
      <c r="BL88" s="223"/>
      <c r="BM88" s="223"/>
      <c r="BN88" s="223"/>
      <c r="BO88" s="223"/>
      <c r="BP88" s="223"/>
      <c r="BQ88" s="220">
        <v>82</v>
      </c>
      <c r="BR88" s="225"/>
      <c r="BS88" s="958"/>
      <c r="BT88" s="959"/>
      <c r="BU88" s="959"/>
      <c r="BV88" s="959"/>
      <c r="BW88" s="959"/>
      <c r="BX88" s="959"/>
      <c r="BY88" s="959"/>
      <c r="BZ88" s="959"/>
      <c r="CA88" s="959"/>
      <c r="CB88" s="959"/>
      <c r="CC88" s="959"/>
      <c r="CD88" s="959"/>
      <c r="CE88" s="959"/>
      <c r="CF88" s="959"/>
      <c r="CG88" s="968"/>
      <c r="CH88" s="969"/>
      <c r="CI88" s="970"/>
      <c r="CJ88" s="970"/>
      <c r="CK88" s="970"/>
      <c r="CL88" s="971"/>
      <c r="CM88" s="969"/>
      <c r="CN88" s="970"/>
      <c r="CO88" s="970"/>
      <c r="CP88" s="970"/>
      <c r="CQ88" s="971"/>
      <c r="CR88" s="969"/>
      <c r="CS88" s="970"/>
      <c r="CT88" s="970"/>
      <c r="CU88" s="970"/>
      <c r="CV88" s="971"/>
      <c r="CW88" s="969"/>
      <c r="CX88" s="970"/>
      <c r="CY88" s="970"/>
      <c r="CZ88" s="970"/>
      <c r="DA88" s="971"/>
      <c r="DB88" s="969"/>
      <c r="DC88" s="970"/>
      <c r="DD88" s="970"/>
      <c r="DE88" s="970"/>
      <c r="DF88" s="971"/>
      <c r="DG88" s="969"/>
      <c r="DH88" s="970"/>
      <c r="DI88" s="970"/>
      <c r="DJ88" s="970"/>
      <c r="DK88" s="971"/>
      <c r="DL88" s="969"/>
      <c r="DM88" s="970"/>
      <c r="DN88" s="970"/>
      <c r="DO88" s="970"/>
      <c r="DP88" s="971"/>
      <c r="DQ88" s="969"/>
      <c r="DR88" s="970"/>
      <c r="DS88" s="970"/>
      <c r="DT88" s="970"/>
      <c r="DU88" s="971"/>
      <c r="DV88" s="958"/>
      <c r="DW88" s="959"/>
      <c r="DX88" s="959"/>
      <c r="DY88" s="959"/>
      <c r="DZ88" s="960"/>
      <c r="EA88" s="212"/>
    </row>
    <row r="89" spans="1:131" ht="26.25" hidden="1" customHeight="1" x14ac:dyDescent="0.15">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958"/>
      <c r="BT89" s="959"/>
      <c r="BU89" s="959"/>
      <c r="BV89" s="959"/>
      <c r="BW89" s="959"/>
      <c r="BX89" s="959"/>
      <c r="BY89" s="959"/>
      <c r="BZ89" s="959"/>
      <c r="CA89" s="959"/>
      <c r="CB89" s="959"/>
      <c r="CC89" s="959"/>
      <c r="CD89" s="959"/>
      <c r="CE89" s="959"/>
      <c r="CF89" s="959"/>
      <c r="CG89" s="968"/>
      <c r="CH89" s="969"/>
      <c r="CI89" s="970"/>
      <c r="CJ89" s="970"/>
      <c r="CK89" s="970"/>
      <c r="CL89" s="971"/>
      <c r="CM89" s="969"/>
      <c r="CN89" s="970"/>
      <c r="CO89" s="970"/>
      <c r="CP89" s="970"/>
      <c r="CQ89" s="971"/>
      <c r="CR89" s="969"/>
      <c r="CS89" s="970"/>
      <c r="CT89" s="970"/>
      <c r="CU89" s="970"/>
      <c r="CV89" s="971"/>
      <c r="CW89" s="969"/>
      <c r="CX89" s="970"/>
      <c r="CY89" s="970"/>
      <c r="CZ89" s="970"/>
      <c r="DA89" s="971"/>
      <c r="DB89" s="969"/>
      <c r="DC89" s="970"/>
      <c r="DD89" s="970"/>
      <c r="DE89" s="970"/>
      <c r="DF89" s="971"/>
      <c r="DG89" s="969"/>
      <c r="DH89" s="970"/>
      <c r="DI89" s="970"/>
      <c r="DJ89" s="970"/>
      <c r="DK89" s="971"/>
      <c r="DL89" s="969"/>
      <c r="DM89" s="970"/>
      <c r="DN89" s="970"/>
      <c r="DO89" s="970"/>
      <c r="DP89" s="971"/>
      <c r="DQ89" s="969"/>
      <c r="DR89" s="970"/>
      <c r="DS89" s="970"/>
      <c r="DT89" s="970"/>
      <c r="DU89" s="971"/>
      <c r="DV89" s="958"/>
      <c r="DW89" s="959"/>
      <c r="DX89" s="959"/>
      <c r="DY89" s="959"/>
      <c r="DZ89" s="960"/>
      <c r="EA89" s="212"/>
    </row>
    <row r="90" spans="1:131" ht="26.25" hidden="1" customHeight="1" x14ac:dyDescent="0.15">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958"/>
      <c r="BT90" s="959"/>
      <c r="BU90" s="959"/>
      <c r="BV90" s="959"/>
      <c r="BW90" s="959"/>
      <c r="BX90" s="959"/>
      <c r="BY90" s="959"/>
      <c r="BZ90" s="959"/>
      <c r="CA90" s="959"/>
      <c r="CB90" s="959"/>
      <c r="CC90" s="959"/>
      <c r="CD90" s="959"/>
      <c r="CE90" s="959"/>
      <c r="CF90" s="959"/>
      <c r="CG90" s="968"/>
      <c r="CH90" s="969"/>
      <c r="CI90" s="970"/>
      <c r="CJ90" s="970"/>
      <c r="CK90" s="970"/>
      <c r="CL90" s="971"/>
      <c r="CM90" s="969"/>
      <c r="CN90" s="970"/>
      <c r="CO90" s="970"/>
      <c r="CP90" s="970"/>
      <c r="CQ90" s="971"/>
      <c r="CR90" s="969"/>
      <c r="CS90" s="970"/>
      <c r="CT90" s="970"/>
      <c r="CU90" s="970"/>
      <c r="CV90" s="971"/>
      <c r="CW90" s="969"/>
      <c r="CX90" s="970"/>
      <c r="CY90" s="970"/>
      <c r="CZ90" s="970"/>
      <c r="DA90" s="971"/>
      <c r="DB90" s="969"/>
      <c r="DC90" s="970"/>
      <c r="DD90" s="970"/>
      <c r="DE90" s="970"/>
      <c r="DF90" s="971"/>
      <c r="DG90" s="969"/>
      <c r="DH90" s="970"/>
      <c r="DI90" s="970"/>
      <c r="DJ90" s="970"/>
      <c r="DK90" s="971"/>
      <c r="DL90" s="969"/>
      <c r="DM90" s="970"/>
      <c r="DN90" s="970"/>
      <c r="DO90" s="970"/>
      <c r="DP90" s="971"/>
      <c r="DQ90" s="969"/>
      <c r="DR90" s="970"/>
      <c r="DS90" s="970"/>
      <c r="DT90" s="970"/>
      <c r="DU90" s="971"/>
      <c r="DV90" s="958"/>
      <c r="DW90" s="959"/>
      <c r="DX90" s="959"/>
      <c r="DY90" s="959"/>
      <c r="DZ90" s="960"/>
      <c r="EA90" s="212"/>
    </row>
    <row r="91" spans="1:131" ht="26.25" hidden="1" customHeight="1" x14ac:dyDescent="0.15">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958"/>
      <c r="BT91" s="959"/>
      <c r="BU91" s="959"/>
      <c r="BV91" s="959"/>
      <c r="BW91" s="959"/>
      <c r="BX91" s="959"/>
      <c r="BY91" s="959"/>
      <c r="BZ91" s="959"/>
      <c r="CA91" s="959"/>
      <c r="CB91" s="959"/>
      <c r="CC91" s="959"/>
      <c r="CD91" s="959"/>
      <c r="CE91" s="959"/>
      <c r="CF91" s="959"/>
      <c r="CG91" s="968"/>
      <c r="CH91" s="969"/>
      <c r="CI91" s="970"/>
      <c r="CJ91" s="970"/>
      <c r="CK91" s="970"/>
      <c r="CL91" s="971"/>
      <c r="CM91" s="969"/>
      <c r="CN91" s="970"/>
      <c r="CO91" s="970"/>
      <c r="CP91" s="970"/>
      <c r="CQ91" s="971"/>
      <c r="CR91" s="969"/>
      <c r="CS91" s="970"/>
      <c r="CT91" s="970"/>
      <c r="CU91" s="970"/>
      <c r="CV91" s="971"/>
      <c r="CW91" s="969"/>
      <c r="CX91" s="970"/>
      <c r="CY91" s="970"/>
      <c r="CZ91" s="970"/>
      <c r="DA91" s="971"/>
      <c r="DB91" s="969"/>
      <c r="DC91" s="970"/>
      <c r="DD91" s="970"/>
      <c r="DE91" s="970"/>
      <c r="DF91" s="971"/>
      <c r="DG91" s="969"/>
      <c r="DH91" s="970"/>
      <c r="DI91" s="970"/>
      <c r="DJ91" s="970"/>
      <c r="DK91" s="971"/>
      <c r="DL91" s="969"/>
      <c r="DM91" s="970"/>
      <c r="DN91" s="970"/>
      <c r="DO91" s="970"/>
      <c r="DP91" s="971"/>
      <c r="DQ91" s="969"/>
      <c r="DR91" s="970"/>
      <c r="DS91" s="970"/>
      <c r="DT91" s="970"/>
      <c r="DU91" s="971"/>
      <c r="DV91" s="958"/>
      <c r="DW91" s="959"/>
      <c r="DX91" s="959"/>
      <c r="DY91" s="959"/>
      <c r="DZ91" s="960"/>
      <c r="EA91" s="212"/>
    </row>
    <row r="92" spans="1:131" ht="26.25" hidden="1" customHeight="1" x14ac:dyDescent="0.15">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958"/>
      <c r="BT92" s="959"/>
      <c r="BU92" s="959"/>
      <c r="BV92" s="959"/>
      <c r="BW92" s="959"/>
      <c r="BX92" s="959"/>
      <c r="BY92" s="959"/>
      <c r="BZ92" s="959"/>
      <c r="CA92" s="959"/>
      <c r="CB92" s="959"/>
      <c r="CC92" s="959"/>
      <c r="CD92" s="959"/>
      <c r="CE92" s="959"/>
      <c r="CF92" s="959"/>
      <c r="CG92" s="968"/>
      <c r="CH92" s="969"/>
      <c r="CI92" s="970"/>
      <c r="CJ92" s="970"/>
      <c r="CK92" s="970"/>
      <c r="CL92" s="971"/>
      <c r="CM92" s="969"/>
      <c r="CN92" s="970"/>
      <c r="CO92" s="970"/>
      <c r="CP92" s="970"/>
      <c r="CQ92" s="971"/>
      <c r="CR92" s="969"/>
      <c r="CS92" s="970"/>
      <c r="CT92" s="970"/>
      <c r="CU92" s="970"/>
      <c r="CV92" s="971"/>
      <c r="CW92" s="969"/>
      <c r="CX92" s="970"/>
      <c r="CY92" s="970"/>
      <c r="CZ92" s="970"/>
      <c r="DA92" s="971"/>
      <c r="DB92" s="969"/>
      <c r="DC92" s="970"/>
      <c r="DD92" s="970"/>
      <c r="DE92" s="970"/>
      <c r="DF92" s="971"/>
      <c r="DG92" s="969"/>
      <c r="DH92" s="970"/>
      <c r="DI92" s="970"/>
      <c r="DJ92" s="970"/>
      <c r="DK92" s="971"/>
      <c r="DL92" s="969"/>
      <c r="DM92" s="970"/>
      <c r="DN92" s="970"/>
      <c r="DO92" s="970"/>
      <c r="DP92" s="971"/>
      <c r="DQ92" s="969"/>
      <c r="DR92" s="970"/>
      <c r="DS92" s="970"/>
      <c r="DT92" s="970"/>
      <c r="DU92" s="971"/>
      <c r="DV92" s="958"/>
      <c r="DW92" s="959"/>
      <c r="DX92" s="959"/>
      <c r="DY92" s="959"/>
      <c r="DZ92" s="960"/>
      <c r="EA92" s="212"/>
    </row>
    <row r="93" spans="1:131" ht="26.25" hidden="1" customHeight="1" x14ac:dyDescent="0.15">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958"/>
      <c r="BT93" s="959"/>
      <c r="BU93" s="959"/>
      <c r="BV93" s="959"/>
      <c r="BW93" s="959"/>
      <c r="BX93" s="959"/>
      <c r="BY93" s="959"/>
      <c r="BZ93" s="959"/>
      <c r="CA93" s="959"/>
      <c r="CB93" s="959"/>
      <c r="CC93" s="959"/>
      <c r="CD93" s="959"/>
      <c r="CE93" s="959"/>
      <c r="CF93" s="959"/>
      <c r="CG93" s="968"/>
      <c r="CH93" s="969"/>
      <c r="CI93" s="970"/>
      <c r="CJ93" s="970"/>
      <c r="CK93" s="970"/>
      <c r="CL93" s="971"/>
      <c r="CM93" s="969"/>
      <c r="CN93" s="970"/>
      <c r="CO93" s="970"/>
      <c r="CP93" s="970"/>
      <c r="CQ93" s="971"/>
      <c r="CR93" s="969"/>
      <c r="CS93" s="970"/>
      <c r="CT93" s="970"/>
      <c r="CU93" s="970"/>
      <c r="CV93" s="971"/>
      <c r="CW93" s="969"/>
      <c r="CX93" s="970"/>
      <c r="CY93" s="970"/>
      <c r="CZ93" s="970"/>
      <c r="DA93" s="971"/>
      <c r="DB93" s="969"/>
      <c r="DC93" s="970"/>
      <c r="DD93" s="970"/>
      <c r="DE93" s="970"/>
      <c r="DF93" s="971"/>
      <c r="DG93" s="969"/>
      <c r="DH93" s="970"/>
      <c r="DI93" s="970"/>
      <c r="DJ93" s="970"/>
      <c r="DK93" s="971"/>
      <c r="DL93" s="969"/>
      <c r="DM93" s="970"/>
      <c r="DN93" s="970"/>
      <c r="DO93" s="970"/>
      <c r="DP93" s="971"/>
      <c r="DQ93" s="969"/>
      <c r="DR93" s="970"/>
      <c r="DS93" s="970"/>
      <c r="DT93" s="970"/>
      <c r="DU93" s="971"/>
      <c r="DV93" s="958"/>
      <c r="DW93" s="959"/>
      <c r="DX93" s="959"/>
      <c r="DY93" s="959"/>
      <c r="DZ93" s="960"/>
      <c r="EA93" s="212"/>
    </row>
    <row r="94" spans="1:131" ht="26.25" hidden="1" customHeight="1" x14ac:dyDescent="0.15">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958"/>
      <c r="BT94" s="959"/>
      <c r="BU94" s="959"/>
      <c r="BV94" s="959"/>
      <c r="BW94" s="959"/>
      <c r="BX94" s="959"/>
      <c r="BY94" s="959"/>
      <c r="BZ94" s="959"/>
      <c r="CA94" s="959"/>
      <c r="CB94" s="959"/>
      <c r="CC94" s="959"/>
      <c r="CD94" s="959"/>
      <c r="CE94" s="959"/>
      <c r="CF94" s="959"/>
      <c r="CG94" s="968"/>
      <c r="CH94" s="969"/>
      <c r="CI94" s="970"/>
      <c r="CJ94" s="970"/>
      <c r="CK94" s="970"/>
      <c r="CL94" s="971"/>
      <c r="CM94" s="969"/>
      <c r="CN94" s="970"/>
      <c r="CO94" s="970"/>
      <c r="CP94" s="970"/>
      <c r="CQ94" s="971"/>
      <c r="CR94" s="969"/>
      <c r="CS94" s="970"/>
      <c r="CT94" s="970"/>
      <c r="CU94" s="970"/>
      <c r="CV94" s="971"/>
      <c r="CW94" s="969"/>
      <c r="CX94" s="970"/>
      <c r="CY94" s="970"/>
      <c r="CZ94" s="970"/>
      <c r="DA94" s="971"/>
      <c r="DB94" s="969"/>
      <c r="DC94" s="970"/>
      <c r="DD94" s="970"/>
      <c r="DE94" s="970"/>
      <c r="DF94" s="971"/>
      <c r="DG94" s="969"/>
      <c r="DH94" s="970"/>
      <c r="DI94" s="970"/>
      <c r="DJ94" s="970"/>
      <c r="DK94" s="971"/>
      <c r="DL94" s="969"/>
      <c r="DM94" s="970"/>
      <c r="DN94" s="970"/>
      <c r="DO94" s="970"/>
      <c r="DP94" s="971"/>
      <c r="DQ94" s="969"/>
      <c r="DR94" s="970"/>
      <c r="DS94" s="970"/>
      <c r="DT94" s="970"/>
      <c r="DU94" s="971"/>
      <c r="DV94" s="958"/>
      <c r="DW94" s="959"/>
      <c r="DX94" s="959"/>
      <c r="DY94" s="959"/>
      <c r="DZ94" s="960"/>
      <c r="EA94" s="212"/>
    </row>
    <row r="95" spans="1:131" ht="26.25" hidden="1" customHeight="1" x14ac:dyDescent="0.15">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958"/>
      <c r="BT95" s="959"/>
      <c r="BU95" s="959"/>
      <c r="BV95" s="959"/>
      <c r="BW95" s="959"/>
      <c r="BX95" s="959"/>
      <c r="BY95" s="959"/>
      <c r="BZ95" s="959"/>
      <c r="CA95" s="959"/>
      <c r="CB95" s="959"/>
      <c r="CC95" s="959"/>
      <c r="CD95" s="959"/>
      <c r="CE95" s="959"/>
      <c r="CF95" s="959"/>
      <c r="CG95" s="968"/>
      <c r="CH95" s="969"/>
      <c r="CI95" s="970"/>
      <c r="CJ95" s="970"/>
      <c r="CK95" s="970"/>
      <c r="CL95" s="971"/>
      <c r="CM95" s="969"/>
      <c r="CN95" s="970"/>
      <c r="CO95" s="970"/>
      <c r="CP95" s="970"/>
      <c r="CQ95" s="971"/>
      <c r="CR95" s="969"/>
      <c r="CS95" s="970"/>
      <c r="CT95" s="970"/>
      <c r="CU95" s="970"/>
      <c r="CV95" s="971"/>
      <c r="CW95" s="969"/>
      <c r="CX95" s="970"/>
      <c r="CY95" s="970"/>
      <c r="CZ95" s="970"/>
      <c r="DA95" s="971"/>
      <c r="DB95" s="969"/>
      <c r="DC95" s="970"/>
      <c r="DD95" s="970"/>
      <c r="DE95" s="970"/>
      <c r="DF95" s="971"/>
      <c r="DG95" s="969"/>
      <c r="DH95" s="970"/>
      <c r="DI95" s="970"/>
      <c r="DJ95" s="970"/>
      <c r="DK95" s="971"/>
      <c r="DL95" s="969"/>
      <c r="DM95" s="970"/>
      <c r="DN95" s="970"/>
      <c r="DO95" s="970"/>
      <c r="DP95" s="971"/>
      <c r="DQ95" s="969"/>
      <c r="DR95" s="970"/>
      <c r="DS95" s="970"/>
      <c r="DT95" s="970"/>
      <c r="DU95" s="971"/>
      <c r="DV95" s="958"/>
      <c r="DW95" s="959"/>
      <c r="DX95" s="959"/>
      <c r="DY95" s="959"/>
      <c r="DZ95" s="960"/>
      <c r="EA95" s="212"/>
    </row>
    <row r="96" spans="1:131" ht="26.25" hidden="1" customHeight="1" x14ac:dyDescent="0.15">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958"/>
      <c r="BT96" s="959"/>
      <c r="BU96" s="959"/>
      <c r="BV96" s="959"/>
      <c r="BW96" s="959"/>
      <c r="BX96" s="959"/>
      <c r="BY96" s="959"/>
      <c r="BZ96" s="959"/>
      <c r="CA96" s="959"/>
      <c r="CB96" s="959"/>
      <c r="CC96" s="959"/>
      <c r="CD96" s="959"/>
      <c r="CE96" s="959"/>
      <c r="CF96" s="959"/>
      <c r="CG96" s="968"/>
      <c r="CH96" s="969"/>
      <c r="CI96" s="970"/>
      <c r="CJ96" s="970"/>
      <c r="CK96" s="970"/>
      <c r="CL96" s="971"/>
      <c r="CM96" s="969"/>
      <c r="CN96" s="970"/>
      <c r="CO96" s="970"/>
      <c r="CP96" s="970"/>
      <c r="CQ96" s="971"/>
      <c r="CR96" s="969"/>
      <c r="CS96" s="970"/>
      <c r="CT96" s="970"/>
      <c r="CU96" s="970"/>
      <c r="CV96" s="971"/>
      <c r="CW96" s="969"/>
      <c r="CX96" s="970"/>
      <c r="CY96" s="970"/>
      <c r="CZ96" s="970"/>
      <c r="DA96" s="971"/>
      <c r="DB96" s="969"/>
      <c r="DC96" s="970"/>
      <c r="DD96" s="970"/>
      <c r="DE96" s="970"/>
      <c r="DF96" s="971"/>
      <c r="DG96" s="969"/>
      <c r="DH96" s="970"/>
      <c r="DI96" s="970"/>
      <c r="DJ96" s="970"/>
      <c r="DK96" s="971"/>
      <c r="DL96" s="969"/>
      <c r="DM96" s="970"/>
      <c r="DN96" s="970"/>
      <c r="DO96" s="970"/>
      <c r="DP96" s="971"/>
      <c r="DQ96" s="969"/>
      <c r="DR96" s="970"/>
      <c r="DS96" s="970"/>
      <c r="DT96" s="970"/>
      <c r="DU96" s="971"/>
      <c r="DV96" s="958"/>
      <c r="DW96" s="959"/>
      <c r="DX96" s="959"/>
      <c r="DY96" s="959"/>
      <c r="DZ96" s="960"/>
      <c r="EA96" s="212"/>
    </row>
    <row r="97" spans="1:131" ht="26.25" hidden="1" customHeight="1" x14ac:dyDescent="0.15">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958"/>
      <c r="BT97" s="959"/>
      <c r="BU97" s="959"/>
      <c r="BV97" s="959"/>
      <c r="BW97" s="959"/>
      <c r="BX97" s="959"/>
      <c r="BY97" s="959"/>
      <c r="BZ97" s="959"/>
      <c r="CA97" s="959"/>
      <c r="CB97" s="959"/>
      <c r="CC97" s="959"/>
      <c r="CD97" s="959"/>
      <c r="CE97" s="959"/>
      <c r="CF97" s="959"/>
      <c r="CG97" s="968"/>
      <c r="CH97" s="969"/>
      <c r="CI97" s="970"/>
      <c r="CJ97" s="970"/>
      <c r="CK97" s="970"/>
      <c r="CL97" s="971"/>
      <c r="CM97" s="969"/>
      <c r="CN97" s="970"/>
      <c r="CO97" s="970"/>
      <c r="CP97" s="970"/>
      <c r="CQ97" s="971"/>
      <c r="CR97" s="969"/>
      <c r="CS97" s="970"/>
      <c r="CT97" s="970"/>
      <c r="CU97" s="970"/>
      <c r="CV97" s="971"/>
      <c r="CW97" s="969"/>
      <c r="CX97" s="970"/>
      <c r="CY97" s="970"/>
      <c r="CZ97" s="970"/>
      <c r="DA97" s="971"/>
      <c r="DB97" s="969"/>
      <c r="DC97" s="970"/>
      <c r="DD97" s="970"/>
      <c r="DE97" s="970"/>
      <c r="DF97" s="971"/>
      <c r="DG97" s="969"/>
      <c r="DH97" s="970"/>
      <c r="DI97" s="970"/>
      <c r="DJ97" s="970"/>
      <c r="DK97" s="971"/>
      <c r="DL97" s="969"/>
      <c r="DM97" s="970"/>
      <c r="DN97" s="970"/>
      <c r="DO97" s="970"/>
      <c r="DP97" s="971"/>
      <c r="DQ97" s="969"/>
      <c r="DR97" s="970"/>
      <c r="DS97" s="970"/>
      <c r="DT97" s="970"/>
      <c r="DU97" s="971"/>
      <c r="DV97" s="958"/>
      <c r="DW97" s="959"/>
      <c r="DX97" s="959"/>
      <c r="DY97" s="959"/>
      <c r="DZ97" s="960"/>
      <c r="EA97" s="212"/>
    </row>
    <row r="98" spans="1:131" ht="26.25" hidden="1" customHeight="1" x14ac:dyDescent="0.15">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958"/>
      <c r="BT98" s="959"/>
      <c r="BU98" s="959"/>
      <c r="BV98" s="959"/>
      <c r="BW98" s="959"/>
      <c r="BX98" s="959"/>
      <c r="BY98" s="959"/>
      <c r="BZ98" s="959"/>
      <c r="CA98" s="959"/>
      <c r="CB98" s="959"/>
      <c r="CC98" s="959"/>
      <c r="CD98" s="959"/>
      <c r="CE98" s="959"/>
      <c r="CF98" s="959"/>
      <c r="CG98" s="968"/>
      <c r="CH98" s="969"/>
      <c r="CI98" s="970"/>
      <c r="CJ98" s="970"/>
      <c r="CK98" s="970"/>
      <c r="CL98" s="971"/>
      <c r="CM98" s="969"/>
      <c r="CN98" s="970"/>
      <c r="CO98" s="970"/>
      <c r="CP98" s="970"/>
      <c r="CQ98" s="971"/>
      <c r="CR98" s="969"/>
      <c r="CS98" s="970"/>
      <c r="CT98" s="970"/>
      <c r="CU98" s="970"/>
      <c r="CV98" s="971"/>
      <c r="CW98" s="969"/>
      <c r="CX98" s="970"/>
      <c r="CY98" s="970"/>
      <c r="CZ98" s="970"/>
      <c r="DA98" s="971"/>
      <c r="DB98" s="969"/>
      <c r="DC98" s="970"/>
      <c r="DD98" s="970"/>
      <c r="DE98" s="970"/>
      <c r="DF98" s="971"/>
      <c r="DG98" s="969"/>
      <c r="DH98" s="970"/>
      <c r="DI98" s="970"/>
      <c r="DJ98" s="970"/>
      <c r="DK98" s="971"/>
      <c r="DL98" s="969"/>
      <c r="DM98" s="970"/>
      <c r="DN98" s="970"/>
      <c r="DO98" s="970"/>
      <c r="DP98" s="971"/>
      <c r="DQ98" s="969"/>
      <c r="DR98" s="970"/>
      <c r="DS98" s="970"/>
      <c r="DT98" s="970"/>
      <c r="DU98" s="971"/>
      <c r="DV98" s="958"/>
      <c r="DW98" s="959"/>
      <c r="DX98" s="959"/>
      <c r="DY98" s="959"/>
      <c r="DZ98" s="960"/>
      <c r="EA98" s="212"/>
    </row>
    <row r="99" spans="1:131" ht="26.25" hidden="1" customHeight="1" x14ac:dyDescent="0.15">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958"/>
      <c r="BT99" s="959"/>
      <c r="BU99" s="959"/>
      <c r="BV99" s="959"/>
      <c r="BW99" s="959"/>
      <c r="BX99" s="959"/>
      <c r="BY99" s="959"/>
      <c r="BZ99" s="959"/>
      <c r="CA99" s="959"/>
      <c r="CB99" s="959"/>
      <c r="CC99" s="959"/>
      <c r="CD99" s="959"/>
      <c r="CE99" s="959"/>
      <c r="CF99" s="959"/>
      <c r="CG99" s="968"/>
      <c r="CH99" s="969"/>
      <c r="CI99" s="970"/>
      <c r="CJ99" s="970"/>
      <c r="CK99" s="970"/>
      <c r="CL99" s="971"/>
      <c r="CM99" s="969"/>
      <c r="CN99" s="970"/>
      <c r="CO99" s="970"/>
      <c r="CP99" s="970"/>
      <c r="CQ99" s="971"/>
      <c r="CR99" s="969"/>
      <c r="CS99" s="970"/>
      <c r="CT99" s="970"/>
      <c r="CU99" s="970"/>
      <c r="CV99" s="971"/>
      <c r="CW99" s="969"/>
      <c r="CX99" s="970"/>
      <c r="CY99" s="970"/>
      <c r="CZ99" s="970"/>
      <c r="DA99" s="971"/>
      <c r="DB99" s="969"/>
      <c r="DC99" s="970"/>
      <c r="DD99" s="970"/>
      <c r="DE99" s="970"/>
      <c r="DF99" s="971"/>
      <c r="DG99" s="969"/>
      <c r="DH99" s="970"/>
      <c r="DI99" s="970"/>
      <c r="DJ99" s="970"/>
      <c r="DK99" s="971"/>
      <c r="DL99" s="969"/>
      <c r="DM99" s="970"/>
      <c r="DN99" s="970"/>
      <c r="DO99" s="970"/>
      <c r="DP99" s="971"/>
      <c r="DQ99" s="969"/>
      <c r="DR99" s="970"/>
      <c r="DS99" s="970"/>
      <c r="DT99" s="970"/>
      <c r="DU99" s="971"/>
      <c r="DV99" s="958"/>
      <c r="DW99" s="959"/>
      <c r="DX99" s="959"/>
      <c r="DY99" s="959"/>
      <c r="DZ99" s="960"/>
      <c r="EA99" s="212"/>
    </row>
    <row r="100" spans="1:131" ht="26.25" hidden="1" customHeight="1" x14ac:dyDescent="0.15">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958"/>
      <c r="BT100" s="959"/>
      <c r="BU100" s="959"/>
      <c r="BV100" s="959"/>
      <c r="BW100" s="959"/>
      <c r="BX100" s="959"/>
      <c r="BY100" s="959"/>
      <c r="BZ100" s="959"/>
      <c r="CA100" s="959"/>
      <c r="CB100" s="959"/>
      <c r="CC100" s="959"/>
      <c r="CD100" s="959"/>
      <c r="CE100" s="959"/>
      <c r="CF100" s="959"/>
      <c r="CG100" s="968"/>
      <c r="CH100" s="969"/>
      <c r="CI100" s="970"/>
      <c r="CJ100" s="970"/>
      <c r="CK100" s="970"/>
      <c r="CL100" s="971"/>
      <c r="CM100" s="969"/>
      <c r="CN100" s="970"/>
      <c r="CO100" s="970"/>
      <c r="CP100" s="970"/>
      <c r="CQ100" s="971"/>
      <c r="CR100" s="969"/>
      <c r="CS100" s="970"/>
      <c r="CT100" s="970"/>
      <c r="CU100" s="970"/>
      <c r="CV100" s="971"/>
      <c r="CW100" s="969"/>
      <c r="CX100" s="970"/>
      <c r="CY100" s="970"/>
      <c r="CZ100" s="970"/>
      <c r="DA100" s="971"/>
      <c r="DB100" s="969"/>
      <c r="DC100" s="970"/>
      <c r="DD100" s="970"/>
      <c r="DE100" s="970"/>
      <c r="DF100" s="971"/>
      <c r="DG100" s="969"/>
      <c r="DH100" s="970"/>
      <c r="DI100" s="970"/>
      <c r="DJ100" s="970"/>
      <c r="DK100" s="971"/>
      <c r="DL100" s="969"/>
      <c r="DM100" s="970"/>
      <c r="DN100" s="970"/>
      <c r="DO100" s="970"/>
      <c r="DP100" s="971"/>
      <c r="DQ100" s="969"/>
      <c r="DR100" s="970"/>
      <c r="DS100" s="970"/>
      <c r="DT100" s="970"/>
      <c r="DU100" s="971"/>
      <c r="DV100" s="958"/>
      <c r="DW100" s="959"/>
      <c r="DX100" s="959"/>
      <c r="DY100" s="959"/>
      <c r="DZ100" s="960"/>
      <c r="EA100" s="212"/>
    </row>
    <row r="101" spans="1:131" ht="26.25" hidden="1" customHeight="1" x14ac:dyDescent="0.15">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958"/>
      <c r="BT101" s="959"/>
      <c r="BU101" s="959"/>
      <c r="BV101" s="959"/>
      <c r="BW101" s="959"/>
      <c r="BX101" s="959"/>
      <c r="BY101" s="959"/>
      <c r="BZ101" s="959"/>
      <c r="CA101" s="959"/>
      <c r="CB101" s="959"/>
      <c r="CC101" s="959"/>
      <c r="CD101" s="959"/>
      <c r="CE101" s="959"/>
      <c r="CF101" s="959"/>
      <c r="CG101" s="968"/>
      <c r="CH101" s="969"/>
      <c r="CI101" s="970"/>
      <c r="CJ101" s="970"/>
      <c r="CK101" s="970"/>
      <c r="CL101" s="971"/>
      <c r="CM101" s="969"/>
      <c r="CN101" s="970"/>
      <c r="CO101" s="970"/>
      <c r="CP101" s="970"/>
      <c r="CQ101" s="971"/>
      <c r="CR101" s="969"/>
      <c r="CS101" s="970"/>
      <c r="CT101" s="970"/>
      <c r="CU101" s="970"/>
      <c r="CV101" s="971"/>
      <c r="CW101" s="969"/>
      <c r="CX101" s="970"/>
      <c r="CY101" s="970"/>
      <c r="CZ101" s="970"/>
      <c r="DA101" s="971"/>
      <c r="DB101" s="969"/>
      <c r="DC101" s="970"/>
      <c r="DD101" s="970"/>
      <c r="DE101" s="970"/>
      <c r="DF101" s="971"/>
      <c r="DG101" s="969"/>
      <c r="DH101" s="970"/>
      <c r="DI101" s="970"/>
      <c r="DJ101" s="970"/>
      <c r="DK101" s="971"/>
      <c r="DL101" s="969"/>
      <c r="DM101" s="970"/>
      <c r="DN101" s="970"/>
      <c r="DO101" s="970"/>
      <c r="DP101" s="971"/>
      <c r="DQ101" s="969"/>
      <c r="DR101" s="970"/>
      <c r="DS101" s="970"/>
      <c r="DT101" s="970"/>
      <c r="DU101" s="971"/>
      <c r="DV101" s="958"/>
      <c r="DW101" s="959"/>
      <c r="DX101" s="959"/>
      <c r="DY101" s="959"/>
      <c r="DZ101" s="960"/>
      <c r="EA101" s="212"/>
    </row>
    <row r="102" spans="1:131" ht="26.25" customHeight="1" thickBot="1" x14ac:dyDescent="0.2">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377</v>
      </c>
      <c r="BR102" s="950" t="s">
        <v>404</v>
      </c>
      <c r="BS102" s="951"/>
      <c r="BT102" s="951"/>
      <c r="BU102" s="951"/>
      <c r="BV102" s="951"/>
      <c r="BW102" s="951"/>
      <c r="BX102" s="951"/>
      <c r="BY102" s="951"/>
      <c r="BZ102" s="951"/>
      <c r="CA102" s="951"/>
      <c r="CB102" s="951"/>
      <c r="CC102" s="951"/>
      <c r="CD102" s="951"/>
      <c r="CE102" s="951"/>
      <c r="CF102" s="951"/>
      <c r="CG102" s="961"/>
      <c r="CH102" s="962"/>
      <c r="CI102" s="963"/>
      <c r="CJ102" s="963"/>
      <c r="CK102" s="963"/>
      <c r="CL102" s="964"/>
      <c r="CM102" s="962"/>
      <c r="CN102" s="963"/>
      <c r="CO102" s="963"/>
      <c r="CP102" s="963"/>
      <c r="CQ102" s="964"/>
      <c r="CR102" s="965">
        <v>10</v>
      </c>
      <c r="CS102" s="966"/>
      <c r="CT102" s="966"/>
      <c r="CU102" s="966"/>
      <c r="CV102" s="967"/>
      <c r="CW102" s="965">
        <v>37</v>
      </c>
      <c r="CX102" s="966"/>
      <c r="CY102" s="966"/>
      <c r="CZ102" s="966"/>
      <c r="DA102" s="967"/>
      <c r="DB102" s="965">
        <v>140</v>
      </c>
      <c r="DC102" s="966"/>
      <c r="DD102" s="966"/>
      <c r="DE102" s="966"/>
      <c r="DF102" s="967"/>
      <c r="DG102" s="965">
        <v>700</v>
      </c>
      <c r="DH102" s="966"/>
      <c r="DI102" s="966"/>
      <c r="DJ102" s="966"/>
      <c r="DK102" s="967"/>
      <c r="DL102" s="965" t="s">
        <v>575</v>
      </c>
      <c r="DM102" s="966"/>
      <c r="DN102" s="966"/>
      <c r="DO102" s="966"/>
      <c r="DP102" s="967"/>
      <c r="DQ102" s="965">
        <v>624</v>
      </c>
      <c r="DR102" s="966"/>
      <c r="DS102" s="966"/>
      <c r="DT102" s="966"/>
      <c r="DU102" s="967"/>
      <c r="DV102" s="950"/>
      <c r="DW102" s="951"/>
      <c r="DX102" s="951"/>
      <c r="DY102" s="951"/>
      <c r="DZ102" s="952"/>
      <c r="EA102" s="212"/>
    </row>
    <row r="103" spans="1:131" ht="26.25" customHeight="1" x14ac:dyDescent="0.15">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53" t="s">
        <v>405</v>
      </c>
      <c r="BR103" s="953"/>
      <c r="BS103" s="953"/>
      <c r="BT103" s="953"/>
      <c r="BU103" s="953"/>
      <c r="BV103" s="953"/>
      <c r="BW103" s="953"/>
      <c r="BX103" s="953"/>
      <c r="BY103" s="953"/>
      <c r="BZ103" s="953"/>
      <c r="CA103" s="953"/>
      <c r="CB103" s="953"/>
      <c r="CC103" s="953"/>
      <c r="CD103" s="953"/>
      <c r="CE103" s="953"/>
      <c r="CF103" s="953"/>
      <c r="CG103" s="953"/>
      <c r="CH103" s="953"/>
      <c r="CI103" s="953"/>
      <c r="CJ103" s="953"/>
      <c r="CK103" s="953"/>
      <c r="CL103" s="953"/>
      <c r="CM103" s="953"/>
      <c r="CN103" s="953"/>
      <c r="CO103" s="953"/>
      <c r="CP103" s="953"/>
      <c r="CQ103" s="953"/>
      <c r="CR103" s="953"/>
      <c r="CS103" s="953"/>
      <c r="CT103" s="953"/>
      <c r="CU103" s="953"/>
      <c r="CV103" s="953"/>
      <c r="CW103" s="953"/>
      <c r="CX103" s="953"/>
      <c r="CY103" s="953"/>
      <c r="CZ103" s="953"/>
      <c r="DA103" s="953"/>
      <c r="DB103" s="953"/>
      <c r="DC103" s="953"/>
      <c r="DD103" s="953"/>
      <c r="DE103" s="953"/>
      <c r="DF103" s="953"/>
      <c r="DG103" s="953"/>
      <c r="DH103" s="953"/>
      <c r="DI103" s="953"/>
      <c r="DJ103" s="953"/>
      <c r="DK103" s="953"/>
      <c r="DL103" s="953"/>
      <c r="DM103" s="953"/>
      <c r="DN103" s="953"/>
      <c r="DO103" s="953"/>
      <c r="DP103" s="953"/>
      <c r="DQ103" s="953"/>
      <c r="DR103" s="953"/>
      <c r="DS103" s="953"/>
      <c r="DT103" s="953"/>
      <c r="DU103" s="953"/>
      <c r="DV103" s="953"/>
      <c r="DW103" s="953"/>
      <c r="DX103" s="953"/>
      <c r="DY103" s="953"/>
      <c r="DZ103" s="953"/>
      <c r="EA103" s="212"/>
    </row>
    <row r="104" spans="1:131" ht="26.25" customHeight="1" x14ac:dyDescent="0.15">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54" t="s">
        <v>406</v>
      </c>
      <c r="BR104" s="954"/>
      <c r="BS104" s="954"/>
      <c r="BT104" s="954"/>
      <c r="BU104" s="954"/>
      <c r="BV104" s="954"/>
      <c r="BW104" s="954"/>
      <c r="BX104" s="954"/>
      <c r="BY104" s="954"/>
      <c r="BZ104" s="954"/>
      <c r="CA104" s="954"/>
      <c r="CB104" s="954"/>
      <c r="CC104" s="954"/>
      <c r="CD104" s="954"/>
      <c r="CE104" s="954"/>
      <c r="CF104" s="954"/>
      <c r="CG104" s="954"/>
      <c r="CH104" s="954"/>
      <c r="CI104" s="954"/>
      <c r="CJ104" s="954"/>
      <c r="CK104" s="954"/>
      <c r="CL104" s="954"/>
      <c r="CM104" s="954"/>
      <c r="CN104" s="954"/>
      <c r="CO104" s="954"/>
      <c r="CP104" s="954"/>
      <c r="CQ104" s="954"/>
      <c r="CR104" s="954"/>
      <c r="CS104" s="954"/>
      <c r="CT104" s="954"/>
      <c r="CU104" s="954"/>
      <c r="CV104" s="954"/>
      <c r="CW104" s="954"/>
      <c r="CX104" s="954"/>
      <c r="CY104" s="954"/>
      <c r="CZ104" s="954"/>
      <c r="DA104" s="954"/>
      <c r="DB104" s="954"/>
      <c r="DC104" s="954"/>
      <c r="DD104" s="954"/>
      <c r="DE104" s="954"/>
      <c r="DF104" s="954"/>
      <c r="DG104" s="954"/>
      <c r="DH104" s="954"/>
      <c r="DI104" s="954"/>
      <c r="DJ104" s="954"/>
      <c r="DK104" s="954"/>
      <c r="DL104" s="954"/>
      <c r="DM104" s="954"/>
      <c r="DN104" s="954"/>
      <c r="DO104" s="954"/>
      <c r="DP104" s="954"/>
      <c r="DQ104" s="954"/>
      <c r="DR104" s="954"/>
      <c r="DS104" s="954"/>
      <c r="DT104" s="954"/>
      <c r="DU104" s="954"/>
      <c r="DV104" s="954"/>
      <c r="DW104" s="954"/>
      <c r="DX104" s="954"/>
      <c r="DY104" s="954"/>
      <c r="DZ104" s="954"/>
      <c r="EA104" s="212"/>
    </row>
    <row r="105" spans="1:131" ht="11.25" customHeight="1" x14ac:dyDescent="0.15">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15">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
      <c r="A107" s="231" t="s">
        <v>407</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408</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15">
      <c r="A108" s="955" t="s">
        <v>409</v>
      </c>
      <c r="B108" s="956"/>
      <c r="C108" s="956"/>
      <c r="D108" s="956"/>
      <c r="E108" s="956"/>
      <c r="F108" s="956"/>
      <c r="G108" s="956"/>
      <c r="H108" s="956"/>
      <c r="I108" s="956"/>
      <c r="J108" s="956"/>
      <c r="K108" s="956"/>
      <c r="L108" s="956"/>
      <c r="M108" s="956"/>
      <c r="N108" s="956"/>
      <c r="O108" s="956"/>
      <c r="P108" s="956"/>
      <c r="Q108" s="956"/>
      <c r="R108" s="956"/>
      <c r="S108" s="956"/>
      <c r="T108" s="956"/>
      <c r="U108" s="956"/>
      <c r="V108" s="956"/>
      <c r="W108" s="956"/>
      <c r="X108" s="956"/>
      <c r="Y108" s="956"/>
      <c r="Z108" s="956"/>
      <c r="AA108" s="956"/>
      <c r="AB108" s="956"/>
      <c r="AC108" s="956"/>
      <c r="AD108" s="956"/>
      <c r="AE108" s="956"/>
      <c r="AF108" s="956"/>
      <c r="AG108" s="956"/>
      <c r="AH108" s="956"/>
      <c r="AI108" s="956"/>
      <c r="AJ108" s="956"/>
      <c r="AK108" s="956"/>
      <c r="AL108" s="956"/>
      <c r="AM108" s="956"/>
      <c r="AN108" s="956"/>
      <c r="AO108" s="956"/>
      <c r="AP108" s="956"/>
      <c r="AQ108" s="956"/>
      <c r="AR108" s="956"/>
      <c r="AS108" s="956"/>
      <c r="AT108" s="957"/>
      <c r="AU108" s="955" t="s">
        <v>410</v>
      </c>
      <c r="AV108" s="956"/>
      <c r="AW108" s="956"/>
      <c r="AX108" s="956"/>
      <c r="AY108" s="956"/>
      <c r="AZ108" s="956"/>
      <c r="BA108" s="956"/>
      <c r="BB108" s="956"/>
      <c r="BC108" s="956"/>
      <c r="BD108" s="956"/>
      <c r="BE108" s="956"/>
      <c r="BF108" s="956"/>
      <c r="BG108" s="956"/>
      <c r="BH108" s="956"/>
      <c r="BI108" s="956"/>
      <c r="BJ108" s="956"/>
      <c r="BK108" s="956"/>
      <c r="BL108" s="956"/>
      <c r="BM108" s="956"/>
      <c r="BN108" s="956"/>
      <c r="BO108" s="956"/>
      <c r="BP108" s="956"/>
      <c r="BQ108" s="956"/>
      <c r="BR108" s="956"/>
      <c r="BS108" s="956"/>
      <c r="BT108" s="956"/>
      <c r="BU108" s="956"/>
      <c r="BV108" s="956"/>
      <c r="BW108" s="956"/>
      <c r="BX108" s="956"/>
      <c r="BY108" s="956"/>
      <c r="BZ108" s="956"/>
      <c r="CA108" s="956"/>
      <c r="CB108" s="956"/>
      <c r="CC108" s="956"/>
      <c r="CD108" s="956"/>
      <c r="CE108" s="956"/>
      <c r="CF108" s="956"/>
      <c r="CG108" s="956"/>
      <c r="CH108" s="956"/>
      <c r="CI108" s="956"/>
      <c r="CJ108" s="956"/>
      <c r="CK108" s="956"/>
      <c r="CL108" s="956"/>
      <c r="CM108" s="956"/>
      <c r="CN108" s="956"/>
      <c r="CO108" s="956"/>
      <c r="CP108" s="956"/>
      <c r="CQ108" s="956"/>
      <c r="CR108" s="956"/>
      <c r="CS108" s="956"/>
      <c r="CT108" s="956"/>
      <c r="CU108" s="956"/>
      <c r="CV108" s="956"/>
      <c r="CW108" s="956"/>
      <c r="CX108" s="956"/>
      <c r="CY108" s="956"/>
      <c r="CZ108" s="956"/>
      <c r="DA108" s="956"/>
      <c r="DB108" s="956"/>
      <c r="DC108" s="956"/>
      <c r="DD108" s="956"/>
      <c r="DE108" s="956"/>
      <c r="DF108" s="956"/>
      <c r="DG108" s="956"/>
      <c r="DH108" s="956"/>
      <c r="DI108" s="956"/>
      <c r="DJ108" s="956"/>
      <c r="DK108" s="956"/>
      <c r="DL108" s="956"/>
      <c r="DM108" s="956"/>
      <c r="DN108" s="956"/>
      <c r="DO108" s="956"/>
      <c r="DP108" s="956"/>
      <c r="DQ108" s="956"/>
      <c r="DR108" s="956"/>
      <c r="DS108" s="956"/>
      <c r="DT108" s="956"/>
      <c r="DU108" s="956"/>
      <c r="DV108" s="956"/>
      <c r="DW108" s="956"/>
      <c r="DX108" s="956"/>
      <c r="DY108" s="956"/>
      <c r="DZ108" s="957"/>
    </row>
    <row r="109" spans="1:131" s="212" customFormat="1" ht="26.25" customHeight="1" x14ac:dyDescent="0.15">
      <c r="A109" s="908" t="s">
        <v>411</v>
      </c>
      <c r="B109" s="909"/>
      <c r="C109" s="909"/>
      <c r="D109" s="909"/>
      <c r="E109" s="909"/>
      <c r="F109" s="909"/>
      <c r="G109" s="909"/>
      <c r="H109" s="909"/>
      <c r="I109" s="909"/>
      <c r="J109" s="909"/>
      <c r="K109" s="909"/>
      <c r="L109" s="909"/>
      <c r="M109" s="909"/>
      <c r="N109" s="909"/>
      <c r="O109" s="909"/>
      <c r="P109" s="909"/>
      <c r="Q109" s="909"/>
      <c r="R109" s="909"/>
      <c r="S109" s="909"/>
      <c r="T109" s="909"/>
      <c r="U109" s="909"/>
      <c r="V109" s="909"/>
      <c r="W109" s="909"/>
      <c r="X109" s="909"/>
      <c r="Y109" s="909"/>
      <c r="Z109" s="910"/>
      <c r="AA109" s="911" t="s">
        <v>412</v>
      </c>
      <c r="AB109" s="909"/>
      <c r="AC109" s="909"/>
      <c r="AD109" s="909"/>
      <c r="AE109" s="910"/>
      <c r="AF109" s="911" t="s">
        <v>413</v>
      </c>
      <c r="AG109" s="909"/>
      <c r="AH109" s="909"/>
      <c r="AI109" s="909"/>
      <c r="AJ109" s="910"/>
      <c r="AK109" s="911" t="s">
        <v>294</v>
      </c>
      <c r="AL109" s="909"/>
      <c r="AM109" s="909"/>
      <c r="AN109" s="909"/>
      <c r="AO109" s="910"/>
      <c r="AP109" s="911" t="s">
        <v>414</v>
      </c>
      <c r="AQ109" s="909"/>
      <c r="AR109" s="909"/>
      <c r="AS109" s="909"/>
      <c r="AT109" s="942"/>
      <c r="AU109" s="908" t="s">
        <v>411</v>
      </c>
      <c r="AV109" s="909"/>
      <c r="AW109" s="909"/>
      <c r="AX109" s="909"/>
      <c r="AY109" s="909"/>
      <c r="AZ109" s="909"/>
      <c r="BA109" s="909"/>
      <c r="BB109" s="909"/>
      <c r="BC109" s="909"/>
      <c r="BD109" s="909"/>
      <c r="BE109" s="909"/>
      <c r="BF109" s="909"/>
      <c r="BG109" s="909"/>
      <c r="BH109" s="909"/>
      <c r="BI109" s="909"/>
      <c r="BJ109" s="909"/>
      <c r="BK109" s="909"/>
      <c r="BL109" s="909"/>
      <c r="BM109" s="909"/>
      <c r="BN109" s="909"/>
      <c r="BO109" s="909"/>
      <c r="BP109" s="910"/>
      <c r="BQ109" s="911" t="s">
        <v>412</v>
      </c>
      <c r="BR109" s="909"/>
      <c r="BS109" s="909"/>
      <c r="BT109" s="909"/>
      <c r="BU109" s="910"/>
      <c r="BV109" s="911" t="s">
        <v>413</v>
      </c>
      <c r="BW109" s="909"/>
      <c r="BX109" s="909"/>
      <c r="BY109" s="909"/>
      <c r="BZ109" s="910"/>
      <c r="CA109" s="911" t="s">
        <v>294</v>
      </c>
      <c r="CB109" s="909"/>
      <c r="CC109" s="909"/>
      <c r="CD109" s="909"/>
      <c r="CE109" s="910"/>
      <c r="CF109" s="949" t="s">
        <v>414</v>
      </c>
      <c r="CG109" s="949"/>
      <c r="CH109" s="949"/>
      <c r="CI109" s="949"/>
      <c r="CJ109" s="949"/>
      <c r="CK109" s="911" t="s">
        <v>415</v>
      </c>
      <c r="CL109" s="909"/>
      <c r="CM109" s="909"/>
      <c r="CN109" s="909"/>
      <c r="CO109" s="909"/>
      <c r="CP109" s="909"/>
      <c r="CQ109" s="909"/>
      <c r="CR109" s="909"/>
      <c r="CS109" s="909"/>
      <c r="CT109" s="909"/>
      <c r="CU109" s="909"/>
      <c r="CV109" s="909"/>
      <c r="CW109" s="909"/>
      <c r="CX109" s="909"/>
      <c r="CY109" s="909"/>
      <c r="CZ109" s="909"/>
      <c r="DA109" s="909"/>
      <c r="DB109" s="909"/>
      <c r="DC109" s="909"/>
      <c r="DD109" s="909"/>
      <c r="DE109" s="909"/>
      <c r="DF109" s="910"/>
      <c r="DG109" s="911" t="s">
        <v>412</v>
      </c>
      <c r="DH109" s="909"/>
      <c r="DI109" s="909"/>
      <c r="DJ109" s="909"/>
      <c r="DK109" s="910"/>
      <c r="DL109" s="911" t="s">
        <v>413</v>
      </c>
      <c r="DM109" s="909"/>
      <c r="DN109" s="909"/>
      <c r="DO109" s="909"/>
      <c r="DP109" s="910"/>
      <c r="DQ109" s="911" t="s">
        <v>294</v>
      </c>
      <c r="DR109" s="909"/>
      <c r="DS109" s="909"/>
      <c r="DT109" s="909"/>
      <c r="DU109" s="910"/>
      <c r="DV109" s="911" t="s">
        <v>414</v>
      </c>
      <c r="DW109" s="909"/>
      <c r="DX109" s="909"/>
      <c r="DY109" s="909"/>
      <c r="DZ109" s="942"/>
    </row>
    <row r="110" spans="1:131" s="212" customFormat="1" ht="26.25" customHeight="1" x14ac:dyDescent="0.15">
      <c r="A110" s="820" t="s">
        <v>416</v>
      </c>
      <c r="B110" s="821"/>
      <c r="C110" s="821"/>
      <c r="D110" s="821"/>
      <c r="E110" s="821"/>
      <c r="F110" s="821"/>
      <c r="G110" s="821"/>
      <c r="H110" s="821"/>
      <c r="I110" s="821"/>
      <c r="J110" s="821"/>
      <c r="K110" s="821"/>
      <c r="L110" s="821"/>
      <c r="M110" s="821"/>
      <c r="N110" s="821"/>
      <c r="O110" s="821"/>
      <c r="P110" s="821"/>
      <c r="Q110" s="821"/>
      <c r="R110" s="821"/>
      <c r="S110" s="821"/>
      <c r="T110" s="821"/>
      <c r="U110" s="821"/>
      <c r="V110" s="821"/>
      <c r="W110" s="821"/>
      <c r="X110" s="821"/>
      <c r="Y110" s="821"/>
      <c r="Z110" s="822"/>
      <c r="AA110" s="901">
        <v>1059150</v>
      </c>
      <c r="AB110" s="902"/>
      <c r="AC110" s="902"/>
      <c r="AD110" s="902"/>
      <c r="AE110" s="903"/>
      <c r="AF110" s="904">
        <v>1070558</v>
      </c>
      <c r="AG110" s="902"/>
      <c r="AH110" s="902"/>
      <c r="AI110" s="902"/>
      <c r="AJ110" s="903"/>
      <c r="AK110" s="904">
        <v>1104236</v>
      </c>
      <c r="AL110" s="902"/>
      <c r="AM110" s="902"/>
      <c r="AN110" s="902"/>
      <c r="AO110" s="903"/>
      <c r="AP110" s="905">
        <v>15.8</v>
      </c>
      <c r="AQ110" s="906"/>
      <c r="AR110" s="906"/>
      <c r="AS110" s="906"/>
      <c r="AT110" s="907"/>
      <c r="AU110" s="943" t="s">
        <v>69</v>
      </c>
      <c r="AV110" s="944"/>
      <c r="AW110" s="944"/>
      <c r="AX110" s="944"/>
      <c r="AY110" s="944"/>
      <c r="AZ110" s="873" t="s">
        <v>417</v>
      </c>
      <c r="BA110" s="821"/>
      <c r="BB110" s="821"/>
      <c r="BC110" s="821"/>
      <c r="BD110" s="821"/>
      <c r="BE110" s="821"/>
      <c r="BF110" s="821"/>
      <c r="BG110" s="821"/>
      <c r="BH110" s="821"/>
      <c r="BI110" s="821"/>
      <c r="BJ110" s="821"/>
      <c r="BK110" s="821"/>
      <c r="BL110" s="821"/>
      <c r="BM110" s="821"/>
      <c r="BN110" s="821"/>
      <c r="BO110" s="821"/>
      <c r="BP110" s="822"/>
      <c r="BQ110" s="874">
        <v>13376980</v>
      </c>
      <c r="BR110" s="855"/>
      <c r="BS110" s="855"/>
      <c r="BT110" s="855"/>
      <c r="BU110" s="855"/>
      <c r="BV110" s="855">
        <v>12724115</v>
      </c>
      <c r="BW110" s="855"/>
      <c r="BX110" s="855"/>
      <c r="BY110" s="855"/>
      <c r="BZ110" s="855"/>
      <c r="CA110" s="855">
        <v>12345201</v>
      </c>
      <c r="CB110" s="855"/>
      <c r="CC110" s="855"/>
      <c r="CD110" s="855"/>
      <c r="CE110" s="855"/>
      <c r="CF110" s="879">
        <v>177</v>
      </c>
      <c r="CG110" s="880"/>
      <c r="CH110" s="880"/>
      <c r="CI110" s="880"/>
      <c r="CJ110" s="880"/>
      <c r="CK110" s="939" t="s">
        <v>418</v>
      </c>
      <c r="CL110" s="832"/>
      <c r="CM110" s="873" t="s">
        <v>419</v>
      </c>
      <c r="CN110" s="821"/>
      <c r="CO110" s="821"/>
      <c r="CP110" s="821"/>
      <c r="CQ110" s="821"/>
      <c r="CR110" s="821"/>
      <c r="CS110" s="821"/>
      <c r="CT110" s="821"/>
      <c r="CU110" s="821"/>
      <c r="CV110" s="821"/>
      <c r="CW110" s="821"/>
      <c r="CX110" s="821"/>
      <c r="CY110" s="821"/>
      <c r="CZ110" s="821"/>
      <c r="DA110" s="821"/>
      <c r="DB110" s="821"/>
      <c r="DC110" s="821"/>
      <c r="DD110" s="821"/>
      <c r="DE110" s="821"/>
      <c r="DF110" s="822"/>
      <c r="DG110" s="874" t="s">
        <v>121</v>
      </c>
      <c r="DH110" s="855"/>
      <c r="DI110" s="855"/>
      <c r="DJ110" s="855"/>
      <c r="DK110" s="855"/>
      <c r="DL110" s="855" t="s">
        <v>121</v>
      </c>
      <c r="DM110" s="855"/>
      <c r="DN110" s="855"/>
      <c r="DO110" s="855"/>
      <c r="DP110" s="855"/>
      <c r="DQ110" s="855" t="s">
        <v>121</v>
      </c>
      <c r="DR110" s="855"/>
      <c r="DS110" s="855"/>
      <c r="DT110" s="855"/>
      <c r="DU110" s="855"/>
      <c r="DV110" s="856" t="s">
        <v>121</v>
      </c>
      <c r="DW110" s="856"/>
      <c r="DX110" s="856"/>
      <c r="DY110" s="856"/>
      <c r="DZ110" s="857"/>
    </row>
    <row r="111" spans="1:131" s="212" customFormat="1" ht="26.25" customHeight="1" x14ac:dyDescent="0.15">
      <c r="A111" s="787" t="s">
        <v>420</v>
      </c>
      <c r="B111" s="788"/>
      <c r="C111" s="788"/>
      <c r="D111" s="788"/>
      <c r="E111" s="788"/>
      <c r="F111" s="788"/>
      <c r="G111" s="788"/>
      <c r="H111" s="788"/>
      <c r="I111" s="788"/>
      <c r="J111" s="788"/>
      <c r="K111" s="788"/>
      <c r="L111" s="788"/>
      <c r="M111" s="788"/>
      <c r="N111" s="788"/>
      <c r="O111" s="788"/>
      <c r="P111" s="788"/>
      <c r="Q111" s="788"/>
      <c r="R111" s="788"/>
      <c r="S111" s="788"/>
      <c r="T111" s="788"/>
      <c r="U111" s="788"/>
      <c r="V111" s="788"/>
      <c r="W111" s="788"/>
      <c r="X111" s="788"/>
      <c r="Y111" s="788"/>
      <c r="Z111" s="938"/>
      <c r="AA111" s="931" t="s">
        <v>121</v>
      </c>
      <c r="AB111" s="932"/>
      <c r="AC111" s="932"/>
      <c r="AD111" s="932"/>
      <c r="AE111" s="933"/>
      <c r="AF111" s="934" t="s">
        <v>121</v>
      </c>
      <c r="AG111" s="932"/>
      <c r="AH111" s="932"/>
      <c r="AI111" s="932"/>
      <c r="AJ111" s="933"/>
      <c r="AK111" s="934" t="s">
        <v>121</v>
      </c>
      <c r="AL111" s="932"/>
      <c r="AM111" s="932"/>
      <c r="AN111" s="932"/>
      <c r="AO111" s="933"/>
      <c r="AP111" s="935" t="s">
        <v>121</v>
      </c>
      <c r="AQ111" s="936"/>
      <c r="AR111" s="936"/>
      <c r="AS111" s="936"/>
      <c r="AT111" s="937"/>
      <c r="AU111" s="945"/>
      <c r="AV111" s="946"/>
      <c r="AW111" s="946"/>
      <c r="AX111" s="946"/>
      <c r="AY111" s="946"/>
      <c r="AZ111" s="828" t="s">
        <v>421</v>
      </c>
      <c r="BA111" s="765"/>
      <c r="BB111" s="765"/>
      <c r="BC111" s="765"/>
      <c r="BD111" s="765"/>
      <c r="BE111" s="765"/>
      <c r="BF111" s="765"/>
      <c r="BG111" s="765"/>
      <c r="BH111" s="765"/>
      <c r="BI111" s="765"/>
      <c r="BJ111" s="765"/>
      <c r="BK111" s="765"/>
      <c r="BL111" s="765"/>
      <c r="BM111" s="765"/>
      <c r="BN111" s="765"/>
      <c r="BO111" s="765"/>
      <c r="BP111" s="766"/>
      <c r="BQ111" s="829" t="s">
        <v>121</v>
      </c>
      <c r="BR111" s="830"/>
      <c r="BS111" s="830"/>
      <c r="BT111" s="830"/>
      <c r="BU111" s="830"/>
      <c r="BV111" s="830" t="s">
        <v>121</v>
      </c>
      <c r="BW111" s="830"/>
      <c r="BX111" s="830"/>
      <c r="BY111" s="830"/>
      <c r="BZ111" s="830"/>
      <c r="CA111" s="830" t="s">
        <v>121</v>
      </c>
      <c r="CB111" s="830"/>
      <c r="CC111" s="830"/>
      <c r="CD111" s="830"/>
      <c r="CE111" s="830"/>
      <c r="CF111" s="888" t="s">
        <v>121</v>
      </c>
      <c r="CG111" s="889"/>
      <c r="CH111" s="889"/>
      <c r="CI111" s="889"/>
      <c r="CJ111" s="889"/>
      <c r="CK111" s="940"/>
      <c r="CL111" s="834"/>
      <c r="CM111" s="828" t="s">
        <v>422</v>
      </c>
      <c r="CN111" s="765"/>
      <c r="CO111" s="765"/>
      <c r="CP111" s="765"/>
      <c r="CQ111" s="765"/>
      <c r="CR111" s="765"/>
      <c r="CS111" s="765"/>
      <c r="CT111" s="765"/>
      <c r="CU111" s="765"/>
      <c r="CV111" s="765"/>
      <c r="CW111" s="765"/>
      <c r="CX111" s="765"/>
      <c r="CY111" s="765"/>
      <c r="CZ111" s="765"/>
      <c r="DA111" s="765"/>
      <c r="DB111" s="765"/>
      <c r="DC111" s="765"/>
      <c r="DD111" s="765"/>
      <c r="DE111" s="765"/>
      <c r="DF111" s="766"/>
      <c r="DG111" s="829" t="s">
        <v>121</v>
      </c>
      <c r="DH111" s="830"/>
      <c r="DI111" s="830"/>
      <c r="DJ111" s="830"/>
      <c r="DK111" s="830"/>
      <c r="DL111" s="830" t="s">
        <v>121</v>
      </c>
      <c r="DM111" s="830"/>
      <c r="DN111" s="830"/>
      <c r="DO111" s="830"/>
      <c r="DP111" s="830"/>
      <c r="DQ111" s="830" t="s">
        <v>121</v>
      </c>
      <c r="DR111" s="830"/>
      <c r="DS111" s="830"/>
      <c r="DT111" s="830"/>
      <c r="DU111" s="830"/>
      <c r="DV111" s="807" t="s">
        <v>121</v>
      </c>
      <c r="DW111" s="807"/>
      <c r="DX111" s="807"/>
      <c r="DY111" s="807"/>
      <c r="DZ111" s="808"/>
    </row>
    <row r="112" spans="1:131" s="212" customFormat="1" ht="26.25" customHeight="1" x14ac:dyDescent="0.15">
      <c r="A112" s="925" t="s">
        <v>423</v>
      </c>
      <c r="B112" s="926"/>
      <c r="C112" s="765" t="s">
        <v>424</v>
      </c>
      <c r="D112" s="765"/>
      <c r="E112" s="765"/>
      <c r="F112" s="765"/>
      <c r="G112" s="765"/>
      <c r="H112" s="765"/>
      <c r="I112" s="765"/>
      <c r="J112" s="765"/>
      <c r="K112" s="765"/>
      <c r="L112" s="765"/>
      <c r="M112" s="765"/>
      <c r="N112" s="765"/>
      <c r="O112" s="765"/>
      <c r="P112" s="765"/>
      <c r="Q112" s="765"/>
      <c r="R112" s="765"/>
      <c r="S112" s="765"/>
      <c r="T112" s="765"/>
      <c r="U112" s="765"/>
      <c r="V112" s="765"/>
      <c r="W112" s="765"/>
      <c r="X112" s="765"/>
      <c r="Y112" s="765"/>
      <c r="Z112" s="766"/>
      <c r="AA112" s="792" t="s">
        <v>121</v>
      </c>
      <c r="AB112" s="793"/>
      <c r="AC112" s="793"/>
      <c r="AD112" s="793"/>
      <c r="AE112" s="794"/>
      <c r="AF112" s="795" t="s">
        <v>121</v>
      </c>
      <c r="AG112" s="793"/>
      <c r="AH112" s="793"/>
      <c r="AI112" s="793"/>
      <c r="AJ112" s="794"/>
      <c r="AK112" s="795" t="s">
        <v>121</v>
      </c>
      <c r="AL112" s="793"/>
      <c r="AM112" s="793"/>
      <c r="AN112" s="793"/>
      <c r="AO112" s="794"/>
      <c r="AP112" s="837" t="s">
        <v>121</v>
      </c>
      <c r="AQ112" s="838"/>
      <c r="AR112" s="838"/>
      <c r="AS112" s="838"/>
      <c r="AT112" s="839"/>
      <c r="AU112" s="945"/>
      <c r="AV112" s="946"/>
      <c r="AW112" s="946"/>
      <c r="AX112" s="946"/>
      <c r="AY112" s="946"/>
      <c r="AZ112" s="828" t="s">
        <v>425</v>
      </c>
      <c r="BA112" s="765"/>
      <c r="BB112" s="765"/>
      <c r="BC112" s="765"/>
      <c r="BD112" s="765"/>
      <c r="BE112" s="765"/>
      <c r="BF112" s="765"/>
      <c r="BG112" s="765"/>
      <c r="BH112" s="765"/>
      <c r="BI112" s="765"/>
      <c r="BJ112" s="765"/>
      <c r="BK112" s="765"/>
      <c r="BL112" s="765"/>
      <c r="BM112" s="765"/>
      <c r="BN112" s="765"/>
      <c r="BO112" s="765"/>
      <c r="BP112" s="766"/>
      <c r="BQ112" s="829">
        <v>3259364</v>
      </c>
      <c r="BR112" s="830"/>
      <c r="BS112" s="830"/>
      <c r="BT112" s="830"/>
      <c r="BU112" s="830"/>
      <c r="BV112" s="830">
        <v>3152148</v>
      </c>
      <c r="BW112" s="830"/>
      <c r="BX112" s="830"/>
      <c r="BY112" s="830"/>
      <c r="BZ112" s="830"/>
      <c r="CA112" s="830">
        <v>2993097</v>
      </c>
      <c r="CB112" s="830"/>
      <c r="CC112" s="830"/>
      <c r="CD112" s="830"/>
      <c r="CE112" s="830"/>
      <c r="CF112" s="888">
        <v>42.9</v>
      </c>
      <c r="CG112" s="889"/>
      <c r="CH112" s="889"/>
      <c r="CI112" s="889"/>
      <c r="CJ112" s="889"/>
      <c r="CK112" s="940"/>
      <c r="CL112" s="834"/>
      <c r="CM112" s="828" t="s">
        <v>426</v>
      </c>
      <c r="CN112" s="765"/>
      <c r="CO112" s="765"/>
      <c r="CP112" s="765"/>
      <c r="CQ112" s="765"/>
      <c r="CR112" s="765"/>
      <c r="CS112" s="765"/>
      <c r="CT112" s="765"/>
      <c r="CU112" s="765"/>
      <c r="CV112" s="765"/>
      <c r="CW112" s="765"/>
      <c r="CX112" s="765"/>
      <c r="CY112" s="765"/>
      <c r="CZ112" s="765"/>
      <c r="DA112" s="765"/>
      <c r="DB112" s="765"/>
      <c r="DC112" s="765"/>
      <c r="DD112" s="765"/>
      <c r="DE112" s="765"/>
      <c r="DF112" s="766"/>
      <c r="DG112" s="829" t="s">
        <v>121</v>
      </c>
      <c r="DH112" s="830"/>
      <c r="DI112" s="830"/>
      <c r="DJ112" s="830"/>
      <c r="DK112" s="830"/>
      <c r="DL112" s="830" t="s">
        <v>121</v>
      </c>
      <c r="DM112" s="830"/>
      <c r="DN112" s="830"/>
      <c r="DO112" s="830"/>
      <c r="DP112" s="830"/>
      <c r="DQ112" s="830" t="s">
        <v>121</v>
      </c>
      <c r="DR112" s="830"/>
      <c r="DS112" s="830"/>
      <c r="DT112" s="830"/>
      <c r="DU112" s="830"/>
      <c r="DV112" s="807" t="s">
        <v>121</v>
      </c>
      <c r="DW112" s="807"/>
      <c r="DX112" s="807"/>
      <c r="DY112" s="807"/>
      <c r="DZ112" s="808"/>
    </row>
    <row r="113" spans="1:130" s="212" customFormat="1" ht="26.25" customHeight="1" x14ac:dyDescent="0.15">
      <c r="A113" s="927"/>
      <c r="B113" s="928"/>
      <c r="C113" s="765" t="s">
        <v>427</v>
      </c>
      <c r="D113" s="765"/>
      <c r="E113" s="765"/>
      <c r="F113" s="765"/>
      <c r="G113" s="765"/>
      <c r="H113" s="765"/>
      <c r="I113" s="765"/>
      <c r="J113" s="765"/>
      <c r="K113" s="765"/>
      <c r="L113" s="765"/>
      <c r="M113" s="765"/>
      <c r="N113" s="765"/>
      <c r="O113" s="765"/>
      <c r="P113" s="765"/>
      <c r="Q113" s="765"/>
      <c r="R113" s="765"/>
      <c r="S113" s="765"/>
      <c r="T113" s="765"/>
      <c r="U113" s="765"/>
      <c r="V113" s="765"/>
      <c r="W113" s="765"/>
      <c r="X113" s="765"/>
      <c r="Y113" s="765"/>
      <c r="Z113" s="766"/>
      <c r="AA113" s="931">
        <v>218196</v>
      </c>
      <c r="AB113" s="932"/>
      <c r="AC113" s="932"/>
      <c r="AD113" s="932"/>
      <c r="AE113" s="933"/>
      <c r="AF113" s="934">
        <v>217467</v>
      </c>
      <c r="AG113" s="932"/>
      <c r="AH113" s="932"/>
      <c r="AI113" s="932"/>
      <c r="AJ113" s="933"/>
      <c r="AK113" s="934">
        <v>206927</v>
      </c>
      <c r="AL113" s="932"/>
      <c r="AM113" s="932"/>
      <c r="AN113" s="932"/>
      <c r="AO113" s="933"/>
      <c r="AP113" s="935">
        <v>3</v>
      </c>
      <c r="AQ113" s="936"/>
      <c r="AR113" s="936"/>
      <c r="AS113" s="936"/>
      <c r="AT113" s="937"/>
      <c r="AU113" s="945"/>
      <c r="AV113" s="946"/>
      <c r="AW113" s="946"/>
      <c r="AX113" s="946"/>
      <c r="AY113" s="946"/>
      <c r="AZ113" s="828" t="s">
        <v>428</v>
      </c>
      <c r="BA113" s="765"/>
      <c r="BB113" s="765"/>
      <c r="BC113" s="765"/>
      <c r="BD113" s="765"/>
      <c r="BE113" s="765"/>
      <c r="BF113" s="765"/>
      <c r="BG113" s="765"/>
      <c r="BH113" s="765"/>
      <c r="BI113" s="765"/>
      <c r="BJ113" s="765"/>
      <c r="BK113" s="765"/>
      <c r="BL113" s="765"/>
      <c r="BM113" s="765"/>
      <c r="BN113" s="765"/>
      <c r="BO113" s="765"/>
      <c r="BP113" s="766"/>
      <c r="BQ113" s="829">
        <v>207312</v>
      </c>
      <c r="BR113" s="830"/>
      <c r="BS113" s="830"/>
      <c r="BT113" s="830"/>
      <c r="BU113" s="830"/>
      <c r="BV113" s="830">
        <v>236432</v>
      </c>
      <c r="BW113" s="830"/>
      <c r="BX113" s="830"/>
      <c r="BY113" s="830"/>
      <c r="BZ113" s="830"/>
      <c r="CA113" s="830">
        <v>224326</v>
      </c>
      <c r="CB113" s="830"/>
      <c r="CC113" s="830"/>
      <c r="CD113" s="830"/>
      <c r="CE113" s="830"/>
      <c r="CF113" s="888">
        <v>3.2</v>
      </c>
      <c r="CG113" s="889"/>
      <c r="CH113" s="889"/>
      <c r="CI113" s="889"/>
      <c r="CJ113" s="889"/>
      <c r="CK113" s="940"/>
      <c r="CL113" s="834"/>
      <c r="CM113" s="828" t="s">
        <v>429</v>
      </c>
      <c r="CN113" s="765"/>
      <c r="CO113" s="765"/>
      <c r="CP113" s="765"/>
      <c r="CQ113" s="765"/>
      <c r="CR113" s="765"/>
      <c r="CS113" s="765"/>
      <c r="CT113" s="765"/>
      <c r="CU113" s="765"/>
      <c r="CV113" s="765"/>
      <c r="CW113" s="765"/>
      <c r="CX113" s="765"/>
      <c r="CY113" s="765"/>
      <c r="CZ113" s="765"/>
      <c r="DA113" s="765"/>
      <c r="DB113" s="765"/>
      <c r="DC113" s="765"/>
      <c r="DD113" s="765"/>
      <c r="DE113" s="765"/>
      <c r="DF113" s="766"/>
      <c r="DG113" s="792" t="s">
        <v>121</v>
      </c>
      <c r="DH113" s="793"/>
      <c r="DI113" s="793"/>
      <c r="DJ113" s="793"/>
      <c r="DK113" s="794"/>
      <c r="DL113" s="795" t="s">
        <v>121</v>
      </c>
      <c r="DM113" s="793"/>
      <c r="DN113" s="793"/>
      <c r="DO113" s="793"/>
      <c r="DP113" s="794"/>
      <c r="DQ113" s="795" t="s">
        <v>121</v>
      </c>
      <c r="DR113" s="793"/>
      <c r="DS113" s="793"/>
      <c r="DT113" s="793"/>
      <c r="DU113" s="794"/>
      <c r="DV113" s="837" t="s">
        <v>121</v>
      </c>
      <c r="DW113" s="838"/>
      <c r="DX113" s="838"/>
      <c r="DY113" s="838"/>
      <c r="DZ113" s="839"/>
    </row>
    <row r="114" spans="1:130" s="212" customFormat="1" ht="26.25" customHeight="1" x14ac:dyDescent="0.15">
      <c r="A114" s="927"/>
      <c r="B114" s="928"/>
      <c r="C114" s="765" t="s">
        <v>430</v>
      </c>
      <c r="D114" s="765"/>
      <c r="E114" s="765"/>
      <c r="F114" s="765"/>
      <c r="G114" s="765"/>
      <c r="H114" s="765"/>
      <c r="I114" s="765"/>
      <c r="J114" s="765"/>
      <c r="K114" s="765"/>
      <c r="L114" s="765"/>
      <c r="M114" s="765"/>
      <c r="N114" s="765"/>
      <c r="O114" s="765"/>
      <c r="P114" s="765"/>
      <c r="Q114" s="765"/>
      <c r="R114" s="765"/>
      <c r="S114" s="765"/>
      <c r="T114" s="765"/>
      <c r="U114" s="765"/>
      <c r="V114" s="765"/>
      <c r="W114" s="765"/>
      <c r="X114" s="765"/>
      <c r="Y114" s="765"/>
      <c r="Z114" s="766"/>
      <c r="AA114" s="792">
        <v>37110</v>
      </c>
      <c r="AB114" s="793"/>
      <c r="AC114" s="793"/>
      <c r="AD114" s="793"/>
      <c r="AE114" s="794"/>
      <c r="AF114" s="795">
        <v>27512</v>
      </c>
      <c r="AG114" s="793"/>
      <c r="AH114" s="793"/>
      <c r="AI114" s="793"/>
      <c r="AJ114" s="794"/>
      <c r="AK114" s="795">
        <v>18849</v>
      </c>
      <c r="AL114" s="793"/>
      <c r="AM114" s="793"/>
      <c r="AN114" s="793"/>
      <c r="AO114" s="794"/>
      <c r="AP114" s="837">
        <v>0.3</v>
      </c>
      <c r="AQ114" s="838"/>
      <c r="AR114" s="838"/>
      <c r="AS114" s="838"/>
      <c r="AT114" s="839"/>
      <c r="AU114" s="945"/>
      <c r="AV114" s="946"/>
      <c r="AW114" s="946"/>
      <c r="AX114" s="946"/>
      <c r="AY114" s="946"/>
      <c r="AZ114" s="828" t="s">
        <v>431</v>
      </c>
      <c r="BA114" s="765"/>
      <c r="BB114" s="765"/>
      <c r="BC114" s="765"/>
      <c r="BD114" s="765"/>
      <c r="BE114" s="765"/>
      <c r="BF114" s="765"/>
      <c r="BG114" s="765"/>
      <c r="BH114" s="765"/>
      <c r="BI114" s="765"/>
      <c r="BJ114" s="765"/>
      <c r="BK114" s="765"/>
      <c r="BL114" s="765"/>
      <c r="BM114" s="765"/>
      <c r="BN114" s="765"/>
      <c r="BO114" s="765"/>
      <c r="BP114" s="766"/>
      <c r="BQ114" s="829" t="s">
        <v>121</v>
      </c>
      <c r="BR114" s="830"/>
      <c r="BS114" s="830"/>
      <c r="BT114" s="830"/>
      <c r="BU114" s="830"/>
      <c r="BV114" s="830" t="s">
        <v>121</v>
      </c>
      <c r="BW114" s="830"/>
      <c r="BX114" s="830"/>
      <c r="BY114" s="830"/>
      <c r="BZ114" s="830"/>
      <c r="CA114" s="830" t="s">
        <v>121</v>
      </c>
      <c r="CB114" s="830"/>
      <c r="CC114" s="830"/>
      <c r="CD114" s="830"/>
      <c r="CE114" s="830"/>
      <c r="CF114" s="888" t="s">
        <v>121</v>
      </c>
      <c r="CG114" s="889"/>
      <c r="CH114" s="889"/>
      <c r="CI114" s="889"/>
      <c r="CJ114" s="889"/>
      <c r="CK114" s="940"/>
      <c r="CL114" s="834"/>
      <c r="CM114" s="828" t="s">
        <v>432</v>
      </c>
      <c r="CN114" s="765"/>
      <c r="CO114" s="765"/>
      <c r="CP114" s="765"/>
      <c r="CQ114" s="765"/>
      <c r="CR114" s="765"/>
      <c r="CS114" s="765"/>
      <c r="CT114" s="765"/>
      <c r="CU114" s="765"/>
      <c r="CV114" s="765"/>
      <c r="CW114" s="765"/>
      <c r="CX114" s="765"/>
      <c r="CY114" s="765"/>
      <c r="CZ114" s="765"/>
      <c r="DA114" s="765"/>
      <c r="DB114" s="765"/>
      <c r="DC114" s="765"/>
      <c r="DD114" s="765"/>
      <c r="DE114" s="765"/>
      <c r="DF114" s="766"/>
      <c r="DG114" s="792" t="s">
        <v>121</v>
      </c>
      <c r="DH114" s="793"/>
      <c r="DI114" s="793"/>
      <c r="DJ114" s="793"/>
      <c r="DK114" s="794"/>
      <c r="DL114" s="795" t="s">
        <v>121</v>
      </c>
      <c r="DM114" s="793"/>
      <c r="DN114" s="793"/>
      <c r="DO114" s="793"/>
      <c r="DP114" s="794"/>
      <c r="DQ114" s="795" t="s">
        <v>121</v>
      </c>
      <c r="DR114" s="793"/>
      <c r="DS114" s="793"/>
      <c r="DT114" s="793"/>
      <c r="DU114" s="794"/>
      <c r="DV114" s="837" t="s">
        <v>121</v>
      </c>
      <c r="DW114" s="838"/>
      <c r="DX114" s="838"/>
      <c r="DY114" s="838"/>
      <c r="DZ114" s="839"/>
    </row>
    <row r="115" spans="1:130" s="212" customFormat="1" ht="26.25" customHeight="1" x14ac:dyDescent="0.15">
      <c r="A115" s="927"/>
      <c r="B115" s="928"/>
      <c r="C115" s="765" t="s">
        <v>433</v>
      </c>
      <c r="D115" s="765"/>
      <c r="E115" s="765"/>
      <c r="F115" s="765"/>
      <c r="G115" s="765"/>
      <c r="H115" s="765"/>
      <c r="I115" s="765"/>
      <c r="J115" s="765"/>
      <c r="K115" s="765"/>
      <c r="L115" s="765"/>
      <c r="M115" s="765"/>
      <c r="N115" s="765"/>
      <c r="O115" s="765"/>
      <c r="P115" s="765"/>
      <c r="Q115" s="765"/>
      <c r="R115" s="765"/>
      <c r="S115" s="765"/>
      <c r="T115" s="765"/>
      <c r="U115" s="765"/>
      <c r="V115" s="765"/>
      <c r="W115" s="765"/>
      <c r="X115" s="765"/>
      <c r="Y115" s="765"/>
      <c r="Z115" s="766"/>
      <c r="AA115" s="931">
        <v>34226</v>
      </c>
      <c r="AB115" s="932"/>
      <c r="AC115" s="932"/>
      <c r="AD115" s="932"/>
      <c r="AE115" s="933"/>
      <c r="AF115" s="934">
        <v>26695</v>
      </c>
      <c r="AG115" s="932"/>
      <c r="AH115" s="932"/>
      <c r="AI115" s="932"/>
      <c r="AJ115" s="933"/>
      <c r="AK115" s="934">
        <v>32292</v>
      </c>
      <c r="AL115" s="932"/>
      <c r="AM115" s="932"/>
      <c r="AN115" s="932"/>
      <c r="AO115" s="933"/>
      <c r="AP115" s="935">
        <v>0.5</v>
      </c>
      <c r="AQ115" s="936"/>
      <c r="AR115" s="936"/>
      <c r="AS115" s="936"/>
      <c r="AT115" s="937"/>
      <c r="AU115" s="945"/>
      <c r="AV115" s="946"/>
      <c r="AW115" s="946"/>
      <c r="AX115" s="946"/>
      <c r="AY115" s="946"/>
      <c r="AZ115" s="828" t="s">
        <v>434</v>
      </c>
      <c r="BA115" s="765"/>
      <c r="BB115" s="765"/>
      <c r="BC115" s="765"/>
      <c r="BD115" s="765"/>
      <c r="BE115" s="765"/>
      <c r="BF115" s="765"/>
      <c r="BG115" s="765"/>
      <c r="BH115" s="765"/>
      <c r="BI115" s="765"/>
      <c r="BJ115" s="765"/>
      <c r="BK115" s="765"/>
      <c r="BL115" s="765"/>
      <c r="BM115" s="765"/>
      <c r="BN115" s="765"/>
      <c r="BO115" s="765"/>
      <c r="BP115" s="766"/>
      <c r="BQ115" s="829">
        <v>620066</v>
      </c>
      <c r="BR115" s="830"/>
      <c r="BS115" s="830"/>
      <c r="BT115" s="830"/>
      <c r="BU115" s="830"/>
      <c r="BV115" s="830">
        <v>610503</v>
      </c>
      <c r="BW115" s="830"/>
      <c r="BX115" s="830"/>
      <c r="BY115" s="830"/>
      <c r="BZ115" s="830"/>
      <c r="CA115" s="830">
        <v>624324</v>
      </c>
      <c r="CB115" s="830"/>
      <c r="CC115" s="830"/>
      <c r="CD115" s="830"/>
      <c r="CE115" s="830"/>
      <c r="CF115" s="888">
        <v>9</v>
      </c>
      <c r="CG115" s="889"/>
      <c r="CH115" s="889"/>
      <c r="CI115" s="889"/>
      <c r="CJ115" s="889"/>
      <c r="CK115" s="940"/>
      <c r="CL115" s="834"/>
      <c r="CM115" s="828" t="s">
        <v>435</v>
      </c>
      <c r="CN115" s="765"/>
      <c r="CO115" s="765"/>
      <c r="CP115" s="765"/>
      <c r="CQ115" s="765"/>
      <c r="CR115" s="765"/>
      <c r="CS115" s="765"/>
      <c r="CT115" s="765"/>
      <c r="CU115" s="765"/>
      <c r="CV115" s="765"/>
      <c r="CW115" s="765"/>
      <c r="CX115" s="765"/>
      <c r="CY115" s="765"/>
      <c r="CZ115" s="765"/>
      <c r="DA115" s="765"/>
      <c r="DB115" s="765"/>
      <c r="DC115" s="765"/>
      <c r="DD115" s="765"/>
      <c r="DE115" s="765"/>
      <c r="DF115" s="766"/>
      <c r="DG115" s="792" t="s">
        <v>121</v>
      </c>
      <c r="DH115" s="793"/>
      <c r="DI115" s="793"/>
      <c r="DJ115" s="793"/>
      <c r="DK115" s="794"/>
      <c r="DL115" s="795" t="s">
        <v>121</v>
      </c>
      <c r="DM115" s="793"/>
      <c r="DN115" s="793"/>
      <c r="DO115" s="793"/>
      <c r="DP115" s="794"/>
      <c r="DQ115" s="795" t="s">
        <v>121</v>
      </c>
      <c r="DR115" s="793"/>
      <c r="DS115" s="793"/>
      <c r="DT115" s="793"/>
      <c r="DU115" s="794"/>
      <c r="DV115" s="837" t="s">
        <v>121</v>
      </c>
      <c r="DW115" s="838"/>
      <c r="DX115" s="838"/>
      <c r="DY115" s="838"/>
      <c r="DZ115" s="839"/>
    </row>
    <row r="116" spans="1:130" s="212" customFormat="1" ht="26.25" customHeight="1" x14ac:dyDescent="0.15">
      <c r="A116" s="929"/>
      <c r="B116" s="930"/>
      <c r="C116" s="852" t="s">
        <v>436</v>
      </c>
      <c r="D116" s="852"/>
      <c r="E116" s="852"/>
      <c r="F116" s="852"/>
      <c r="G116" s="852"/>
      <c r="H116" s="852"/>
      <c r="I116" s="852"/>
      <c r="J116" s="852"/>
      <c r="K116" s="852"/>
      <c r="L116" s="852"/>
      <c r="M116" s="852"/>
      <c r="N116" s="852"/>
      <c r="O116" s="852"/>
      <c r="P116" s="852"/>
      <c r="Q116" s="852"/>
      <c r="R116" s="852"/>
      <c r="S116" s="852"/>
      <c r="T116" s="852"/>
      <c r="U116" s="852"/>
      <c r="V116" s="852"/>
      <c r="W116" s="852"/>
      <c r="X116" s="852"/>
      <c r="Y116" s="852"/>
      <c r="Z116" s="853"/>
      <c r="AA116" s="792" t="s">
        <v>121</v>
      </c>
      <c r="AB116" s="793"/>
      <c r="AC116" s="793"/>
      <c r="AD116" s="793"/>
      <c r="AE116" s="794"/>
      <c r="AF116" s="795" t="s">
        <v>121</v>
      </c>
      <c r="AG116" s="793"/>
      <c r="AH116" s="793"/>
      <c r="AI116" s="793"/>
      <c r="AJ116" s="794"/>
      <c r="AK116" s="795" t="s">
        <v>121</v>
      </c>
      <c r="AL116" s="793"/>
      <c r="AM116" s="793"/>
      <c r="AN116" s="793"/>
      <c r="AO116" s="794"/>
      <c r="AP116" s="837" t="s">
        <v>121</v>
      </c>
      <c r="AQ116" s="838"/>
      <c r="AR116" s="838"/>
      <c r="AS116" s="838"/>
      <c r="AT116" s="839"/>
      <c r="AU116" s="945"/>
      <c r="AV116" s="946"/>
      <c r="AW116" s="946"/>
      <c r="AX116" s="946"/>
      <c r="AY116" s="946"/>
      <c r="AZ116" s="922" t="s">
        <v>437</v>
      </c>
      <c r="BA116" s="923"/>
      <c r="BB116" s="923"/>
      <c r="BC116" s="923"/>
      <c r="BD116" s="923"/>
      <c r="BE116" s="923"/>
      <c r="BF116" s="923"/>
      <c r="BG116" s="923"/>
      <c r="BH116" s="923"/>
      <c r="BI116" s="923"/>
      <c r="BJ116" s="923"/>
      <c r="BK116" s="923"/>
      <c r="BL116" s="923"/>
      <c r="BM116" s="923"/>
      <c r="BN116" s="923"/>
      <c r="BO116" s="923"/>
      <c r="BP116" s="924"/>
      <c r="BQ116" s="829" t="s">
        <v>121</v>
      </c>
      <c r="BR116" s="830"/>
      <c r="BS116" s="830"/>
      <c r="BT116" s="830"/>
      <c r="BU116" s="830"/>
      <c r="BV116" s="830" t="s">
        <v>121</v>
      </c>
      <c r="BW116" s="830"/>
      <c r="BX116" s="830"/>
      <c r="BY116" s="830"/>
      <c r="BZ116" s="830"/>
      <c r="CA116" s="830" t="s">
        <v>121</v>
      </c>
      <c r="CB116" s="830"/>
      <c r="CC116" s="830"/>
      <c r="CD116" s="830"/>
      <c r="CE116" s="830"/>
      <c r="CF116" s="888" t="s">
        <v>121</v>
      </c>
      <c r="CG116" s="889"/>
      <c r="CH116" s="889"/>
      <c r="CI116" s="889"/>
      <c r="CJ116" s="889"/>
      <c r="CK116" s="940"/>
      <c r="CL116" s="834"/>
      <c r="CM116" s="828" t="s">
        <v>438</v>
      </c>
      <c r="CN116" s="765"/>
      <c r="CO116" s="765"/>
      <c r="CP116" s="765"/>
      <c r="CQ116" s="765"/>
      <c r="CR116" s="765"/>
      <c r="CS116" s="765"/>
      <c r="CT116" s="765"/>
      <c r="CU116" s="765"/>
      <c r="CV116" s="765"/>
      <c r="CW116" s="765"/>
      <c r="CX116" s="765"/>
      <c r="CY116" s="765"/>
      <c r="CZ116" s="765"/>
      <c r="DA116" s="765"/>
      <c r="DB116" s="765"/>
      <c r="DC116" s="765"/>
      <c r="DD116" s="765"/>
      <c r="DE116" s="765"/>
      <c r="DF116" s="766"/>
      <c r="DG116" s="792" t="s">
        <v>121</v>
      </c>
      <c r="DH116" s="793"/>
      <c r="DI116" s="793"/>
      <c r="DJ116" s="793"/>
      <c r="DK116" s="794"/>
      <c r="DL116" s="795" t="s">
        <v>121</v>
      </c>
      <c r="DM116" s="793"/>
      <c r="DN116" s="793"/>
      <c r="DO116" s="793"/>
      <c r="DP116" s="794"/>
      <c r="DQ116" s="795" t="s">
        <v>121</v>
      </c>
      <c r="DR116" s="793"/>
      <c r="DS116" s="793"/>
      <c r="DT116" s="793"/>
      <c r="DU116" s="794"/>
      <c r="DV116" s="837" t="s">
        <v>121</v>
      </c>
      <c r="DW116" s="838"/>
      <c r="DX116" s="838"/>
      <c r="DY116" s="838"/>
      <c r="DZ116" s="839"/>
    </row>
    <row r="117" spans="1:130" s="212" customFormat="1" ht="26.25" customHeight="1" x14ac:dyDescent="0.15">
      <c r="A117" s="908" t="s">
        <v>177</v>
      </c>
      <c r="B117" s="909"/>
      <c r="C117" s="909"/>
      <c r="D117" s="909"/>
      <c r="E117" s="909"/>
      <c r="F117" s="909"/>
      <c r="G117" s="909"/>
      <c r="H117" s="909"/>
      <c r="I117" s="909"/>
      <c r="J117" s="909"/>
      <c r="K117" s="909"/>
      <c r="L117" s="909"/>
      <c r="M117" s="909"/>
      <c r="N117" s="909"/>
      <c r="O117" s="909"/>
      <c r="P117" s="909"/>
      <c r="Q117" s="909"/>
      <c r="R117" s="909"/>
      <c r="S117" s="909"/>
      <c r="T117" s="909"/>
      <c r="U117" s="909"/>
      <c r="V117" s="909"/>
      <c r="W117" s="909"/>
      <c r="X117" s="909"/>
      <c r="Y117" s="890" t="s">
        <v>439</v>
      </c>
      <c r="Z117" s="910"/>
      <c r="AA117" s="915">
        <v>1348682</v>
      </c>
      <c r="AB117" s="916"/>
      <c r="AC117" s="916"/>
      <c r="AD117" s="916"/>
      <c r="AE117" s="917"/>
      <c r="AF117" s="918">
        <v>1342232</v>
      </c>
      <c r="AG117" s="916"/>
      <c r="AH117" s="916"/>
      <c r="AI117" s="916"/>
      <c r="AJ117" s="917"/>
      <c r="AK117" s="918">
        <v>1362304</v>
      </c>
      <c r="AL117" s="916"/>
      <c r="AM117" s="916"/>
      <c r="AN117" s="916"/>
      <c r="AO117" s="917"/>
      <c r="AP117" s="919"/>
      <c r="AQ117" s="920"/>
      <c r="AR117" s="920"/>
      <c r="AS117" s="920"/>
      <c r="AT117" s="921"/>
      <c r="AU117" s="945"/>
      <c r="AV117" s="946"/>
      <c r="AW117" s="946"/>
      <c r="AX117" s="946"/>
      <c r="AY117" s="946"/>
      <c r="AZ117" s="876" t="s">
        <v>440</v>
      </c>
      <c r="BA117" s="877"/>
      <c r="BB117" s="877"/>
      <c r="BC117" s="877"/>
      <c r="BD117" s="877"/>
      <c r="BE117" s="877"/>
      <c r="BF117" s="877"/>
      <c r="BG117" s="877"/>
      <c r="BH117" s="877"/>
      <c r="BI117" s="877"/>
      <c r="BJ117" s="877"/>
      <c r="BK117" s="877"/>
      <c r="BL117" s="877"/>
      <c r="BM117" s="877"/>
      <c r="BN117" s="877"/>
      <c r="BO117" s="877"/>
      <c r="BP117" s="878"/>
      <c r="BQ117" s="829" t="s">
        <v>121</v>
      </c>
      <c r="BR117" s="830"/>
      <c r="BS117" s="830"/>
      <c r="BT117" s="830"/>
      <c r="BU117" s="830"/>
      <c r="BV117" s="830" t="s">
        <v>121</v>
      </c>
      <c r="BW117" s="830"/>
      <c r="BX117" s="830"/>
      <c r="BY117" s="830"/>
      <c r="BZ117" s="830"/>
      <c r="CA117" s="830" t="s">
        <v>121</v>
      </c>
      <c r="CB117" s="830"/>
      <c r="CC117" s="830"/>
      <c r="CD117" s="830"/>
      <c r="CE117" s="830"/>
      <c r="CF117" s="888" t="s">
        <v>121</v>
      </c>
      <c r="CG117" s="889"/>
      <c r="CH117" s="889"/>
      <c r="CI117" s="889"/>
      <c r="CJ117" s="889"/>
      <c r="CK117" s="940"/>
      <c r="CL117" s="834"/>
      <c r="CM117" s="828" t="s">
        <v>441</v>
      </c>
      <c r="CN117" s="765"/>
      <c r="CO117" s="765"/>
      <c r="CP117" s="765"/>
      <c r="CQ117" s="765"/>
      <c r="CR117" s="765"/>
      <c r="CS117" s="765"/>
      <c r="CT117" s="765"/>
      <c r="CU117" s="765"/>
      <c r="CV117" s="765"/>
      <c r="CW117" s="765"/>
      <c r="CX117" s="765"/>
      <c r="CY117" s="765"/>
      <c r="CZ117" s="765"/>
      <c r="DA117" s="765"/>
      <c r="DB117" s="765"/>
      <c r="DC117" s="765"/>
      <c r="DD117" s="765"/>
      <c r="DE117" s="765"/>
      <c r="DF117" s="766"/>
      <c r="DG117" s="792" t="s">
        <v>121</v>
      </c>
      <c r="DH117" s="793"/>
      <c r="DI117" s="793"/>
      <c r="DJ117" s="793"/>
      <c r="DK117" s="794"/>
      <c r="DL117" s="795" t="s">
        <v>121</v>
      </c>
      <c r="DM117" s="793"/>
      <c r="DN117" s="793"/>
      <c r="DO117" s="793"/>
      <c r="DP117" s="794"/>
      <c r="DQ117" s="795" t="s">
        <v>121</v>
      </c>
      <c r="DR117" s="793"/>
      <c r="DS117" s="793"/>
      <c r="DT117" s="793"/>
      <c r="DU117" s="794"/>
      <c r="DV117" s="837" t="s">
        <v>121</v>
      </c>
      <c r="DW117" s="838"/>
      <c r="DX117" s="838"/>
      <c r="DY117" s="838"/>
      <c r="DZ117" s="839"/>
    </row>
    <row r="118" spans="1:130" s="212" customFormat="1" ht="26.25" customHeight="1" x14ac:dyDescent="0.15">
      <c r="A118" s="908" t="s">
        <v>415</v>
      </c>
      <c r="B118" s="909"/>
      <c r="C118" s="909"/>
      <c r="D118" s="909"/>
      <c r="E118" s="909"/>
      <c r="F118" s="909"/>
      <c r="G118" s="909"/>
      <c r="H118" s="909"/>
      <c r="I118" s="909"/>
      <c r="J118" s="909"/>
      <c r="K118" s="909"/>
      <c r="L118" s="909"/>
      <c r="M118" s="909"/>
      <c r="N118" s="909"/>
      <c r="O118" s="909"/>
      <c r="P118" s="909"/>
      <c r="Q118" s="909"/>
      <c r="R118" s="909"/>
      <c r="S118" s="909"/>
      <c r="T118" s="909"/>
      <c r="U118" s="909"/>
      <c r="V118" s="909"/>
      <c r="W118" s="909"/>
      <c r="X118" s="909"/>
      <c r="Y118" s="909"/>
      <c r="Z118" s="910"/>
      <c r="AA118" s="911" t="s">
        <v>412</v>
      </c>
      <c r="AB118" s="909"/>
      <c r="AC118" s="909"/>
      <c r="AD118" s="909"/>
      <c r="AE118" s="910"/>
      <c r="AF118" s="911" t="s">
        <v>413</v>
      </c>
      <c r="AG118" s="909"/>
      <c r="AH118" s="909"/>
      <c r="AI118" s="909"/>
      <c r="AJ118" s="910"/>
      <c r="AK118" s="911" t="s">
        <v>294</v>
      </c>
      <c r="AL118" s="909"/>
      <c r="AM118" s="909"/>
      <c r="AN118" s="909"/>
      <c r="AO118" s="910"/>
      <c r="AP118" s="912" t="s">
        <v>414</v>
      </c>
      <c r="AQ118" s="913"/>
      <c r="AR118" s="913"/>
      <c r="AS118" s="913"/>
      <c r="AT118" s="914"/>
      <c r="AU118" s="945"/>
      <c r="AV118" s="946"/>
      <c r="AW118" s="946"/>
      <c r="AX118" s="946"/>
      <c r="AY118" s="946"/>
      <c r="AZ118" s="851" t="s">
        <v>442</v>
      </c>
      <c r="BA118" s="852"/>
      <c r="BB118" s="852"/>
      <c r="BC118" s="852"/>
      <c r="BD118" s="852"/>
      <c r="BE118" s="852"/>
      <c r="BF118" s="852"/>
      <c r="BG118" s="852"/>
      <c r="BH118" s="852"/>
      <c r="BI118" s="852"/>
      <c r="BJ118" s="852"/>
      <c r="BK118" s="852"/>
      <c r="BL118" s="852"/>
      <c r="BM118" s="852"/>
      <c r="BN118" s="852"/>
      <c r="BO118" s="852"/>
      <c r="BP118" s="853"/>
      <c r="BQ118" s="892" t="s">
        <v>121</v>
      </c>
      <c r="BR118" s="858"/>
      <c r="BS118" s="858"/>
      <c r="BT118" s="858"/>
      <c r="BU118" s="858"/>
      <c r="BV118" s="858" t="s">
        <v>121</v>
      </c>
      <c r="BW118" s="858"/>
      <c r="BX118" s="858"/>
      <c r="BY118" s="858"/>
      <c r="BZ118" s="858"/>
      <c r="CA118" s="858" t="s">
        <v>121</v>
      </c>
      <c r="CB118" s="858"/>
      <c r="CC118" s="858"/>
      <c r="CD118" s="858"/>
      <c r="CE118" s="858"/>
      <c r="CF118" s="888" t="s">
        <v>121</v>
      </c>
      <c r="CG118" s="889"/>
      <c r="CH118" s="889"/>
      <c r="CI118" s="889"/>
      <c r="CJ118" s="889"/>
      <c r="CK118" s="940"/>
      <c r="CL118" s="834"/>
      <c r="CM118" s="828" t="s">
        <v>443</v>
      </c>
      <c r="CN118" s="765"/>
      <c r="CO118" s="765"/>
      <c r="CP118" s="765"/>
      <c r="CQ118" s="765"/>
      <c r="CR118" s="765"/>
      <c r="CS118" s="765"/>
      <c r="CT118" s="765"/>
      <c r="CU118" s="765"/>
      <c r="CV118" s="765"/>
      <c r="CW118" s="765"/>
      <c r="CX118" s="765"/>
      <c r="CY118" s="765"/>
      <c r="CZ118" s="765"/>
      <c r="DA118" s="765"/>
      <c r="DB118" s="765"/>
      <c r="DC118" s="765"/>
      <c r="DD118" s="765"/>
      <c r="DE118" s="765"/>
      <c r="DF118" s="766"/>
      <c r="DG118" s="792" t="s">
        <v>121</v>
      </c>
      <c r="DH118" s="793"/>
      <c r="DI118" s="793"/>
      <c r="DJ118" s="793"/>
      <c r="DK118" s="794"/>
      <c r="DL118" s="795" t="s">
        <v>121</v>
      </c>
      <c r="DM118" s="793"/>
      <c r="DN118" s="793"/>
      <c r="DO118" s="793"/>
      <c r="DP118" s="794"/>
      <c r="DQ118" s="795" t="s">
        <v>121</v>
      </c>
      <c r="DR118" s="793"/>
      <c r="DS118" s="793"/>
      <c r="DT118" s="793"/>
      <c r="DU118" s="794"/>
      <c r="DV118" s="837" t="s">
        <v>121</v>
      </c>
      <c r="DW118" s="838"/>
      <c r="DX118" s="838"/>
      <c r="DY118" s="838"/>
      <c r="DZ118" s="839"/>
    </row>
    <row r="119" spans="1:130" s="212" customFormat="1" ht="26.25" customHeight="1" x14ac:dyDescent="0.15">
      <c r="A119" s="831" t="s">
        <v>418</v>
      </c>
      <c r="B119" s="832"/>
      <c r="C119" s="873" t="s">
        <v>419</v>
      </c>
      <c r="D119" s="821"/>
      <c r="E119" s="821"/>
      <c r="F119" s="821"/>
      <c r="G119" s="821"/>
      <c r="H119" s="821"/>
      <c r="I119" s="821"/>
      <c r="J119" s="821"/>
      <c r="K119" s="821"/>
      <c r="L119" s="821"/>
      <c r="M119" s="821"/>
      <c r="N119" s="821"/>
      <c r="O119" s="821"/>
      <c r="P119" s="821"/>
      <c r="Q119" s="821"/>
      <c r="R119" s="821"/>
      <c r="S119" s="821"/>
      <c r="T119" s="821"/>
      <c r="U119" s="821"/>
      <c r="V119" s="821"/>
      <c r="W119" s="821"/>
      <c r="X119" s="821"/>
      <c r="Y119" s="821"/>
      <c r="Z119" s="822"/>
      <c r="AA119" s="901" t="s">
        <v>121</v>
      </c>
      <c r="AB119" s="902"/>
      <c r="AC119" s="902"/>
      <c r="AD119" s="902"/>
      <c r="AE119" s="903"/>
      <c r="AF119" s="904" t="s">
        <v>121</v>
      </c>
      <c r="AG119" s="902"/>
      <c r="AH119" s="902"/>
      <c r="AI119" s="902"/>
      <c r="AJ119" s="903"/>
      <c r="AK119" s="904" t="s">
        <v>121</v>
      </c>
      <c r="AL119" s="902"/>
      <c r="AM119" s="902"/>
      <c r="AN119" s="902"/>
      <c r="AO119" s="903"/>
      <c r="AP119" s="905" t="s">
        <v>121</v>
      </c>
      <c r="AQ119" s="906"/>
      <c r="AR119" s="906"/>
      <c r="AS119" s="906"/>
      <c r="AT119" s="907"/>
      <c r="AU119" s="947"/>
      <c r="AV119" s="948"/>
      <c r="AW119" s="948"/>
      <c r="AX119" s="948"/>
      <c r="AY119" s="948"/>
      <c r="AZ119" s="233" t="s">
        <v>177</v>
      </c>
      <c r="BA119" s="233"/>
      <c r="BB119" s="233"/>
      <c r="BC119" s="233"/>
      <c r="BD119" s="233"/>
      <c r="BE119" s="233"/>
      <c r="BF119" s="233"/>
      <c r="BG119" s="233"/>
      <c r="BH119" s="233"/>
      <c r="BI119" s="233"/>
      <c r="BJ119" s="233"/>
      <c r="BK119" s="233"/>
      <c r="BL119" s="233"/>
      <c r="BM119" s="233"/>
      <c r="BN119" s="233"/>
      <c r="BO119" s="890" t="s">
        <v>444</v>
      </c>
      <c r="BP119" s="891"/>
      <c r="BQ119" s="892">
        <v>17463722</v>
      </c>
      <c r="BR119" s="858"/>
      <c r="BS119" s="858"/>
      <c r="BT119" s="858"/>
      <c r="BU119" s="858"/>
      <c r="BV119" s="858">
        <v>16723198</v>
      </c>
      <c r="BW119" s="858"/>
      <c r="BX119" s="858"/>
      <c r="BY119" s="858"/>
      <c r="BZ119" s="858"/>
      <c r="CA119" s="858">
        <v>16186948</v>
      </c>
      <c r="CB119" s="858"/>
      <c r="CC119" s="858"/>
      <c r="CD119" s="858"/>
      <c r="CE119" s="858"/>
      <c r="CF119" s="761"/>
      <c r="CG119" s="762"/>
      <c r="CH119" s="762"/>
      <c r="CI119" s="762"/>
      <c r="CJ119" s="847"/>
      <c r="CK119" s="941"/>
      <c r="CL119" s="836"/>
      <c r="CM119" s="851" t="s">
        <v>445</v>
      </c>
      <c r="CN119" s="852"/>
      <c r="CO119" s="852"/>
      <c r="CP119" s="852"/>
      <c r="CQ119" s="852"/>
      <c r="CR119" s="852"/>
      <c r="CS119" s="852"/>
      <c r="CT119" s="852"/>
      <c r="CU119" s="852"/>
      <c r="CV119" s="852"/>
      <c r="CW119" s="852"/>
      <c r="CX119" s="852"/>
      <c r="CY119" s="852"/>
      <c r="CZ119" s="852"/>
      <c r="DA119" s="852"/>
      <c r="DB119" s="852"/>
      <c r="DC119" s="852"/>
      <c r="DD119" s="852"/>
      <c r="DE119" s="852"/>
      <c r="DF119" s="853"/>
      <c r="DG119" s="776" t="s">
        <v>121</v>
      </c>
      <c r="DH119" s="777"/>
      <c r="DI119" s="777"/>
      <c r="DJ119" s="777"/>
      <c r="DK119" s="778"/>
      <c r="DL119" s="779" t="s">
        <v>121</v>
      </c>
      <c r="DM119" s="777"/>
      <c r="DN119" s="777"/>
      <c r="DO119" s="777"/>
      <c r="DP119" s="778"/>
      <c r="DQ119" s="779" t="s">
        <v>121</v>
      </c>
      <c r="DR119" s="777"/>
      <c r="DS119" s="777"/>
      <c r="DT119" s="777"/>
      <c r="DU119" s="778"/>
      <c r="DV119" s="861" t="s">
        <v>121</v>
      </c>
      <c r="DW119" s="862"/>
      <c r="DX119" s="862"/>
      <c r="DY119" s="862"/>
      <c r="DZ119" s="863"/>
    </row>
    <row r="120" spans="1:130" s="212" customFormat="1" ht="26.25" customHeight="1" x14ac:dyDescent="0.15">
      <c r="A120" s="833"/>
      <c r="B120" s="834"/>
      <c r="C120" s="828" t="s">
        <v>422</v>
      </c>
      <c r="D120" s="765"/>
      <c r="E120" s="765"/>
      <c r="F120" s="765"/>
      <c r="G120" s="765"/>
      <c r="H120" s="765"/>
      <c r="I120" s="765"/>
      <c r="J120" s="765"/>
      <c r="K120" s="765"/>
      <c r="L120" s="765"/>
      <c r="M120" s="765"/>
      <c r="N120" s="765"/>
      <c r="O120" s="765"/>
      <c r="P120" s="765"/>
      <c r="Q120" s="765"/>
      <c r="R120" s="765"/>
      <c r="S120" s="765"/>
      <c r="T120" s="765"/>
      <c r="U120" s="765"/>
      <c r="V120" s="765"/>
      <c r="W120" s="765"/>
      <c r="X120" s="765"/>
      <c r="Y120" s="765"/>
      <c r="Z120" s="766"/>
      <c r="AA120" s="792" t="s">
        <v>121</v>
      </c>
      <c r="AB120" s="793"/>
      <c r="AC120" s="793"/>
      <c r="AD120" s="793"/>
      <c r="AE120" s="794"/>
      <c r="AF120" s="795" t="s">
        <v>121</v>
      </c>
      <c r="AG120" s="793"/>
      <c r="AH120" s="793"/>
      <c r="AI120" s="793"/>
      <c r="AJ120" s="794"/>
      <c r="AK120" s="795" t="s">
        <v>121</v>
      </c>
      <c r="AL120" s="793"/>
      <c r="AM120" s="793"/>
      <c r="AN120" s="793"/>
      <c r="AO120" s="794"/>
      <c r="AP120" s="837" t="s">
        <v>121</v>
      </c>
      <c r="AQ120" s="838"/>
      <c r="AR120" s="838"/>
      <c r="AS120" s="838"/>
      <c r="AT120" s="839"/>
      <c r="AU120" s="893" t="s">
        <v>446</v>
      </c>
      <c r="AV120" s="894"/>
      <c r="AW120" s="894"/>
      <c r="AX120" s="894"/>
      <c r="AY120" s="895"/>
      <c r="AZ120" s="873" t="s">
        <v>447</v>
      </c>
      <c r="BA120" s="821"/>
      <c r="BB120" s="821"/>
      <c r="BC120" s="821"/>
      <c r="BD120" s="821"/>
      <c r="BE120" s="821"/>
      <c r="BF120" s="821"/>
      <c r="BG120" s="821"/>
      <c r="BH120" s="821"/>
      <c r="BI120" s="821"/>
      <c r="BJ120" s="821"/>
      <c r="BK120" s="821"/>
      <c r="BL120" s="821"/>
      <c r="BM120" s="821"/>
      <c r="BN120" s="821"/>
      <c r="BO120" s="821"/>
      <c r="BP120" s="822"/>
      <c r="BQ120" s="874">
        <v>8286146</v>
      </c>
      <c r="BR120" s="855"/>
      <c r="BS120" s="855"/>
      <c r="BT120" s="855"/>
      <c r="BU120" s="855"/>
      <c r="BV120" s="855">
        <v>10482913</v>
      </c>
      <c r="BW120" s="855"/>
      <c r="BX120" s="855"/>
      <c r="BY120" s="855"/>
      <c r="BZ120" s="855"/>
      <c r="CA120" s="855">
        <v>12230632</v>
      </c>
      <c r="CB120" s="855"/>
      <c r="CC120" s="855"/>
      <c r="CD120" s="855"/>
      <c r="CE120" s="855"/>
      <c r="CF120" s="879">
        <v>175.4</v>
      </c>
      <c r="CG120" s="880"/>
      <c r="CH120" s="880"/>
      <c r="CI120" s="880"/>
      <c r="CJ120" s="880"/>
      <c r="CK120" s="881" t="s">
        <v>448</v>
      </c>
      <c r="CL120" s="865"/>
      <c r="CM120" s="865"/>
      <c r="CN120" s="865"/>
      <c r="CO120" s="866"/>
      <c r="CP120" s="885" t="s">
        <v>393</v>
      </c>
      <c r="CQ120" s="886"/>
      <c r="CR120" s="886"/>
      <c r="CS120" s="886"/>
      <c r="CT120" s="886"/>
      <c r="CU120" s="886"/>
      <c r="CV120" s="886"/>
      <c r="CW120" s="886"/>
      <c r="CX120" s="886"/>
      <c r="CY120" s="886"/>
      <c r="CZ120" s="886"/>
      <c r="DA120" s="886"/>
      <c r="DB120" s="886"/>
      <c r="DC120" s="886"/>
      <c r="DD120" s="886"/>
      <c r="DE120" s="886"/>
      <c r="DF120" s="887"/>
      <c r="DG120" s="874">
        <v>2973193</v>
      </c>
      <c r="DH120" s="855"/>
      <c r="DI120" s="855"/>
      <c r="DJ120" s="855"/>
      <c r="DK120" s="855"/>
      <c r="DL120" s="855">
        <v>2874424</v>
      </c>
      <c r="DM120" s="855"/>
      <c r="DN120" s="855"/>
      <c r="DO120" s="855"/>
      <c r="DP120" s="855"/>
      <c r="DQ120" s="855">
        <v>2807177</v>
      </c>
      <c r="DR120" s="855"/>
      <c r="DS120" s="855"/>
      <c r="DT120" s="855"/>
      <c r="DU120" s="855"/>
      <c r="DV120" s="856">
        <v>40.299999999999997</v>
      </c>
      <c r="DW120" s="856"/>
      <c r="DX120" s="856"/>
      <c r="DY120" s="856"/>
      <c r="DZ120" s="857"/>
    </row>
    <row r="121" spans="1:130" s="212" customFormat="1" ht="26.25" customHeight="1" x14ac:dyDescent="0.15">
      <c r="A121" s="833"/>
      <c r="B121" s="834"/>
      <c r="C121" s="876" t="s">
        <v>449</v>
      </c>
      <c r="D121" s="877"/>
      <c r="E121" s="877"/>
      <c r="F121" s="877"/>
      <c r="G121" s="877"/>
      <c r="H121" s="877"/>
      <c r="I121" s="877"/>
      <c r="J121" s="877"/>
      <c r="K121" s="877"/>
      <c r="L121" s="877"/>
      <c r="M121" s="877"/>
      <c r="N121" s="877"/>
      <c r="O121" s="877"/>
      <c r="P121" s="877"/>
      <c r="Q121" s="877"/>
      <c r="R121" s="877"/>
      <c r="S121" s="877"/>
      <c r="T121" s="877"/>
      <c r="U121" s="877"/>
      <c r="V121" s="877"/>
      <c r="W121" s="877"/>
      <c r="X121" s="877"/>
      <c r="Y121" s="877"/>
      <c r="Z121" s="878"/>
      <c r="AA121" s="792" t="s">
        <v>121</v>
      </c>
      <c r="AB121" s="793"/>
      <c r="AC121" s="793"/>
      <c r="AD121" s="793"/>
      <c r="AE121" s="794"/>
      <c r="AF121" s="795" t="s">
        <v>121</v>
      </c>
      <c r="AG121" s="793"/>
      <c r="AH121" s="793"/>
      <c r="AI121" s="793"/>
      <c r="AJ121" s="794"/>
      <c r="AK121" s="795" t="s">
        <v>121</v>
      </c>
      <c r="AL121" s="793"/>
      <c r="AM121" s="793"/>
      <c r="AN121" s="793"/>
      <c r="AO121" s="794"/>
      <c r="AP121" s="837" t="s">
        <v>121</v>
      </c>
      <c r="AQ121" s="838"/>
      <c r="AR121" s="838"/>
      <c r="AS121" s="838"/>
      <c r="AT121" s="839"/>
      <c r="AU121" s="896"/>
      <c r="AV121" s="897"/>
      <c r="AW121" s="897"/>
      <c r="AX121" s="897"/>
      <c r="AY121" s="898"/>
      <c r="AZ121" s="828" t="s">
        <v>450</v>
      </c>
      <c r="BA121" s="765"/>
      <c r="BB121" s="765"/>
      <c r="BC121" s="765"/>
      <c r="BD121" s="765"/>
      <c r="BE121" s="765"/>
      <c r="BF121" s="765"/>
      <c r="BG121" s="765"/>
      <c r="BH121" s="765"/>
      <c r="BI121" s="765"/>
      <c r="BJ121" s="765"/>
      <c r="BK121" s="765"/>
      <c r="BL121" s="765"/>
      <c r="BM121" s="765"/>
      <c r="BN121" s="765"/>
      <c r="BO121" s="765"/>
      <c r="BP121" s="766"/>
      <c r="BQ121" s="829" t="s">
        <v>121</v>
      </c>
      <c r="BR121" s="830"/>
      <c r="BS121" s="830"/>
      <c r="BT121" s="830"/>
      <c r="BU121" s="830"/>
      <c r="BV121" s="830" t="s">
        <v>121</v>
      </c>
      <c r="BW121" s="830"/>
      <c r="BX121" s="830"/>
      <c r="BY121" s="830"/>
      <c r="BZ121" s="830"/>
      <c r="CA121" s="830" t="s">
        <v>121</v>
      </c>
      <c r="CB121" s="830"/>
      <c r="CC121" s="830"/>
      <c r="CD121" s="830"/>
      <c r="CE121" s="830"/>
      <c r="CF121" s="888" t="s">
        <v>121</v>
      </c>
      <c r="CG121" s="889"/>
      <c r="CH121" s="889"/>
      <c r="CI121" s="889"/>
      <c r="CJ121" s="889"/>
      <c r="CK121" s="882"/>
      <c r="CL121" s="868"/>
      <c r="CM121" s="868"/>
      <c r="CN121" s="868"/>
      <c r="CO121" s="869"/>
      <c r="CP121" s="848" t="s">
        <v>394</v>
      </c>
      <c r="CQ121" s="849"/>
      <c r="CR121" s="849"/>
      <c r="CS121" s="849"/>
      <c r="CT121" s="849"/>
      <c r="CU121" s="849"/>
      <c r="CV121" s="849"/>
      <c r="CW121" s="849"/>
      <c r="CX121" s="849"/>
      <c r="CY121" s="849"/>
      <c r="CZ121" s="849"/>
      <c r="DA121" s="849"/>
      <c r="DB121" s="849"/>
      <c r="DC121" s="849"/>
      <c r="DD121" s="849"/>
      <c r="DE121" s="849"/>
      <c r="DF121" s="850"/>
      <c r="DG121" s="829" t="s">
        <v>121</v>
      </c>
      <c r="DH121" s="830"/>
      <c r="DI121" s="830"/>
      <c r="DJ121" s="830"/>
      <c r="DK121" s="830"/>
      <c r="DL121" s="830" t="s">
        <v>121</v>
      </c>
      <c r="DM121" s="830"/>
      <c r="DN121" s="830"/>
      <c r="DO121" s="830"/>
      <c r="DP121" s="830"/>
      <c r="DQ121" s="830">
        <v>149318</v>
      </c>
      <c r="DR121" s="830"/>
      <c r="DS121" s="830"/>
      <c r="DT121" s="830"/>
      <c r="DU121" s="830"/>
      <c r="DV121" s="807">
        <v>2.1</v>
      </c>
      <c r="DW121" s="807"/>
      <c r="DX121" s="807"/>
      <c r="DY121" s="807"/>
      <c r="DZ121" s="808"/>
    </row>
    <row r="122" spans="1:130" s="212" customFormat="1" ht="26.25" customHeight="1" x14ac:dyDescent="0.15">
      <c r="A122" s="833"/>
      <c r="B122" s="834"/>
      <c r="C122" s="828" t="s">
        <v>432</v>
      </c>
      <c r="D122" s="765"/>
      <c r="E122" s="765"/>
      <c r="F122" s="765"/>
      <c r="G122" s="765"/>
      <c r="H122" s="765"/>
      <c r="I122" s="765"/>
      <c r="J122" s="765"/>
      <c r="K122" s="765"/>
      <c r="L122" s="765"/>
      <c r="M122" s="765"/>
      <c r="N122" s="765"/>
      <c r="O122" s="765"/>
      <c r="P122" s="765"/>
      <c r="Q122" s="765"/>
      <c r="R122" s="765"/>
      <c r="S122" s="765"/>
      <c r="T122" s="765"/>
      <c r="U122" s="765"/>
      <c r="V122" s="765"/>
      <c r="W122" s="765"/>
      <c r="X122" s="765"/>
      <c r="Y122" s="765"/>
      <c r="Z122" s="766"/>
      <c r="AA122" s="792" t="s">
        <v>121</v>
      </c>
      <c r="AB122" s="793"/>
      <c r="AC122" s="793"/>
      <c r="AD122" s="793"/>
      <c r="AE122" s="794"/>
      <c r="AF122" s="795" t="s">
        <v>121</v>
      </c>
      <c r="AG122" s="793"/>
      <c r="AH122" s="793"/>
      <c r="AI122" s="793"/>
      <c r="AJ122" s="794"/>
      <c r="AK122" s="795" t="s">
        <v>121</v>
      </c>
      <c r="AL122" s="793"/>
      <c r="AM122" s="793"/>
      <c r="AN122" s="793"/>
      <c r="AO122" s="794"/>
      <c r="AP122" s="837" t="s">
        <v>121</v>
      </c>
      <c r="AQ122" s="838"/>
      <c r="AR122" s="838"/>
      <c r="AS122" s="838"/>
      <c r="AT122" s="839"/>
      <c r="AU122" s="896"/>
      <c r="AV122" s="897"/>
      <c r="AW122" s="897"/>
      <c r="AX122" s="897"/>
      <c r="AY122" s="898"/>
      <c r="AZ122" s="851" t="s">
        <v>451</v>
      </c>
      <c r="BA122" s="852"/>
      <c r="BB122" s="852"/>
      <c r="BC122" s="852"/>
      <c r="BD122" s="852"/>
      <c r="BE122" s="852"/>
      <c r="BF122" s="852"/>
      <c r="BG122" s="852"/>
      <c r="BH122" s="852"/>
      <c r="BI122" s="852"/>
      <c r="BJ122" s="852"/>
      <c r="BK122" s="852"/>
      <c r="BL122" s="852"/>
      <c r="BM122" s="852"/>
      <c r="BN122" s="852"/>
      <c r="BO122" s="852"/>
      <c r="BP122" s="853"/>
      <c r="BQ122" s="892">
        <v>9545446</v>
      </c>
      <c r="BR122" s="858"/>
      <c r="BS122" s="858"/>
      <c r="BT122" s="858"/>
      <c r="BU122" s="858"/>
      <c r="BV122" s="858">
        <v>9125689</v>
      </c>
      <c r="BW122" s="858"/>
      <c r="BX122" s="858"/>
      <c r="BY122" s="858"/>
      <c r="BZ122" s="858"/>
      <c r="CA122" s="858">
        <v>8711109</v>
      </c>
      <c r="CB122" s="858"/>
      <c r="CC122" s="858"/>
      <c r="CD122" s="858"/>
      <c r="CE122" s="858"/>
      <c r="CF122" s="859">
        <v>124.9</v>
      </c>
      <c r="CG122" s="860"/>
      <c r="CH122" s="860"/>
      <c r="CI122" s="860"/>
      <c r="CJ122" s="860"/>
      <c r="CK122" s="882"/>
      <c r="CL122" s="868"/>
      <c r="CM122" s="868"/>
      <c r="CN122" s="868"/>
      <c r="CO122" s="869"/>
      <c r="CP122" s="848" t="s">
        <v>395</v>
      </c>
      <c r="CQ122" s="849"/>
      <c r="CR122" s="849"/>
      <c r="CS122" s="849"/>
      <c r="CT122" s="849"/>
      <c r="CU122" s="849"/>
      <c r="CV122" s="849"/>
      <c r="CW122" s="849"/>
      <c r="CX122" s="849"/>
      <c r="CY122" s="849"/>
      <c r="CZ122" s="849"/>
      <c r="DA122" s="849"/>
      <c r="DB122" s="849"/>
      <c r="DC122" s="849"/>
      <c r="DD122" s="849"/>
      <c r="DE122" s="849"/>
      <c r="DF122" s="850"/>
      <c r="DG122" s="829" t="s">
        <v>121</v>
      </c>
      <c r="DH122" s="830"/>
      <c r="DI122" s="830"/>
      <c r="DJ122" s="830"/>
      <c r="DK122" s="830"/>
      <c r="DL122" s="830" t="s">
        <v>121</v>
      </c>
      <c r="DM122" s="830"/>
      <c r="DN122" s="830"/>
      <c r="DO122" s="830"/>
      <c r="DP122" s="830"/>
      <c r="DQ122" s="830">
        <v>25925</v>
      </c>
      <c r="DR122" s="830"/>
      <c r="DS122" s="830"/>
      <c r="DT122" s="830"/>
      <c r="DU122" s="830"/>
      <c r="DV122" s="807">
        <v>0.4</v>
      </c>
      <c r="DW122" s="807"/>
      <c r="DX122" s="807"/>
      <c r="DY122" s="807"/>
      <c r="DZ122" s="808"/>
    </row>
    <row r="123" spans="1:130" s="212" customFormat="1" ht="26.25" customHeight="1" x14ac:dyDescent="0.15">
      <c r="A123" s="833"/>
      <c r="B123" s="834"/>
      <c r="C123" s="828" t="s">
        <v>438</v>
      </c>
      <c r="D123" s="765"/>
      <c r="E123" s="765"/>
      <c r="F123" s="765"/>
      <c r="G123" s="765"/>
      <c r="H123" s="765"/>
      <c r="I123" s="765"/>
      <c r="J123" s="765"/>
      <c r="K123" s="765"/>
      <c r="L123" s="765"/>
      <c r="M123" s="765"/>
      <c r="N123" s="765"/>
      <c r="O123" s="765"/>
      <c r="P123" s="765"/>
      <c r="Q123" s="765"/>
      <c r="R123" s="765"/>
      <c r="S123" s="765"/>
      <c r="T123" s="765"/>
      <c r="U123" s="765"/>
      <c r="V123" s="765"/>
      <c r="W123" s="765"/>
      <c r="X123" s="765"/>
      <c r="Y123" s="765"/>
      <c r="Z123" s="766"/>
      <c r="AA123" s="792" t="s">
        <v>121</v>
      </c>
      <c r="AB123" s="793"/>
      <c r="AC123" s="793"/>
      <c r="AD123" s="793"/>
      <c r="AE123" s="794"/>
      <c r="AF123" s="795" t="s">
        <v>121</v>
      </c>
      <c r="AG123" s="793"/>
      <c r="AH123" s="793"/>
      <c r="AI123" s="793"/>
      <c r="AJ123" s="794"/>
      <c r="AK123" s="795" t="s">
        <v>121</v>
      </c>
      <c r="AL123" s="793"/>
      <c r="AM123" s="793"/>
      <c r="AN123" s="793"/>
      <c r="AO123" s="794"/>
      <c r="AP123" s="837" t="s">
        <v>121</v>
      </c>
      <c r="AQ123" s="838"/>
      <c r="AR123" s="838"/>
      <c r="AS123" s="838"/>
      <c r="AT123" s="839"/>
      <c r="AU123" s="899"/>
      <c r="AV123" s="900"/>
      <c r="AW123" s="900"/>
      <c r="AX123" s="900"/>
      <c r="AY123" s="900"/>
      <c r="AZ123" s="233" t="s">
        <v>177</v>
      </c>
      <c r="BA123" s="233"/>
      <c r="BB123" s="233"/>
      <c r="BC123" s="233"/>
      <c r="BD123" s="233"/>
      <c r="BE123" s="233"/>
      <c r="BF123" s="233"/>
      <c r="BG123" s="233"/>
      <c r="BH123" s="233"/>
      <c r="BI123" s="233"/>
      <c r="BJ123" s="233"/>
      <c r="BK123" s="233"/>
      <c r="BL123" s="233"/>
      <c r="BM123" s="233"/>
      <c r="BN123" s="233"/>
      <c r="BO123" s="890" t="s">
        <v>452</v>
      </c>
      <c r="BP123" s="891"/>
      <c r="BQ123" s="845">
        <v>17831592</v>
      </c>
      <c r="BR123" s="846"/>
      <c r="BS123" s="846"/>
      <c r="BT123" s="846"/>
      <c r="BU123" s="846"/>
      <c r="BV123" s="846">
        <v>19608602</v>
      </c>
      <c r="BW123" s="846"/>
      <c r="BX123" s="846"/>
      <c r="BY123" s="846"/>
      <c r="BZ123" s="846"/>
      <c r="CA123" s="846">
        <v>20941741</v>
      </c>
      <c r="CB123" s="846"/>
      <c r="CC123" s="846"/>
      <c r="CD123" s="846"/>
      <c r="CE123" s="846"/>
      <c r="CF123" s="761"/>
      <c r="CG123" s="762"/>
      <c r="CH123" s="762"/>
      <c r="CI123" s="762"/>
      <c r="CJ123" s="847"/>
      <c r="CK123" s="882"/>
      <c r="CL123" s="868"/>
      <c r="CM123" s="868"/>
      <c r="CN123" s="868"/>
      <c r="CO123" s="869"/>
      <c r="CP123" s="848" t="s">
        <v>396</v>
      </c>
      <c r="CQ123" s="849"/>
      <c r="CR123" s="849"/>
      <c r="CS123" s="849"/>
      <c r="CT123" s="849"/>
      <c r="CU123" s="849"/>
      <c r="CV123" s="849"/>
      <c r="CW123" s="849"/>
      <c r="CX123" s="849"/>
      <c r="CY123" s="849"/>
      <c r="CZ123" s="849"/>
      <c r="DA123" s="849"/>
      <c r="DB123" s="849"/>
      <c r="DC123" s="849"/>
      <c r="DD123" s="849"/>
      <c r="DE123" s="849"/>
      <c r="DF123" s="850"/>
      <c r="DG123" s="792">
        <v>26310</v>
      </c>
      <c r="DH123" s="793"/>
      <c r="DI123" s="793"/>
      <c r="DJ123" s="793"/>
      <c r="DK123" s="794"/>
      <c r="DL123" s="795">
        <v>14989</v>
      </c>
      <c r="DM123" s="793"/>
      <c r="DN123" s="793"/>
      <c r="DO123" s="793"/>
      <c r="DP123" s="794"/>
      <c r="DQ123" s="795">
        <v>8838</v>
      </c>
      <c r="DR123" s="793"/>
      <c r="DS123" s="793"/>
      <c r="DT123" s="793"/>
      <c r="DU123" s="794"/>
      <c r="DV123" s="837">
        <v>0.1</v>
      </c>
      <c r="DW123" s="838"/>
      <c r="DX123" s="838"/>
      <c r="DY123" s="838"/>
      <c r="DZ123" s="839"/>
    </row>
    <row r="124" spans="1:130" s="212" customFormat="1" ht="26.25" customHeight="1" thickBot="1" x14ac:dyDescent="0.2">
      <c r="A124" s="833"/>
      <c r="B124" s="834"/>
      <c r="C124" s="828" t="s">
        <v>441</v>
      </c>
      <c r="D124" s="765"/>
      <c r="E124" s="765"/>
      <c r="F124" s="765"/>
      <c r="G124" s="765"/>
      <c r="H124" s="765"/>
      <c r="I124" s="765"/>
      <c r="J124" s="765"/>
      <c r="K124" s="765"/>
      <c r="L124" s="765"/>
      <c r="M124" s="765"/>
      <c r="N124" s="765"/>
      <c r="O124" s="765"/>
      <c r="P124" s="765"/>
      <c r="Q124" s="765"/>
      <c r="R124" s="765"/>
      <c r="S124" s="765"/>
      <c r="T124" s="765"/>
      <c r="U124" s="765"/>
      <c r="V124" s="765"/>
      <c r="W124" s="765"/>
      <c r="X124" s="765"/>
      <c r="Y124" s="765"/>
      <c r="Z124" s="766"/>
      <c r="AA124" s="792" t="s">
        <v>121</v>
      </c>
      <c r="AB124" s="793"/>
      <c r="AC124" s="793"/>
      <c r="AD124" s="793"/>
      <c r="AE124" s="794"/>
      <c r="AF124" s="795" t="s">
        <v>121</v>
      </c>
      <c r="AG124" s="793"/>
      <c r="AH124" s="793"/>
      <c r="AI124" s="793"/>
      <c r="AJ124" s="794"/>
      <c r="AK124" s="795" t="s">
        <v>121</v>
      </c>
      <c r="AL124" s="793"/>
      <c r="AM124" s="793"/>
      <c r="AN124" s="793"/>
      <c r="AO124" s="794"/>
      <c r="AP124" s="837" t="s">
        <v>121</v>
      </c>
      <c r="AQ124" s="838"/>
      <c r="AR124" s="838"/>
      <c r="AS124" s="838"/>
      <c r="AT124" s="839"/>
      <c r="AU124" s="840" t="s">
        <v>453</v>
      </c>
      <c r="AV124" s="841"/>
      <c r="AW124" s="841"/>
      <c r="AX124" s="841"/>
      <c r="AY124" s="841"/>
      <c r="AZ124" s="841"/>
      <c r="BA124" s="841"/>
      <c r="BB124" s="841"/>
      <c r="BC124" s="841"/>
      <c r="BD124" s="841"/>
      <c r="BE124" s="841"/>
      <c r="BF124" s="841"/>
      <c r="BG124" s="841"/>
      <c r="BH124" s="841"/>
      <c r="BI124" s="841"/>
      <c r="BJ124" s="841"/>
      <c r="BK124" s="841"/>
      <c r="BL124" s="841"/>
      <c r="BM124" s="841"/>
      <c r="BN124" s="841"/>
      <c r="BO124" s="841"/>
      <c r="BP124" s="842"/>
      <c r="BQ124" s="843" t="s">
        <v>121</v>
      </c>
      <c r="BR124" s="844"/>
      <c r="BS124" s="844"/>
      <c r="BT124" s="844"/>
      <c r="BU124" s="844"/>
      <c r="BV124" s="844" t="s">
        <v>121</v>
      </c>
      <c r="BW124" s="844"/>
      <c r="BX124" s="844"/>
      <c r="BY124" s="844"/>
      <c r="BZ124" s="844"/>
      <c r="CA124" s="844" t="s">
        <v>121</v>
      </c>
      <c r="CB124" s="844"/>
      <c r="CC124" s="844"/>
      <c r="CD124" s="844"/>
      <c r="CE124" s="844"/>
      <c r="CF124" s="739"/>
      <c r="CG124" s="740"/>
      <c r="CH124" s="740"/>
      <c r="CI124" s="740"/>
      <c r="CJ124" s="875"/>
      <c r="CK124" s="883"/>
      <c r="CL124" s="883"/>
      <c r="CM124" s="883"/>
      <c r="CN124" s="883"/>
      <c r="CO124" s="884"/>
      <c r="CP124" s="848" t="s">
        <v>454</v>
      </c>
      <c r="CQ124" s="849"/>
      <c r="CR124" s="849"/>
      <c r="CS124" s="849"/>
      <c r="CT124" s="849"/>
      <c r="CU124" s="849"/>
      <c r="CV124" s="849"/>
      <c r="CW124" s="849"/>
      <c r="CX124" s="849"/>
      <c r="CY124" s="849"/>
      <c r="CZ124" s="849"/>
      <c r="DA124" s="849"/>
      <c r="DB124" s="849"/>
      <c r="DC124" s="849"/>
      <c r="DD124" s="849"/>
      <c r="DE124" s="849"/>
      <c r="DF124" s="850"/>
      <c r="DG124" s="776">
        <v>259861</v>
      </c>
      <c r="DH124" s="777"/>
      <c r="DI124" s="777"/>
      <c r="DJ124" s="777"/>
      <c r="DK124" s="778"/>
      <c r="DL124" s="779">
        <v>262735</v>
      </c>
      <c r="DM124" s="777"/>
      <c r="DN124" s="777"/>
      <c r="DO124" s="777"/>
      <c r="DP124" s="778"/>
      <c r="DQ124" s="779">
        <v>1839</v>
      </c>
      <c r="DR124" s="777"/>
      <c r="DS124" s="777"/>
      <c r="DT124" s="777"/>
      <c r="DU124" s="778"/>
      <c r="DV124" s="861">
        <v>0</v>
      </c>
      <c r="DW124" s="862"/>
      <c r="DX124" s="862"/>
      <c r="DY124" s="862"/>
      <c r="DZ124" s="863"/>
    </row>
    <row r="125" spans="1:130" s="212" customFormat="1" ht="26.25" customHeight="1" x14ac:dyDescent="0.15">
      <c r="A125" s="833"/>
      <c r="B125" s="834"/>
      <c r="C125" s="828" t="s">
        <v>443</v>
      </c>
      <c r="D125" s="765"/>
      <c r="E125" s="765"/>
      <c r="F125" s="765"/>
      <c r="G125" s="765"/>
      <c r="H125" s="765"/>
      <c r="I125" s="765"/>
      <c r="J125" s="765"/>
      <c r="K125" s="765"/>
      <c r="L125" s="765"/>
      <c r="M125" s="765"/>
      <c r="N125" s="765"/>
      <c r="O125" s="765"/>
      <c r="P125" s="765"/>
      <c r="Q125" s="765"/>
      <c r="R125" s="765"/>
      <c r="S125" s="765"/>
      <c r="T125" s="765"/>
      <c r="U125" s="765"/>
      <c r="V125" s="765"/>
      <c r="W125" s="765"/>
      <c r="X125" s="765"/>
      <c r="Y125" s="765"/>
      <c r="Z125" s="766"/>
      <c r="AA125" s="792" t="s">
        <v>121</v>
      </c>
      <c r="AB125" s="793"/>
      <c r="AC125" s="793"/>
      <c r="AD125" s="793"/>
      <c r="AE125" s="794"/>
      <c r="AF125" s="795" t="s">
        <v>121</v>
      </c>
      <c r="AG125" s="793"/>
      <c r="AH125" s="793"/>
      <c r="AI125" s="793"/>
      <c r="AJ125" s="794"/>
      <c r="AK125" s="795" t="s">
        <v>121</v>
      </c>
      <c r="AL125" s="793"/>
      <c r="AM125" s="793"/>
      <c r="AN125" s="793"/>
      <c r="AO125" s="794"/>
      <c r="AP125" s="837" t="s">
        <v>121</v>
      </c>
      <c r="AQ125" s="838"/>
      <c r="AR125" s="838"/>
      <c r="AS125" s="838"/>
      <c r="AT125" s="839"/>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864" t="s">
        <v>455</v>
      </c>
      <c r="CL125" s="865"/>
      <c r="CM125" s="865"/>
      <c r="CN125" s="865"/>
      <c r="CO125" s="866"/>
      <c r="CP125" s="873" t="s">
        <v>456</v>
      </c>
      <c r="CQ125" s="821"/>
      <c r="CR125" s="821"/>
      <c r="CS125" s="821"/>
      <c r="CT125" s="821"/>
      <c r="CU125" s="821"/>
      <c r="CV125" s="821"/>
      <c r="CW125" s="821"/>
      <c r="CX125" s="821"/>
      <c r="CY125" s="821"/>
      <c r="CZ125" s="821"/>
      <c r="DA125" s="821"/>
      <c r="DB125" s="821"/>
      <c r="DC125" s="821"/>
      <c r="DD125" s="821"/>
      <c r="DE125" s="821"/>
      <c r="DF125" s="822"/>
      <c r="DG125" s="874" t="s">
        <v>121</v>
      </c>
      <c r="DH125" s="855"/>
      <c r="DI125" s="855"/>
      <c r="DJ125" s="855"/>
      <c r="DK125" s="855"/>
      <c r="DL125" s="855" t="s">
        <v>121</v>
      </c>
      <c r="DM125" s="855"/>
      <c r="DN125" s="855"/>
      <c r="DO125" s="855"/>
      <c r="DP125" s="855"/>
      <c r="DQ125" s="855" t="s">
        <v>121</v>
      </c>
      <c r="DR125" s="855"/>
      <c r="DS125" s="855"/>
      <c r="DT125" s="855"/>
      <c r="DU125" s="855"/>
      <c r="DV125" s="856" t="s">
        <v>121</v>
      </c>
      <c r="DW125" s="856"/>
      <c r="DX125" s="856"/>
      <c r="DY125" s="856"/>
      <c r="DZ125" s="857"/>
    </row>
    <row r="126" spans="1:130" s="212" customFormat="1" ht="26.25" customHeight="1" thickBot="1" x14ac:dyDescent="0.2">
      <c r="A126" s="833"/>
      <c r="B126" s="834"/>
      <c r="C126" s="828" t="s">
        <v>445</v>
      </c>
      <c r="D126" s="765"/>
      <c r="E126" s="765"/>
      <c r="F126" s="765"/>
      <c r="G126" s="765"/>
      <c r="H126" s="765"/>
      <c r="I126" s="765"/>
      <c r="J126" s="765"/>
      <c r="K126" s="765"/>
      <c r="L126" s="765"/>
      <c r="M126" s="765"/>
      <c r="N126" s="765"/>
      <c r="O126" s="765"/>
      <c r="P126" s="765"/>
      <c r="Q126" s="765"/>
      <c r="R126" s="765"/>
      <c r="S126" s="765"/>
      <c r="T126" s="765"/>
      <c r="U126" s="765"/>
      <c r="V126" s="765"/>
      <c r="W126" s="765"/>
      <c r="X126" s="765"/>
      <c r="Y126" s="765"/>
      <c r="Z126" s="766"/>
      <c r="AA126" s="792" t="s">
        <v>121</v>
      </c>
      <c r="AB126" s="793"/>
      <c r="AC126" s="793"/>
      <c r="AD126" s="793"/>
      <c r="AE126" s="794"/>
      <c r="AF126" s="795" t="s">
        <v>121</v>
      </c>
      <c r="AG126" s="793"/>
      <c r="AH126" s="793"/>
      <c r="AI126" s="793"/>
      <c r="AJ126" s="794"/>
      <c r="AK126" s="795" t="s">
        <v>121</v>
      </c>
      <c r="AL126" s="793"/>
      <c r="AM126" s="793"/>
      <c r="AN126" s="793"/>
      <c r="AO126" s="794"/>
      <c r="AP126" s="837" t="s">
        <v>121</v>
      </c>
      <c r="AQ126" s="838"/>
      <c r="AR126" s="838"/>
      <c r="AS126" s="838"/>
      <c r="AT126" s="839"/>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867"/>
      <c r="CL126" s="868"/>
      <c r="CM126" s="868"/>
      <c r="CN126" s="868"/>
      <c r="CO126" s="869"/>
      <c r="CP126" s="828" t="s">
        <v>457</v>
      </c>
      <c r="CQ126" s="765"/>
      <c r="CR126" s="765"/>
      <c r="CS126" s="765"/>
      <c r="CT126" s="765"/>
      <c r="CU126" s="765"/>
      <c r="CV126" s="765"/>
      <c r="CW126" s="765"/>
      <c r="CX126" s="765"/>
      <c r="CY126" s="765"/>
      <c r="CZ126" s="765"/>
      <c r="DA126" s="765"/>
      <c r="DB126" s="765"/>
      <c r="DC126" s="765"/>
      <c r="DD126" s="765"/>
      <c r="DE126" s="765"/>
      <c r="DF126" s="766"/>
      <c r="DG126" s="829">
        <v>620066</v>
      </c>
      <c r="DH126" s="830"/>
      <c r="DI126" s="830"/>
      <c r="DJ126" s="830"/>
      <c r="DK126" s="830"/>
      <c r="DL126" s="830">
        <v>610503</v>
      </c>
      <c r="DM126" s="830"/>
      <c r="DN126" s="830"/>
      <c r="DO126" s="830"/>
      <c r="DP126" s="830"/>
      <c r="DQ126" s="830">
        <v>624324</v>
      </c>
      <c r="DR126" s="830"/>
      <c r="DS126" s="830"/>
      <c r="DT126" s="830"/>
      <c r="DU126" s="830"/>
      <c r="DV126" s="807">
        <v>9</v>
      </c>
      <c r="DW126" s="807"/>
      <c r="DX126" s="807"/>
      <c r="DY126" s="807"/>
      <c r="DZ126" s="808"/>
    </row>
    <row r="127" spans="1:130" s="212" customFormat="1" ht="26.25" customHeight="1" x14ac:dyDescent="0.15">
      <c r="A127" s="835"/>
      <c r="B127" s="836"/>
      <c r="C127" s="851" t="s">
        <v>458</v>
      </c>
      <c r="D127" s="852"/>
      <c r="E127" s="852"/>
      <c r="F127" s="852"/>
      <c r="G127" s="852"/>
      <c r="H127" s="852"/>
      <c r="I127" s="852"/>
      <c r="J127" s="852"/>
      <c r="K127" s="852"/>
      <c r="L127" s="852"/>
      <c r="M127" s="852"/>
      <c r="N127" s="852"/>
      <c r="O127" s="852"/>
      <c r="P127" s="852"/>
      <c r="Q127" s="852"/>
      <c r="R127" s="852"/>
      <c r="S127" s="852"/>
      <c r="T127" s="852"/>
      <c r="U127" s="852"/>
      <c r="V127" s="852"/>
      <c r="W127" s="852"/>
      <c r="X127" s="852"/>
      <c r="Y127" s="852"/>
      <c r="Z127" s="853"/>
      <c r="AA127" s="792">
        <v>34226</v>
      </c>
      <c r="AB127" s="793"/>
      <c r="AC127" s="793"/>
      <c r="AD127" s="793"/>
      <c r="AE127" s="794"/>
      <c r="AF127" s="795">
        <v>26695</v>
      </c>
      <c r="AG127" s="793"/>
      <c r="AH127" s="793"/>
      <c r="AI127" s="793"/>
      <c r="AJ127" s="794"/>
      <c r="AK127" s="795">
        <v>32292</v>
      </c>
      <c r="AL127" s="793"/>
      <c r="AM127" s="793"/>
      <c r="AN127" s="793"/>
      <c r="AO127" s="794"/>
      <c r="AP127" s="837">
        <v>0.5</v>
      </c>
      <c r="AQ127" s="838"/>
      <c r="AR127" s="838"/>
      <c r="AS127" s="838"/>
      <c r="AT127" s="839"/>
      <c r="AU127" s="214"/>
      <c r="AV127" s="214"/>
      <c r="AW127" s="214"/>
      <c r="AX127" s="854" t="s">
        <v>459</v>
      </c>
      <c r="AY127" s="825"/>
      <c r="AZ127" s="825"/>
      <c r="BA127" s="825"/>
      <c r="BB127" s="825"/>
      <c r="BC127" s="825"/>
      <c r="BD127" s="825"/>
      <c r="BE127" s="826"/>
      <c r="BF127" s="824" t="s">
        <v>460</v>
      </c>
      <c r="BG127" s="825"/>
      <c r="BH127" s="825"/>
      <c r="BI127" s="825"/>
      <c r="BJ127" s="825"/>
      <c r="BK127" s="825"/>
      <c r="BL127" s="826"/>
      <c r="BM127" s="824" t="s">
        <v>461</v>
      </c>
      <c r="BN127" s="825"/>
      <c r="BO127" s="825"/>
      <c r="BP127" s="825"/>
      <c r="BQ127" s="825"/>
      <c r="BR127" s="825"/>
      <c r="BS127" s="826"/>
      <c r="BT127" s="824" t="s">
        <v>462</v>
      </c>
      <c r="BU127" s="825"/>
      <c r="BV127" s="825"/>
      <c r="BW127" s="825"/>
      <c r="BX127" s="825"/>
      <c r="BY127" s="825"/>
      <c r="BZ127" s="827"/>
      <c r="CA127" s="214"/>
      <c r="CB127" s="214"/>
      <c r="CC127" s="214"/>
      <c r="CD127" s="237"/>
      <c r="CE127" s="237"/>
      <c r="CF127" s="237"/>
      <c r="CG127" s="214"/>
      <c r="CH127" s="214"/>
      <c r="CI127" s="214"/>
      <c r="CJ127" s="236"/>
      <c r="CK127" s="867"/>
      <c r="CL127" s="868"/>
      <c r="CM127" s="868"/>
      <c r="CN127" s="868"/>
      <c r="CO127" s="869"/>
      <c r="CP127" s="828" t="s">
        <v>463</v>
      </c>
      <c r="CQ127" s="765"/>
      <c r="CR127" s="765"/>
      <c r="CS127" s="765"/>
      <c r="CT127" s="765"/>
      <c r="CU127" s="765"/>
      <c r="CV127" s="765"/>
      <c r="CW127" s="765"/>
      <c r="CX127" s="765"/>
      <c r="CY127" s="765"/>
      <c r="CZ127" s="765"/>
      <c r="DA127" s="765"/>
      <c r="DB127" s="765"/>
      <c r="DC127" s="765"/>
      <c r="DD127" s="765"/>
      <c r="DE127" s="765"/>
      <c r="DF127" s="766"/>
      <c r="DG127" s="829" t="s">
        <v>121</v>
      </c>
      <c r="DH127" s="830"/>
      <c r="DI127" s="830"/>
      <c r="DJ127" s="830"/>
      <c r="DK127" s="830"/>
      <c r="DL127" s="830" t="s">
        <v>121</v>
      </c>
      <c r="DM127" s="830"/>
      <c r="DN127" s="830"/>
      <c r="DO127" s="830"/>
      <c r="DP127" s="830"/>
      <c r="DQ127" s="830" t="s">
        <v>121</v>
      </c>
      <c r="DR127" s="830"/>
      <c r="DS127" s="830"/>
      <c r="DT127" s="830"/>
      <c r="DU127" s="830"/>
      <c r="DV127" s="807" t="s">
        <v>121</v>
      </c>
      <c r="DW127" s="807"/>
      <c r="DX127" s="807"/>
      <c r="DY127" s="807"/>
      <c r="DZ127" s="808"/>
    </row>
    <row r="128" spans="1:130" s="212" customFormat="1" ht="26.25" customHeight="1" thickBot="1" x14ac:dyDescent="0.2">
      <c r="A128" s="809" t="s">
        <v>464</v>
      </c>
      <c r="B128" s="810"/>
      <c r="C128" s="810"/>
      <c r="D128" s="810"/>
      <c r="E128" s="810"/>
      <c r="F128" s="810"/>
      <c r="G128" s="810"/>
      <c r="H128" s="810"/>
      <c r="I128" s="810"/>
      <c r="J128" s="810"/>
      <c r="K128" s="810"/>
      <c r="L128" s="810"/>
      <c r="M128" s="810"/>
      <c r="N128" s="810"/>
      <c r="O128" s="810"/>
      <c r="P128" s="810"/>
      <c r="Q128" s="810"/>
      <c r="R128" s="810"/>
      <c r="S128" s="810"/>
      <c r="T128" s="810"/>
      <c r="U128" s="810"/>
      <c r="V128" s="810"/>
      <c r="W128" s="811" t="s">
        <v>465</v>
      </c>
      <c r="X128" s="811"/>
      <c r="Y128" s="811"/>
      <c r="Z128" s="812"/>
      <c r="AA128" s="813" t="s">
        <v>121</v>
      </c>
      <c r="AB128" s="814"/>
      <c r="AC128" s="814"/>
      <c r="AD128" s="814"/>
      <c r="AE128" s="815"/>
      <c r="AF128" s="816" t="s">
        <v>121</v>
      </c>
      <c r="AG128" s="814"/>
      <c r="AH128" s="814"/>
      <c r="AI128" s="814"/>
      <c r="AJ128" s="815"/>
      <c r="AK128" s="816" t="s">
        <v>121</v>
      </c>
      <c r="AL128" s="814"/>
      <c r="AM128" s="814"/>
      <c r="AN128" s="814"/>
      <c r="AO128" s="815"/>
      <c r="AP128" s="817"/>
      <c r="AQ128" s="818"/>
      <c r="AR128" s="818"/>
      <c r="AS128" s="818"/>
      <c r="AT128" s="819"/>
      <c r="AU128" s="214"/>
      <c r="AV128" s="214"/>
      <c r="AW128" s="214"/>
      <c r="AX128" s="820" t="s">
        <v>466</v>
      </c>
      <c r="AY128" s="821"/>
      <c r="AZ128" s="821"/>
      <c r="BA128" s="821"/>
      <c r="BB128" s="821"/>
      <c r="BC128" s="821"/>
      <c r="BD128" s="821"/>
      <c r="BE128" s="822"/>
      <c r="BF128" s="799" t="s">
        <v>121</v>
      </c>
      <c r="BG128" s="800"/>
      <c r="BH128" s="800"/>
      <c r="BI128" s="800"/>
      <c r="BJ128" s="800"/>
      <c r="BK128" s="800"/>
      <c r="BL128" s="823"/>
      <c r="BM128" s="799">
        <v>13.82</v>
      </c>
      <c r="BN128" s="800"/>
      <c r="BO128" s="800"/>
      <c r="BP128" s="800"/>
      <c r="BQ128" s="800"/>
      <c r="BR128" s="800"/>
      <c r="BS128" s="823"/>
      <c r="BT128" s="799">
        <v>20</v>
      </c>
      <c r="BU128" s="800"/>
      <c r="BV128" s="800"/>
      <c r="BW128" s="800"/>
      <c r="BX128" s="800"/>
      <c r="BY128" s="800"/>
      <c r="BZ128" s="801"/>
      <c r="CA128" s="237"/>
      <c r="CB128" s="237"/>
      <c r="CC128" s="237"/>
      <c r="CD128" s="237"/>
      <c r="CE128" s="237"/>
      <c r="CF128" s="237"/>
      <c r="CG128" s="214"/>
      <c r="CH128" s="214"/>
      <c r="CI128" s="214"/>
      <c r="CJ128" s="236"/>
      <c r="CK128" s="870"/>
      <c r="CL128" s="871"/>
      <c r="CM128" s="871"/>
      <c r="CN128" s="871"/>
      <c r="CO128" s="872"/>
      <c r="CP128" s="802" t="s">
        <v>467</v>
      </c>
      <c r="CQ128" s="743"/>
      <c r="CR128" s="743"/>
      <c r="CS128" s="743"/>
      <c r="CT128" s="743"/>
      <c r="CU128" s="743"/>
      <c r="CV128" s="743"/>
      <c r="CW128" s="743"/>
      <c r="CX128" s="743"/>
      <c r="CY128" s="743"/>
      <c r="CZ128" s="743"/>
      <c r="DA128" s="743"/>
      <c r="DB128" s="743"/>
      <c r="DC128" s="743"/>
      <c r="DD128" s="743"/>
      <c r="DE128" s="743"/>
      <c r="DF128" s="744"/>
      <c r="DG128" s="803" t="s">
        <v>121</v>
      </c>
      <c r="DH128" s="804"/>
      <c r="DI128" s="804"/>
      <c r="DJ128" s="804"/>
      <c r="DK128" s="804"/>
      <c r="DL128" s="804" t="s">
        <v>121</v>
      </c>
      <c r="DM128" s="804"/>
      <c r="DN128" s="804"/>
      <c r="DO128" s="804"/>
      <c r="DP128" s="804"/>
      <c r="DQ128" s="804" t="s">
        <v>121</v>
      </c>
      <c r="DR128" s="804"/>
      <c r="DS128" s="804"/>
      <c r="DT128" s="804"/>
      <c r="DU128" s="804"/>
      <c r="DV128" s="805" t="s">
        <v>121</v>
      </c>
      <c r="DW128" s="805"/>
      <c r="DX128" s="805"/>
      <c r="DY128" s="805"/>
      <c r="DZ128" s="806"/>
    </row>
    <row r="129" spans="1:131" s="212" customFormat="1" ht="26.25" customHeight="1" x14ac:dyDescent="0.15">
      <c r="A129" s="787" t="s">
        <v>102</v>
      </c>
      <c r="B129" s="788"/>
      <c r="C129" s="788"/>
      <c r="D129" s="788"/>
      <c r="E129" s="788"/>
      <c r="F129" s="788"/>
      <c r="G129" s="788"/>
      <c r="H129" s="788"/>
      <c r="I129" s="788"/>
      <c r="J129" s="788"/>
      <c r="K129" s="788"/>
      <c r="L129" s="788"/>
      <c r="M129" s="788"/>
      <c r="N129" s="788"/>
      <c r="O129" s="788"/>
      <c r="P129" s="788"/>
      <c r="Q129" s="788"/>
      <c r="R129" s="788"/>
      <c r="S129" s="788"/>
      <c r="T129" s="788"/>
      <c r="U129" s="788"/>
      <c r="V129" s="788"/>
      <c r="W129" s="789" t="s">
        <v>468</v>
      </c>
      <c r="X129" s="790"/>
      <c r="Y129" s="790"/>
      <c r="Z129" s="791"/>
      <c r="AA129" s="792">
        <v>7072093</v>
      </c>
      <c r="AB129" s="793"/>
      <c r="AC129" s="793"/>
      <c r="AD129" s="793"/>
      <c r="AE129" s="794"/>
      <c r="AF129" s="795">
        <v>7296605</v>
      </c>
      <c r="AG129" s="793"/>
      <c r="AH129" s="793"/>
      <c r="AI129" s="793"/>
      <c r="AJ129" s="794"/>
      <c r="AK129" s="795">
        <v>7741058</v>
      </c>
      <c r="AL129" s="793"/>
      <c r="AM129" s="793"/>
      <c r="AN129" s="793"/>
      <c r="AO129" s="794"/>
      <c r="AP129" s="796"/>
      <c r="AQ129" s="797"/>
      <c r="AR129" s="797"/>
      <c r="AS129" s="797"/>
      <c r="AT129" s="798"/>
      <c r="AU129" s="215"/>
      <c r="AV129" s="215"/>
      <c r="AW129" s="215"/>
      <c r="AX129" s="764" t="s">
        <v>469</v>
      </c>
      <c r="AY129" s="765"/>
      <c r="AZ129" s="765"/>
      <c r="BA129" s="765"/>
      <c r="BB129" s="765"/>
      <c r="BC129" s="765"/>
      <c r="BD129" s="765"/>
      <c r="BE129" s="766"/>
      <c r="BF129" s="783" t="s">
        <v>121</v>
      </c>
      <c r="BG129" s="784"/>
      <c r="BH129" s="784"/>
      <c r="BI129" s="784"/>
      <c r="BJ129" s="784"/>
      <c r="BK129" s="784"/>
      <c r="BL129" s="785"/>
      <c r="BM129" s="783">
        <v>18.82</v>
      </c>
      <c r="BN129" s="784"/>
      <c r="BO129" s="784"/>
      <c r="BP129" s="784"/>
      <c r="BQ129" s="784"/>
      <c r="BR129" s="784"/>
      <c r="BS129" s="785"/>
      <c r="BT129" s="783">
        <v>30</v>
      </c>
      <c r="BU129" s="784"/>
      <c r="BV129" s="784"/>
      <c r="BW129" s="784"/>
      <c r="BX129" s="784"/>
      <c r="BY129" s="784"/>
      <c r="BZ129" s="786"/>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15">
      <c r="A130" s="787" t="s">
        <v>470</v>
      </c>
      <c r="B130" s="788"/>
      <c r="C130" s="788"/>
      <c r="D130" s="788"/>
      <c r="E130" s="788"/>
      <c r="F130" s="788"/>
      <c r="G130" s="788"/>
      <c r="H130" s="788"/>
      <c r="I130" s="788"/>
      <c r="J130" s="788"/>
      <c r="K130" s="788"/>
      <c r="L130" s="788"/>
      <c r="M130" s="788"/>
      <c r="N130" s="788"/>
      <c r="O130" s="788"/>
      <c r="P130" s="788"/>
      <c r="Q130" s="788"/>
      <c r="R130" s="788"/>
      <c r="S130" s="788"/>
      <c r="T130" s="788"/>
      <c r="U130" s="788"/>
      <c r="V130" s="788"/>
      <c r="W130" s="789" t="s">
        <v>471</v>
      </c>
      <c r="X130" s="790"/>
      <c r="Y130" s="790"/>
      <c r="Z130" s="791"/>
      <c r="AA130" s="792">
        <v>781545</v>
      </c>
      <c r="AB130" s="793"/>
      <c r="AC130" s="793"/>
      <c r="AD130" s="793"/>
      <c r="AE130" s="794"/>
      <c r="AF130" s="795">
        <v>741073</v>
      </c>
      <c r="AG130" s="793"/>
      <c r="AH130" s="793"/>
      <c r="AI130" s="793"/>
      <c r="AJ130" s="794"/>
      <c r="AK130" s="795">
        <v>767341</v>
      </c>
      <c r="AL130" s="793"/>
      <c r="AM130" s="793"/>
      <c r="AN130" s="793"/>
      <c r="AO130" s="794"/>
      <c r="AP130" s="796"/>
      <c r="AQ130" s="797"/>
      <c r="AR130" s="797"/>
      <c r="AS130" s="797"/>
      <c r="AT130" s="798"/>
      <c r="AU130" s="215"/>
      <c r="AV130" s="215"/>
      <c r="AW130" s="215"/>
      <c r="AX130" s="764" t="s">
        <v>472</v>
      </c>
      <c r="AY130" s="765"/>
      <c r="AZ130" s="765"/>
      <c r="BA130" s="765"/>
      <c r="BB130" s="765"/>
      <c r="BC130" s="765"/>
      <c r="BD130" s="765"/>
      <c r="BE130" s="766"/>
      <c r="BF130" s="767">
        <v>8.9</v>
      </c>
      <c r="BG130" s="768"/>
      <c r="BH130" s="768"/>
      <c r="BI130" s="768"/>
      <c r="BJ130" s="768"/>
      <c r="BK130" s="768"/>
      <c r="BL130" s="769"/>
      <c r="BM130" s="767">
        <v>25</v>
      </c>
      <c r="BN130" s="768"/>
      <c r="BO130" s="768"/>
      <c r="BP130" s="768"/>
      <c r="BQ130" s="768"/>
      <c r="BR130" s="768"/>
      <c r="BS130" s="769"/>
      <c r="BT130" s="767">
        <v>35</v>
      </c>
      <c r="BU130" s="768"/>
      <c r="BV130" s="768"/>
      <c r="BW130" s="768"/>
      <c r="BX130" s="768"/>
      <c r="BY130" s="768"/>
      <c r="BZ130" s="770"/>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
      <c r="A131" s="771"/>
      <c r="B131" s="772"/>
      <c r="C131" s="772"/>
      <c r="D131" s="772"/>
      <c r="E131" s="772"/>
      <c r="F131" s="772"/>
      <c r="G131" s="772"/>
      <c r="H131" s="772"/>
      <c r="I131" s="772"/>
      <c r="J131" s="772"/>
      <c r="K131" s="772"/>
      <c r="L131" s="772"/>
      <c r="M131" s="772"/>
      <c r="N131" s="772"/>
      <c r="O131" s="772"/>
      <c r="P131" s="772"/>
      <c r="Q131" s="772"/>
      <c r="R131" s="772"/>
      <c r="S131" s="772"/>
      <c r="T131" s="772"/>
      <c r="U131" s="772"/>
      <c r="V131" s="772"/>
      <c r="W131" s="773" t="s">
        <v>473</v>
      </c>
      <c r="X131" s="774"/>
      <c r="Y131" s="774"/>
      <c r="Z131" s="775"/>
      <c r="AA131" s="776">
        <v>6290548</v>
      </c>
      <c r="AB131" s="777"/>
      <c r="AC131" s="777"/>
      <c r="AD131" s="777"/>
      <c r="AE131" s="778"/>
      <c r="AF131" s="779">
        <v>6555532</v>
      </c>
      <c r="AG131" s="777"/>
      <c r="AH131" s="777"/>
      <c r="AI131" s="777"/>
      <c r="AJ131" s="778"/>
      <c r="AK131" s="779">
        <v>6973717</v>
      </c>
      <c r="AL131" s="777"/>
      <c r="AM131" s="777"/>
      <c r="AN131" s="777"/>
      <c r="AO131" s="778"/>
      <c r="AP131" s="780"/>
      <c r="AQ131" s="781"/>
      <c r="AR131" s="781"/>
      <c r="AS131" s="781"/>
      <c r="AT131" s="782"/>
      <c r="AU131" s="215"/>
      <c r="AV131" s="215"/>
      <c r="AW131" s="215"/>
      <c r="AX131" s="742" t="s">
        <v>474</v>
      </c>
      <c r="AY131" s="743"/>
      <c r="AZ131" s="743"/>
      <c r="BA131" s="743"/>
      <c r="BB131" s="743"/>
      <c r="BC131" s="743"/>
      <c r="BD131" s="743"/>
      <c r="BE131" s="744"/>
      <c r="BF131" s="745" t="s">
        <v>121</v>
      </c>
      <c r="BG131" s="746"/>
      <c r="BH131" s="746"/>
      <c r="BI131" s="746"/>
      <c r="BJ131" s="746"/>
      <c r="BK131" s="746"/>
      <c r="BL131" s="747"/>
      <c r="BM131" s="745">
        <v>350</v>
      </c>
      <c r="BN131" s="746"/>
      <c r="BO131" s="746"/>
      <c r="BP131" s="746"/>
      <c r="BQ131" s="746"/>
      <c r="BR131" s="746"/>
      <c r="BS131" s="747"/>
      <c r="BT131" s="748"/>
      <c r="BU131" s="749"/>
      <c r="BV131" s="749"/>
      <c r="BW131" s="749"/>
      <c r="BX131" s="749"/>
      <c r="BY131" s="749"/>
      <c r="BZ131" s="750"/>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15">
      <c r="A132" s="751" t="s">
        <v>475</v>
      </c>
      <c r="B132" s="752"/>
      <c r="C132" s="752"/>
      <c r="D132" s="752"/>
      <c r="E132" s="752"/>
      <c r="F132" s="752"/>
      <c r="G132" s="752"/>
      <c r="H132" s="752"/>
      <c r="I132" s="752"/>
      <c r="J132" s="752"/>
      <c r="K132" s="752"/>
      <c r="L132" s="752"/>
      <c r="M132" s="752"/>
      <c r="N132" s="752"/>
      <c r="O132" s="752"/>
      <c r="P132" s="752"/>
      <c r="Q132" s="752"/>
      <c r="R132" s="752"/>
      <c r="S132" s="752"/>
      <c r="T132" s="752"/>
      <c r="U132" s="752"/>
      <c r="V132" s="755" t="s">
        <v>476</v>
      </c>
      <c r="W132" s="755"/>
      <c r="X132" s="755"/>
      <c r="Y132" s="755"/>
      <c r="Z132" s="756"/>
      <c r="AA132" s="757">
        <v>9.0157010169999996</v>
      </c>
      <c r="AB132" s="758"/>
      <c r="AC132" s="758"/>
      <c r="AD132" s="758"/>
      <c r="AE132" s="759"/>
      <c r="AF132" s="760">
        <v>9.1702549849999997</v>
      </c>
      <c r="AG132" s="758"/>
      <c r="AH132" s="758"/>
      <c r="AI132" s="758"/>
      <c r="AJ132" s="759"/>
      <c r="AK132" s="760">
        <v>8.5315047909999997</v>
      </c>
      <c r="AL132" s="758"/>
      <c r="AM132" s="758"/>
      <c r="AN132" s="758"/>
      <c r="AO132" s="759"/>
      <c r="AP132" s="761"/>
      <c r="AQ132" s="762"/>
      <c r="AR132" s="762"/>
      <c r="AS132" s="762"/>
      <c r="AT132" s="763"/>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
      <c r="A133" s="753"/>
      <c r="B133" s="754"/>
      <c r="C133" s="754"/>
      <c r="D133" s="754"/>
      <c r="E133" s="754"/>
      <c r="F133" s="754"/>
      <c r="G133" s="754"/>
      <c r="H133" s="754"/>
      <c r="I133" s="754"/>
      <c r="J133" s="754"/>
      <c r="K133" s="754"/>
      <c r="L133" s="754"/>
      <c r="M133" s="754"/>
      <c r="N133" s="754"/>
      <c r="O133" s="754"/>
      <c r="P133" s="754"/>
      <c r="Q133" s="754"/>
      <c r="R133" s="754"/>
      <c r="S133" s="754"/>
      <c r="T133" s="754"/>
      <c r="U133" s="754"/>
      <c r="V133" s="734" t="s">
        <v>477</v>
      </c>
      <c r="W133" s="734"/>
      <c r="X133" s="734"/>
      <c r="Y133" s="734"/>
      <c r="Z133" s="735"/>
      <c r="AA133" s="736">
        <v>8.3000000000000007</v>
      </c>
      <c r="AB133" s="737"/>
      <c r="AC133" s="737"/>
      <c r="AD133" s="737"/>
      <c r="AE133" s="738"/>
      <c r="AF133" s="736">
        <v>8.6</v>
      </c>
      <c r="AG133" s="737"/>
      <c r="AH133" s="737"/>
      <c r="AI133" s="737"/>
      <c r="AJ133" s="738"/>
      <c r="AK133" s="736">
        <v>8.9</v>
      </c>
      <c r="AL133" s="737"/>
      <c r="AM133" s="737"/>
      <c r="AN133" s="737"/>
      <c r="AO133" s="738"/>
      <c r="AP133" s="739"/>
      <c r="AQ133" s="740"/>
      <c r="AR133" s="740"/>
      <c r="AS133" s="740"/>
      <c r="AT133" s="741"/>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15">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25" hidden="1" x14ac:dyDescent="0.15">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gBBqOVDnHTSHgBEbjPGjUeug8e/jhFu8FySxyVOFEh6jkM8EuTk1kMp6+I4UnQaVo5FGNVObBLmKCkoNk/lbCQ==" saltValue="MRzQw5URnLRyok/VyuwrUw=="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70" zoomScaleNormal="85" zoomScaleSheetLayoutView="70" workbookViewId="0"/>
  </sheetViews>
  <sheetFormatPr defaultColWidth="0" defaultRowHeight="13.5" customHeight="1" zeroHeight="1" x14ac:dyDescent="0.15"/>
  <cols>
    <col min="1" max="120" width="2.75" style="242" customWidth="1"/>
    <col min="121" max="121" width="0" style="241" hidden="1" customWidth="1"/>
    <col min="122" max="16384" width="9" style="241" hidden="1"/>
  </cols>
  <sheetData>
    <row r="1" spans="1:120"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41"/>
    </row>
    <row r="17" spans="119:120" x14ac:dyDescent="0.15">
      <c r="DP17" s="241"/>
    </row>
    <row r="18" spans="119:120" x14ac:dyDescent="0.15"/>
    <row r="19" spans="119:120" x14ac:dyDescent="0.15"/>
    <row r="20" spans="119:120" x14ac:dyDescent="0.15">
      <c r="DO20" s="241"/>
      <c r="DP20" s="241"/>
    </row>
    <row r="21" spans="119:120" x14ac:dyDescent="0.15">
      <c r="DP21" s="241"/>
    </row>
    <row r="22" spans="119:120" x14ac:dyDescent="0.15"/>
    <row r="23" spans="119:120" x14ac:dyDescent="0.15">
      <c r="DO23" s="241"/>
      <c r="DP23" s="241"/>
    </row>
    <row r="24" spans="119:120" x14ac:dyDescent="0.15">
      <c r="DP24" s="241"/>
    </row>
    <row r="25" spans="119:120" x14ac:dyDescent="0.15">
      <c r="DP25" s="241"/>
    </row>
    <row r="26" spans="119:120" x14ac:dyDescent="0.15">
      <c r="DO26" s="241"/>
      <c r="DP26" s="241"/>
    </row>
    <row r="27" spans="119:120" x14ac:dyDescent="0.15"/>
    <row r="28" spans="119:120" x14ac:dyDescent="0.15">
      <c r="DO28" s="241"/>
      <c r="DP28" s="241"/>
    </row>
    <row r="29" spans="119:120" x14ac:dyDescent="0.15">
      <c r="DP29" s="241"/>
    </row>
    <row r="30" spans="119:120" x14ac:dyDescent="0.15"/>
    <row r="31" spans="119:120" x14ac:dyDescent="0.15">
      <c r="DO31" s="241"/>
      <c r="DP31" s="241"/>
    </row>
    <row r="32" spans="119:120" x14ac:dyDescent="0.15"/>
    <row r="33" spans="98:120" x14ac:dyDescent="0.15">
      <c r="DO33" s="241"/>
      <c r="DP33" s="241"/>
    </row>
    <row r="34" spans="98:120" x14ac:dyDescent="0.15">
      <c r="DM34" s="241"/>
    </row>
    <row r="35" spans="98:120" x14ac:dyDescent="0.15">
      <c r="CT35" s="241"/>
      <c r="CU35" s="241"/>
      <c r="CV35" s="241"/>
      <c r="CY35" s="241"/>
      <c r="CZ35" s="241"/>
      <c r="DA35" s="241"/>
      <c r="DD35" s="241"/>
      <c r="DE35" s="241"/>
      <c r="DF35" s="241"/>
      <c r="DI35" s="241"/>
      <c r="DJ35" s="241"/>
      <c r="DK35" s="241"/>
      <c r="DM35" s="241"/>
      <c r="DN35" s="241"/>
      <c r="DO35" s="241"/>
      <c r="DP35" s="241"/>
    </row>
    <row r="36" spans="98:120" x14ac:dyDescent="0.15"/>
    <row r="37" spans="98:120" x14ac:dyDescent="0.15">
      <c r="CW37" s="241"/>
      <c r="DB37" s="241"/>
      <c r="DG37" s="241"/>
      <c r="DL37" s="241"/>
      <c r="DP37" s="241"/>
    </row>
    <row r="38" spans="98:120" x14ac:dyDescent="0.15">
      <c r="CT38" s="241"/>
      <c r="CU38" s="241"/>
      <c r="CV38" s="241"/>
      <c r="CW38" s="241"/>
      <c r="CY38" s="241"/>
      <c r="CZ38" s="241"/>
      <c r="DA38" s="241"/>
      <c r="DB38" s="241"/>
      <c r="DD38" s="241"/>
      <c r="DE38" s="241"/>
      <c r="DF38" s="241"/>
      <c r="DG38" s="241"/>
      <c r="DI38" s="241"/>
      <c r="DJ38" s="241"/>
      <c r="DK38" s="241"/>
      <c r="DL38" s="241"/>
      <c r="DN38" s="241"/>
      <c r="DO38" s="241"/>
      <c r="DP38" s="241"/>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41"/>
      <c r="DO49" s="241"/>
      <c r="DP49" s="241"/>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41"/>
      <c r="CS63" s="241"/>
      <c r="CX63" s="241"/>
      <c r="DC63" s="241"/>
      <c r="DH63" s="241"/>
    </row>
    <row r="64" spans="22:120" x14ac:dyDescent="0.15">
      <c r="V64" s="241"/>
    </row>
    <row r="65" spans="15:120" x14ac:dyDescent="0.15">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x14ac:dyDescent="0.15">
      <c r="Q66" s="241"/>
      <c r="S66" s="241"/>
      <c r="U66" s="241"/>
      <c r="DM66" s="241"/>
    </row>
    <row r="67" spans="15:120" x14ac:dyDescent="0.15">
      <c r="O67" s="241"/>
      <c r="P67" s="241"/>
      <c r="R67" s="241"/>
      <c r="T67" s="241"/>
      <c r="Y67" s="241"/>
      <c r="CT67" s="241"/>
      <c r="CV67" s="241"/>
      <c r="CW67" s="241"/>
      <c r="CY67" s="241"/>
      <c r="DA67" s="241"/>
      <c r="DB67" s="241"/>
      <c r="DD67" s="241"/>
      <c r="DF67" s="241"/>
      <c r="DG67" s="241"/>
      <c r="DI67" s="241"/>
      <c r="DK67" s="241"/>
      <c r="DL67" s="241"/>
      <c r="DN67" s="241"/>
      <c r="DO67" s="241"/>
      <c r="DP67" s="241"/>
    </row>
    <row r="68" spans="15:120" x14ac:dyDescent="0.15"/>
    <row r="69" spans="15:120" x14ac:dyDescent="0.15"/>
    <row r="70" spans="15:120" x14ac:dyDescent="0.15"/>
    <row r="71" spans="15:120" x14ac:dyDescent="0.15"/>
    <row r="72" spans="15:120" x14ac:dyDescent="0.15">
      <c r="DP72" s="241"/>
    </row>
    <row r="73" spans="15:120" x14ac:dyDescent="0.15">
      <c r="DP73" s="241"/>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41"/>
      <c r="CX96" s="241"/>
      <c r="DC96" s="241"/>
      <c r="DH96" s="241"/>
    </row>
    <row r="97" spans="24:120" x14ac:dyDescent="0.15">
      <c r="CS97" s="241"/>
      <c r="CX97" s="241"/>
      <c r="DC97" s="241"/>
      <c r="DH97" s="241"/>
      <c r="DP97" s="242" t="s">
        <v>478</v>
      </c>
    </row>
    <row r="98" spans="24:120" hidden="1" x14ac:dyDescent="0.15">
      <c r="CS98" s="241"/>
      <c r="CX98" s="241"/>
      <c r="DC98" s="241"/>
      <c r="DH98" s="241"/>
    </row>
    <row r="99" spans="24:120" hidden="1" x14ac:dyDescent="0.15">
      <c r="CS99" s="241"/>
      <c r="CX99" s="241"/>
      <c r="DC99" s="241"/>
      <c r="DH99" s="241"/>
    </row>
    <row r="101" spans="24:120" ht="12" hidden="1" customHeight="1" x14ac:dyDescent="0.15">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15">
      <c r="CU102" s="241"/>
      <c r="CZ102" s="241"/>
      <c r="DE102" s="241"/>
      <c r="DJ102" s="241"/>
      <c r="DM102" s="241"/>
    </row>
    <row r="103" spans="24:120" hidden="1" x14ac:dyDescent="0.15">
      <c r="CT103" s="241"/>
      <c r="CV103" s="241"/>
      <c r="CW103" s="241"/>
      <c r="CY103" s="241"/>
      <c r="DA103" s="241"/>
      <c r="DB103" s="241"/>
      <c r="DD103" s="241"/>
      <c r="DF103" s="241"/>
      <c r="DG103" s="241"/>
      <c r="DI103" s="241"/>
      <c r="DK103" s="241"/>
      <c r="DL103" s="241"/>
      <c r="DM103" s="241"/>
      <c r="DN103" s="241"/>
      <c r="DO103" s="241"/>
      <c r="DP103" s="241"/>
    </row>
    <row r="104" spans="24:120" hidden="1" x14ac:dyDescent="0.15">
      <c r="CV104" s="241"/>
      <c r="CW104" s="241"/>
      <c r="DA104" s="241"/>
      <c r="DB104" s="241"/>
      <c r="DF104" s="241"/>
      <c r="DG104" s="241"/>
      <c r="DK104" s="241"/>
      <c r="DL104" s="241"/>
      <c r="DN104" s="241"/>
      <c r="DO104" s="241"/>
      <c r="DP104" s="241"/>
    </row>
    <row r="105" spans="24:120" ht="12.75" hidden="1" customHeight="1" x14ac:dyDescent="0.15"/>
  </sheetData>
  <sheetProtection algorithmName="SHA-512" hashValue="/uO5Oev8ozj5Tp4FruU0ID1kxUWhE+FTd2Lj6OwC9rlXk4qtoa7gmFK0gaNpEmkKkY6NqS4dzgnSf2BOXAB9yA==" saltValue="ZcFFWbfgRY3eLa8l9SYHqQ==" spinCount="100000" sheet="1" objects="1" scenarios="1"/>
  <dataConsolidate/>
  <phoneticPr fontId="2"/>
  <printOptions horizontalCentered="1" verticalCentered="1"/>
  <pageMargins left="0" right="0" top="0" bottom="0" header="0" footer="0"/>
  <pageSetup paperSize="9" scale="31" orientation="portrait"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15"/>
  <cols>
    <col min="1" max="116" width="2.625" style="242" customWidth="1"/>
    <col min="117" max="16384" width="9" style="241" hidden="1"/>
  </cols>
  <sheetData>
    <row r="1" spans="2:116"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x14ac:dyDescent="0.15"/>
    <row r="3" spans="2:116" x14ac:dyDescent="0.15"/>
    <row r="4" spans="2:116" x14ac:dyDescent="0.15">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x14ac:dyDescent="0.15">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x14ac:dyDescent="0.15"/>
    <row r="20" spans="9:116" x14ac:dyDescent="0.15"/>
    <row r="21" spans="9:116" x14ac:dyDescent="0.15">
      <c r="DL21" s="241"/>
    </row>
    <row r="22" spans="9:116" x14ac:dyDescent="0.15">
      <c r="DI22" s="241"/>
      <c r="DJ22" s="241"/>
      <c r="DK22" s="241"/>
      <c r="DL22" s="241"/>
    </row>
    <row r="23" spans="9:116" x14ac:dyDescent="0.15">
      <c r="CY23" s="241"/>
      <c r="CZ23" s="241"/>
      <c r="DA23" s="241"/>
      <c r="DB23" s="241"/>
      <c r="DC23" s="241"/>
      <c r="DD23" s="241"/>
      <c r="DE23" s="241"/>
      <c r="DF23" s="241"/>
      <c r="DG23" s="241"/>
      <c r="DH23" s="241"/>
      <c r="DI23" s="241"/>
      <c r="DJ23" s="241"/>
      <c r="DK23" s="241"/>
      <c r="DL23" s="241"/>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41"/>
      <c r="DA35" s="241"/>
      <c r="DB35" s="241"/>
      <c r="DC35" s="241"/>
      <c r="DD35" s="241"/>
      <c r="DE35" s="241"/>
      <c r="DF35" s="241"/>
      <c r="DG35" s="241"/>
      <c r="DH35" s="241"/>
      <c r="DI35" s="241"/>
      <c r="DJ35" s="241"/>
      <c r="DK35" s="241"/>
      <c r="DL35" s="241"/>
    </row>
    <row r="36" spans="15:116" x14ac:dyDescent="0.15"/>
    <row r="37" spans="15:116" x14ac:dyDescent="0.15">
      <c r="DL37" s="241"/>
    </row>
    <row r="38" spans="15:116" x14ac:dyDescent="0.15">
      <c r="DI38" s="241"/>
      <c r="DJ38" s="241"/>
      <c r="DK38" s="241"/>
      <c r="DL38" s="241"/>
    </row>
    <row r="39" spans="15:116" x14ac:dyDescent="0.15"/>
    <row r="40" spans="15:116" x14ac:dyDescent="0.15"/>
    <row r="41" spans="15:116" x14ac:dyDescent="0.15"/>
    <row r="42" spans="15:116" x14ac:dyDescent="0.15"/>
    <row r="43" spans="15:116" x14ac:dyDescent="0.15">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x14ac:dyDescent="0.15">
      <c r="DL44" s="241"/>
    </row>
    <row r="45" spans="15:116" x14ac:dyDescent="0.15"/>
    <row r="46" spans="15:116" x14ac:dyDescent="0.15">
      <c r="DA46" s="241"/>
      <c r="DB46" s="241"/>
      <c r="DC46" s="241"/>
      <c r="DD46" s="241"/>
      <c r="DE46" s="241"/>
      <c r="DF46" s="241"/>
      <c r="DG46" s="241"/>
      <c r="DH46" s="241"/>
      <c r="DI46" s="241"/>
      <c r="DJ46" s="241"/>
      <c r="DK46" s="241"/>
      <c r="DL46" s="241"/>
    </row>
    <row r="47" spans="15:116" x14ac:dyDescent="0.15"/>
    <row r="48" spans="15:116" x14ac:dyDescent="0.15"/>
    <row r="49" spans="104:116" x14ac:dyDescent="0.15"/>
    <row r="50" spans="104:116" x14ac:dyDescent="0.15">
      <c r="CZ50" s="241"/>
      <c r="DA50" s="241"/>
      <c r="DB50" s="241"/>
      <c r="DC50" s="241"/>
      <c r="DD50" s="241"/>
      <c r="DE50" s="241"/>
      <c r="DF50" s="241"/>
      <c r="DG50" s="241"/>
      <c r="DH50" s="241"/>
      <c r="DI50" s="241"/>
      <c r="DJ50" s="241"/>
      <c r="DK50" s="241"/>
      <c r="DL50" s="241"/>
    </row>
    <row r="51" spans="104:116" x14ac:dyDescent="0.15"/>
    <row r="52" spans="104:116" x14ac:dyDescent="0.15"/>
    <row r="53" spans="104:116" x14ac:dyDescent="0.15">
      <c r="DL53" s="241"/>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41"/>
      <c r="DD67" s="241"/>
      <c r="DE67" s="241"/>
      <c r="DF67" s="241"/>
      <c r="DG67" s="241"/>
      <c r="DH67" s="241"/>
      <c r="DI67" s="241"/>
      <c r="DJ67" s="241"/>
      <c r="DK67" s="241"/>
      <c r="DL67" s="241"/>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vP1DWTLX9FVXR1/CAt3sq7m7f6ElKHkdWYgLAPxlcV4FJTHpyAfCVNqn0AvMr7Jqnhkwd3BC4JOMIdwwzfj5TQ==" saltValue="Jrm2j2z8YPETV3iDM0T4Gg==" spinCount="100000" sheet="1" objects="1" scenarios="1"/>
  <dataConsolidate/>
  <phoneticPr fontId="2"/>
  <printOptions horizontalCentered="1" verticalCentered="1"/>
  <pageMargins left="0" right="0" top="0" bottom="0" header="0" footer="0"/>
  <headerFooter alignWithMargins="0">
    <oddFooter>&amp;C&amp;P/&amp;N</oddFooter>
  </headerFooter>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x14ac:dyDescent="0.15"/>
  <cols>
    <col min="1" max="36" width="2.5" style="243" customWidth="1"/>
    <col min="37" max="44" width="17" style="243" customWidth="1"/>
    <col min="45" max="45" width="6.125" style="249" customWidth="1"/>
    <col min="46" max="46" width="3" style="247" customWidth="1"/>
    <col min="47" max="47" width="19.125" style="243" hidden="1" customWidth="1"/>
    <col min="48" max="52" width="12.625" style="243" hidden="1" customWidth="1"/>
    <col min="53" max="16384" width="8.625" style="243" hidden="1"/>
  </cols>
  <sheetData>
    <row r="1" spans="1:46" x14ac:dyDescent="0.15">
      <c r="AS1" s="243"/>
      <c r="AT1" s="243"/>
    </row>
    <row r="2" spans="1:46" x14ac:dyDescent="0.15">
      <c r="AS2" s="243"/>
      <c r="AT2" s="243"/>
    </row>
    <row r="3" spans="1:46" x14ac:dyDescent="0.15">
      <c r="AS3" s="243"/>
      <c r="AT3" s="243"/>
    </row>
    <row r="4" spans="1:46" x14ac:dyDescent="0.15">
      <c r="AS4" s="243"/>
      <c r="AT4" s="243"/>
    </row>
    <row r="5" spans="1:46" ht="17.25" x14ac:dyDescent="0.15">
      <c r="A5" s="244" t="s">
        <v>479</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x14ac:dyDescent="0.15">
      <c r="A6" s="247"/>
      <c r="AK6" s="248" t="s">
        <v>480</v>
      </c>
      <c r="AL6" s="248"/>
      <c r="AM6" s="248"/>
      <c r="AN6" s="248"/>
    </row>
    <row r="7" spans="1:46" ht="13.5" customHeight="1" x14ac:dyDescent="0.15">
      <c r="A7" s="247"/>
      <c r="AK7" s="250"/>
      <c r="AL7" s="251"/>
      <c r="AM7" s="251"/>
      <c r="AN7" s="252"/>
      <c r="AO7" s="1131" t="s">
        <v>481</v>
      </c>
      <c r="AP7" s="253"/>
      <c r="AQ7" s="254" t="s">
        <v>482</v>
      </c>
      <c r="AR7" s="255"/>
    </row>
    <row r="8" spans="1:46" x14ac:dyDescent="0.15">
      <c r="A8" s="247"/>
      <c r="AK8" s="256"/>
      <c r="AL8" s="257"/>
      <c r="AM8" s="257"/>
      <c r="AN8" s="258"/>
      <c r="AO8" s="1132"/>
      <c r="AP8" s="259" t="s">
        <v>483</v>
      </c>
      <c r="AQ8" s="260" t="s">
        <v>484</v>
      </c>
      <c r="AR8" s="261" t="s">
        <v>485</v>
      </c>
    </row>
    <row r="9" spans="1:46" x14ac:dyDescent="0.15">
      <c r="A9" s="247"/>
      <c r="AK9" s="1143" t="s">
        <v>486</v>
      </c>
      <c r="AL9" s="1144"/>
      <c r="AM9" s="1144"/>
      <c r="AN9" s="1145"/>
      <c r="AO9" s="262">
        <v>1835997</v>
      </c>
      <c r="AP9" s="262">
        <v>55672</v>
      </c>
      <c r="AQ9" s="263">
        <v>72090</v>
      </c>
      <c r="AR9" s="264">
        <v>-22.8</v>
      </c>
    </row>
    <row r="10" spans="1:46" ht="13.5" customHeight="1" x14ac:dyDescent="0.15">
      <c r="A10" s="247"/>
      <c r="AK10" s="1143" t="s">
        <v>487</v>
      </c>
      <c r="AL10" s="1144"/>
      <c r="AM10" s="1144"/>
      <c r="AN10" s="1145"/>
      <c r="AO10" s="265">
        <v>381501</v>
      </c>
      <c r="AP10" s="265">
        <v>11568</v>
      </c>
      <c r="AQ10" s="266">
        <v>9072</v>
      </c>
      <c r="AR10" s="267">
        <v>27.5</v>
      </c>
    </row>
    <row r="11" spans="1:46" ht="13.5" customHeight="1" x14ac:dyDescent="0.15">
      <c r="A11" s="247"/>
      <c r="AK11" s="1143" t="s">
        <v>488</v>
      </c>
      <c r="AL11" s="1144"/>
      <c r="AM11" s="1144"/>
      <c r="AN11" s="1145"/>
      <c r="AO11" s="265" t="s">
        <v>489</v>
      </c>
      <c r="AP11" s="265" t="s">
        <v>489</v>
      </c>
      <c r="AQ11" s="266">
        <v>383</v>
      </c>
      <c r="AR11" s="267" t="s">
        <v>489</v>
      </c>
    </row>
    <row r="12" spans="1:46" ht="13.5" customHeight="1" x14ac:dyDescent="0.15">
      <c r="A12" s="247"/>
      <c r="AK12" s="1143" t="s">
        <v>490</v>
      </c>
      <c r="AL12" s="1144"/>
      <c r="AM12" s="1144"/>
      <c r="AN12" s="1145"/>
      <c r="AO12" s="265" t="s">
        <v>489</v>
      </c>
      <c r="AP12" s="265" t="s">
        <v>489</v>
      </c>
      <c r="AQ12" s="266">
        <v>26</v>
      </c>
      <c r="AR12" s="267" t="s">
        <v>489</v>
      </c>
    </row>
    <row r="13" spans="1:46" ht="13.5" customHeight="1" x14ac:dyDescent="0.15">
      <c r="A13" s="247"/>
      <c r="AK13" s="1143" t="s">
        <v>491</v>
      </c>
      <c r="AL13" s="1144"/>
      <c r="AM13" s="1144"/>
      <c r="AN13" s="1145"/>
      <c r="AO13" s="265">
        <v>55812</v>
      </c>
      <c r="AP13" s="265">
        <v>1692</v>
      </c>
      <c r="AQ13" s="266">
        <v>2732</v>
      </c>
      <c r="AR13" s="267">
        <v>-38.1</v>
      </c>
    </row>
    <row r="14" spans="1:46" ht="13.5" customHeight="1" x14ac:dyDescent="0.15">
      <c r="A14" s="247"/>
      <c r="AK14" s="1143" t="s">
        <v>492</v>
      </c>
      <c r="AL14" s="1144"/>
      <c r="AM14" s="1144"/>
      <c r="AN14" s="1145"/>
      <c r="AO14" s="265">
        <v>24886</v>
      </c>
      <c r="AP14" s="265">
        <v>755</v>
      </c>
      <c r="AQ14" s="266">
        <v>1315</v>
      </c>
      <c r="AR14" s="267">
        <v>-42.6</v>
      </c>
    </row>
    <row r="15" spans="1:46" ht="13.5" customHeight="1" x14ac:dyDescent="0.15">
      <c r="A15" s="247"/>
      <c r="AK15" s="1146" t="s">
        <v>493</v>
      </c>
      <c r="AL15" s="1147"/>
      <c r="AM15" s="1147"/>
      <c r="AN15" s="1148"/>
      <c r="AO15" s="265">
        <v>-80574</v>
      </c>
      <c r="AP15" s="265">
        <v>-2443</v>
      </c>
      <c r="AQ15" s="266">
        <v>-4107</v>
      </c>
      <c r="AR15" s="267">
        <v>-40.5</v>
      </c>
    </row>
    <row r="16" spans="1:46" x14ac:dyDescent="0.15">
      <c r="A16" s="247"/>
      <c r="AK16" s="1146" t="s">
        <v>177</v>
      </c>
      <c r="AL16" s="1147"/>
      <c r="AM16" s="1147"/>
      <c r="AN16" s="1148"/>
      <c r="AO16" s="265">
        <v>2217622</v>
      </c>
      <c r="AP16" s="265">
        <v>67243</v>
      </c>
      <c r="AQ16" s="266">
        <v>81511</v>
      </c>
      <c r="AR16" s="267">
        <v>-17.5</v>
      </c>
    </row>
    <row r="17" spans="1:46" x14ac:dyDescent="0.15">
      <c r="A17" s="247"/>
    </row>
    <row r="18" spans="1:46" x14ac:dyDescent="0.15">
      <c r="A18" s="247"/>
      <c r="AQ18" s="268"/>
      <c r="AR18" s="268"/>
    </row>
    <row r="19" spans="1:46" x14ac:dyDescent="0.15">
      <c r="A19" s="247"/>
      <c r="AK19" s="243" t="s">
        <v>494</v>
      </c>
    </row>
    <row r="20" spans="1:46" x14ac:dyDescent="0.15">
      <c r="A20" s="247"/>
      <c r="AK20" s="269"/>
      <c r="AL20" s="270"/>
      <c r="AM20" s="270"/>
      <c r="AN20" s="271"/>
      <c r="AO20" s="272" t="s">
        <v>495</v>
      </c>
      <c r="AP20" s="273" t="s">
        <v>496</v>
      </c>
      <c r="AQ20" s="274" t="s">
        <v>497</v>
      </c>
      <c r="AR20" s="275"/>
    </row>
    <row r="21" spans="1:46" s="248" customFormat="1" x14ac:dyDescent="0.15">
      <c r="A21" s="276"/>
      <c r="AK21" s="1149" t="s">
        <v>498</v>
      </c>
      <c r="AL21" s="1150"/>
      <c r="AM21" s="1150"/>
      <c r="AN21" s="1151"/>
      <c r="AO21" s="277">
        <v>4.4000000000000004</v>
      </c>
      <c r="AP21" s="278">
        <v>6.74</v>
      </c>
      <c r="AQ21" s="279">
        <v>-2.34</v>
      </c>
      <c r="AS21" s="280"/>
      <c r="AT21" s="276"/>
    </row>
    <row r="22" spans="1:46" s="248" customFormat="1" x14ac:dyDescent="0.15">
      <c r="A22" s="276"/>
      <c r="AK22" s="1149" t="s">
        <v>499</v>
      </c>
      <c r="AL22" s="1150"/>
      <c r="AM22" s="1150"/>
      <c r="AN22" s="1151"/>
      <c r="AO22" s="281">
        <v>96.8</v>
      </c>
      <c r="AP22" s="282">
        <v>97</v>
      </c>
      <c r="AQ22" s="283">
        <v>-0.2</v>
      </c>
      <c r="AR22" s="268"/>
      <c r="AS22" s="280"/>
      <c r="AT22" s="276"/>
    </row>
    <row r="23" spans="1:46" s="248" customFormat="1" x14ac:dyDescent="0.15">
      <c r="A23" s="276"/>
      <c r="AP23" s="268"/>
      <c r="AQ23" s="268"/>
      <c r="AR23" s="268"/>
      <c r="AS23" s="280"/>
      <c r="AT23" s="276"/>
    </row>
    <row r="24" spans="1:46" s="248" customFormat="1" x14ac:dyDescent="0.15">
      <c r="A24" s="276"/>
      <c r="AP24" s="268"/>
      <c r="AQ24" s="268"/>
      <c r="AR24" s="268"/>
      <c r="AS24" s="280"/>
      <c r="AT24" s="276"/>
    </row>
    <row r="25" spans="1:46" s="248" customFormat="1" x14ac:dyDescent="0.15">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x14ac:dyDescent="0.15">
      <c r="A26" s="1142" t="s">
        <v>500</v>
      </c>
      <c r="B26" s="1142"/>
      <c r="C26" s="1142"/>
      <c r="D26" s="1142"/>
      <c r="E26" s="1142"/>
      <c r="F26" s="1142"/>
      <c r="G26" s="1142"/>
      <c r="H26" s="1142"/>
      <c r="I26" s="1142"/>
      <c r="J26" s="1142"/>
      <c r="K26" s="1142"/>
      <c r="L26" s="1142"/>
      <c r="M26" s="1142"/>
      <c r="N26" s="1142"/>
      <c r="O26" s="1142"/>
      <c r="P26" s="1142"/>
      <c r="Q26" s="1142"/>
      <c r="R26" s="1142"/>
      <c r="S26" s="1142"/>
      <c r="T26" s="1142"/>
      <c r="U26" s="1142"/>
      <c r="V26" s="1142"/>
      <c r="W26" s="1142"/>
      <c r="X26" s="1142"/>
      <c r="Y26" s="1142"/>
      <c r="Z26" s="1142"/>
      <c r="AA26" s="1142"/>
      <c r="AB26" s="1142"/>
      <c r="AC26" s="1142"/>
      <c r="AD26" s="1142"/>
      <c r="AE26" s="1142"/>
      <c r="AF26" s="1142"/>
      <c r="AG26" s="1142"/>
      <c r="AH26" s="1142"/>
      <c r="AI26" s="1142"/>
      <c r="AJ26" s="1142"/>
      <c r="AK26" s="1142"/>
      <c r="AL26" s="1142"/>
      <c r="AM26" s="1142"/>
      <c r="AN26" s="1142"/>
      <c r="AO26" s="1142"/>
      <c r="AP26" s="1142"/>
      <c r="AQ26" s="1142"/>
      <c r="AR26" s="1142"/>
      <c r="AS26" s="1142"/>
    </row>
    <row r="27" spans="1:46" x14ac:dyDescent="0.15">
      <c r="A27" s="288"/>
      <c r="AS27" s="243"/>
      <c r="AT27" s="243"/>
    </row>
    <row r="28" spans="1:46" ht="17.25" x14ac:dyDescent="0.15">
      <c r="A28" s="244" t="s">
        <v>501</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x14ac:dyDescent="0.15">
      <c r="A29" s="247"/>
      <c r="AK29" s="248" t="s">
        <v>502</v>
      </c>
      <c r="AL29" s="248"/>
      <c r="AM29" s="248"/>
      <c r="AN29" s="248"/>
      <c r="AS29" s="290"/>
    </row>
    <row r="30" spans="1:46" ht="13.5" customHeight="1" x14ac:dyDescent="0.15">
      <c r="A30" s="247"/>
      <c r="AK30" s="250"/>
      <c r="AL30" s="251"/>
      <c r="AM30" s="251"/>
      <c r="AN30" s="252"/>
      <c r="AO30" s="1131" t="s">
        <v>481</v>
      </c>
      <c r="AP30" s="253"/>
      <c r="AQ30" s="254" t="s">
        <v>482</v>
      </c>
      <c r="AR30" s="255"/>
    </row>
    <row r="31" spans="1:46" x14ac:dyDescent="0.15">
      <c r="A31" s="247"/>
      <c r="AK31" s="256"/>
      <c r="AL31" s="257"/>
      <c r="AM31" s="257"/>
      <c r="AN31" s="258"/>
      <c r="AO31" s="1132"/>
      <c r="AP31" s="259" t="s">
        <v>483</v>
      </c>
      <c r="AQ31" s="260" t="s">
        <v>484</v>
      </c>
      <c r="AR31" s="261" t="s">
        <v>485</v>
      </c>
    </row>
    <row r="32" spans="1:46" ht="27" customHeight="1" x14ac:dyDescent="0.15">
      <c r="A32" s="247"/>
      <c r="AK32" s="1133" t="s">
        <v>503</v>
      </c>
      <c r="AL32" s="1134"/>
      <c r="AM32" s="1134"/>
      <c r="AN32" s="1135"/>
      <c r="AO32" s="291">
        <v>1104236</v>
      </c>
      <c r="AP32" s="291">
        <v>33483</v>
      </c>
      <c r="AQ32" s="292">
        <v>33695</v>
      </c>
      <c r="AR32" s="293">
        <v>-0.6</v>
      </c>
    </row>
    <row r="33" spans="1:46" ht="13.5" customHeight="1" x14ac:dyDescent="0.15">
      <c r="A33" s="247"/>
      <c r="AK33" s="1133" t="s">
        <v>504</v>
      </c>
      <c r="AL33" s="1134"/>
      <c r="AM33" s="1134"/>
      <c r="AN33" s="1135"/>
      <c r="AO33" s="291" t="s">
        <v>489</v>
      </c>
      <c r="AP33" s="291" t="s">
        <v>489</v>
      </c>
      <c r="AQ33" s="292" t="s">
        <v>489</v>
      </c>
      <c r="AR33" s="293" t="s">
        <v>489</v>
      </c>
    </row>
    <row r="34" spans="1:46" ht="27" customHeight="1" x14ac:dyDescent="0.15">
      <c r="A34" s="247"/>
      <c r="AK34" s="1133" t="s">
        <v>505</v>
      </c>
      <c r="AL34" s="1134"/>
      <c r="AM34" s="1134"/>
      <c r="AN34" s="1135"/>
      <c r="AO34" s="291" t="s">
        <v>489</v>
      </c>
      <c r="AP34" s="291" t="s">
        <v>489</v>
      </c>
      <c r="AQ34" s="292" t="s">
        <v>489</v>
      </c>
      <c r="AR34" s="293" t="s">
        <v>489</v>
      </c>
    </row>
    <row r="35" spans="1:46" ht="27" customHeight="1" x14ac:dyDescent="0.15">
      <c r="A35" s="247"/>
      <c r="AK35" s="1133" t="s">
        <v>506</v>
      </c>
      <c r="AL35" s="1134"/>
      <c r="AM35" s="1134"/>
      <c r="AN35" s="1135"/>
      <c r="AO35" s="291">
        <v>206927</v>
      </c>
      <c r="AP35" s="291">
        <v>6275</v>
      </c>
      <c r="AQ35" s="292">
        <v>8394</v>
      </c>
      <c r="AR35" s="293">
        <v>-25.2</v>
      </c>
    </row>
    <row r="36" spans="1:46" ht="27" customHeight="1" x14ac:dyDescent="0.15">
      <c r="A36" s="247"/>
      <c r="AK36" s="1133" t="s">
        <v>507</v>
      </c>
      <c r="AL36" s="1134"/>
      <c r="AM36" s="1134"/>
      <c r="AN36" s="1135"/>
      <c r="AO36" s="291">
        <v>18849</v>
      </c>
      <c r="AP36" s="291">
        <v>572</v>
      </c>
      <c r="AQ36" s="292">
        <v>1998</v>
      </c>
      <c r="AR36" s="293">
        <v>-71.400000000000006</v>
      </c>
    </row>
    <row r="37" spans="1:46" ht="13.5" customHeight="1" x14ac:dyDescent="0.15">
      <c r="A37" s="247"/>
      <c r="AK37" s="1133" t="s">
        <v>508</v>
      </c>
      <c r="AL37" s="1134"/>
      <c r="AM37" s="1134"/>
      <c r="AN37" s="1135"/>
      <c r="AO37" s="291">
        <v>32292</v>
      </c>
      <c r="AP37" s="291">
        <v>979</v>
      </c>
      <c r="AQ37" s="292">
        <v>1021</v>
      </c>
      <c r="AR37" s="293">
        <v>-4.0999999999999996</v>
      </c>
    </row>
    <row r="38" spans="1:46" ht="27" customHeight="1" x14ac:dyDescent="0.15">
      <c r="A38" s="247"/>
      <c r="AK38" s="1136" t="s">
        <v>509</v>
      </c>
      <c r="AL38" s="1137"/>
      <c r="AM38" s="1137"/>
      <c r="AN38" s="1138"/>
      <c r="AO38" s="294" t="s">
        <v>489</v>
      </c>
      <c r="AP38" s="294" t="s">
        <v>489</v>
      </c>
      <c r="AQ38" s="295">
        <v>3</v>
      </c>
      <c r="AR38" s="283" t="s">
        <v>489</v>
      </c>
      <c r="AS38" s="290"/>
    </row>
    <row r="39" spans="1:46" x14ac:dyDescent="0.15">
      <c r="A39" s="247"/>
      <c r="AK39" s="1136" t="s">
        <v>510</v>
      </c>
      <c r="AL39" s="1137"/>
      <c r="AM39" s="1137"/>
      <c r="AN39" s="1138"/>
      <c r="AO39" s="291" t="s">
        <v>489</v>
      </c>
      <c r="AP39" s="291" t="s">
        <v>489</v>
      </c>
      <c r="AQ39" s="292">
        <v>-3210</v>
      </c>
      <c r="AR39" s="293" t="s">
        <v>489</v>
      </c>
      <c r="AS39" s="290"/>
    </row>
    <row r="40" spans="1:46" ht="27" customHeight="1" x14ac:dyDescent="0.15">
      <c r="A40" s="247"/>
      <c r="AK40" s="1133" t="s">
        <v>511</v>
      </c>
      <c r="AL40" s="1134"/>
      <c r="AM40" s="1134"/>
      <c r="AN40" s="1135"/>
      <c r="AO40" s="291">
        <v>-767341</v>
      </c>
      <c r="AP40" s="291">
        <v>-23268</v>
      </c>
      <c r="AQ40" s="292">
        <v>-26336</v>
      </c>
      <c r="AR40" s="293">
        <v>-11.6</v>
      </c>
      <c r="AS40" s="290"/>
    </row>
    <row r="41" spans="1:46" x14ac:dyDescent="0.15">
      <c r="A41" s="247"/>
      <c r="AK41" s="1139" t="s">
        <v>287</v>
      </c>
      <c r="AL41" s="1140"/>
      <c r="AM41" s="1140"/>
      <c r="AN41" s="1141"/>
      <c r="AO41" s="291">
        <v>594963</v>
      </c>
      <c r="AP41" s="291">
        <v>18041</v>
      </c>
      <c r="AQ41" s="292">
        <v>15565</v>
      </c>
      <c r="AR41" s="293">
        <v>15.9</v>
      </c>
      <c r="AS41" s="290"/>
    </row>
    <row r="42" spans="1:46" x14ac:dyDescent="0.15">
      <c r="A42" s="247"/>
      <c r="AK42" s="296"/>
      <c r="AQ42" s="268"/>
      <c r="AR42" s="268"/>
      <c r="AS42" s="290"/>
    </row>
    <row r="43" spans="1:46" x14ac:dyDescent="0.15">
      <c r="A43" s="247"/>
      <c r="AP43" s="297"/>
      <c r="AQ43" s="268"/>
      <c r="AS43" s="290"/>
    </row>
    <row r="44" spans="1:46" x14ac:dyDescent="0.15">
      <c r="A44" s="247"/>
      <c r="AQ44" s="268"/>
    </row>
    <row r="45" spans="1:46" x14ac:dyDescent="0.15">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x14ac:dyDescent="0.15">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15">
      <c r="A47" s="300" t="s">
        <v>512</v>
      </c>
    </row>
    <row r="48" spans="1:46" x14ac:dyDescent="0.15">
      <c r="A48" s="247"/>
      <c r="AK48" s="301" t="s">
        <v>513</v>
      </c>
      <c r="AL48" s="301"/>
      <c r="AM48" s="301"/>
      <c r="AN48" s="301"/>
      <c r="AO48" s="301"/>
      <c r="AP48" s="301"/>
      <c r="AQ48" s="302"/>
      <c r="AR48" s="301"/>
    </row>
    <row r="49" spans="1:44" ht="13.5" customHeight="1" x14ac:dyDescent="0.15">
      <c r="A49" s="247"/>
      <c r="AK49" s="303"/>
      <c r="AL49" s="304"/>
      <c r="AM49" s="1126" t="s">
        <v>481</v>
      </c>
      <c r="AN49" s="1128" t="s">
        <v>514</v>
      </c>
      <c r="AO49" s="1129"/>
      <c r="AP49" s="1129"/>
      <c r="AQ49" s="1129"/>
      <c r="AR49" s="1130"/>
    </row>
    <row r="50" spans="1:44" x14ac:dyDescent="0.15">
      <c r="A50" s="247"/>
      <c r="AK50" s="305"/>
      <c r="AL50" s="306"/>
      <c r="AM50" s="1127"/>
      <c r="AN50" s="307" t="s">
        <v>515</v>
      </c>
      <c r="AO50" s="308" t="s">
        <v>516</v>
      </c>
      <c r="AP50" s="309" t="s">
        <v>517</v>
      </c>
      <c r="AQ50" s="310" t="s">
        <v>518</v>
      </c>
      <c r="AR50" s="311" t="s">
        <v>519</v>
      </c>
    </row>
    <row r="51" spans="1:44" x14ac:dyDescent="0.15">
      <c r="A51" s="247"/>
      <c r="AK51" s="303" t="s">
        <v>520</v>
      </c>
      <c r="AL51" s="304"/>
      <c r="AM51" s="312">
        <v>1727289</v>
      </c>
      <c r="AN51" s="313">
        <v>51270</v>
      </c>
      <c r="AO51" s="314">
        <v>8.1999999999999993</v>
      </c>
      <c r="AP51" s="315">
        <v>52068</v>
      </c>
      <c r="AQ51" s="316">
        <v>1.6</v>
      </c>
      <c r="AR51" s="317">
        <v>6.6</v>
      </c>
    </row>
    <row r="52" spans="1:44" x14ac:dyDescent="0.15">
      <c r="A52" s="247"/>
      <c r="AK52" s="318"/>
      <c r="AL52" s="319" t="s">
        <v>521</v>
      </c>
      <c r="AM52" s="320">
        <v>385090</v>
      </c>
      <c r="AN52" s="321">
        <v>11430</v>
      </c>
      <c r="AO52" s="322">
        <v>-61.2</v>
      </c>
      <c r="AP52" s="323">
        <v>26936</v>
      </c>
      <c r="AQ52" s="324">
        <v>3.4</v>
      </c>
      <c r="AR52" s="325">
        <v>-64.599999999999994</v>
      </c>
    </row>
    <row r="53" spans="1:44" x14ac:dyDescent="0.15">
      <c r="A53" s="247"/>
      <c r="AK53" s="303" t="s">
        <v>522</v>
      </c>
      <c r="AL53" s="304"/>
      <c r="AM53" s="312">
        <v>1621350</v>
      </c>
      <c r="AN53" s="313">
        <v>48233</v>
      </c>
      <c r="AO53" s="314">
        <v>-5.9</v>
      </c>
      <c r="AP53" s="315">
        <v>47161</v>
      </c>
      <c r="AQ53" s="316">
        <v>-9.4</v>
      </c>
      <c r="AR53" s="317">
        <v>3.5</v>
      </c>
    </row>
    <row r="54" spans="1:44" x14ac:dyDescent="0.15">
      <c r="A54" s="247"/>
      <c r="AK54" s="318"/>
      <c r="AL54" s="319" t="s">
        <v>521</v>
      </c>
      <c r="AM54" s="320">
        <v>697020</v>
      </c>
      <c r="AN54" s="321">
        <v>20735</v>
      </c>
      <c r="AO54" s="322">
        <v>81.400000000000006</v>
      </c>
      <c r="AP54" s="323">
        <v>24595</v>
      </c>
      <c r="AQ54" s="324">
        <v>-8.6999999999999993</v>
      </c>
      <c r="AR54" s="325">
        <v>90.1</v>
      </c>
    </row>
    <row r="55" spans="1:44" x14ac:dyDescent="0.15">
      <c r="A55" s="247"/>
      <c r="AK55" s="303" t="s">
        <v>523</v>
      </c>
      <c r="AL55" s="304"/>
      <c r="AM55" s="312">
        <v>1508613</v>
      </c>
      <c r="AN55" s="313">
        <v>45103</v>
      </c>
      <c r="AO55" s="314">
        <v>-6.5</v>
      </c>
      <c r="AP55" s="315">
        <v>43423</v>
      </c>
      <c r="AQ55" s="316">
        <v>-7.9</v>
      </c>
      <c r="AR55" s="317">
        <v>1.4</v>
      </c>
    </row>
    <row r="56" spans="1:44" x14ac:dyDescent="0.15">
      <c r="A56" s="247"/>
      <c r="AK56" s="318"/>
      <c r="AL56" s="319" t="s">
        <v>521</v>
      </c>
      <c r="AM56" s="320">
        <v>570393</v>
      </c>
      <c r="AN56" s="321">
        <v>17053</v>
      </c>
      <c r="AO56" s="322">
        <v>-17.8</v>
      </c>
      <c r="AP56" s="323">
        <v>22207</v>
      </c>
      <c r="AQ56" s="324">
        <v>-9.6999999999999993</v>
      </c>
      <c r="AR56" s="325">
        <v>-8.1</v>
      </c>
    </row>
    <row r="57" spans="1:44" x14ac:dyDescent="0.15">
      <c r="A57" s="247"/>
      <c r="AK57" s="303" t="s">
        <v>524</v>
      </c>
      <c r="AL57" s="304"/>
      <c r="AM57" s="312">
        <v>1034513</v>
      </c>
      <c r="AN57" s="313">
        <v>31112</v>
      </c>
      <c r="AO57" s="314">
        <v>-31</v>
      </c>
      <c r="AP57" s="315">
        <v>45265</v>
      </c>
      <c r="AQ57" s="316">
        <v>4.2</v>
      </c>
      <c r="AR57" s="317">
        <v>-35.200000000000003</v>
      </c>
    </row>
    <row r="58" spans="1:44" x14ac:dyDescent="0.15">
      <c r="A58" s="247"/>
      <c r="AK58" s="318"/>
      <c r="AL58" s="319" t="s">
        <v>521</v>
      </c>
      <c r="AM58" s="320">
        <v>659850</v>
      </c>
      <c r="AN58" s="321">
        <v>19845</v>
      </c>
      <c r="AO58" s="322">
        <v>16.399999999999999</v>
      </c>
      <c r="AP58" s="323">
        <v>22600</v>
      </c>
      <c r="AQ58" s="324">
        <v>1.8</v>
      </c>
      <c r="AR58" s="325">
        <v>14.6</v>
      </c>
    </row>
    <row r="59" spans="1:44" x14ac:dyDescent="0.15">
      <c r="A59" s="247"/>
      <c r="AK59" s="303" t="s">
        <v>525</v>
      </c>
      <c r="AL59" s="304"/>
      <c r="AM59" s="312">
        <v>1335677</v>
      </c>
      <c r="AN59" s="313">
        <v>40501</v>
      </c>
      <c r="AO59" s="314">
        <v>30.2</v>
      </c>
      <c r="AP59" s="315">
        <v>54621</v>
      </c>
      <c r="AQ59" s="316">
        <v>20.7</v>
      </c>
      <c r="AR59" s="317">
        <v>9.5</v>
      </c>
    </row>
    <row r="60" spans="1:44" x14ac:dyDescent="0.15">
      <c r="A60" s="247"/>
      <c r="AK60" s="318"/>
      <c r="AL60" s="319" t="s">
        <v>521</v>
      </c>
      <c r="AM60" s="320">
        <v>1079939</v>
      </c>
      <c r="AN60" s="321">
        <v>32746</v>
      </c>
      <c r="AO60" s="322">
        <v>65</v>
      </c>
      <c r="AP60" s="323">
        <v>30892</v>
      </c>
      <c r="AQ60" s="324">
        <v>36.700000000000003</v>
      </c>
      <c r="AR60" s="325">
        <v>28.3</v>
      </c>
    </row>
    <row r="61" spans="1:44" x14ac:dyDescent="0.15">
      <c r="A61" s="247"/>
      <c r="AK61" s="303" t="s">
        <v>526</v>
      </c>
      <c r="AL61" s="326"/>
      <c r="AM61" s="312">
        <v>1445488</v>
      </c>
      <c r="AN61" s="313">
        <v>43244</v>
      </c>
      <c r="AO61" s="314">
        <v>-1</v>
      </c>
      <c r="AP61" s="315">
        <v>48508</v>
      </c>
      <c r="AQ61" s="327">
        <v>1.8</v>
      </c>
      <c r="AR61" s="317">
        <v>-2.8</v>
      </c>
    </row>
    <row r="62" spans="1:44" x14ac:dyDescent="0.15">
      <c r="A62" s="247"/>
      <c r="AK62" s="318"/>
      <c r="AL62" s="319" t="s">
        <v>521</v>
      </c>
      <c r="AM62" s="320">
        <v>678458</v>
      </c>
      <c r="AN62" s="321">
        <v>20362</v>
      </c>
      <c r="AO62" s="322">
        <v>16.8</v>
      </c>
      <c r="AP62" s="323">
        <v>25446</v>
      </c>
      <c r="AQ62" s="324">
        <v>4.7</v>
      </c>
      <c r="AR62" s="325">
        <v>12.1</v>
      </c>
    </row>
    <row r="63" spans="1:44" x14ac:dyDescent="0.15">
      <c r="A63" s="247"/>
    </row>
    <row r="64" spans="1:44" x14ac:dyDescent="0.15">
      <c r="A64" s="247"/>
    </row>
    <row r="65" spans="1:46" x14ac:dyDescent="0.15">
      <c r="A65" s="247"/>
    </row>
    <row r="66" spans="1:46" x14ac:dyDescent="0.15">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15">
      <c r="AS67" s="243"/>
      <c r="AT67" s="243"/>
    </row>
    <row r="70" spans="1:46" hidden="1" x14ac:dyDescent="0.15"/>
    <row r="71" spans="1:46" hidden="1" x14ac:dyDescent="0.15"/>
    <row r="72" spans="1:46" hidden="1" x14ac:dyDescent="0.15"/>
    <row r="73" spans="1:46" hidden="1" x14ac:dyDescent="0.15"/>
  </sheetData>
  <sheetProtection algorithmName="SHA-512" hashValue="fYpnLE3RGqj5eoOczJfGO4o1ibDAG2HQMJfcbPOO0cUPd6/ypPjsrscFC4L+/4kxJSj9UzO5mu/RZus5lwFH1w==" saltValue="FRE/HuKEtC8MhN1HdZSm9g=="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42" orientation="portrait"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15"/>
  <cols>
    <col min="1" max="125" width="2.5" style="242" customWidth="1"/>
    <col min="126" max="16384" width="9" style="241" hidden="1"/>
  </cols>
  <sheetData>
    <row r="1" spans="2:125" ht="13.5" customHeight="1"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x14ac:dyDescent="0.15">
      <c r="B2" s="241"/>
      <c r="DG2" s="241"/>
    </row>
    <row r="3" spans="2:125" x14ac:dyDescent="0.15">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x14ac:dyDescent="0.15"/>
    <row r="5" spans="2:125" x14ac:dyDescent="0.15"/>
    <row r="6" spans="2:125" x14ac:dyDescent="0.15"/>
    <row r="7" spans="2:125" x14ac:dyDescent="0.15"/>
    <row r="8" spans="2:125" x14ac:dyDescent="0.15"/>
    <row r="9" spans="2:125" x14ac:dyDescent="0.15">
      <c r="DU9" s="241"/>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41"/>
    </row>
    <row r="18" spans="125:125" x14ac:dyDescent="0.15"/>
    <row r="19" spans="125:125" x14ac:dyDescent="0.15"/>
    <row r="20" spans="125:125" x14ac:dyDescent="0.15">
      <c r="DU20" s="241"/>
    </row>
    <row r="21" spans="125:125" x14ac:dyDescent="0.15">
      <c r="DU21" s="241"/>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41"/>
    </row>
    <row r="29" spans="125:125" x14ac:dyDescent="0.15"/>
    <row r="30" spans="125:125" x14ac:dyDescent="0.15"/>
    <row r="31" spans="125:125" x14ac:dyDescent="0.15"/>
    <row r="32" spans="125:125" x14ac:dyDescent="0.15"/>
    <row r="33" spans="2:125" x14ac:dyDescent="0.15">
      <c r="B33" s="241"/>
      <c r="G33" s="241"/>
      <c r="I33" s="241"/>
    </row>
    <row r="34" spans="2:125" x14ac:dyDescent="0.15">
      <c r="C34" s="241"/>
      <c r="P34" s="241"/>
      <c r="DE34" s="241"/>
      <c r="DH34" s="241"/>
    </row>
    <row r="35" spans="2:125" x14ac:dyDescent="0.15">
      <c r="D35" s="241"/>
      <c r="E35" s="241"/>
      <c r="DG35" s="241"/>
      <c r="DJ35" s="241"/>
      <c r="DP35" s="241"/>
      <c r="DQ35" s="241"/>
      <c r="DR35" s="241"/>
      <c r="DS35" s="241"/>
      <c r="DT35" s="241"/>
      <c r="DU35" s="241"/>
    </row>
    <row r="36" spans="2:125" x14ac:dyDescent="0.15">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x14ac:dyDescent="0.15">
      <c r="DU37" s="241"/>
    </row>
    <row r="38" spans="2:125" x14ac:dyDescent="0.15">
      <c r="DT38" s="241"/>
      <c r="DU38" s="241"/>
    </row>
    <row r="39" spans="2:125" x14ac:dyDescent="0.15"/>
    <row r="40" spans="2:125" x14ac:dyDescent="0.15">
      <c r="DH40" s="241"/>
    </row>
    <row r="41" spans="2:125" x14ac:dyDescent="0.15">
      <c r="DE41" s="241"/>
    </row>
    <row r="42" spans="2:125" x14ac:dyDescent="0.15">
      <c r="DG42" s="241"/>
      <c r="DJ42" s="241"/>
    </row>
    <row r="43" spans="2:125" x14ac:dyDescent="0.15">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x14ac:dyDescent="0.15">
      <c r="DU44" s="241"/>
    </row>
    <row r="45" spans="2:125" x14ac:dyDescent="0.15"/>
    <row r="46" spans="2:125" x14ac:dyDescent="0.15"/>
    <row r="47" spans="2:125" x14ac:dyDescent="0.15"/>
    <row r="48" spans="2:125" x14ac:dyDescent="0.15">
      <c r="DT48" s="241"/>
      <c r="DU48" s="241"/>
    </row>
    <row r="49" spans="120:125" x14ac:dyDescent="0.15">
      <c r="DU49" s="241"/>
    </row>
    <row r="50" spans="120:125" x14ac:dyDescent="0.15">
      <c r="DU50" s="241"/>
    </row>
    <row r="51" spans="120:125" x14ac:dyDescent="0.15">
      <c r="DP51" s="241"/>
      <c r="DQ51" s="241"/>
      <c r="DR51" s="241"/>
      <c r="DS51" s="241"/>
      <c r="DT51" s="241"/>
      <c r="DU51" s="241"/>
    </row>
    <row r="52" spans="120:125" x14ac:dyDescent="0.15"/>
    <row r="53" spans="120:125" x14ac:dyDescent="0.15"/>
    <row r="54" spans="120:125" x14ac:dyDescent="0.15">
      <c r="DU54" s="241"/>
    </row>
    <row r="55" spans="120:125" x14ac:dyDescent="0.15"/>
    <row r="56" spans="120:125" x14ac:dyDescent="0.15"/>
    <row r="57" spans="120:125" x14ac:dyDescent="0.15"/>
    <row r="58" spans="120:125" x14ac:dyDescent="0.15">
      <c r="DU58" s="241"/>
    </row>
    <row r="59" spans="120:125" x14ac:dyDescent="0.15"/>
    <row r="60" spans="120:125" x14ac:dyDescent="0.15"/>
    <row r="61" spans="120:125" x14ac:dyDescent="0.15"/>
    <row r="62" spans="120:125" x14ac:dyDescent="0.15"/>
    <row r="63" spans="120:125" x14ac:dyDescent="0.15">
      <c r="DU63" s="241"/>
    </row>
    <row r="64" spans="120:125" x14ac:dyDescent="0.15">
      <c r="DT64" s="241"/>
      <c r="DU64" s="241"/>
    </row>
    <row r="65" spans="123:125" x14ac:dyDescent="0.15"/>
    <row r="66" spans="123:125" x14ac:dyDescent="0.15"/>
    <row r="67" spans="123:125" x14ac:dyDescent="0.15"/>
    <row r="68" spans="123:125" x14ac:dyDescent="0.15"/>
    <row r="69" spans="123:125" x14ac:dyDescent="0.15">
      <c r="DS69" s="241"/>
      <c r="DT69" s="241"/>
      <c r="DU69" s="241"/>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41"/>
    </row>
    <row r="83" spans="116:125" x14ac:dyDescent="0.15">
      <c r="DM83" s="241"/>
      <c r="DN83" s="241"/>
      <c r="DO83" s="241"/>
      <c r="DP83" s="241"/>
      <c r="DQ83" s="241"/>
      <c r="DR83" s="241"/>
      <c r="DS83" s="241"/>
      <c r="DT83" s="241"/>
      <c r="DU83" s="241"/>
    </row>
    <row r="84" spans="116:125" x14ac:dyDescent="0.15"/>
    <row r="85" spans="116:125" x14ac:dyDescent="0.15"/>
    <row r="86" spans="116:125" x14ac:dyDescent="0.15"/>
    <row r="87" spans="116:125" x14ac:dyDescent="0.15"/>
    <row r="88" spans="116:125" x14ac:dyDescent="0.15">
      <c r="DU88" s="241"/>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41"/>
      <c r="DT94" s="241"/>
      <c r="DU94" s="241"/>
    </row>
    <row r="95" spans="116:125" ht="13.5" customHeight="1" x14ac:dyDescent="0.15">
      <c r="DU95" s="241"/>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41"/>
    </row>
    <row r="102" spans="124:125" ht="13.5" customHeight="1" x14ac:dyDescent="0.15"/>
    <row r="103" spans="124:125" ht="13.5" customHeight="1" x14ac:dyDescent="0.15"/>
    <row r="104" spans="124:125" ht="13.5" customHeight="1" x14ac:dyDescent="0.15">
      <c r="DT104" s="241"/>
      <c r="DU104" s="241"/>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1" t="s">
        <v>478</v>
      </c>
    </row>
    <row r="121" spans="125:125" ht="13.5" hidden="1" customHeight="1" x14ac:dyDescent="0.15">
      <c r="DU121" s="241"/>
    </row>
  </sheetData>
  <sheetProtection algorithmName="SHA-512" hashValue="AVmTXPX1qdqYJYsIxgJ3x35067yZCbN+BQsM5j3WCJmHbLhiR/Z6I61r5eZJho22aYQ6r0HKVW/iWMiy9z7ueA==" saltValue="Z3ZD8IX5TpvJJBn3mCssHA==" spinCount="100000" sheet="1" objects="1" scenarios="1"/>
  <dataConsolidate/>
  <phoneticPr fontId="2"/>
  <printOptions horizontalCentered="1" verticalCentered="1"/>
  <pageMargins left="0" right="0" top="0.19685039370078741" bottom="0" header="0.39370078740157483" footer="0"/>
  <headerFooter alignWithMargins="0">
    <oddFooter>&amp;C&amp;P/&amp;N</oddFooter>
  </headerFooter>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85" zoomScaleNormal="85" zoomScaleSheetLayoutView="55" workbookViewId="0"/>
  </sheetViews>
  <sheetFormatPr defaultColWidth="0" defaultRowHeight="13.5" customHeight="1" zeroHeight="1" x14ac:dyDescent="0.15"/>
  <cols>
    <col min="1" max="125" width="2.5" style="242" customWidth="1"/>
    <col min="126" max="142" width="0" style="241" hidden="1" customWidth="1"/>
    <col min="143" max="16384" width="9" style="241" hidden="1"/>
  </cols>
  <sheetData>
    <row r="1" spans="1:125" ht="13.5" customHeight="1"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x14ac:dyDescent="0.15">
      <c r="B2" s="241"/>
      <c r="T2" s="241"/>
    </row>
    <row r="3" spans="1:125"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41"/>
      <c r="G33" s="241"/>
      <c r="I33" s="241"/>
    </row>
    <row r="34" spans="2:125" x14ac:dyDescent="0.15">
      <c r="C34" s="241"/>
      <c r="P34" s="241"/>
      <c r="R34" s="241"/>
      <c r="U34" s="241"/>
    </row>
    <row r="35" spans="2:125" x14ac:dyDescent="0.15">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x14ac:dyDescent="0.15">
      <c r="F36" s="241"/>
      <c r="H36" s="241"/>
      <c r="J36" s="241"/>
      <c r="K36" s="241"/>
      <c r="L36" s="241"/>
      <c r="M36" s="241"/>
      <c r="N36" s="241"/>
      <c r="O36" s="241"/>
      <c r="Q36" s="241"/>
      <c r="S36" s="241"/>
      <c r="V36" s="241"/>
    </row>
    <row r="37" spans="2:125" x14ac:dyDescent="0.15"/>
    <row r="38" spans="2:125" x14ac:dyDescent="0.15"/>
    <row r="39" spans="2:125" x14ac:dyDescent="0.15"/>
    <row r="40" spans="2:125" x14ac:dyDescent="0.15">
      <c r="U40" s="241"/>
    </row>
    <row r="41" spans="2:125" x14ac:dyDescent="0.15">
      <c r="R41" s="241"/>
    </row>
    <row r="42" spans="2:125" x14ac:dyDescent="0.15">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x14ac:dyDescent="0.15">
      <c r="Q43" s="241"/>
      <c r="S43" s="241"/>
      <c r="V43" s="241"/>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2" t="s">
        <v>478</v>
      </c>
    </row>
  </sheetData>
  <sheetProtection algorithmName="SHA-512" hashValue="oy/KLGWCXY4gGwfhdR9iB4ysiN65BhkyKlFLAwMfNUtAOALt8lm2Ksiwmh+IR1brdgeyxySYfG+DPRldU581uA==" saltValue="eJx1F9v+naXWbaOs9rEnYA==" spinCount="100000" sheet="1" objects="1" scenarios="1"/>
  <dataConsolidate/>
  <phoneticPr fontId="2"/>
  <printOptions horizontalCentered="1" verticalCentered="1"/>
  <pageMargins left="0" right="0" top="0.19685039370078741" bottom="0" header="0.39370078740157483" footer="0"/>
  <headerFooter alignWithMargins="0">
    <oddFooter>&amp;C&amp;P/&amp;N</oddFooter>
  </headerFooter>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70" zoomScaleNormal="70"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528</v>
      </c>
      <c r="G46" s="8" t="s">
        <v>529</v>
      </c>
      <c r="H46" s="8" t="s">
        <v>530</v>
      </c>
      <c r="I46" s="8" t="s">
        <v>531</v>
      </c>
      <c r="J46" s="9" t="s">
        <v>532</v>
      </c>
    </row>
    <row r="47" spans="2:10" ht="57.75" customHeight="1" x14ac:dyDescent="0.15">
      <c r="B47" s="10"/>
      <c r="C47" s="1152" t="s">
        <v>3</v>
      </c>
      <c r="D47" s="1152"/>
      <c r="E47" s="1153"/>
      <c r="F47" s="11">
        <v>35.69</v>
      </c>
      <c r="G47" s="12">
        <v>37.299999999999997</v>
      </c>
      <c r="H47" s="12">
        <v>46.11</v>
      </c>
      <c r="I47" s="12">
        <v>51.57</v>
      </c>
      <c r="J47" s="13">
        <v>56.4</v>
      </c>
    </row>
    <row r="48" spans="2:10" ht="57.75" customHeight="1" x14ac:dyDescent="0.15">
      <c r="B48" s="14"/>
      <c r="C48" s="1154" t="s">
        <v>4</v>
      </c>
      <c r="D48" s="1154"/>
      <c r="E48" s="1155"/>
      <c r="F48" s="15">
        <v>5.24</v>
      </c>
      <c r="G48" s="16">
        <v>8.43</v>
      </c>
      <c r="H48" s="16">
        <v>7.42</v>
      </c>
      <c r="I48" s="16">
        <v>5.91</v>
      </c>
      <c r="J48" s="17">
        <v>4.12</v>
      </c>
    </row>
    <row r="49" spans="2:10" ht="57.75" customHeight="1" thickBot="1" x14ac:dyDescent="0.2">
      <c r="B49" s="18"/>
      <c r="C49" s="1156" t="s">
        <v>5</v>
      </c>
      <c r="D49" s="1156"/>
      <c r="E49" s="1157"/>
      <c r="F49" s="19">
        <v>0.91</v>
      </c>
      <c r="G49" s="20">
        <v>7.71</v>
      </c>
      <c r="H49" s="20">
        <v>6.56</v>
      </c>
      <c r="I49" s="20">
        <v>5.6</v>
      </c>
      <c r="J49" s="21">
        <v>6.33</v>
      </c>
    </row>
    <row r="50" spans="2:10" x14ac:dyDescent="0.15"/>
  </sheetData>
  <sheetProtection algorithmName="SHA-512" hashValue="xLcTReXuEa9O2hbFMl6BoMVt6gWaMUb8HkdMpAfH2jwe1aJgVdrqa2rlymlBRgg98gTK+roaR3r/4kZjIy1lYw==" saltValue="5cLp6z4+46hAs+KpteWqMw==" spinCount="100000" sheet="1" objects="1" scenarios="1"/>
  <mergeCells count="3">
    <mergeCell ref="C47:E47"/>
    <mergeCell ref="C48:E48"/>
    <mergeCell ref="C49:E49"/>
  </mergeCells>
  <phoneticPr fontId="2"/>
  <printOptions horizontalCentered="1"/>
  <pageMargins left="0" right="0" top="0.19685039370078741" bottom="0" header="0" footer="0"/>
  <headerFooter alignWithMargins="0">
    <oddFooter>&amp;C&amp;P/&amp;N</oddFooter>
  </headerFooter>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70" zoomScaleNormal="70" zoomScaleSheetLayoutView="100" workbookViewId="0"/>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528</v>
      </c>
      <c r="G33" s="29" t="s">
        <v>529</v>
      </c>
      <c r="H33" s="29" t="s">
        <v>530</v>
      </c>
      <c r="I33" s="29" t="s">
        <v>531</v>
      </c>
      <c r="J33" s="30" t="s">
        <v>532</v>
      </c>
      <c r="K33" s="22"/>
      <c r="L33" s="22"/>
      <c r="M33" s="22"/>
      <c r="N33" s="22"/>
      <c r="O33" s="22"/>
      <c r="P33" s="22"/>
    </row>
    <row r="34" spans="1:16" ht="39" customHeight="1" x14ac:dyDescent="0.15">
      <c r="A34" s="22"/>
      <c r="B34" s="31"/>
      <c r="C34" s="1162" t="s">
        <v>533</v>
      </c>
      <c r="D34" s="1162"/>
      <c r="E34" s="1163"/>
      <c r="F34" s="32">
        <v>15.49</v>
      </c>
      <c r="G34" s="33">
        <v>14.39</v>
      </c>
      <c r="H34" s="33">
        <v>14.27</v>
      </c>
      <c r="I34" s="33">
        <v>12.97</v>
      </c>
      <c r="J34" s="34">
        <v>12.18</v>
      </c>
      <c r="K34" s="22"/>
      <c r="L34" s="22"/>
      <c r="M34" s="22"/>
      <c r="N34" s="22"/>
      <c r="O34" s="22"/>
      <c r="P34" s="22"/>
    </row>
    <row r="35" spans="1:16" ht="39" customHeight="1" x14ac:dyDescent="0.15">
      <c r="A35" s="22"/>
      <c r="B35" s="35"/>
      <c r="C35" s="1158" t="s">
        <v>534</v>
      </c>
      <c r="D35" s="1158"/>
      <c r="E35" s="1159"/>
      <c r="F35" s="36">
        <v>5.2</v>
      </c>
      <c r="G35" s="37">
        <v>8.3699999999999992</v>
      </c>
      <c r="H35" s="37">
        <v>7.37</v>
      </c>
      <c r="I35" s="37">
        <v>5.87</v>
      </c>
      <c r="J35" s="38">
        <v>4.07</v>
      </c>
      <c r="K35" s="22"/>
      <c r="L35" s="22"/>
      <c r="M35" s="22"/>
      <c r="N35" s="22"/>
      <c r="O35" s="22"/>
      <c r="P35" s="22"/>
    </row>
    <row r="36" spans="1:16" ht="39" customHeight="1" x14ac:dyDescent="0.15">
      <c r="A36" s="22"/>
      <c r="B36" s="35"/>
      <c r="C36" s="1158" t="s">
        <v>535</v>
      </c>
      <c r="D36" s="1158"/>
      <c r="E36" s="1159"/>
      <c r="F36" s="36">
        <v>3.24</v>
      </c>
      <c r="G36" s="37">
        <v>3.26</v>
      </c>
      <c r="H36" s="37">
        <v>3.33</v>
      </c>
      <c r="I36" s="37">
        <v>3.45</v>
      </c>
      <c r="J36" s="38">
        <v>3.78</v>
      </c>
      <c r="K36" s="22"/>
      <c r="L36" s="22"/>
      <c r="M36" s="22"/>
      <c r="N36" s="22"/>
      <c r="O36" s="22"/>
      <c r="P36" s="22"/>
    </row>
    <row r="37" spans="1:16" ht="39" customHeight="1" x14ac:dyDescent="0.15">
      <c r="A37" s="22"/>
      <c r="B37" s="35"/>
      <c r="C37" s="1158" t="s">
        <v>536</v>
      </c>
      <c r="D37" s="1158"/>
      <c r="E37" s="1159"/>
      <c r="F37" s="36">
        <v>0.48</v>
      </c>
      <c r="G37" s="37">
        <v>0.84</v>
      </c>
      <c r="H37" s="37">
        <v>0.66</v>
      </c>
      <c r="I37" s="37">
        <v>0.2</v>
      </c>
      <c r="J37" s="38">
        <v>0.37</v>
      </c>
      <c r="K37" s="22"/>
      <c r="L37" s="22"/>
      <c r="M37" s="22"/>
      <c r="N37" s="22"/>
      <c r="O37" s="22"/>
      <c r="P37" s="22"/>
    </row>
    <row r="38" spans="1:16" ht="39" customHeight="1" x14ac:dyDescent="0.15">
      <c r="A38" s="22"/>
      <c r="B38" s="35"/>
      <c r="C38" s="1158" t="s">
        <v>537</v>
      </c>
      <c r="D38" s="1158"/>
      <c r="E38" s="1159"/>
      <c r="F38" s="36">
        <v>0.08</v>
      </c>
      <c r="G38" s="37">
        <v>0.04</v>
      </c>
      <c r="H38" s="37">
        <v>0.05</v>
      </c>
      <c r="I38" s="37">
        <v>0.04</v>
      </c>
      <c r="J38" s="38">
        <v>0.09</v>
      </c>
      <c r="K38" s="22"/>
      <c r="L38" s="22"/>
      <c r="M38" s="22"/>
      <c r="N38" s="22"/>
      <c r="O38" s="22"/>
      <c r="P38" s="22"/>
    </row>
    <row r="39" spans="1:16" ht="39" customHeight="1" x14ac:dyDescent="0.15">
      <c r="A39" s="22"/>
      <c r="B39" s="35"/>
      <c r="C39" s="1158" t="s">
        <v>538</v>
      </c>
      <c r="D39" s="1158"/>
      <c r="E39" s="1159"/>
      <c r="F39" s="36">
        <v>0.05</v>
      </c>
      <c r="G39" s="37">
        <v>0.04</v>
      </c>
      <c r="H39" s="37">
        <v>0.04</v>
      </c>
      <c r="I39" s="37">
        <v>0.05</v>
      </c>
      <c r="J39" s="38">
        <v>0.04</v>
      </c>
      <c r="K39" s="22"/>
      <c r="L39" s="22"/>
      <c r="M39" s="22"/>
      <c r="N39" s="22"/>
      <c r="O39" s="22"/>
      <c r="P39" s="22"/>
    </row>
    <row r="40" spans="1:16" ht="39" customHeight="1" x14ac:dyDescent="0.15">
      <c r="A40" s="22"/>
      <c r="B40" s="35"/>
      <c r="C40" s="1158" t="s">
        <v>539</v>
      </c>
      <c r="D40" s="1158"/>
      <c r="E40" s="1159"/>
      <c r="F40" s="36" t="s">
        <v>489</v>
      </c>
      <c r="G40" s="37" t="s">
        <v>489</v>
      </c>
      <c r="H40" s="37" t="s">
        <v>489</v>
      </c>
      <c r="I40" s="37" t="s">
        <v>489</v>
      </c>
      <c r="J40" s="38">
        <v>0.03</v>
      </c>
      <c r="K40" s="22"/>
      <c r="L40" s="22"/>
      <c r="M40" s="22"/>
      <c r="N40" s="22"/>
      <c r="O40" s="22"/>
      <c r="P40" s="22"/>
    </row>
    <row r="41" spans="1:16" ht="39" customHeight="1" x14ac:dyDescent="0.15">
      <c r="A41" s="22"/>
      <c r="B41" s="35"/>
      <c r="C41" s="1158" t="s">
        <v>540</v>
      </c>
      <c r="D41" s="1158"/>
      <c r="E41" s="1159"/>
      <c r="F41" s="36">
        <v>0.02</v>
      </c>
      <c r="G41" s="37">
        <v>0.04</v>
      </c>
      <c r="H41" s="37">
        <v>0.04</v>
      </c>
      <c r="I41" s="37">
        <v>0.02</v>
      </c>
      <c r="J41" s="38">
        <v>0.03</v>
      </c>
      <c r="K41" s="22"/>
      <c r="L41" s="22"/>
      <c r="M41" s="22"/>
      <c r="N41" s="22"/>
      <c r="O41" s="22"/>
      <c r="P41" s="22"/>
    </row>
    <row r="42" spans="1:16" ht="39" customHeight="1" x14ac:dyDescent="0.15">
      <c r="A42" s="22"/>
      <c r="B42" s="39"/>
      <c r="C42" s="1158" t="s">
        <v>541</v>
      </c>
      <c r="D42" s="1158"/>
      <c r="E42" s="1159"/>
      <c r="F42" s="36" t="s">
        <v>489</v>
      </c>
      <c r="G42" s="37" t="s">
        <v>489</v>
      </c>
      <c r="H42" s="37" t="s">
        <v>489</v>
      </c>
      <c r="I42" s="37" t="s">
        <v>489</v>
      </c>
      <c r="J42" s="38" t="s">
        <v>489</v>
      </c>
      <c r="K42" s="22"/>
      <c r="L42" s="22"/>
      <c r="M42" s="22"/>
      <c r="N42" s="22"/>
      <c r="O42" s="22"/>
      <c r="P42" s="22"/>
    </row>
    <row r="43" spans="1:16" ht="39" customHeight="1" thickBot="1" x14ac:dyDescent="0.2">
      <c r="A43" s="22"/>
      <c r="B43" s="40"/>
      <c r="C43" s="1160" t="s">
        <v>542</v>
      </c>
      <c r="D43" s="1160"/>
      <c r="E43" s="1161"/>
      <c r="F43" s="41">
        <v>0.02</v>
      </c>
      <c r="G43" s="42">
        <v>0.03</v>
      </c>
      <c r="H43" s="42">
        <v>7.0000000000000007E-2</v>
      </c>
      <c r="I43" s="42">
        <v>0.33</v>
      </c>
      <c r="J43" s="43">
        <v>0.02</v>
      </c>
      <c r="K43" s="22"/>
      <c r="L43" s="22"/>
      <c r="M43" s="22"/>
      <c r="N43" s="22"/>
      <c r="O43" s="22"/>
      <c r="P43" s="22"/>
    </row>
    <row r="44" spans="1:16" ht="39" customHeight="1" x14ac:dyDescent="0.15">
      <c r="A44" s="22"/>
      <c r="B44" s="44"/>
      <c r="C44" s="45"/>
      <c r="D44" s="45"/>
      <c r="E44" s="45"/>
      <c r="F44" s="22"/>
      <c r="G44" s="22"/>
      <c r="H44" s="22"/>
      <c r="I44" s="22"/>
      <c r="J44" s="22"/>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vLvsk/CiSSKJHGkYeBBmxILYaQ/ZAlVaZ1jqFhCftN7DZexVdrXiAMoV8TIqFpFId1UbEfROr2f0LePIQJ1yMQ==" saltValue="YDNsIGuQZ9Q/F+Ojk6xMj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headerFooter alignWithMargins="0">
    <oddFooter>&amp;C&amp;P/&amp;N</oddFooter>
  </headerFooter>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70" zoomScaleNormal="70" zoomScaleSheetLayoutView="55" workbookViewId="0"/>
  </sheetViews>
  <sheetFormatPr defaultColWidth="0" defaultRowHeight="12.6" customHeight="1" zeroHeight="1" x14ac:dyDescent="0.15"/>
  <cols>
    <col min="1" max="1" width="6.625" style="47" customWidth="1"/>
    <col min="2" max="3" width="10.875" style="47" customWidth="1"/>
    <col min="4" max="4" width="10" style="47" customWidth="1"/>
    <col min="5" max="10" width="11" style="47" customWidth="1"/>
    <col min="11" max="15" width="13.125" style="47" customWidth="1"/>
    <col min="16" max="21" width="11.5" style="47" customWidth="1"/>
    <col min="22" max="16384" width="0" style="47" hidden="1"/>
  </cols>
  <sheetData>
    <row r="1" spans="1:21" ht="13.5" customHeight="1" x14ac:dyDescent="0.15">
      <c r="A1" s="46"/>
      <c r="B1" s="46"/>
      <c r="C1" s="46"/>
      <c r="D1" s="46"/>
      <c r="E1" s="46"/>
      <c r="F1" s="46"/>
      <c r="G1" s="46"/>
      <c r="H1" s="46"/>
      <c r="I1" s="46"/>
      <c r="J1" s="46"/>
      <c r="K1" s="46"/>
      <c r="L1" s="46"/>
      <c r="M1" s="46"/>
      <c r="N1" s="46"/>
      <c r="O1" s="46"/>
      <c r="P1" s="46"/>
      <c r="Q1" s="46"/>
      <c r="R1" s="46"/>
      <c r="S1" s="46"/>
      <c r="T1" s="46"/>
      <c r="U1" s="46"/>
    </row>
    <row r="2" spans="1:21" ht="13.5" customHeight="1" x14ac:dyDescent="0.15">
      <c r="A2" s="46"/>
      <c r="B2" s="46"/>
      <c r="C2" s="46"/>
      <c r="D2" s="46"/>
      <c r="E2" s="46"/>
      <c r="F2" s="46"/>
      <c r="G2" s="46"/>
      <c r="H2" s="46"/>
      <c r="I2" s="46"/>
      <c r="J2" s="46"/>
      <c r="K2" s="46"/>
      <c r="L2" s="46"/>
      <c r="M2" s="46"/>
      <c r="N2" s="46"/>
      <c r="O2" s="46"/>
      <c r="P2" s="46"/>
      <c r="Q2" s="46"/>
      <c r="R2" s="46"/>
      <c r="S2" s="46"/>
      <c r="T2" s="46"/>
      <c r="U2" s="46"/>
    </row>
    <row r="3" spans="1:21" ht="13.5" customHeight="1" x14ac:dyDescent="0.15">
      <c r="A3" s="46"/>
      <c r="B3" s="46"/>
      <c r="C3" s="46"/>
      <c r="D3" s="46"/>
      <c r="E3" s="46"/>
      <c r="F3" s="46"/>
      <c r="G3" s="46"/>
      <c r="H3" s="46"/>
      <c r="I3" s="46"/>
      <c r="J3" s="46"/>
      <c r="K3" s="46"/>
      <c r="L3" s="46"/>
      <c r="M3" s="46"/>
      <c r="N3" s="46"/>
      <c r="O3" s="46"/>
      <c r="P3" s="46"/>
      <c r="Q3" s="46"/>
      <c r="R3" s="46"/>
      <c r="S3" s="46"/>
      <c r="T3" s="46"/>
      <c r="U3" s="46"/>
    </row>
    <row r="4" spans="1:21" ht="13.5" customHeight="1" x14ac:dyDescent="0.15">
      <c r="A4" s="46"/>
      <c r="B4" s="46"/>
      <c r="C4" s="46"/>
      <c r="D4" s="46"/>
      <c r="E4" s="46"/>
      <c r="F4" s="46"/>
      <c r="G4" s="46"/>
      <c r="H4" s="46"/>
      <c r="I4" s="46"/>
      <c r="J4" s="46"/>
      <c r="K4" s="46"/>
      <c r="L4" s="46"/>
      <c r="M4" s="46"/>
      <c r="N4" s="46"/>
      <c r="O4" s="46"/>
      <c r="P4" s="46"/>
      <c r="Q4" s="46"/>
      <c r="R4" s="46"/>
      <c r="S4" s="46"/>
      <c r="T4" s="46"/>
      <c r="U4" s="46"/>
    </row>
    <row r="5" spans="1:21" ht="13.5" customHeight="1" x14ac:dyDescent="0.15">
      <c r="A5" s="46"/>
      <c r="B5" s="46"/>
      <c r="C5" s="46"/>
      <c r="D5" s="46"/>
      <c r="E5" s="46"/>
      <c r="F5" s="46"/>
      <c r="G5" s="46"/>
      <c r="H5" s="46"/>
      <c r="I5" s="46"/>
      <c r="J5" s="46"/>
      <c r="K5" s="46"/>
      <c r="L5" s="46"/>
      <c r="M5" s="46"/>
      <c r="N5" s="46"/>
      <c r="O5" s="46"/>
      <c r="P5" s="46"/>
      <c r="Q5" s="46"/>
      <c r="R5" s="46"/>
      <c r="S5" s="46"/>
      <c r="T5" s="46"/>
      <c r="U5" s="46"/>
    </row>
    <row r="6" spans="1:21" ht="13.5" customHeight="1" x14ac:dyDescent="0.15">
      <c r="A6" s="46"/>
      <c r="B6" s="46"/>
      <c r="C6" s="46"/>
      <c r="D6" s="46"/>
      <c r="E6" s="46"/>
      <c r="F6" s="46"/>
      <c r="G6" s="46"/>
      <c r="H6" s="46"/>
      <c r="I6" s="46"/>
      <c r="J6" s="46"/>
      <c r="K6" s="46"/>
      <c r="L6" s="46"/>
      <c r="M6" s="46"/>
      <c r="N6" s="46"/>
      <c r="O6" s="46"/>
      <c r="P6" s="46"/>
      <c r="Q6" s="46"/>
      <c r="R6" s="46"/>
      <c r="S6" s="46"/>
      <c r="T6" s="46"/>
      <c r="U6" s="46"/>
    </row>
    <row r="7" spans="1:21" ht="13.5" customHeight="1" x14ac:dyDescent="0.15">
      <c r="A7" s="46"/>
      <c r="B7" s="46"/>
      <c r="C7" s="46"/>
      <c r="D7" s="46"/>
      <c r="E7" s="46"/>
      <c r="F7" s="46"/>
      <c r="G7" s="46"/>
      <c r="H7" s="46"/>
      <c r="I7" s="46"/>
      <c r="J7" s="46"/>
      <c r="K7" s="46"/>
      <c r="L7" s="46"/>
      <c r="M7" s="46"/>
      <c r="N7" s="46"/>
      <c r="O7" s="46"/>
      <c r="P7" s="46"/>
      <c r="Q7" s="46"/>
      <c r="R7" s="46"/>
      <c r="S7" s="46"/>
      <c r="T7" s="46"/>
      <c r="U7" s="46"/>
    </row>
    <row r="8" spans="1:21" ht="13.5" customHeight="1" x14ac:dyDescent="0.15">
      <c r="A8" s="46"/>
      <c r="B8" s="46"/>
      <c r="C8" s="46"/>
      <c r="D8" s="46"/>
      <c r="E8" s="46"/>
      <c r="F8" s="46"/>
      <c r="G8" s="46"/>
      <c r="H8" s="46"/>
      <c r="I8" s="46"/>
      <c r="J8" s="46"/>
      <c r="K8" s="46"/>
      <c r="L8" s="46"/>
      <c r="M8" s="46"/>
      <c r="N8" s="46"/>
      <c r="O8" s="46"/>
      <c r="P8" s="46"/>
      <c r="Q8" s="46"/>
      <c r="R8" s="46"/>
      <c r="S8" s="46"/>
      <c r="T8" s="46"/>
      <c r="U8" s="46"/>
    </row>
    <row r="9" spans="1:21" ht="13.5" customHeight="1" x14ac:dyDescent="0.15">
      <c r="A9" s="46"/>
      <c r="B9" s="46"/>
      <c r="C9" s="46"/>
      <c r="D9" s="46"/>
      <c r="E9" s="46"/>
      <c r="F9" s="46"/>
      <c r="G9" s="46"/>
      <c r="H9" s="46"/>
      <c r="I9" s="46"/>
      <c r="J9" s="46"/>
      <c r="K9" s="46"/>
      <c r="L9" s="46"/>
      <c r="M9" s="46"/>
      <c r="N9" s="46"/>
      <c r="O9" s="46"/>
      <c r="P9" s="46"/>
      <c r="Q9" s="46"/>
      <c r="R9" s="46"/>
      <c r="S9" s="46"/>
      <c r="T9" s="46"/>
      <c r="U9" s="46"/>
    </row>
    <row r="10" spans="1:21" ht="13.5" customHeight="1" x14ac:dyDescent="0.15">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15">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15">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15">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15">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15">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15">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15">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15">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15">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15">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15">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15">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15">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15">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15">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15">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15">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15">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15">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15">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15">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15">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15">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15">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15">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15">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15">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15">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15">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15">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15">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15">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
      <c r="A44" s="46"/>
      <c r="B44" s="49" t="s">
        <v>8</v>
      </c>
      <c r="C44" s="50"/>
      <c r="D44" s="50"/>
      <c r="E44" s="51"/>
      <c r="F44" s="51"/>
      <c r="G44" s="51"/>
      <c r="H44" s="51"/>
      <c r="I44" s="51"/>
      <c r="J44" s="52" t="s">
        <v>2</v>
      </c>
      <c r="K44" s="53" t="s">
        <v>528</v>
      </c>
      <c r="L44" s="54" t="s">
        <v>529</v>
      </c>
      <c r="M44" s="54" t="s">
        <v>530</v>
      </c>
      <c r="N44" s="54" t="s">
        <v>531</v>
      </c>
      <c r="O44" s="55" t="s">
        <v>532</v>
      </c>
      <c r="P44" s="46"/>
      <c r="Q44" s="46"/>
      <c r="R44" s="46"/>
      <c r="S44" s="46"/>
      <c r="T44" s="46"/>
      <c r="U44" s="46"/>
    </row>
    <row r="45" spans="1:21" ht="30.75" customHeight="1" x14ac:dyDescent="0.15">
      <c r="A45" s="46"/>
      <c r="B45" s="1187" t="s">
        <v>9</v>
      </c>
      <c r="C45" s="1188"/>
      <c r="D45" s="56"/>
      <c r="E45" s="1193" t="s">
        <v>10</v>
      </c>
      <c r="F45" s="1193"/>
      <c r="G45" s="1193"/>
      <c r="H45" s="1193"/>
      <c r="I45" s="1193"/>
      <c r="J45" s="1194"/>
      <c r="K45" s="57">
        <v>941</v>
      </c>
      <c r="L45" s="58">
        <v>985</v>
      </c>
      <c r="M45" s="58">
        <v>1059</v>
      </c>
      <c r="N45" s="58">
        <v>1071</v>
      </c>
      <c r="O45" s="59">
        <v>1104</v>
      </c>
      <c r="P45" s="46"/>
      <c r="Q45" s="46"/>
      <c r="R45" s="46"/>
      <c r="S45" s="46"/>
      <c r="T45" s="46"/>
      <c r="U45" s="46"/>
    </row>
    <row r="46" spans="1:21" ht="30.75" customHeight="1" x14ac:dyDescent="0.15">
      <c r="A46" s="46"/>
      <c r="B46" s="1189"/>
      <c r="C46" s="1190"/>
      <c r="D46" s="60"/>
      <c r="E46" s="1166" t="s">
        <v>11</v>
      </c>
      <c r="F46" s="1166"/>
      <c r="G46" s="1166"/>
      <c r="H46" s="1166"/>
      <c r="I46" s="1166"/>
      <c r="J46" s="1167"/>
      <c r="K46" s="61" t="s">
        <v>489</v>
      </c>
      <c r="L46" s="62" t="s">
        <v>489</v>
      </c>
      <c r="M46" s="62" t="s">
        <v>489</v>
      </c>
      <c r="N46" s="62" t="s">
        <v>489</v>
      </c>
      <c r="O46" s="63" t="s">
        <v>489</v>
      </c>
      <c r="P46" s="46"/>
      <c r="Q46" s="46"/>
      <c r="R46" s="46"/>
      <c r="S46" s="46"/>
      <c r="T46" s="46"/>
      <c r="U46" s="46"/>
    </row>
    <row r="47" spans="1:21" ht="30.75" customHeight="1" x14ac:dyDescent="0.15">
      <c r="A47" s="46"/>
      <c r="B47" s="1189"/>
      <c r="C47" s="1190"/>
      <c r="D47" s="60"/>
      <c r="E47" s="1166" t="s">
        <v>12</v>
      </c>
      <c r="F47" s="1166"/>
      <c r="G47" s="1166"/>
      <c r="H47" s="1166"/>
      <c r="I47" s="1166"/>
      <c r="J47" s="1167"/>
      <c r="K47" s="61" t="s">
        <v>489</v>
      </c>
      <c r="L47" s="62" t="s">
        <v>489</v>
      </c>
      <c r="M47" s="62" t="s">
        <v>489</v>
      </c>
      <c r="N47" s="62" t="s">
        <v>489</v>
      </c>
      <c r="O47" s="63" t="s">
        <v>489</v>
      </c>
      <c r="P47" s="46"/>
      <c r="Q47" s="46"/>
      <c r="R47" s="46"/>
      <c r="S47" s="46"/>
      <c r="T47" s="46"/>
      <c r="U47" s="46"/>
    </row>
    <row r="48" spans="1:21" ht="30.75" customHeight="1" x14ac:dyDescent="0.15">
      <c r="A48" s="46"/>
      <c r="B48" s="1189"/>
      <c r="C48" s="1190"/>
      <c r="D48" s="60"/>
      <c r="E48" s="1166" t="s">
        <v>13</v>
      </c>
      <c r="F48" s="1166"/>
      <c r="G48" s="1166"/>
      <c r="H48" s="1166"/>
      <c r="I48" s="1166"/>
      <c r="J48" s="1167"/>
      <c r="K48" s="61">
        <v>230</v>
      </c>
      <c r="L48" s="62">
        <v>215</v>
      </c>
      <c r="M48" s="62">
        <v>218</v>
      </c>
      <c r="N48" s="62">
        <v>217</v>
      </c>
      <c r="O48" s="63">
        <v>207</v>
      </c>
      <c r="P48" s="46"/>
      <c r="Q48" s="46"/>
      <c r="R48" s="46"/>
      <c r="S48" s="46"/>
      <c r="T48" s="46"/>
      <c r="U48" s="46"/>
    </row>
    <row r="49" spans="1:21" ht="30.75" customHeight="1" x14ac:dyDescent="0.15">
      <c r="A49" s="46"/>
      <c r="B49" s="1189"/>
      <c r="C49" s="1190"/>
      <c r="D49" s="60"/>
      <c r="E49" s="1166" t="s">
        <v>14</v>
      </c>
      <c r="F49" s="1166"/>
      <c r="G49" s="1166"/>
      <c r="H49" s="1166"/>
      <c r="I49" s="1166"/>
      <c r="J49" s="1167"/>
      <c r="K49" s="61">
        <v>41</v>
      </c>
      <c r="L49" s="62">
        <v>36</v>
      </c>
      <c r="M49" s="62">
        <v>37</v>
      </c>
      <c r="N49" s="62">
        <v>28</v>
      </c>
      <c r="O49" s="63">
        <v>19</v>
      </c>
      <c r="P49" s="46"/>
      <c r="Q49" s="46"/>
      <c r="R49" s="46"/>
      <c r="S49" s="46"/>
      <c r="T49" s="46"/>
      <c r="U49" s="46"/>
    </row>
    <row r="50" spans="1:21" ht="30.75" customHeight="1" x14ac:dyDescent="0.15">
      <c r="A50" s="46"/>
      <c r="B50" s="1189"/>
      <c r="C50" s="1190"/>
      <c r="D50" s="60"/>
      <c r="E50" s="1166" t="s">
        <v>15</v>
      </c>
      <c r="F50" s="1166"/>
      <c r="G50" s="1166"/>
      <c r="H50" s="1166"/>
      <c r="I50" s="1166"/>
      <c r="J50" s="1167"/>
      <c r="K50" s="61">
        <v>32</v>
      </c>
      <c r="L50" s="62">
        <v>34</v>
      </c>
      <c r="M50" s="62">
        <v>34</v>
      </c>
      <c r="N50" s="62">
        <v>27</v>
      </c>
      <c r="O50" s="63">
        <v>32</v>
      </c>
      <c r="P50" s="46"/>
      <c r="Q50" s="46"/>
      <c r="R50" s="46"/>
      <c r="S50" s="46"/>
      <c r="T50" s="46"/>
      <c r="U50" s="46"/>
    </row>
    <row r="51" spans="1:21" ht="30.75" customHeight="1" x14ac:dyDescent="0.15">
      <c r="A51" s="46"/>
      <c r="B51" s="1191"/>
      <c r="C51" s="1192"/>
      <c r="D51" s="64"/>
      <c r="E51" s="1166" t="s">
        <v>16</v>
      </c>
      <c r="F51" s="1166"/>
      <c r="G51" s="1166"/>
      <c r="H51" s="1166"/>
      <c r="I51" s="1166"/>
      <c r="J51" s="1167"/>
      <c r="K51" s="61" t="s">
        <v>489</v>
      </c>
      <c r="L51" s="62" t="s">
        <v>489</v>
      </c>
      <c r="M51" s="62" t="s">
        <v>489</v>
      </c>
      <c r="N51" s="62" t="s">
        <v>489</v>
      </c>
      <c r="O51" s="63" t="s">
        <v>489</v>
      </c>
      <c r="P51" s="46"/>
      <c r="Q51" s="46"/>
      <c r="R51" s="46"/>
      <c r="S51" s="46"/>
      <c r="T51" s="46"/>
      <c r="U51" s="46"/>
    </row>
    <row r="52" spans="1:21" ht="30.75" customHeight="1" x14ac:dyDescent="0.15">
      <c r="A52" s="46"/>
      <c r="B52" s="1164" t="s">
        <v>17</v>
      </c>
      <c r="C52" s="1165"/>
      <c r="D52" s="64"/>
      <c r="E52" s="1166" t="s">
        <v>18</v>
      </c>
      <c r="F52" s="1166"/>
      <c r="G52" s="1166"/>
      <c r="H52" s="1166"/>
      <c r="I52" s="1166"/>
      <c r="J52" s="1167"/>
      <c r="K52" s="61">
        <v>751</v>
      </c>
      <c r="L52" s="62">
        <v>757</v>
      </c>
      <c r="M52" s="62">
        <v>781</v>
      </c>
      <c r="N52" s="62">
        <v>741</v>
      </c>
      <c r="O52" s="63">
        <v>767</v>
      </c>
      <c r="P52" s="46"/>
      <c r="Q52" s="46"/>
      <c r="R52" s="46"/>
      <c r="S52" s="46"/>
      <c r="T52" s="46"/>
      <c r="U52" s="46"/>
    </row>
    <row r="53" spans="1:21" ht="30.75" customHeight="1" thickBot="1" x14ac:dyDescent="0.2">
      <c r="A53" s="46"/>
      <c r="B53" s="1168" t="s">
        <v>19</v>
      </c>
      <c r="C53" s="1169"/>
      <c r="D53" s="65"/>
      <c r="E53" s="1170" t="s">
        <v>20</v>
      </c>
      <c r="F53" s="1170"/>
      <c r="G53" s="1170"/>
      <c r="H53" s="1170"/>
      <c r="I53" s="1170"/>
      <c r="J53" s="1171"/>
      <c r="K53" s="66">
        <v>493</v>
      </c>
      <c r="L53" s="67">
        <v>513</v>
      </c>
      <c r="M53" s="67">
        <v>567</v>
      </c>
      <c r="N53" s="67">
        <v>602</v>
      </c>
      <c r="O53" s="68">
        <v>595</v>
      </c>
      <c r="P53" s="46"/>
      <c r="Q53" s="46"/>
      <c r="R53" s="46"/>
      <c r="S53" s="46"/>
      <c r="T53" s="46"/>
      <c r="U53" s="46"/>
    </row>
    <row r="54" spans="1:21" ht="24" customHeight="1" x14ac:dyDescent="0.1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1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
      <c r="A57" s="46"/>
      <c r="B57" s="74"/>
      <c r="C57" s="75"/>
      <c r="D57" s="75"/>
      <c r="E57" s="76"/>
      <c r="F57" s="76"/>
      <c r="G57" s="76"/>
      <c r="H57" s="76"/>
      <c r="I57" s="76"/>
      <c r="J57" s="77" t="s">
        <v>2</v>
      </c>
      <c r="K57" s="78" t="s">
        <v>543</v>
      </c>
      <c r="L57" s="79" t="s">
        <v>544</v>
      </c>
      <c r="M57" s="79" t="s">
        <v>545</v>
      </c>
      <c r="N57" s="79" t="s">
        <v>546</v>
      </c>
      <c r="O57" s="80" t="s">
        <v>547</v>
      </c>
      <c r="P57" s="46"/>
      <c r="Q57" s="46"/>
      <c r="R57" s="46"/>
      <c r="S57" s="46"/>
      <c r="T57" s="46"/>
      <c r="U57" s="46"/>
    </row>
    <row r="58" spans="1:21" ht="31.5" customHeight="1" x14ac:dyDescent="0.15">
      <c r="B58" s="1172" t="s">
        <v>24</v>
      </c>
      <c r="C58" s="1173"/>
      <c r="D58" s="1178" t="s">
        <v>25</v>
      </c>
      <c r="E58" s="1179"/>
      <c r="F58" s="1179"/>
      <c r="G58" s="1179"/>
      <c r="H58" s="1179"/>
      <c r="I58" s="1179"/>
      <c r="J58" s="1180"/>
      <c r="K58" s="81"/>
      <c r="L58" s="82"/>
      <c r="M58" s="82"/>
      <c r="N58" s="82"/>
      <c r="O58" s="83"/>
    </row>
    <row r="59" spans="1:21" ht="31.5" customHeight="1" x14ac:dyDescent="0.15">
      <c r="B59" s="1174"/>
      <c r="C59" s="1175"/>
      <c r="D59" s="1181" t="s">
        <v>26</v>
      </c>
      <c r="E59" s="1182"/>
      <c r="F59" s="1182"/>
      <c r="G59" s="1182"/>
      <c r="H59" s="1182"/>
      <c r="I59" s="1182"/>
      <c r="J59" s="1183"/>
      <c r="K59" s="84"/>
      <c r="L59" s="85"/>
      <c r="M59" s="85"/>
      <c r="N59" s="85"/>
      <c r="O59" s="86"/>
    </row>
    <row r="60" spans="1:21" ht="31.5" customHeight="1" thickBot="1" x14ac:dyDescent="0.2">
      <c r="B60" s="1176"/>
      <c r="C60" s="1177"/>
      <c r="D60" s="1184" t="s">
        <v>27</v>
      </c>
      <c r="E60" s="1185"/>
      <c r="F60" s="1185"/>
      <c r="G60" s="1185"/>
      <c r="H60" s="1185"/>
      <c r="I60" s="1185"/>
      <c r="J60" s="1186"/>
      <c r="K60" s="87"/>
      <c r="L60" s="88"/>
      <c r="M60" s="88"/>
      <c r="N60" s="88"/>
      <c r="O60" s="89"/>
    </row>
    <row r="61" spans="1:21" ht="24" customHeight="1" x14ac:dyDescent="0.15">
      <c r="B61" s="90"/>
      <c r="C61" s="90"/>
      <c r="D61" s="91" t="s">
        <v>28</v>
      </c>
      <c r="E61" s="92"/>
      <c r="F61" s="92"/>
      <c r="G61" s="92"/>
      <c r="H61" s="92"/>
      <c r="I61" s="92"/>
      <c r="J61" s="92"/>
      <c r="K61" s="92"/>
      <c r="L61" s="92"/>
      <c r="M61" s="92"/>
      <c r="N61" s="92"/>
      <c r="O61" s="92"/>
    </row>
    <row r="62" spans="1:21" ht="24" customHeight="1" x14ac:dyDescent="0.15">
      <c r="B62" s="93"/>
      <c r="C62" s="93"/>
      <c r="D62" s="91" t="s">
        <v>29</v>
      </c>
      <c r="E62" s="92"/>
      <c r="F62" s="92"/>
      <c r="G62" s="92"/>
      <c r="H62" s="92"/>
      <c r="I62" s="92"/>
      <c r="J62" s="92"/>
      <c r="K62" s="92"/>
      <c r="L62" s="92"/>
      <c r="M62" s="92"/>
      <c r="N62" s="92"/>
      <c r="O62" s="92"/>
    </row>
    <row r="63" spans="1:21" ht="24" customHeight="1" x14ac:dyDescent="0.1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1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DDhFn0nMXWr5mG+4814gShZJkEZZr8EITpAglF4i1NDjj2uh+f7AmzctX40dK9LrU+l/6UZ7owZdOchDyy1VAQ==" saltValue="BLPlYU5K5aBFKVmuY5QuQg=="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headerFooter alignWithMargins="0">
    <oddFooter>&amp;C&amp;P/&amp;N</oddFooter>
  </headerFooter>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SheetLayoutView="100" workbookViewId="0"/>
  </sheetViews>
  <sheetFormatPr defaultColWidth="0" defaultRowHeight="13.5" customHeight="1" zeroHeight="1" x14ac:dyDescent="0.15"/>
  <cols>
    <col min="1" max="1" width="6.625" style="94" customWidth="1"/>
    <col min="2" max="3" width="12.625" style="94" customWidth="1"/>
    <col min="4" max="4" width="11.625" style="94" customWidth="1"/>
    <col min="5" max="8" width="10.375" style="94" customWidth="1"/>
    <col min="9" max="13" width="16.375" style="94" customWidth="1"/>
    <col min="14" max="19" width="12.625" style="94" customWidth="1"/>
    <col min="20" max="16384" width="0" style="94"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5" t="s">
        <v>7</v>
      </c>
    </row>
    <row r="40" spans="2:13" ht="27.75" customHeight="1" thickBot="1" x14ac:dyDescent="0.2">
      <c r="B40" s="96" t="s">
        <v>8</v>
      </c>
      <c r="C40" s="97"/>
      <c r="D40" s="97"/>
      <c r="E40" s="98"/>
      <c r="F40" s="98"/>
      <c r="G40" s="98"/>
      <c r="H40" s="99" t="s">
        <v>2</v>
      </c>
      <c r="I40" s="100" t="s">
        <v>528</v>
      </c>
      <c r="J40" s="101" t="s">
        <v>529</v>
      </c>
      <c r="K40" s="101" t="s">
        <v>530</v>
      </c>
      <c r="L40" s="101" t="s">
        <v>531</v>
      </c>
      <c r="M40" s="102" t="s">
        <v>532</v>
      </c>
    </row>
    <row r="41" spans="2:13" ht="27.75" customHeight="1" x14ac:dyDescent="0.15">
      <c r="B41" s="1207" t="s">
        <v>30</v>
      </c>
      <c r="C41" s="1208"/>
      <c r="D41" s="103"/>
      <c r="E41" s="1209" t="s">
        <v>31</v>
      </c>
      <c r="F41" s="1209"/>
      <c r="G41" s="1209"/>
      <c r="H41" s="1210"/>
      <c r="I41" s="330">
        <v>14060</v>
      </c>
      <c r="J41" s="331">
        <v>13983</v>
      </c>
      <c r="K41" s="331">
        <v>13377</v>
      </c>
      <c r="L41" s="331">
        <v>12724</v>
      </c>
      <c r="M41" s="332">
        <v>12345</v>
      </c>
    </row>
    <row r="42" spans="2:13" ht="27.75" customHeight="1" x14ac:dyDescent="0.15">
      <c r="B42" s="1197"/>
      <c r="C42" s="1198"/>
      <c r="D42" s="104"/>
      <c r="E42" s="1201" t="s">
        <v>32</v>
      </c>
      <c r="F42" s="1201"/>
      <c r="G42" s="1201"/>
      <c r="H42" s="1202"/>
      <c r="I42" s="333" t="s">
        <v>489</v>
      </c>
      <c r="J42" s="334" t="s">
        <v>489</v>
      </c>
      <c r="K42" s="334" t="s">
        <v>489</v>
      </c>
      <c r="L42" s="334" t="s">
        <v>489</v>
      </c>
      <c r="M42" s="335" t="s">
        <v>489</v>
      </c>
    </row>
    <row r="43" spans="2:13" ht="27.75" customHeight="1" x14ac:dyDescent="0.15">
      <c r="B43" s="1197"/>
      <c r="C43" s="1198"/>
      <c r="D43" s="104"/>
      <c r="E43" s="1201" t="s">
        <v>33</v>
      </c>
      <c r="F43" s="1201"/>
      <c r="G43" s="1201"/>
      <c r="H43" s="1202"/>
      <c r="I43" s="333">
        <v>3357</v>
      </c>
      <c r="J43" s="334">
        <v>3352</v>
      </c>
      <c r="K43" s="334">
        <v>3259</v>
      </c>
      <c r="L43" s="334">
        <v>3152</v>
      </c>
      <c r="M43" s="335">
        <v>2993</v>
      </c>
    </row>
    <row r="44" spans="2:13" ht="27.75" customHeight="1" x14ac:dyDescent="0.15">
      <c r="B44" s="1197"/>
      <c r="C44" s="1198"/>
      <c r="D44" s="104"/>
      <c r="E44" s="1201" t="s">
        <v>34</v>
      </c>
      <c r="F44" s="1201"/>
      <c r="G44" s="1201"/>
      <c r="H44" s="1202"/>
      <c r="I44" s="333">
        <v>312</v>
      </c>
      <c r="J44" s="334">
        <v>248</v>
      </c>
      <c r="K44" s="334">
        <v>207</v>
      </c>
      <c r="L44" s="334">
        <v>236</v>
      </c>
      <c r="M44" s="335">
        <v>224</v>
      </c>
    </row>
    <row r="45" spans="2:13" ht="27.75" customHeight="1" x14ac:dyDescent="0.15">
      <c r="B45" s="1197"/>
      <c r="C45" s="1198"/>
      <c r="D45" s="104"/>
      <c r="E45" s="1201" t="s">
        <v>35</v>
      </c>
      <c r="F45" s="1201"/>
      <c r="G45" s="1201"/>
      <c r="H45" s="1202"/>
      <c r="I45" s="333" t="s">
        <v>489</v>
      </c>
      <c r="J45" s="334" t="s">
        <v>489</v>
      </c>
      <c r="K45" s="334" t="s">
        <v>489</v>
      </c>
      <c r="L45" s="334" t="s">
        <v>489</v>
      </c>
      <c r="M45" s="335" t="s">
        <v>489</v>
      </c>
    </row>
    <row r="46" spans="2:13" ht="27.75" customHeight="1" x14ac:dyDescent="0.15">
      <c r="B46" s="1197"/>
      <c r="C46" s="1198"/>
      <c r="D46" s="105"/>
      <c r="E46" s="1201" t="s">
        <v>36</v>
      </c>
      <c r="F46" s="1201"/>
      <c r="G46" s="1201"/>
      <c r="H46" s="1202"/>
      <c r="I46" s="333">
        <v>425</v>
      </c>
      <c r="J46" s="334">
        <v>612</v>
      </c>
      <c r="K46" s="334">
        <v>620</v>
      </c>
      <c r="L46" s="334">
        <v>611</v>
      </c>
      <c r="M46" s="335">
        <v>624</v>
      </c>
    </row>
    <row r="47" spans="2:13" ht="27.75" customHeight="1" x14ac:dyDescent="0.15">
      <c r="B47" s="1197"/>
      <c r="C47" s="1198"/>
      <c r="D47" s="106"/>
      <c r="E47" s="1211" t="s">
        <v>37</v>
      </c>
      <c r="F47" s="1212"/>
      <c r="G47" s="1212"/>
      <c r="H47" s="1213"/>
      <c r="I47" s="333" t="s">
        <v>489</v>
      </c>
      <c r="J47" s="334" t="s">
        <v>489</v>
      </c>
      <c r="K47" s="334" t="s">
        <v>489</v>
      </c>
      <c r="L47" s="334" t="s">
        <v>489</v>
      </c>
      <c r="M47" s="335" t="s">
        <v>489</v>
      </c>
    </row>
    <row r="48" spans="2:13" ht="27.75" customHeight="1" x14ac:dyDescent="0.15">
      <c r="B48" s="1197"/>
      <c r="C48" s="1198"/>
      <c r="D48" s="104"/>
      <c r="E48" s="1201" t="s">
        <v>38</v>
      </c>
      <c r="F48" s="1201"/>
      <c r="G48" s="1201"/>
      <c r="H48" s="1202"/>
      <c r="I48" s="333" t="s">
        <v>489</v>
      </c>
      <c r="J48" s="334" t="s">
        <v>489</v>
      </c>
      <c r="K48" s="334" t="s">
        <v>489</v>
      </c>
      <c r="L48" s="334" t="s">
        <v>489</v>
      </c>
      <c r="M48" s="335" t="s">
        <v>489</v>
      </c>
    </row>
    <row r="49" spans="2:13" ht="27.75" customHeight="1" x14ac:dyDescent="0.15">
      <c r="B49" s="1199"/>
      <c r="C49" s="1200"/>
      <c r="D49" s="104"/>
      <c r="E49" s="1201" t="s">
        <v>39</v>
      </c>
      <c r="F49" s="1201"/>
      <c r="G49" s="1201"/>
      <c r="H49" s="1202"/>
      <c r="I49" s="333" t="s">
        <v>489</v>
      </c>
      <c r="J49" s="334" t="s">
        <v>489</v>
      </c>
      <c r="K49" s="334" t="s">
        <v>489</v>
      </c>
      <c r="L49" s="334" t="s">
        <v>489</v>
      </c>
      <c r="M49" s="335" t="s">
        <v>489</v>
      </c>
    </row>
    <row r="50" spans="2:13" ht="27.75" customHeight="1" x14ac:dyDescent="0.15">
      <c r="B50" s="1195" t="s">
        <v>40</v>
      </c>
      <c r="C50" s="1196"/>
      <c r="D50" s="107"/>
      <c r="E50" s="1201" t="s">
        <v>41</v>
      </c>
      <c r="F50" s="1201"/>
      <c r="G50" s="1201"/>
      <c r="H50" s="1202"/>
      <c r="I50" s="333">
        <v>4878</v>
      </c>
      <c r="J50" s="334">
        <v>6388</v>
      </c>
      <c r="K50" s="334">
        <v>8286</v>
      </c>
      <c r="L50" s="334">
        <v>10483</v>
      </c>
      <c r="M50" s="335">
        <v>12231</v>
      </c>
    </row>
    <row r="51" spans="2:13" ht="27.75" customHeight="1" x14ac:dyDescent="0.15">
      <c r="B51" s="1197"/>
      <c r="C51" s="1198"/>
      <c r="D51" s="104"/>
      <c r="E51" s="1201" t="s">
        <v>42</v>
      </c>
      <c r="F51" s="1201"/>
      <c r="G51" s="1201"/>
      <c r="H51" s="1202"/>
      <c r="I51" s="333" t="s">
        <v>489</v>
      </c>
      <c r="J51" s="334" t="s">
        <v>489</v>
      </c>
      <c r="K51" s="334" t="s">
        <v>489</v>
      </c>
      <c r="L51" s="334" t="s">
        <v>489</v>
      </c>
      <c r="M51" s="335" t="s">
        <v>489</v>
      </c>
    </row>
    <row r="52" spans="2:13" ht="27.75" customHeight="1" x14ac:dyDescent="0.15">
      <c r="B52" s="1199"/>
      <c r="C52" s="1200"/>
      <c r="D52" s="104"/>
      <c r="E52" s="1201" t="s">
        <v>43</v>
      </c>
      <c r="F52" s="1201"/>
      <c r="G52" s="1201"/>
      <c r="H52" s="1202"/>
      <c r="I52" s="333">
        <v>9684</v>
      </c>
      <c r="J52" s="334">
        <v>9623</v>
      </c>
      <c r="K52" s="334">
        <v>9545</v>
      </c>
      <c r="L52" s="334">
        <v>9126</v>
      </c>
      <c r="M52" s="335">
        <v>8711</v>
      </c>
    </row>
    <row r="53" spans="2:13" ht="27.75" customHeight="1" thickBot="1" x14ac:dyDescent="0.2">
      <c r="B53" s="1203" t="s">
        <v>19</v>
      </c>
      <c r="C53" s="1204"/>
      <c r="D53" s="108"/>
      <c r="E53" s="1205" t="s">
        <v>44</v>
      </c>
      <c r="F53" s="1205"/>
      <c r="G53" s="1205"/>
      <c r="H53" s="1206"/>
      <c r="I53" s="336">
        <v>3592</v>
      </c>
      <c r="J53" s="337">
        <v>2184</v>
      </c>
      <c r="K53" s="337">
        <v>-368</v>
      </c>
      <c r="L53" s="337">
        <v>-2885</v>
      </c>
      <c r="M53" s="338">
        <v>-4755</v>
      </c>
    </row>
    <row r="54" spans="2:13" ht="27.75" customHeight="1" x14ac:dyDescent="0.15">
      <c r="B54" s="109"/>
      <c r="C54" s="110"/>
      <c r="D54" s="110"/>
      <c r="E54" s="111"/>
      <c r="F54" s="111"/>
      <c r="G54" s="111"/>
      <c r="H54" s="111"/>
      <c r="I54" s="112"/>
      <c r="J54" s="112"/>
      <c r="K54" s="112"/>
      <c r="L54" s="112"/>
      <c r="M54" s="112"/>
    </row>
    <row r="55" spans="2:13" x14ac:dyDescent="0.15"/>
  </sheetData>
  <sheetProtection algorithmName="SHA-512" hashValue="POc1lJZYAjHut8F3aow9mDokR+cna43lrl/pQcla9gScQ+VL73fj+/e9UMl5v8v6N3JnoH+64BQAt2jyLwDvDQ==" saltValue="+JYoxo8ePmnjveeC0apYMA=="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headerFooter alignWithMargins="0">
    <oddFooter>&amp;C&amp;P/&amp;N</oddFooter>
  </headerFooter>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3" t="s">
        <v>45</v>
      </c>
    </row>
    <row r="54" spans="2:8" ht="29.25" customHeight="1" thickBot="1" x14ac:dyDescent="0.25">
      <c r="B54" s="114" t="s">
        <v>1</v>
      </c>
      <c r="C54" s="115"/>
      <c r="D54" s="115"/>
      <c r="E54" s="116" t="s">
        <v>2</v>
      </c>
      <c r="F54" s="117" t="s">
        <v>530</v>
      </c>
      <c r="G54" s="117" t="s">
        <v>531</v>
      </c>
      <c r="H54" s="118" t="s">
        <v>532</v>
      </c>
    </row>
    <row r="55" spans="2:8" ht="52.5" customHeight="1" x14ac:dyDescent="0.15">
      <c r="B55" s="119"/>
      <c r="C55" s="1222" t="s">
        <v>46</v>
      </c>
      <c r="D55" s="1222"/>
      <c r="E55" s="1223"/>
      <c r="F55" s="339">
        <v>3261</v>
      </c>
      <c r="G55" s="339">
        <v>3763</v>
      </c>
      <c r="H55" s="340">
        <v>4366</v>
      </c>
    </row>
    <row r="56" spans="2:8" ht="52.5" customHeight="1" x14ac:dyDescent="0.15">
      <c r="B56" s="120"/>
      <c r="C56" s="1224" t="s">
        <v>47</v>
      </c>
      <c r="D56" s="1224"/>
      <c r="E56" s="1225"/>
      <c r="F56" s="341">
        <v>890</v>
      </c>
      <c r="G56" s="341">
        <v>1062</v>
      </c>
      <c r="H56" s="342">
        <v>1028</v>
      </c>
    </row>
    <row r="57" spans="2:8" ht="53.25" customHeight="1" x14ac:dyDescent="0.15">
      <c r="B57" s="120"/>
      <c r="C57" s="1226" t="s">
        <v>48</v>
      </c>
      <c r="D57" s="1226"/>
      <c r="E57" s="1227"/>
      <c r="F57" s="343">
        <v>4144</v>
      </c>
      <c r="G57" s="343">
        <v>5672</v>
      </c>
      <c r="H57" s="344">
        <v>6853</v>
      </c>
    </row>
    <row r="58" spans="2:8" ht="45.75" customHeight="1" x14ac:dyDescent="0.15">
      <c r="B58" s="121"/>
      <c r="C58" s="1214" t="s">
        <v>571</v>
      </c>
      <c r="D58" s="1215"/>
      <c r="E58" s="1216"/>
      <c r="F58" s="345">
        <v>4125</v>
      </c>
      <c r="G58" s="345">
        <v>5647</v>
      </c>
      <c r="H58" s="346">
        <v>6826</v>
      </c>
    </row>
    <row r="59" spans="2:8" ht="45.75" customHeight="1" x14ac:dyDescent="0.15">
      <c r="B59" s="121"/>
      <c r="C59" s="1214" t="s">
        <v>572</v>
      </c>
      <c r="D59" s="1215"/>
      <c r="E59" s="1216"/>
      <c r="F59" s="345">
        <v>8</v>
      </c>
      <c r="G59" s="345">
        <v>10</v>
      </c>
      <c r="H59" s="346">
        <v>11</v>
      </c>
    </row>
    <row r="60" spans="2:8" ht="45.75" customHeight="1" x14ac:dyDescent="0.15">
      <c r="B60" s="121"/>
      <c r="C60" s="1214" t="s">
        <v>573</v>
      </c>
      <c r="D60" s="1215"/>
      <c r="E60" s="1216"/>
      <c r="F60" s="345">
        <v>3</v>
      </c>
      <c r="G60" s="345">
        <v>8</v>
      </c>
      <c r="H60" s="346">
        <v>9</v>
      </c>
    </row>
    <row r="61" spans="2:8" ht="45.75" customHeight="1" x14ac:dyDescent="0.15">
      <c r="B61" s="121"/>
      <c r="C61" s="1214" t="s">
        <v>574</v>
      </c>
      <c r="D61" s="1215"/>
      <c r="E61" s="1216"/>
      <c r="F61" s="345">
        <v>7</v>
      </c>
      <c r="G61" s="345">
        <v>7</v>
      </c>
      <c r="H61" s="346">
        <v>7</v>
      </c>
    </row>
    <row r="62" spans="2:8" ht="45.75" customHeight="1" thickBot="1" x14ac:dyDescent="0.2">
      <c r="B62" s="122"/>
      <c r="C62" s="1217"/>
      <c r="D62" s="1218"/>
      <c r="E62" s="1219"/>
      <c r="F62" s="347"/>
      <c r="G62" s="347"/>
      <c r="H62" s="348"/>
    </row>
    <row r="63" spans="2:8" ht="52.5" customHeight="1" thickBot="1" x14ac:dyDescent="0.2">
      <c r="B63" s="123"/>
      <c r="C63" s="1220" t="s">
        <v>49</v>
      </c>
      <c r="D63" s="1220"/>
      <c r="E63" s="1221"/>
      <c r="F63" s="349">
        <v>8295</v>
      </c>
      <c r="G63" s="349">
        <v>10497</v>
      </c>
      <c r="H63" s="350">
        <v>12247</v>
      </c>
    </row>
    <row r="64" spans="2:8" x14ac:dyDescent="0.15"/>
  </sheetData>
  <sheetProtection algorithmName="SHA-512" hashValue="T0Bpd1Kxu4DtTN6pN3m9fpo/t4xpMBjTdVY71lUbnmfrHLrTqvtj/wGHMzWai4dDQnh+KaBggJT8lJeZQKOuNg==" saltValue="8IeAHAyb3/DPSPX+dF5ctg=="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headerFooter alignWithMargins="0">
    <oddFooter>&amp;C&amp;P/&amp;N</oddFooter>
  </headerFooter>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F39D5C-3A09-4503-9177-241610BCD5F8}">
  <sheetPr>
    <pageSetUpPr fitToPage="1"/>
  </sheetPr>
  <dimension ref="A1:DE85"/>
  <sheetViews>
    <sheetView showGridLines="0" zoomScaleNormal="100" zoomScaleSheetLayoutView="55" workbookViewId="0"/>
  </sheetViews>
  <sheetFormatPr defaultColWidth="0" defaultRowHeight="13.5" customHeight="1" zeroHeight="1" x14ac:dyDescent="0.15"/>
  <cols>
    <col min="1" max="1" width="6.375" style="243" customWidth="1"/>
    <col min="2" max="107" width="2.5" style="243" customWidth="1"/>
    <col min="108" max="108" width="6.125" style="249" customWidth="1"/>
    <col min="109" max="109" width="5.875" style="247" customWidth="1"/>
    <col min="110" max="16384" width="8.625" style="243" hidden="1"/>
  </cols>
  <sheetData>
    <row r="1" spans="1:109" ht="42.75" customHeight="1" x14ac:dyDescent="0.15">
      <c r="A1" s="351"/>
      <c r="B1" s="352"/>
      <c r="DD1" s="243"/>
      <c r="DE1" s="243"/>
    </row>
    <row r="2" spans="1:109" ht="25.5" customHeight="1" x14ac:dyDescent="0.15">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15">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x14ac:dyDescent="0.15">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x14ac:dyDescent="0.15">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x14ac:dyDescent="0.15">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x14ac:dyDescent="0.15">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x14ac:dyDescent="0.15">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x14ac:dyDescent="0.15">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x14ac:dyDescent="0.15">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x14ac:dyDescent="0.15">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x14ac:dyDescent="0.15">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x14ac:dyDescent="0.15">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x14ac:dyDescent="0.15">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x14ac:dyDescent="0.15">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x14ac:dyDescent="0.15">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x14ac:dyDescent="0.15">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x14ac:dyDescent="0.15">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x14ac:dyDescent="0.15">
      <c r="DD19" s="243"/>
      <c r="DE19" s="243"/>
    </row>
    <row r="20" spans="1:109" x14ac:dyDescent="0.15">
      <c r="DD20" s="243"/>
      <c r="DE20" s="243"/>
    </row>
    <row r="21" spans="1:109" ht="17.25" customHeight="1" x14ac:dyDescent="0.15">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15">
      <c r="B22" s="247"/>
    </row>
    <row r="23" spans="1:109" x14ac:dyDescent="0.15">
      <c r="B23" s="247"/>
    </row>
    <row r="24" spans="1:109" x14ac:dyDescent="0.15">
      <c r="B24" s="247"/>
    </row>
    <row r="25" spans="1:109" x14ac:dyDescent="0.15">
      <c r="B25" s="247"/>
    </row>
    <row r="26" spans="1:109" x14ac:dyDescent="0.15">
      <c r="B26" s="247"/>
    </row>
    <row r="27" spans="1:109" x14ac:dyDescent="0.15">
      <c r="B27" s="247"/>
    </row>
    <row r="28" spans="1:109" x14ac:dyDescent="0.15">
      <c r="B28" s="247"/>
    </row>
    <row r="29" spans="1:109" x14ac:dyDescent="0.15">
      <c r="B29" s="247"/>
    </row>
    <row r="30" spans="1:109" x14ac:dyDescent="0.15">
      <c r="B30" s="247"/>
    </row>
    <row r="31" spans="1:109" x14ac:dyDescent="0.15">
      <c r="B31" s="247"/>
    </row>
    <row r="32" spans="1:109" x14ac:dyDescent="0.15">
      <c r="B32" s="247"/>
    </row>
    <row r="33" spans="2:109" x14ac:dyDescent="0.15">
      <c r="B33" s="247"/>
    </row>
    <row r="34" spans="2:109" x14ac:dyDescent="0.15">
      <c r="B34" s="247"/>
    </row>
    <row r="35" spans="2:109" x14ac:dyDescent="0.15">
      <c r="B35" s="247"/>
    </row>
    <row r="36" spans="2:109" x14ac:dyDescent="0.15">
      <c r="B36" s="247"/>
    </row>
    <row r="37" spans="2:109" x14ac:dyDescent="0.15">
      <c r="B37" s="247"/>
    </row>
    <row r="38" spans="2:109" x14ac:dyDescent="0.15">
      <c r="B38" s="247"/>
    </row>
    <row r="39" spans="2:109" x14ac:dyDescent="0.15">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x14ac:dyDescent="0.15">
      <c r="B40" s="356"/>
      <c r="DD40" s="356"/>
      <c r="DE40" s="243"/>
    </row>
    <row r="41" spans="2:109" ht="17.25" x14ac:dyDescent="0.15">
      <c r="B41" s="244" t="s">
        <v>576</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x14ac:dyDescent="0.15">
      <c r="B42" s="247"/>
      <c r="G42" s="357"/>
      <c r="I42" s="358"/>
      <c r="J42" s="358"/>
      <c r="K42" s="358"/>
      <c r="AM42" s="357"/>
      <c r="AN42" s="357" t="s">
        <v>577</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15">
      <c r="B43" s="247"/>
      <c r="AN43" s="1236" t="s">
        <v>578</v>
      </c>
      <c r="AO43" s="1237"/>
      <c r="AP43" s="1237"/>
      <c r="AQ43" s="1237"/>
      <c r="AR43" s="1237"/>
      <c r="AS43" s="1237"/>
      <c r="AT43" s="1237"/>
      <c r="AU43" s="1237"/>
      <c r="AV43" s="1237"/>
      <c r="AW43" s="1237"/>
      <c r="AX43" s="1237"/>
      <c r="AY43" s="1237"/>
      <c r="AZ43" s="1237"/>
      <c r="BA43" s="1237"/>
      <c r="BB43" s="1237"/>
      <c r="BC43" s="1237"/>
      <c r="BD43" s="1237"/>
      <c r="BE43" s="1237"/>
      <c r="BF43" s="1237"/>
      <c r="BG43" s="1237"/>
      <c r="BH43" s="1237"/>
      <c r="BI43" s="1237"/>
      <c r="BJ43" s="1237"/>
      <c r="BK43" s="1237"/>
      <c r="BL43" s="1237"/>
      <c r="BM43" s="1237"/>
      <c r="BN43" s="1237"/>
      <c r="BO43" s="1237"/>
      <c r="BP43" s="1237"/>
      <c r="BQ43" s="1237"/>
      <c r="BR43" s="1237"/>
      <c r="BS43" s="1237"/>
      <c r="BT43" s="1237"/>
      <c r="BU43" s="1237"/>
      <c r="BV43" s="1237"/>
      <c r="BW43" s="1237"/>
      <c r="BX43" s="1237"/>
      <c r="BY43" s="1237"/>
      <c r="BZ43" s="1237"/>
      <c r="CA43" s="1237"/>
      <c r="CB43" s="1237"/>
      <c r="CC43" s="1237"/>
      <c r="CD43" s="1237"/>
      <c r="CE43" s="1237"/>
      <c r="CF43" s="1237"/>
      <c r="CG43" s="1237"/>
      <c r="CH43" s="1237"/>
      <c r="CI43" s="1237"/>
      <c r="CJ43" s="1237"/>
      <c r="CK43" s="1237"/>
      <c r="CL43" s="1237"/>
      <c r="CM43" s="1237"/>
      <c r="CN43" s="1237"/>
      <c r="CO43" s="1237"/>
      <c r="CP43" s="1237"/>
      <c r="CQ43" s="1237"/>
      <c r="CR43" s="1237"/>
      <c r="CS43" s="1237"/>
      <c r="CT43" s="1237"/>
      <c r="CU43" s="1237"/>
      <c r="CV43" s="1237"/>
      <c r="CW43" s="1237"/>
      <c r="CX43" s="1237"/>
      <c r="CY43" s="1237"/>
      <c r="CZ43" s="1237"/>
      <c r="DA43" s="1237"/>
      <c r="DB43" s="1237"/>
      <c r="DC43" s="1238"/>
    </row>
    <row r="44" spans="2:109" x14ac:dyDescent="0.15">
      <c r="B44" s="247"/>
      <c r="AN44" s="1239"/>
      <c r="AO44" s="1240"/>
      <c r="AP44" s="1240"/>
      <c r="AQ44" s="1240"/>
      <c r="AR44" s="1240"/>
      <c r="AS44" s="1240"/>
      <c r="AT44" s="1240"/>
      <c r="AU44" s="1240"/>
      <c r="AV44" s="1240"/>
      <c r="AW44" s="1240"/>
      <c r="AX44" s="1240"/>
      <c r="AY44" s="1240"/>
      <c r="AZ44" s="1240"/>
      <c r="BA44" s="1240"/>
      <c r="BB44" s="1240"/>
      <c r="BC44" s="1240"/>
      <c r="BD44" s="1240"/>
      <c r="BE44" s="1240"/>
      <c r="BF44" s="1240"/>
      <c r="BG44" s="1240"/>
      <c r="BH44" s="1240"/>
      <c r="BI44" s="1240"/>
      <c r="BJ44" s="1240"/>
      <c r="BK44" s="1240"/>
      <c r="BL44" s="1240"/>
      <c r="BM44" s="1240"/>
      <c r="BN44" s="1240"/>
      <c r="BO44" s="1240"/>
      <c r="BP44" s="1240"/>
      <c r="BQ44" s="1240"/>
      <c r="BR44" s="1240"/>
      <c r="BS44" s="1240"/>
      <c r="BT44" s="1240"/>
      <c r="BU44" s="1240"/>
      <c r="BV44" s="1240"/>
      <c r="BW44" s="1240"/>
      <c r="BX44" s="1240"/>
      <c r="BY44" s="1240"/>
      <c r="BZ44" s="1240"/>
      <c r="CA44" s="1240"/>
      <c r="CB44" s="1240"/>
      <c r="CC44" s="1240"/>
      <c r="CD44" s="1240"/>
      <c r="CE44" s="1240"/>
      <c r="CF44" s="1240"/>
      <c r="CG44" s="1240"/>
      <c r="CH44" s="1240"/>
      <c r="CI44" s="1240"/>
      <c r="CJ44" s="1240"/>
      <c r="CK44" s="1240"/>
      <c r="CL44" s="1240"/>
      <c r="CM44" s="1240"/>
      <c r="CN44" s="1240"/>
      <c r="CO44" s="1240"/>
      <c r="CP44" s="1240"/>
      <c r="CQ44" s="1240"/>
      <c r="CR44" s="1240"/>
      <c r="CS44" s="1240"/>
      <c r="CT44" s="1240"/>
      <c r="CU44" s="1240"/>
      <c r="CV44" s="1240"/>
      <c r="CW44" s="1240"/>
      <c r="CX44" s="1240"/>
      <c r="CY44" s="1240"/>
      <c r="CZ44" s="1240"/>
      <c r="DA44" s="1240"/>
      <c r="DB44" s="1240"/>
      <c r="DC44" s="1241"/>
    </row>
    <row r="45" spans="2:109" x14ac:dyDescent="0.15">
      <c r="B45" s="247"/>
      <c r="AN45" s="1239"/>
      <c r="AO45" s="1240"/>
      <c r="AP45" s="1240"/>
      <c r="AQ45" s="1240"/>
      <c r="AR45" s="1240"/>
      <c r="AS45" s="1240"/>
      <c r="AT45" s="1240"/>
      <c r="AU45" s="1240"/>
      <c r="AV45" s="1240"/>
      <c r="AW45" s="1240"/>
      <c r="AX45" s="1240"/>
      <c r="AY45" s="1240"/>
      <c r="AZ45" s="1240"/>
      <c r="BA45" s="1240"/>
      <c r="BB45" s="1240"/>
      <c r="BC45" s="1240"/>
      <c r="BD45" s="1240"/>
      <c r="BE45" s="1240"/>
      <c r="BF45" s="1240"/>
      <c r="BG45" s="1240"/>
      <c r="BH45" s="1240"/>
      <c r="BI45" s="1240"/>
      <c r="BJ45" s="1240"/>
      <c r="BK45" s="1240"/>
      <c r="BL45" s="1240"/>
      <c r="BM45" s="1240"/>
      <c r="BN45" s="1240"/>
      <c r="BO45" s="1240"/>
      <c r="BP45" s="1240"/>
      <c r="BQ45" s="1240"/>
      <c r="BR45" s="1240"/>
      <c r="BS45" s="1240"/>
      <c r="BT45" s="1240"/>
      <c r="BU45" s="1240"/>
      <c r="BV45" s="1240"/>
      <c r="BW45" s="1240"/>
      <c r="BX45" s="1240"/>
      <c r="BY45" s="1240"/>
      <c r="BZ45" s="1240"/>
      <c r="CA45" s="1240"/>
      <c r="CB45" s="1240"/>
      <c r="CC45" s="1240"/>
      <c r="CD45" s="1240"/>
      <c r="CE45" s="1240"/>
      <c r="CF45" s="1240"/>
      <c r="CG45" s="1240"/>
      <c r="CH45" s="1240"/>
      <c r="CI45" s="1240"/>
      <c r="CJ45" s="1240"/>
      <c r="CK45" s="1240"/>
      <c r="CL45" s="1240"/>
      <c r="CM45" s="1240"/>
      <c r="CN45" s="1240"/>
      <c r="CO45" s="1240"/>
      <c r="CP45" s="1240"/>
      <c r="CQ45" s="1240"/>
      <c r="CR45" s="1240"/>
      <c r="CS45" s="1240"/>
      <c r="CT45" s="1240"/>
      <c r="CU45" s="1240"/>
      <c r="CV45" s="1240"/>
      <c r="CW45" s="1240"/>
      <c r="CX45" s="1240"/>
      <c r="CY45" s="1240"/>
      <c r="CZ45" s="1240"/>
      <c r="DA45" s="1240"/>
      <c r="DB45" s="1240"/>
      <c r="DC45" s="1241"/>
    </row>
    <row r="46" spans="2:109" x14ac:dyDescent="0.15">
      <c r="B46" s="247"/>
      <c r="AN46" s="1239"/>
      <c r="AO46" s="1240"/>
      <c r="AP46" s="1240"/>
      <c r="AQ46" s="1240"/>
      <c r="AR46" s="1240"/>
      <c r="AS46" s="1240"/>
      <c r="AT46" s="1240"/>
      <c r="AU46" s="1240"/>
      <c r="AV46" s="1240"/>
      <c r="AW46" s="1240"/>
      <c r="AX46" s="1240"/>
      <c r="AY46" s="1240"/>
      <c r="AZ46" s="1240"/>
      <c r="BA46" s="1240"/>
      <c r="BB46" s="1240"/>
      <c r="BC46" s="1240"/>
      <c r="BD46" s="1240"/>
      <c r="BE46" s="1240"/>
      <c r="BF46" s="1240"/>
      <c r="BG46" s="1240"/>
      <c r="BH46" s="1240"/>
      <c r="BI46" s="1240"/>
      <c r="BJ46" s="1240"/>
      <c r="BK46" s="1240"/>
      <c r="BL46" s="1240"/>
      <c r="BM46" s="1240"/>
      <c r="BN46" s="1240"/>
      <c r="BO46" s="1240"/>
      <c r="BP46" s="1240"/>
      <c r="BQ46" s="1240"/>
      <c r="BR46" s="1240"/>
      <c r="BS46" s="1240"/>
      <c r="BT46" s="1240"/>
      <c r="BU46" s="1240"/>
      <c r="BV46" s="1240"/>
      <c r="BW46" s="1240"/>
      <c r="BX46" s="1240"/>
      <c r="BY46" s="1240"/>
      <c r="BZ46" s="1240"/>
      <c r="CA46" s="1240"/>
      <c r="CB46" s="1240"/>
      <c r="CC46" s="1240"/>
      <c r="CD46" s="1240"/>
      <c r="CE46" s="1240"/>
      <c r="CF46" s="1240"/>
      <c r="CG46" s="1240"/>
      <c r="CH46" s="1240"/>
      <c r="CI46" s="1240"/>
      <c r="CJ46" s="1240"/>
      <c r="CK46" s="1240"/>
      <c r="CL46" s="1240"/>
      <c r="CM46" s="1240"/>
      <c r="CN46" s="1240"/>
      <c r="CO46" s="1240"/>
      <c r="CP46" s="1240"/>
      <c r="CQ46" s="1240"/>
      <c r="CR46" s="1240"/>
      <c r="CS46" s="1240"/>
      <c r="CT46" s="1240"/>
      <c r="CU46" s="1240"/>
      <c r="CV46" s="1240"/>
      <c r="CW46" s="1240"/>
      <c r="CX46" s="1240"/>
      <c r="CY46" s="1240"/>
      <c r="CZ46" s="1240"/>
      <c r="DA46" s="1240"/>
      <c r="DB46" s="1240"/>
      <c r="DC46" s="1241"/>
    </row>
    <row r="47" spans="2:109" x14ac:dyDescent="0.15">
      <c r="B47" s="247"/>
      <c r="AN47" s="1242"/>
      <c r="AO47" s="1243"/>
      <c r="AP47" s="1243"/>
      <c r="AQ47" s="1243"/>
      <c r="AR47" s="1243"/>
      <c r="AS47" s="1243"/>
      <c r="AT47" s="1243"/>
      <c r="AU47" s="1243"/>
      <c r="AV47" s="1243"/>
      <c r="AW47" s="1243"/>
      <c r="AX47" s="1243"/>
      <c r="AY47" s="1243"/>
      <c r="AZ47" s="1243"/>
      <c r="BA47" s="1243"/>
      <c r="BB47" s="1243"/>
      <c r="BC47" s="1243"/>
      <c r="BD47" s="1243"/>
      <c r="BE47" s="1243"/>
      <c r="BF47" s="1243"/>
      <c r="BG47" s="1243"/>
      <c r="BH47" s="1243"/>
      <c r="BI47" s="1243"/>
      <c r="BJ47" s="1243"/>
      <c r="BK47" s="1243"/>
      <c r="BL47" s="1243"/>
      <c r="BM47" s="1243"/>
      <c r="BN47" s="1243"/>
      <c r="BO47" s="1243"/>
      <c r="BP47" s="1243"/>
      <c r="BQ47" s="1243"/>
      <c r="BR47" s="1243"/>
      <c r="BS47" s="1243"/>
      <c r="BT47" s="1243"/>
      <c r="BU47" s="1243"/>
      <c r="BV47" s="1243"/>
      <c r="BW47" s="1243"/>
      <c r="BX47" s="1243"/>
      <c r="BY47" s="1243"/>
      <c r="BZ47" s="1243"/>
      <c r="CA47" s="1243"/>
      <c r="CB47" s="1243"/>
      <c r="CC47" s="1243"/>
      <c r="CD47" s="1243"/>
      <c r="CE47" s="1243"/>
      <c r="CF47" s="1243"/>
      <c r="CG47" s="1243"/>
      <c r="CH47" s="1243"/>
      <c r="CI47" s="1243"/>
      <c r="CJ47" s="1243"/>
      <c r="CK47" s="1243"/>
      <c r="CL47" s="1243"/>
      <c r="CM47" s="1243"/>
      <c r="CN47" s="1243"/>
      <c r="CO47" s="1243"/>
      <c r="CP47" s="1243"/>
      <c r="CQ47" s="1243"/>
      <c r="CR47" s="1243"/>
      <c r="CS47" s="1243"/>
      <c r="CT47" s="1243"/>
      <c r="CU47" s="1243"/>
      <c r="CV47" s="1243"/>
      <c r="CW47" s="1243"/>
      <c r="CX47" s="1243"/>
      <c r="CY47" s="1243"/>
      <c r="CZ47" s="1243"/>
      <c r="DA47" s="1243"/>
      <c r="DB47" s="1243"/>
      <c r="DC47" s="1244"/>
    </row>
    <row r="48" spans="2:109" x14ac:dyDescent="0.15">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x14ac:dyDescent="0.15">
      <c r="B49" s="247"/>
      <c r="AN49" s="243" t="s">
        <v>579</v>
      </c>
    </row>
    <row r="50" spans="1:109" x14ac:dyDescent="0.15">
      <c r="B50" s="247"/>
      <c r="G50" s="1228"/>
      <c r="H50" s="1228"/>
      <c r="I50" s="1228"/>
      <c r="J50" s="1228"/>
      <c r="K50" s="360"/>
      <c r="L50" s="360"/>
      <c r="M50" s="361"/>
      <c r="N50" s="361"/>
      <c r="AN50" s="1246"/>
      <c r="AO50" s="1247"/>
      <c r="AP50" s="1247"/>
      <c r="AQ50" s="1247"/>
      <c r="AR50" s="1247"/>
      <c r="AS50" s="1247"/>
      <c r="AT50" s="1247"/>
      <c r="AU50" s="1247"/>
      <c r="AV50" s="1247"/>
      <c r="AW50" s="1247"/>
      <c r="AX50" s="1247"/>
      <c r="AY50" s="1247"/>
      <c r="AZ50" s="1247"/>
      <c r="BA50" s="1247"/>
      <c r="BB50" s="1247"/>
      <c r="BC50" s="1247"/>
      <c r="BD50" s="1247"/>
      <c r="BE50" s="1247"/>
      <c r="BF50" s="1247"/>
      <c r="BG50" s="1247"/>
      <c r="BH50" s="1247"/>
      <c r="BI50" s="1247"/>
      <c r="BJ50" s="1247"/>
      <c r="BK50" s="1247"/>
      <c r="BL50" s="1247"/>
      <c r="BM50" s="1247"/>
      <c r="BN50" s="1247"/>
      <c r="BO50" s="1248"/>
      <c r="BP50" s="1234" t="s">
        <v>528</v>
      </c>
      <c r="BQ50" s="1234"/>
      <c r="BR50" s="1234"/>
      <c r="BS50" s="1234"/>
      <c r="BT50" s="1234"/>
      <c r="BU50" s="1234"/>
      <c r="BV50" s="1234"/>
      <c r="BW50" s="1234"/>
      <c r="BX50" s="1234" t="s">
        <v>529</v>
      </c>
      <c r="BY50" s="1234"/>
      <c r="BZ50" s="1234"/>
      <c r="CA50" s="1234"/>
      <c r="CB50" s="1234"/>
      <c r="CC50" s="1234"/>
      <c r="CD50" s="1234"/>
      <c r="CE50" s="1234"/>
      <c r="CF50" s="1234" t="s">
        <v>530</v>
      </c>
      <c r="CG50" s="1234"/>
      <c r="CH50" s="1234"/>
      <c r="CI50" s="1234"/>
      <c r="CJ50" s="1234"/>
      <c r="CK50" s="1234"/>
      <c r="CL50" s="1234"/>
      <c r="CM50" s="1234"/>
      <c r="CN50" s="1234" t="s">
        <v>531</v>
      </c>
      <c r="CO50" s="1234"/>
      <c r="CP50" s="1234"/>
      <c r="CQ50" s="1234"/>
      <c r="CR50" s="1234"/>
      <c r="CS50" s="1234"/>
      <c r="CT50" s="1234"/>
      <c r="CU50" s="1234"/>
      <c r="CV50" s="1234" t="s">
        <v>532</v>
      </c>
      <c r="CW50" s="1234"/>
      <c r="CX50" s="1234"/>
      <c r="CY50" s="1234"/>
      <c r="CZ50" s="1234"/>
      <c r="DA50" s="1234"/>
      <c r="DB50" s="1234"/>
      <c r="DC50" s="1234"/>
    </row>
    <row r="51" spans="1:109" ht="13.5" customHeight="1" x14ac:dyDescent="0.15">
      <c r="B51" s="247"/>
      <c r="G51" s="1245"/>
      <c r="H51" s="1245"/>
      <c r="I51" s="1249"/>
      <c r="J51" s="1249"/>
      <c r="K51" s="1235"/>
      <c r="L51" s="1235"/>
      <c r="M51" s="1235"/>
      <c r="N51" s="1235"/>
      <c r="AM51" s="359"/>
      <c r="AN51" s="1233" t="s">
        <v>580</v>
      </c>
      <c r="AO51" s="1233"/>
      <c r="AP51" s="1233"/>
      <c r="AQ51" s="1233"/>
      <c r="AR51" s="1233"/>
      <c r="AS51" s="1233"/>
      <c r="AT51" s="1233"/>
      <c r="AU51" s="1233"/>
      <c r="AV51" s="1233"/>
      <c r="AW51" s="1233"/>
      <c r="AX51" s="1233"/>
      <c r="AY51" s="1233"/>
      <c r="AZ51" s="1233"/>
      <c r="BA51" s="1233"/>
      <c r="BB51" s="1233" t="s">
        <v>581</v>
      </c>
      <c r="BC51" s="1233"/>
      <c r="BD51" s="1233"/>
      <c r="BE51" s="1233"/>
      <c r="BF51" s="1233"/>
      <c r="BG51" s="1233"/>
      <c r="BH51" s="1233"/>
      <c r="BI51" s="1233"/>
      <c r="BJ51" s="1233"/>
      <c r="BK51" s="1233"/>
      <c r="BL51" s="1233"/>
      <c r="BM51" s="1233"/>
      <c r="BN51" s="1233"/>
      <c r="BO51" s="1233"/>
      <c r="BP51" s="1230">
        <v>59.8</v>
      </c>
      <c r="BQ51" s="1230"/>
      <c r="BR51" s="1230"/>
      <c r="BS51" s="1230"/>
      <c r="BT51" s="1230"/>
      <c r="BU51" s="1230"/>
      <c r="BV51" s="1230"/>
      <c r="BW51" s="1230"/>
      <c r="BX51" s="1230">
        <v>33.5</v>
      </c>
      <c r="BY51" s="1230"/>
      <c r="BZ51" s="1230"/>
      <c r="CA51" s="1230"/>
      <c r="CB51" s="1230"/>
      <c r="CC51" s="1230"/>
      <c r="CD51" s="1230"/>
      <c r="CE51" s="1230"/>
      <c r="CF51" s="1230"/>
      <c r="CG51" s="1230"/>
      <c r="CH51" s="1230"/>
      <c r="CI51" s="1230"/>
      <c r="CJ51" s="1230"/>
      <c r="CK51" s="1230"/>
      <c r="CL51" s="1230"/>
      <c r="CM51" s="1230"/>
      <c r="CN51" s="1230"/>
      <c r="CO51" s="1230"/>
      <c r="CP51" s="1230"/>
      <c r="CQ51" s="1230"/>
      <c r="CR51" s="1230"/>
      <c r="CS51" s="1230"/>
      <c r="CT51" s="1230"/>
      <c r="CU51" s="1230"/>
      <c r="CV51" s="1230"/>
      <c r="CW51" s="1230"/>
      <c r="CX51" s="1230"/>
      <c r="CY51" s="1230"/>
      <c r="CZ51" s="1230"/>
      <c r="DA51" s="1230"/>
      <c r="DB51" s="1230"/>
      <c r="DC51" s="1230"/>
    </row>
    <row r="52" spans="1:109" x14ac:dyDescent="0.15">
      <c r="B52" s="247"/>
      <c r="G52" s="1245"/>
      <c r="H52" s="1245"/>
      <c r="I52" s="1249"/>
      <c r="J52" s="1249"/>
      <c r="K52" s="1235"/>
      <c r="L52" s="1235"/>
      <c r="M52" s="1235"/>
      <c r="N52" s="1235"/>
      <c r="AM52" s="359"/>
      <c r="AN52" s="1233"/>
      <c r="AO52" s="1233"/>
      <c r="AP52" s="1233"/>
      <c r="AQ52" s="1233"/>
      <c r="AR52" s="1233"/>
      <c r="AS52" s="1233"/>
      <c r="AT52" s="1233"/>
      <c r="AU52" s="1233"/>
      <c r="AV52" s="1233"/>
      <c r="AW52" s="1233"/>
      <c r="AX52" s="1233"/>
      <c r="AY52" s="1233"/>
      <c r="AZ52" s="1233"/>
      <c r="BA52" s="1233"/>
      <c r="BB52" s="1233"/>
      <c r="BC52" s="1233"/>
      <c r="BD52" s="1233"/>
      <c r="BE52" s="1233"/>
      <c r="BF52" s="1233"/>
      <c r="BG52" s="1233"/>
      <c r="BH52" s="1233"/>
      <c r="BI52" s="1233"/>
      <c r="BJ52" s="1233"/>
      <c r="BK52" s="1233"/>
      <c r="BL52" s="1233"/>
      <c r="BM52" s="1233"/>
      <c r="BN52" s="1233"/>
      <c r="BO52" s="1233"/>
      <c r="BP52" s="1230"/>
      <c r="BQ52" s="1230"/>
      <c r="BR52" s="1230"/>
      <c r="BS52" s="1230"/>
      <c r="BT52" s="1230"/>
      <c r="BU52" s="1230"/>
      <c r="BV52" s="1230"/>
      <c r="BW52" s="1230"/>
      <c r="BX52" s="1230"/>
      <c r="BY52" s="1230"/>
      <c r="BZ52" s="1230"/>
      <c r="CA52" s="1230"/>
      <c r="CB52" s="1230"/>
      <c r="CC52" s="1230"/>
      <c r="CD52" s="1230"/>
      <c r="CE52" s="1230"/>
      <c r="CF52" s="1230"/>
      <c r="CG52" s="1230"/>
      <c r="CH52" s="1230"/>
      <c r="CI52" s="1230"/>
      <c r="CJ52" s="1230"/>
      <c r="CK52" s="1230"/>
      <c r="CL52" s="1230"/>
      <c r="CM52" s="1230"/>
      <c r="CN52" s="1230"/>
      <c r="CO52" s="1230"/>
      <c r="CP52" s="1230"/>
      <c r="CQ52" s="1230"/>
      <c r="CR52" s="1230"/>
      <c r="CS52" s="1230"/>
      <c r="CT52" s="1230"/>
      <c r="CU52" s="1230"/>
      <c r="CV52" s="1230"/>
      <c r="CW52" s="1230"/>
      <c r="CX52" s="1230"/>
      <c r="CY52" s="1230"/>
      <c r="CZ52" s="1230"/>
      <c r="DA52" s="1230"/>
      <c r="DB52" s="1230"/>
      <c r="DC52" s="1230"/>
    </row>
    <row r="53" spans="1:109" x14ac:dyDescent="0.15">
      <c r="A53" s="358"/>
      <c r="B53" s="247"/>
      <c r="G53" s="1245"/>
      <c r="H53" s="1245"/>
      <c r="I53" s="1228"/>
      <c r="J53" s="1228"/>
      <c r="K53" s="1235"/>
      <c r="L53" s="1235"/>
      <c r="M53" s="1235"/>
      <c r="N53" s="1235"/>
      <c r="AM53" s="359"/>
      <c r="AN53" s="1233"/>
      <c r="AO53" s="1233"/>
      <c r="AP53" s="1233"/>
      <c r="AQ53" s="1233"/>
      <c r="AR53" s="1233"/>
      <c r="AS53" s="1233"/>
      <c r="AT53" s="1233"/>
      <c r="AU53" s="1233"/>
      <c r="AV53" s="1233"/>
      <c r="AW53" s="1233"/>
      <c r="AX53" s="1233"/>
      <c r="AY53" s="1233"/>
      <c r="AZ53" s="1233"/>
      <c r="BA53" s="1233"/>
      <c r="BB53" s="1233" t="s">
        <v>582</v>
      </c>
      <c r="BC53" s="1233"/>
      <c r="BD53" s="1233"/>
      <c r="BE53" s="1233"/>
      <c r="BF53" s="1233"/>
      <c r="BG53" s="1233"/>
      <c r="BH53" s="1233"/>
      <c r="BI53" s="1233"/>
      <c r="BJ53" s="1233"/>
      <c r="BK53" s="1233"/>
      <c r="BL53" s="1233"/>
      <c r="BM53" s="1233"/>
      <c r="BN53" s="1233"/>
      <c r="BO53" s="1233"/>
      <c r="BP53" s="1230">
        <v>47.4</v>
      </c>
      <c r="BQ53" s="1230"/>
      <c r="BR53" s="1230"/>
      <c r="BS53" s="1230"/>
      <c r="BT53" s="1230"/>
      <c r="BU53" s="1230"/>
      <c r="BV53" s="1230"/>
      <c r="BW53" s="1230"/>
      <c r="BX53" s="1230">
        <v>48.9</v>
      </c>
      <c r="BY53" s="1230"/>
      <c r="BZ53" s="1230"/>
      <c r="CA53" s="1230"/>
      <c r="CB53" s="1230"/>
      <c r="CC53" s="1230"/>
      <c r="CD53" s="1230"/>
      <c r="CE53" s="1230"/>
      <c r="CF53" s="1230">
        <v>49.8</v>
      </c>
      <c r="CG53" s="1230"/>
      <c r="CH53" s="1230"/>
      <c r="CI53" s="1230"/>
      <c r="CJ53" s="1230"/>
      <c r="CK53" s="1230"/>
      <c r="CL53" s="1230"/>
      <c r="CM53" s="1230"/>
      <c r="CN53" s="1230">
        <v>52</v>
      </c>
      <c r="CO53" s="1230"/>
      <c r="CP53" s="1230"/>
      <c r="CQ53" s="1230"/>
      <c r="CR53" s="1230"/>
      <c r="CS53" s="1230"/>
      <c r="CT53" s="1230"/>
      <c r="CU53" s="1230"/>
      <c r="CV53" s="1230">
        <v>53.4</v>
      </c>
      <c r="CW53" s="1230"/>
      <c r="CX53" s="1230"/>
      <c r="CY53" s="1230"/>
      <c r="CZ53" s="1230"/>
      <c r="DA53" s="1230"/>
      <c r="DB53" s="1230"/>
      <c r="DC53" s="1230"/>
    </row>
    <row r="54" spans="1:109" x14ac:dyDescent="0.15">
      <c r="A54" s="358"/>
      <c r="B54" s="247"/>
      <c r="G54" s="1245"/>
      <c r="H54" s="1245"/>
      <c r="I54" s="1228"/>
      <c r="J54" s="1228"/>
      <c r="K54" s="1235"/>
      <c r="L54" s="1235"/>
      <c r="M54" s="1235"/>
      <c r="N54" s="1235"/>
      <c r="AM54" s="359"/>
      <c r="AN54" s="1233"/>
      <c r="AO54" s="1233"/>
      <c r="AP54" s="1233"/>
      <c r="AQ54" s="1233"/>
      <c r="AR54" s="1233"/>
      <c r="AS54" s="1233"/>
      <c r="AT54" s="1233"/>
      <c r="AU54" s="1233"/>
      <c r="AV54" s="1233"/>
      <c r="AW54" s="1233"/>
      <c r="AX54" s="1233"/>
      <c r="AY54" s="1233"/>
      <c r="AZ54" s="1233"/>
      <c r="BA54" s="1233"/>
      <c r="BB54" s="1233"/>
      <c r="BC54" s="1233"/>
      <c r="BD54" s="1233"/>
      <c r="BE54" s="1233"/>
      <c r="BF54" s="1233"/>
      <c r="BG54" s="1233"/>
      <c r="BH54" s="1233"/>
      <c r="BI54" s="1233"/>
      <c r="BJ54" s="1233"/>
      <c r="BK54" s="1233"/>
      <c r="BL54" s="1233"/>
      <c r="BM54" s="1233"/>
      <c r="BN54" s="1233"/>
      <c r="BO54" s="1233"/>
      <c r="BP54" s="1230"/>
      <c r="BQ54" s="1230"/>
      <c r="BR54" s="1230"/>
      <c r="BS54" s="1230"/>
      <c r="BT54" s="1230"/>
      <c r="BU54" s="1230"/>
      <c r="BV54" s="1230"/>
      <c r="BW54" s="1230"/>
      <c r="BX54" s="1230"/>
      <c r="BY54" s="1230"/>
      <c r="BZ54" s="1230"/>
      <c r="CA54" s="1230"/>
      <c r="CB54" s="1230"/>
      <c r="CC54" s="1230"/>
      <c r="CD54" s="1230"/>
      <c r="CE54" s="1230"/>
      <c r="CF54" s="1230"/>
      <c r="CG54" s="1230"/>
      <c r="CH54" s="1230"/>
      <c r="CI54" s="1230"/>
      <c r="CJ54" s="1230"/>
      <c r="CK54" s="1230"/>
      <c r="CL54" s="1230"/>
      <c r="CM54" s="1230"/>
      <c r="CN54" s="1230"/>
      <c r="CO54" s="1230"/>
      <c r="CP54" s="1230"/>
      <c r="CQ54" s="1230"/>
      <c r="CR54" s="1230"/>
      <c r="CS54" s="1230"/>
      <c r="CT54" s="1230"/>
      <c r="CU54" s="1230"/>
      <c r="CV54" s="1230"/>
      <c r="CW54" s="1230"/>
      <c r="CX54" s="1230"/>
      <c r="CY54" s="1230"/>
      <c r="CZ54" s="1230"/>
      <c r="DA54" s="1230"/>
      <c r="DB54" s="1230"/>
      <c r="DC54" s="1230"/>
    </row>
    <row r="55" spans="1:109" x14ac:dyDescent="0.15">
      <c r="A55" s="358"/>
      <c r="B55" s="247"/>
      <c r="G55" s="1228"/>
      <c r="H55" s="1228"/>
      <c r="I55" s="1228"/>
      <c r="J55" s="1228"/>
      <c r="K55" s="1235"/>
      <c r="L55" s="1235"/>
      <c r="M55" s="1235"/>
      <c r="N55" s="1235"/>
      <c r="AN55" s="1234" t="s">
        <v>583</v>
      </c>
      <c r="AO55" s="1234"/>
      <c r="AP55" s="1234"/>
      <c r="AQ55" s="1234"/>
      <c r="AR55" s="1234"/>
      <c r="AS55" s="1234"/>
      <c r="AT55" s="1234"/>
      <c r="AU55" s="1234"/>
      <c r="AV55" s="1234"/>
      <c r="AW55" s="1234"/>
      <c r="AX55" s="1234"/>
      <c r="AY55" s="1234"/>
      <c r="AZ55" s="1234"/>
      <c r="BA55" s="1234"/>
      <c r="BB55" s="1233" t="s">
        <v>581</v>
      </c>
      <c r="BC55" s="1233"/>
      <c r="BD55" s="1233"/>
      <c r="BE55" s="1233"/>
      <c r="BF55" s="1233"/>
      <c r="BG55" s="1233"/>
      <c r="BH55" s="1233"/>
      <c r="BI55" s="1233"/>
      <c r="BJ55" s="1233"/>
      <c r="BK55" s="1233"/>
      <c r="BL55" s="1233"/>
      <c r="BM55" s="1233"/>
      <c r="BN55" s="1233"/>
      <c r="BO55" s="1233"/>
      <c r="BP55" s="1230">
        <v>15.5</v>
      </c>
      <c r="BQ55" s="1230"/>
      <c r="BR55" s="1230"/>
      <c r="BS55" s="1230"/>
      <c r="BT55" s="1230"/>
      <c r="BU55" s="1230"/>
      <c r="BV55" s="1230"/>
      <c r="BW55" s="1230"/>
      <c r="BX55" s="1230">
        <v>4.5999999999999996</v>
      </c>
      <c r="BY55" s="1230"/>
      <c r="BZ55" s="1230"/>
      <c r="CA55" s="1230"/>
      <c r="CB55" s="1230"/>
      <c r="CC55" s="1230"/>
      <c r="CD55" s="1230"/>
      <c r="CE55" s="1230"/>
      <c r="CF55" s="1230">
        <v>0.6</v>
      </c>
      <c r="CG55" s="1230"/>
      <c r="CH55" s="1230"/>
      <c r="CI55" s="1230"/>
      <c r="CJ55" s="1230"/>
      <c r="CK55" s="1230"/>
      <c r="CL55" s="1230"/>
      <c r="CM55" s="1230"/>
      <c r="CN55" s="1230">
        <v>0</v>
      </c>
      <c r="CO55" s="1230"/>
      <c r="CP55" s="1230"/>
      <c r="CQ55" s="1230"/>
      <c r="CR55" s="1230"/>
      <c r="CS55" s="1230"/>
      <c r="CT55" s="1230"/>
      <c r="CU55" s="1230"/>
      <c r="CV55" s="1230">
        <v>1</v>
      </c>
      <c r="CW55" s="1230"/>
      <c r="CX55" s="1230"/>
      <c r="CY55" s="1230"/>
      <c r="CZ55" s="1230"/>
      <c r="DA55" s="1230"/>
      <c r="DB55" s="1230"/>
      <c r="DC55" s="1230"/>
    </row>
    <row r="56" spans="1:109" x14ac:dyDescent="0.15">
      <c r="A56" s="358"/>
      <c r="B56" s="247"/>
      <c r="G56" s="1228"/>
      <c r="H56" s="1228"/>
      <c r="I56" s="1228"/>
      <c r="J56" s="1228"/>
      <c r="K56" s="1235"/>
      <c r="L56" s="1235"/>
      <c r="M56" s="1235"/>
      <c r="N56" s="1235"/>
      <c r="AN56" s="1234"/>
      <c r="AO56" s="1234"/>
      <c r="AP56" s="1234"/>
      <c r="AQ56" s="1234"/>
      <c r="AR56" s="1234"/>
      <c r="AS56" s="1234"/>
      <c r="AT56" s="1234"/>
      <c r="AU56" s="1234"/>
      <c r="AV56" s="1234"/>
      <c r="AW56" s="1234"/>
      <c r="AX56" s="1234"/>
      <c r="AY56" s="1234"/>
      <c r="AZ56" s="1234"/>
      <c r="BA56" s="1234"/>
      <c r="BB56" s="1233"/>
      <c r="BC56" s="1233"/>
      <c r="BD56" s="1233"/>
      <c r="BE56" s="1233"/>
      <c r="BF56" s="1233"/>
      <c r="BG56" s="1233"/>
      <c r="BH56" s="1233"/>
      <c r="BI56" s="1233"/>
      <c r="BJ56" s="1233"/>
      <c r="BK56" s="1233"/>
      <c r="BL56" s="1233"/>
      <c r="BM56" s="1233"/>
      <c r="BN56" s="1233"/>
      <c r="BO56" s="1233"/>
      <c r="BP56" s="1230"/>
      <c r="BQ56" s="1230"/>
      <c r="BR56" s="1230"/>
      <c r="BS56" s="1230"/>
      <c r="BT56" s="1230"/>
      <c r="BU56" s="1230"/>
      <c r="BV56" s="1230"/>
      <c r="BW56" s="1230"/>
      <c r="BX56" s="1230"/>
      <c r="BY56" s="1230"/>
      <c r="BZ56" s="1230"/>
      <c r="CA56" s="1230"/>
      <c r="CB56" s="1230"/>
      <c r="CC56" s="1230"/>
      <c r="CD56" s="1230"/>
      <c r="CE56" s="1230"/>
      <c r="CF56" s="1230"/>
      <c r="CG56" s="1230"/>
      <c r="CH56" s="1230"/>
      <c r="CI56" s="1230"/>
      <c r="CJ56" s="1230"/>
      <c r="CK56" s="1230"/>
      <c r="CL56" s="1230"/>
      <c r="CM56" s="1230"/>
      <c r="CN56" s="1230"/>
      <c r="CO56" s="1230"/>
      <c r="CP56" s="1230"/>
      <c r="CQ56" s="1230"/>
      <c r="CR56" s="1230"/>
      <c r="CS56" s="1230"/>
      <c r="CT56" s="1230"/>
      <c r="CU56" s="1230"/>
      <c r="CV56" s="1230"/>
      <c r="CW56" s="1230"/>
      <c r="CX56" s="1230"/>
      <c r="CY56" s="1230"/>
      <c r="CZ56" s="1230"/>
      <c r="DA56" s="1230"/>
      <c r="DB56" s="1230"/>
      <c r="DC56" s="1230"/>
    </row>
    <row r="57" spans="1:109" s="358" customFormat="1" x14ac:dyDescent="0.15">
      <c r="B57" s="362"/>
      <c r="G57" s="1228"/>
      <c r="H57" s="1228"/>
      <c r="I57" s="1231"/>
      <c r="J57" s="1231"/>
      <c r="K57" s="1235"/>
      <c r="L57" s="1235"/>
      <c r="M57" s="1235"/>
      <c r="N57" s="1235"/>
      <c r="AM57" s="243"/>
      <c r="AN57" s="1234"/>
      <c r="AO57" s="1234"/>
      <c r="AP57" s="1234"/>
      <c r="AQ57" s="1234"/>
      <c r="AR57" s="1234"/>
      <c r="AS57" s="1234"/>
      <c r="AT57" s="1234"/>
      <c r="AU57" s="1234"/>
      <c r="AV57" s="1234"/>
      <c r="AW57" s="1234"/>
      <c r="AX57" s="1234"/>
      <c r="AY57" s="1234"/>
      <c r="AZ57" s="1234"/>
      <c r="BA57" s="1234"/>
      <c r="BB57" s="1233" t="s">
        <v>582</v>
      </c>
      <c r="BC57" s="1233"/>
      <c r="BD57" s="1233"/>
      <c r="BE57" s="1233"/>
      <c r="BF57" s="1233"/>
      <c r="BG57" s="1233"/>
      <c r="BH57" s="1233"/>
      <c r="BI57" s="1233"/>
      <c r="BJ57" s="1233"/>
      <c r="BK57" s="1233"/>
      <c r="BL57" s="1233"/>
      <c r="BM57" s="1233"/>
      <c r="BN57" s="1233"/>
      <c r="BO57" s="1233"/>
      <c r="BP57" s="1230">
        <v>61.7</v>
      </c>
      <c r="BQ57" s="1230"/>
      <c r="BR57" s="1230"/>
      <c r="BS57" s="1230"/>
      <c r="BT57" s="1230"/>
      <c r="BU57" s="1230"/>
      <c r="BV57" s="1230"/>
      <c r="BW57" s="1230"/>
      <c r="BX57" s="1230">
        <v>61.4</v>
      </c>
      <c r="BY57" s="1230"/>
      <c r="BZ57" s="1230"/>
      <c r="CA57" s="1230"/>
      <c r="CB57" s="1230"/>
      <c r="CC57" s="1230"/>
      <c r="CD57" s="1230"/>
      <c r="CE57" s="1230"/>
      <c r="CF57" s="1230">
        <v>62.6</v>
      </c>
      <c r="CG57" s="1230"/>
      <c r="CH57" s="1230"/>
      <c r="CI57" s="1230"/>
      <c r="CJ57" s="1230"/>
      <c r="CK57" s="1230"/>
      <c r="CL57" s="1230"/>
      <c r="CM57" s="1230"/>
      <c r="CN57" s="1230">
        <v>63.6</v>
      </c>
      <c r="CO57" s="1230"/>
      <c r="CP57" s="1230"/>
      <c r="CQ57" s="1230"/>
      <c r="CR57" s="1230"/>
      <c r="CS57" s="1230"/>
      <c r="CT57" s="1230"/>
      <c r="CU57" s="1230"/>
      <c r="CV57" s="1230">
        <v>64.099999999999994</v>
      </c>
      <c r="CW57" s="1230"/>
      <c r="CX57" s="1230"/>
      <c r="CY57" s="1230"/>
      <c r="CZ57" s="1230"/>
      <c r="DA57" s="1230"/>
      <c r="DB57" s="1230"/>
      <c r="DC57" s="1230"/>
      <c r="DD57" s="363"/>
      <c r="DE57" s="362"/>
    </row>
    <row r="58" spans="1:109" s="358" customFormat="1" x14ac:dyDescent="0.15">
      <c r="A58" s="243"/>
      <c r="B58" s="362"/>
      <c r="G58" s="1228"/>
      <c r="H58" s="1228"/>
      <c r="I58" s="1231"/>
      <c r="J58" s="1231"/>
      <c r="K58" s="1235"/>
      <c r="L58" s="1235"/>
      <c r="M58" s="1235"/>
      <c r="N58" s="1235"/>
      <c r="AM58" s="243"/>
      <c r="AN58" s="1234"/>
      <c r="AO58" s="1234"/>
      <c r="AP58" s="1234"/>
      <c r="AQ58" s="1234"/>
      <c r="AR58" s="1234"/>
      <c r="AS58" s="1234"/>
      <c r="AT58" s="1234"/>
      <c r="AU58" s="1234"/>
      <c r="AV58" s="1234"/>
      <c r="AW58" s="1234"/>
      <c r="AX58" s="1234"/>
      <c r="AY58" s="1234"/>
      <c r="AZ58" s="1234"/>
      <c r="BA58" s="1234"/>
      <c r="BB58" s="1233"/>
      <c r="BC58" s="1233"/>
      <c r="BD58" s="1233"/>
      <c r="BE58" s="1233"/>
      <c r="BF58" s="1233"/>
      <c r="BG58" s="1233"/>
      <c r="BH58" s="1233"/>
      <c r="BI58" s="1233"/>
      <c r="BJ58" s="1233"/>
      <c r="BK58" s="1233"/>
      <c r="BL58" s="1233"/>
      <c r="BM58" s="1233"/>
      <c r="BN58" s="1233"/>
      <c r="BO58" s="1233"/>
      <c r="BP58" s="1230"/>
      <c r="BQ58" s="1230"/>
      <c r="BR58" s="1230"/>
      <c r="BS58" s="1230"/>
      <c r="BT58" s="1230"/>
      <c r="BU58" s="1230"/>
      <c r="BV58" s="1230"/>
      <c r="BW58" s="1230"/>
      <c r="BX58" s="1230"/>
      <c r="BY58" s="1230"/>
      <c r="BZ58" s="1230"/>
      <c r="CA58" s="1230"/>
      <c r="CB58" s="1230"/>
      <c r="CC58" s="1230"/>
      <c r="CD58" s="1230"/>
      <c r="CE58" s="1230"/>
      <c r="CF58" s="1230"/>
      <c r="CG58" s="1230"/>
      <c r="CH58" s="1230"/>
      <c r="CI58" s="1230"/>
      <c r="CJ58" s="1230"/>
      <c r="CK58" s="1230"/>
      <c r="CL58" s="1230"/>
      <c r="CM58" s="1230"/>
      <c r="CN58" s="1230"/>
      <c r="CO58" s="1230"/>
      <c r="CP58" s="1230"/>
      <c r="CQ58" s="1230"/>
      <c r="CR58" s="1230"/>
      <c r="CS58" s="1230"/>
      <c r="CT58" s="1230"/>
      <c r="CU58" s="1230"/>
      <c r="CV58" s="1230"/>
      <c r="CW58" s="1230"/>
      <c r="CX58" s="1230"/>
      <c r="CY58" s="1230"/>
      <c r="CZ58" s="1230"/>
      <c r="DA58" s="1230"/>
      <c r="DB58" s="1230"/>
      <c r="DC58" s="1230"/>
      <c r="DD58" s="363"/>
      <c r="DE58" s="362"/>
    </row>
    <row r="59" spans="1:109" s="358" customFormat="1" x14ac:dyDescent="0.15">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x14ac:dyDescent="0.15">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x14ac:dyDescent="0.15">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x14ac:dyDescent="0.15">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7.25" x14ac:dyDescent="0.15">
      <c r="B63" s="300" t="s">
        <v>584</v>
      </c>
    </row>
    <row r="64" spans="1:109" x14ac:dyDescent="0.15">
      <c r="B64" s="247"/>
      <c r="G64" s="357"/>
      <c r="I64" s="369"/>
      <c r="J64" s="369"/>
      <c r="K64" s="369"/>
      <c r="L64" s="369"/>
      <c r="M64" s="369"/>
      <c r="N64" s="370"/>
      <c r="AM64" s="357"/>
      <c r="AN64" s="357" t="s">
        <v>577</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ht="13.5" customHeight="1" x14ac:dyDescent="0.15">
      <c r="B65" s="247"/>
      <c r="AN65" s="1236" t="s">
        <v>585</v>
      </c>
      <c r="AO65" s="1237"/>
      <c r="AP65" s="1237"/>
      <c r="AQ65" s="1237"/>
      <c r="AR65" s="1237"/>
      <c r="AS65" s="1237"/>
      <c r="AT65" s="1237"/>
      <c r="AU65" s="1237"/>
      <c r="AV65" s="1237"/>
      <c r="AW65" s="1237"/>
      <c r="AX65" s="1237"/>
      <c r="AY65" s="1237"/>
      <c r="AZ65" s="1237"/>
      <c r="BA65" s="1237"/>
      <c r="BB65" s="1237"/>
      <c r="BC65" s="1237"/>
      <c r="BD65" s="1237"/>
      <c r="BE65" s="1237"/>
      <c r="BF65" s="1237"/>
      <c r="BG65" s="1237"/>
      <c r="BH65" s="1237"/>
      <c r="BI65" s="1237"/>
      <c r="BJ65" s="1237"/>
      <c r="BK65" s="1237"/>
      <c r="BL65" s="1237"/>
      <c r="BM65" s="1237"/>
      <c r="BN65" s="1237"/>
      <c r="BO65" s="1237"/>
      <c r="BP65" s="1237"/>
      <c r="BQ65" s="1237"/>
      <c r="BR65" s="1237"/>
      <c r="BS65" s="1237"/>
      <c r="BT65" s="1237"/>
      <c r="BU65" s="1237"/>
      <c r="BV65" s="1237"/>
      <c r="BW65" s="1237"/>
      <c r="BX65" s="1237"/>
      <c r="BY65" s="1237"/>
      <c r="BZ65" s="1237"/>
      <c r="CA65" s="1237"/>
      <c r="CB65" s="1237"/>
      <c r="CC65" s="1237"/>
      <c r="CD65" s="1237"/>
      <c r="CE65" s="1237"/>
      <c r="CF65" s="1237"/>
      <c r="CG65" s="1237"/>
      <c r="CH65" s="1237"/>
      <c r="CI65" s="1237"/>
      <c r="CJ65" s="1237"/>
      <c r="CK65" s="1237"/>
      <c r="CL65" s="1237"/>
      <c r="CM65" s="1237"/>
      <c r="CN65" s="1237"/>
      <c r="CO65" s="1237"/>
      <c r="CP65" s="1237"/>
      <c r="CQ65" s="1237"/>
      <c r="CR65" s="1237"/>
      <c r="CS65" s="1237"/>
      <c r="CT65" s="1237"/>
      <c r="CU65" s="1237"/>
      <c r="CV65" s="1237"/>
      <c r="CW65" s="1237"/>
      <c r="CX65" s="1237"/>
      <c r="CY65" s="1237"/>
      <c r="CZ65" s="1237"/>
      <c r="DA65" s="1237"/>
      <c r="DB65" s="1237"/>
      <c r="DC65" s="1238"/>
    </row>
    <row r="66" spans="2:107" x14ac:dyDescent="0.15">
      <c r="B66" s="247"/>
      <c r="AN66" s="1239"/>
      <c r="AO66" s="1240"/>
      <c r="AP66" s="1240"/>
      <c r="AQ66" s="1240"/>
      <c r="AR66" s="1240"/>
      <c r="AS66" s="1240"/>
      <c r="AT66" s="1240"/>
      <c r="AU66" s="1240"/>
      <c r="AV66" s="1240"/>
      <c r="AW66" s="1240"/>
      <c r="AX66" s="1240"/>
      <c r="AY66" s="1240"/>
      <c r="AZ66" s="1240"/>
      <c r="BA66" s="1240"/>
      <c r="BB66" s="1240"/>
      <c r="BC66" s="1240"/>
      <c r="BD66" s="1240"/>
      <c r="BE66" s="1240"/>
      <c r="BF66" s="1240"/>
      <c r="BG66" s="1240"/>
      <c r="BH66" s="1240"/>
      <c r="BI66" s="1240"/>
      <c r="BJ66" s="1240"/>
      <c r="BK66" s="1240"/>
      <c r="BL66" s="1240"/>
      <c r="BM66" s="1240"/>
      <c r="BN66" s="1240"/>
      <c r="BO66" s="1240"/>
      <c r="BP66" s="1240"/>
      <c r="BQ66" s="1240"/>
      <c r="BR66" s="1240"/>
      <c r="BS66" s="1240"/>
      <c r="BT66" s="1240"/>
      <c r="BU66" s="1240"/>
      <c r="BV66" s="1240"/>
      <c r="BW66" s="1240"/>
      <c r="BX66" s="1240"/>
      <c r="BY66" s="1240"/>
      <c r="BZ66" s="1240"/>
      <c r="CA66" s="1240"/>
      <c r="CB66" s="1240"/>
      <c r="CC66" s="1240"/>
      <c r="CD66" s="1240"/>
      <c r="CE66" s="1240"/>
      <c r="CF66" s="1240"/>
      <c r="CG66" s="1240"/>
      <c r="CH66" s="1240"/>
      <c r="CI66" s="1240"/>
      <c r="CJ66" s="1240"/>
      <c r="CK66" s="1240"/>
      <c r="CL66" s="1240"/>
      <c r="CM66" s="1240"/>
      <c r="CN66" s="1240"/>
      <c r="CO66" s="1240"/>
      <c r="CP66" s="1240"/>
      <c r="CQ66" s="1240"/>
      <c r="CR66" s="1240"/>
      <c r="CS66" s="1240"/>
      <c r="CT66" s="1240"/>
      <c r="CU66" s="1240"/>
      <c r="CV66" s="1240"/>
      <c r="CW66" s="1240"/>
      <c r="CX66" s="1240"/>
      <c r="CY66" s="1240"/>
      <c r="CZ66" s="1240"/>
      <c r="DA66" s="1240"/>
      <c r="DB66" s="1240"/>
      <c r="DC66" s="1241"/>
    </row>
    <row r="67" spans="2:107" x14ac:dyDescent="0.15">
      <c r="B67" s="247"/>
      <c r="AN67" s="1239"/>
      <c r="AO67" s="1240"/>
      <c r="AP67" s="1240"/>
      <c r="AQ67" s="1240"/>
      <c r="AR67" s="1240"/>
      <c r="AS67" s="1240"/>
      <c r="AT67" s="1240"/>
      <c r="AU67" s="1240"/>
      <c r="AV67" s="1240"/>
      <c r="AW67" s="1240"/>
      <c r="AX67" s="1240"/>
      <c r="AY67" s="1240"/>
      <c r="AZ67" s="1240"/>
      <c r="BA67" s="1240"/>
      <c r="BB67" s="1240"/>
      <c r="BC67" s="1240"/>
      <c r="BD67" s="1240"/>
      <c r="BE67" s="1240"/>
      <c r="BF67" s="1240"/>
      <c r="BG67" s="1240"/>
      <c r="BH67" s="1240"/>
      <c r="BI67" s="1240"/>
      <c r="BJ67" s="1240"/>
      <c r="BK67" s="1240"/>
      <c r="BL67" s="1240"/>
      <c r="BM67" s="1240"/>
      <c r="BN67" s="1240"/>
      <c r="BO67" s="1240"/>
      <c r="BP67" s="1240"/>
      <c r="BQ67" s="1240"/>
      <c r="BR67" s="1240"/>
      <c r="BS67" s="1240"/>
      <c r="BT67" s="1240"/>
      <c r="BU67" s="1240"/>
      <c r="BV67" s="1240"/>
      <c r="BW67" s="1240"/>
      <c r="BX67" s="1240"/>
      <c r="BY67" s="1240"/>
      <c r="BZ67" s="1240"/>
      <c r="CA67" s="1240"/>
      <c r="CB67" s="1240"/>
      <c r="CC67" s="1240"/>
      <c r="CD67" s="1240"/>
      <c r="CE67" s="1240"/>
      <c r="CF67" s="1240"/>
      <c r="CG67" s="1240"/>
      <c r="CH67" s="1240"/>
      <c r="CI67" s="1240"/>
      <c r="CJ67" s="1240"/>
      <c r="CK67" s="1240"/>
      <c r="CL67" s="1240"/>
      <c r="CM67" s="1240"/>
      <c r="CN67" s="1240"/>
      <c r="CO67" s="1240"/>
      <c r="CP67" s="1240"/>
      <c r="CQ67" s="1240"/>
      <c r="CR67" s="1240"/>
      <c r="CS67" s="1240"/>
      <c r="CT67" s="1240"/>
      <c r="CU67" s="1240"/>
      <c r="CV67" s="1240"/>
      <c r="CW67" s="1240"/>
      <c r="CX67" s="1240"/>
      <c r="CY67" s="1240"/>
      <c r="CZ67" s="1240"/>
      <c r="DA67" s="1240"/>
      <c r="DB67" s="1240"/>
      <c r="DC67" s="1241"/>
    </row>
    <row r="68" spans="2:107" x14ac:dyDescent="0.15">
      <c r="B68" s="247"/>
      <c r="AN68" s="1239"/>
      <c r="AO68" s="1240"/>
      <c r="AP68" s="1240"/>
      <c r="AQ68" s="1240"/>
      <c r="AR68" s="1240"/>
      <c r="AS68" s="1240"/>
      <c r="AT68" s="1240"/>
      <c r="AU68" s="1240"/>
      <c r="AV68" s="1240"/>
      <c r="AW68" s="1240"/>
      <c r="AX68" s="1240"/>
      <c r="AY68" s="1240"/>
      <c r="AZ68" s="1240"/>
      <c r="BA68" s="1240"/>
      <c r="BB68" s="1240"/>
      <c r="BC68" s="1240"/>
      <c r="BD68" s="1240"/>
      <c r="BE68" s="1240"/>
      <c r="BF68" s="1240"/>
      <c r="BG68" s="1240"/>
      <c r="BH68" s="1240"/>
      <c r="BI68" s="1240"/>
      <c r="BJ68" s="1240"/>
      <c r="BK68" s="1240"/>
      <c r="BL68" s="1240"/>
      <c r="BM68" s="1240"/>
      <c r="BN68" s="1240"/>
      <c r="BO68" s="1240"/>
      <c r="BP68" s="1240"/>
      <c r="BQ68" s="1240"/>
      <c r="BR68" s="1240"/>
      <c r="BS68" s="1240"/>
      <c r="BT68" s="1240"/>
      <c r="BU68" s="1240"/>
      <c r="BV68" s="1240"/>
      <c r="BW68" s="1240"/>
      <c r="BX68" s="1240"/>
      <c r="BY68" s="1240"/>
      <c r="BZ68" s="1240"/>
      <c r="CA68" s="1240"/>
      <c r="CB68" s="1240"/>
      <c r="CC68" s="1240"/>
      <c r="CD68" s="1240"/>
      <c r="CE68" s="1240"/>
      <c r="CF68" s="1240"/>
      <c r="CG68" s="1240"/>
      <c r="CH68" s="1240"/>
      <c r="CI68" s="1240"/>
      <c r="CJ68" s="1240"/>
      <c r="CK68" s="1240"/>
      <c r="CL68" s="1240"/>
      <c r="CM68" s="1240"/>
      <c r="CN68" s="1240"/>
      <c r="CO68" s="1240"/>
      <c r="CP68" s="1240"/>
      <c r="CQ68" s="1240"/>
      <c r="CR68" s="1240"/>
      <c r="CS68" s="1240"/>
      <c r="CT68" s="1240"/>
      <c r="CU68" s="1240"/>
      <c r="CV68" s="1240"/>
      <c r="CW68" s="1240"/>
      <c r="CX68" s="1240"/>
      <c r="CY68" s="1240"/>
      <c r="CZ68" s="1240"/>
      <c r="DA68" s="1240"/>
      <c r="DB68" s="1240"/>
      <c r="DC68" s="1241"/>
    </row>
    <row r="69" spans="2:107" x14ac:dyDescent="0.15">
      <c r="B69" s="247"/>
      <c r="AN69" s="1242"/>
      <c r="AO69" s="1243"/>
      <c r="AP69" s="1243"/>
      <c r="AQ69" s="1243"/>
      <c r="AR69" s="1243"/>
      <c r="AS69" s="1243"/>
      <c r="AT69" s="1243"/>
      <c r="AU69" s="1243"/>
      <c r="AV69" s="1243"/>
      <c r="AW69" s="1243"/>
      <c r="AX69" s="1243"/>
      <c r="AY69" s="1243"/>
      <c r="AZ69" s="1243"/>
      <c r="BA69" s="1243"/>
      <c r="BB69" s="1243"/>
      <c r="BC69" s="1243"/>
      <c r="BD69" s="1243"/>
      <c r="BE69" s="1243"/>
      <c r="BF69" s="1243"/>
      <c r="BG69" s="1243"/>
      <c r="BH69" s="1243"/>
      <c r="BI69" s="1243"/>
      <c r="BJ69" s="1243"/>
      <c r="BK69" s="1243"/>
      <c r="BL69" s="1243"/>
      <c r="BM69" s="1243"/>
      <c r="BN69" s="1243"/>
      <c r="BO69" s="1243"/>
      <c r="BP69" s="1243"/>
      <c r="BQ69" s="1243"/>
      <c r="BR69" s="1243"/>
      <c r="BS69" s="1243"/>
      <c r="BT69" s="1243"/>
      <c r="BU69" s="1243"/>
      <c r="BV69" s="1243"/>
      <c r="BW69" s="1243"/>
      <c r="BX69" s="1243"/>
      <c r="BY69" s="1243"/>
      <c r="BZ69" s="1243"/>
      <c r="CA69" s="1243"/>
      <c r="CB69" s="1243"/>
      <c r="CC69" s="1243"/>
      <c r="CD69" s="1243"/>
      <c r="CE69" s="1243"/>
      <c r="CF69" s="1243"/>
      <c r="CG69" s="1243"/>
      <c r="CH69" s="1243"/>
      <c r="CI69" s="1243"/>
      <c r="CJ69" s="1243"/>
      <c r="CK69" s="1243"/>
      <c r="CL69" s="1243"/>
      <c r="CM69" s="1243"/>
      <c r="CN69" s="1243"/>
      <c r="CO69" s="1243"/>
      <c r="CP69" s="1243"/>
      <c r="CQ69" s="1243"/>
      <c r="CR69" s="1243"/>
      <c r="CS69" s="1243"/>
      <c r="CT69" s="1243"/>
      <c r="CU69" s="1243"/>
      <c r="CV69" s="1243"/>
      <c r="CW69" s="1243"/>
      <c r="CX69" s="1243"/>
      <c r="CY69" s="1243"/>
      <c r="CZ69" s="1243"/>
      <c r="DA69" s="1243"/>
      <c r="DB69" s="1243"/>
      <c r="DC69" s="1244"/>
    </row>
    <row r="70" spans="2:107" x14ac:dyDescent="0.15">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x14ac:dyDescent="0.15">
      <c r="B71" s="247"/>
      <c r="G71" s="374"/>
      <c r="I71" s="375"/>
      <c r="J71" s="372"/>
      <c r="K71" s="372"/>
      <c r="L71" s="373"/>
      <c r="M71" s="372"/>
      <c r="N71" s="373"/>
      <c r="AM71" s="374"/>
      <c r="AN71" s="243" t="s">
        <v>579</v>
      </c>
    </row>
    <row r="72" spans="2:107" x14ac:dyDescent="0.15">
      <c r="B72" s="247"/>
      <c r="G72" s="1228"/>
      <c r="H72" s="1228"/>
      <c r="I72" s="1228"/>
      <c r="J72" s="1228"/>
      <c r="K72" s="360"/>
      <c r="L72" s="360"/>
      <c r="M72" s="361"/>
      <c r="N72" s="361"/>
      <c r="AN72" s="1246"/>
      <c r="AO72" s="1247"/>
      <c r="AP72" s="1247"/>
      <c r="AQ72" s="1247"/>
      <c r="AR72" s="1247"/>
      <c r="AS72" s="1247"/>
      <c r="AT72" s="1247"/>
      <c r="AU72" s="1247"/>
      <c r="AV72" s="1247"/>
      <c r="AW72" s="1247"/>
      <c r="AX72" s="1247"/>
      <c r="AY72" s="1247"/>
      <c r="AZ72" s="1247"/>
      <c r="BA72" s="1247"/>
      <c r="BB72" s="1247"/>
      <c r="BC72" s="1247"/>
      <c r="BD72" s="1247"/>
      <c r="BE72" s="1247"/>
      <c r="BF72" s="1247"/>
      <c r="BG72" s="1247"/>
      <c r="BH72" s="1247"/>
      <c r="BI72" s="1247"/>
      <c r="BJ72" s="1247"/>
      <c r="BK72" s="1247"/>
      <c r="BL72" s="1247"/>
      <c r="BM72" s="1247"/>
      <c r="BN72" s="1247"/>
      <c r="BO72" s="1248"/>
      <c r="BP72" s="1234" t="s">
        <v>528</v>
      </c>
      <c r="BQ72" s="1234"/>
      <c r="BR72" s="1234"/>
      <c r="BS72" s="1234"/>
      <c r="BT72" s="1234"/>
      <c r="BU72" s="1234"/>
      <c r="BV72" s="1234"/>
      <c r="BW72" s="1234"/>
      <c r="BX72" s="1234" t="s">
        <v>529</v>
      </c>
      <c r="BY72" s="1234"/>
      <c r="BZ72" s="1234"/>
      <c r="CA72" s="1234"/>
      <c r="CB72" s="1234"/>
      <c r="CC72" s="1234"/>
      <c r="CD72" s="1234"/>
      <c r="CE72" s="1234"/>
      <c r="CF72" s="1234" t="s">
        <v>530</v>
      </c>
      <c r="CG72" s="1234"/>
      <c r="CH72" s="1234"/>
      <c r="CI72" s="1234"/>
      <c r="CJ72" s="1234"/>
      <c r="CK72" s="1234"/>
      <c r="CL72" s="1234"/>
      <c r="CM72" s="1234"/>
      <c r="CN72" s="1234" t="s">
        <v>531</v>
      </c>
      <c r="CO72" s="1234"/>
      <c r="CP72" s="1234"/>
      <c r="CQ72" s="1234"/>
      <c r="CR72" s="1234"/>
      <c r="CS72" s="1234"/>
      <c r="CT72" s="1234"/>
      <c r="CU72" s="1234"/>
      <c r="CV72" s="1234" t="s">
        <v>532</v>
      </c>
      <c r="CW72" s="1234"/>
      <c r="CX72" s="1234"/>
      <c r="CY72" s="1234"/>
      <c r="CZ72" s="1234"/>
      <c r="DA72" s="1234"/>
      <c r="DB72" s="1234"/>
      <c r="DC72" s="1234"/>
    </row>
    <row r="73" spans="2:107" x14ac:dyDescent="0.15">
      <c r="B73" s="247"/>
      <c r="G73" s="1245"/>
      <c r="H73" s="1245"/>
      <c r="I73" s="1245"/>
      <c r="J73" s="1245"/>
      <c r="K73" s="1229"/>
      <c r="L73" s="1229"/>
      <c r="M73" s="1229"/>
      <c r="N73" s="1229"/>
      <c r="AM73" s="359"/>
      <c r="AN73" s="1233" t="s">
        <v>580</v>
      </c>
      <c r="AO73" s="1233"/>
      <c r="AP73" s="1233"/>
      <c r="AQ73" s="1233"/>
      <c r="AR73" s="1233"/>
      <c r="AS73" s="1233"/>
      <c r="AT73" s="1233"/>
      <c r="AU73" s="1233"/>
      <c r="AV73" s="1233"/>
      <c r="AW73" s="1233"/>
      <c r="AX73" s="1233"/>
      <c r="AY73" s="1233"/>
      <c r="AZ73" s="1233"/>
      <c r="BA73" s="1233"/>
      <c r="BB73" s="1233" t="s">
        <v>581</v>
      </c>
      <c r="BC73" s="1233"/>
      <c r="BD73" s="1233"/>
      <c r="BE73" s="1233"/>
      <c r="BF73" s="1233"/>
      <c r="BG73" s="1233"/>
      <c r="BH73" s="1233"/>
      <c r="BI73" s="1233"/>
      <c r="BJ73" s="1233"/>
      <c r="BK73" s="1233"/>
      <c r="BL73" s="1233"/>
      <c r="BM73" s="1233"/>
      <c r="BN73" s="1233"/>
      <c r="BO73" s="1233"/>
      <c r="BP73" s="1230">
        <v>59.8</v>
      </c>
      <c r="BQ73" s="1230"/>
      <c r="BR73" s="1230"/>
      <c r="BS73" s="1230"/>
      <c r="BT73" s="1230"/>
      <c r="BU73" s="1230"/>
      <c r="BV73" s="1230"/>
      <c r="BW73" s="1230"/>
      <c r="BX73" s="1230">
        <v>33.5</v>
      </c>
      <c r="BY73" s="1230"/>
      <c r="BZ73" s="1230"/>
      <c r="CA73" s="1230"/>
      <c r="CB73" s="1230"/>
      <c r="CC73" s="1230"/>
      <c r="CD73" s="1230"/>
      <c r="CE73" s="1230"/>
      <c r="CF73" s="1230"/>
      <c r="CG73" s="1230"/>
      <c r="CH73" s="1230"/>
      <c r="CI73" s="1230"/>
      <c r="CJ73" s="1230"/>
      <c r="CK73" s="1230"/>
      <c r="CL73" s="1230"/>
      <c r="CM73" s="1230"/>
      <c r="CN73" s="1230"/>
      <c r="CO73" s="1230"/>
      <c r="CP73" s="1230"/>
      <c r="CQ73" s="1230"/>
      <c r="CR73" s="1230"/>
      <c r="CS73" s="1230"/>
      <c r="CT73" s="1230"/>
      <c r="CU73" s="1230"/>
      <c r="CV73" s="1230"/>
      <c r="CW73" s="1230"/>
      <c r="CX73" s="1230"/>
      <c r="CY73" s="1230"/>
      <c r="CZ73" s="1230"/>
      <c r="DA73" s="1230"/>
      <c r="DB73" s="1230"/>
      <c r="DC73" s="1230"/>
    </row>
    <row r="74" spans="2:107" x14ac:dyDescent="0.15">
      <c r="B74" s="247"/>
      <c r="G74" s="1245"/>
      <c r="H74" s="1245"/>
      <c r="I74" s="1245"/>
      <c r="J74" s="1245"/>
      <c r="K74" s="1229"/>
      <c r="L74" s="1229"/>
      <c r="M74" s="1229"/>
      <c r="N74" s="1229"/>
      <c r="AM74" s="359"/>
      <c r="AN74" s="1233"/>
      <c r="AO74" s="1233"/>
      <c r="AP74" s="1233"/>
      <c r="AQ74" s="1233"/>
      <c r="AR74" s="1233"/>
      <c r="AS74" s="1233"/>
      <c r="AT74" s="1233"/>
      <c r="AU74" s="1233"/>
      <c r="AV74" s="1233"/>
      <c r="AW74" s="1233"/>
      <c r="AX74" s="1233"/>
      <c r="AY74" s="1233"/>
      <c r="AZ74" s="1233"/>
      <c r="BA74" s="1233"/>
      <c r="BB74" s="1233"/>
      <c r="BC74" s="1233"/>
      <c r="BD74" s="1233"/>
      <c r="BE74" s="1233"/>
      <c r="BF74" s="1233"/>
      <c r="BG74" s="1233"/>
      <c r="BH74" s="1233"/>
      <c r="BI74" s="1233"/>
      <c r="BJ74" s="1233"/>
      <c r="BK74" s="1233"/>
      <c r="BL74" s="1233"/>
      <c r="BM74" s="1233"/>
      <c r="BN74" s="1233"/>
      <c r="BO74" s="1233"/>
      <c r="BP74" s="1230"/>
      <c r="BQ74" s="1230"/>
      <c r="BR74" s="1230"/>
      <c r="BS74" s="1230"/>
      <c r="BT74" s="1230"/>
      <c r="BU74" s="1230"/>
      <c r="BV74" s="1230"/>
      <c r="BW74" s="1230"/>
      <c r="BX74" s="1230"/>
      <c r="BY74" s="1230"/>
      <c r="BZ74" s="1230"/>
      <c r="CA74" s="1230"/>
      <c r="CB74" s="1230"/>
      <c r="CC74" s="1230"/>
      <c r="CD74" s="1230"/>
      <c r="CE74" s="1230"/>
      <c r="CF74" s="1230"/>
      <c r="CG74" s="1230"/>
      <c r="CH74" s="1230"/>
      <c r="CI74" s="1230"/>
      <c r="CJ74" s="1230"/>
      <c r="CK74" s="1230"/>
      <c r="CL74" s="1230"/>
      <c r="CM74" s="1230"/>
      <c r="CN74" s="1230"/>
      <c r="CO74" s="1230"/>
      <c r="CP74" s="1230"/>
      <c r="CQ74" s="1230"/>
      <c r="CR74" s="1230"/>
      <c r="CS74" s="1230"/>
      <c r="CT74" s="1230"/>
      <c r="CU74" s="1230"/>
      <c r="CV74" s="1230"/>
      <c r="CW74" s="1230"/>
      <c r="CX74" s="1230"/>
      <c r="CY74" s="1230"/>
      <c r="CZ74" s="1230"/>
      <c r="DA74" s="1230"/>
      <c r="DB74" s="1230"/>
      <c r="DC74" s="1230"/>
    </row>
    <row r="75" spans="2:107" x14ac:dyDescent="0.15">
      <c r="B75" s="247"/>
      <c r="G75" s="1245"/>
      <c r="H75" s="1245"/>
      <c r="I75" s="1228"/>
      <c r="J75" s="1228"/>
      <c r="K75" s="1235"/>
      <c r="L75" s="1235"/>
      <c r="M75" s="1235"/>
      <c r="N75" s="1235"/>
      <c r="AM75" s="359"/>
      <c r="AN75" s="1233"/>
      <c r="AO75" s="1233"/>
      <c r="AP75" s="1233"/>
      <c r="AQ75" s="1233"/>
      <c r="AR75" s="1233"/>
      <c r="AS75" s="1233"/>
      <c r="AT75" s="1233"/>
      <c r="AU75" s="1233"/>
      <c r="AV75" s="1233"/>
      <c r="AW75" s="1233"/>
      <c r="AX75" s="1233"/>
      <c r="AY75" s="1233"/>
      <c r="AZ75" s="1233"/>
      <c r="BA75" s="1233"/>
      <c r="BB75" s="1233" t="s">
        <v>586</v>
      </c>
      <c r="BC75" s="1233"/>
      <c r="BD75" s="1233"/>
      <c r="BE75" s="1233"/>
      <c r="BF75" s="1233"/>
      <c r="BG75" s="1233"/>
      <c r="BH75" s="1233"/>
      <c r="BI75" s="1233"/>
      <c r="BJ75" s="1233"/>
      <c r="BK75" s="1233"/>
      <c r="BL75" s="1233"/>
      <c r="BM75" s="1233"/>
      <c r="BN75" s="1233"/>
      <c r="BO75" s="1233"/>
      <c r="BP75" s="1230">
        <v>7.4</v>
      </c>
      <c r="BQ75" s="1230"/>
      <c r="BR75" s="1230"/>
      <c r="BS75" s="1230"/>
      <c r="BT75" s="1230"/>
      <c r="BU75" s="1230"/>
      <c r="BV75" s="1230"/>
      <c r="BW75" s="1230"/>
      <c r="BX75" s="1230">
        <v>7.5</v>
      </c>
      <c r="BY75" s="1230"/>
      <c r="BZ75" s="1230"/>
      <c r="CA75" s="1230"/>
      <c r="CB75" s="1230"/>
      <c r="CC75" s="1230"/>
      <c r="CD75" s="1230"/>
      <c r="CE75" s="1230"/>
      <c r="CF75" s="1230">
        <v>8.3000000000000007</v>
      </c>
      <c r="CG75" s="1230"/>
      <c r="CH75" s="1230"/>
      <c r="CI75" s="1230"/>
      <c r="CJ75" s="1230"/>
      <c r="CK75" s="1230"/>
      <c r="CL75" s="1230"/>
      <c r="CM75" s="1230"/>
      <c r="CN75" s="1230">
        <v>8.6</v>
      </c>
      <c r="CO75" s="1230"/>
      <c r="CP75" s="1230"/>
      <c r="CQ75" s="1230"/>
      <c r="CR75" s="1230"/>
      <c r="CS75" s="1230"/>
      <c r="CT75" s="1230"/>
      <c r="CU75" s="1230"/>
      <c r="CV75" s="1230">
        <v>8.9</v>
      </c>
      <c r="CW75" s="1230"/>
      <c r="CX75" s="1230"/>
      <c r="CY75" s="1230"/>
      <c r="CZ75" s="1230"/>
      <c r="DA75" s="1230"/>
      <c r="DB75" s="1230"/>
      <c r="DC75" s="1230"/>
    </row>
    <row r="76" spans="2:107" x14ac:dyDescent="0.15">
      <c r="B76" s="247"/>
      <c r="G76" s="1245"/>
      <c r="H76" s="1245"/>
      <c r="I76" s="1228"/>
      <c r="J76" s="1228"/>
      <c r="K76" s="1235"/>
      <c r="L76" s="1235"/>
      <c r="M76" s="1235"/>
      <c r="N76" s="1235"/>
      <c r="AM76" s="359"/>
      <c r="AN76" s="1233"/>
      <c r="AO76" s="1233"/>
      <c r="AP76" s="1233"/>
      <c r="AQ76" s="1233"/>
      <c r="AR76" s="1233"/>
      <c r="AS76" s="1233"/>
      <c r="AT76" s="1233"/>
      <c r="AU76" s="1233"/>
      <c r="AV76" s="1233"/>
      <c r="AW76" s="1233"/>
      <c r="AX76" s="1233"/>
      <c r="AY76" s="1233"/>
      <c r="AZ76" s="1233"/>
      <c r="BA76" s="1233"/>
      <c r="BB76" s="1233"/>
      <c r="BC76" s="1233"/>
      <c r="BD76" s="1233"/>
      <c r="BE76" s="1233"/>
      <c r="BF76" s="1233"/>
      <c r="BG76" s="1233"/>
      <c r="BH76" s="1233"/>
      <c r="BI76" s="1233"/>
      <c r="BJ76" s="1233"/>
      <c r="BK76" s="1233"/>
      <c r="BL76" s="1233"/>
      <c r="BM76" s="1233"/>
      <c r="BN76" s="1233"/>
      <c r="BO76" s="1233"/>
      <c r="BP76" s="1230"/>
      <c r="BQ76" s="1230"/>
      <c r="BR76" s="1230"/>
      <c r="BS76" s="1230"/>
      <c r="BT76" s="1230"/>
      <c r="BU76" s="1230"/>
      <c r="BV76" s="1230"/>
      <c r="BW76" s="1230"/>
      <c r="BX76" s="1230"/>
      <c r="BY76" s="1230"/>
      <c r="BZ76" s="1230"/>
      <c r="CA76" s="1230"/>
      <c r="CB76" s="1230"/>
      <c r="CC76" s="1230"/>
      <c r="CD76" s="1230"/>
      <c r="CE76" s="1230"/>
      <c r="CF76" s="1230"/>
      <c r="CG76" s="1230"/>
      <c r="CH76" s="1230"/>
      <c r="CI76" s="1230"/>
      <c r="CJ76" s="1230"/>
      <c r="CK76" s="1230"/>
      <c r="CL76" s="1230"/>
      <c r="CM76" s="1230"/>
      <c r="CN76" s="1230"/>
      <c r="CO76" s="1230"/>
      <c r="CP76" s="1230"/>
      <c r="CQ76" s="1230"/>
      <c r="CR76" s="1230"/>
      <c r="CS76" s="1230"/>
      <c r="CT76" s="1230"/>
      <c r="CU76" s="1230"/>
      <c r="CV76" s="1230"/>
      <c r="CW76" s="1230"/>
      <c r="CX76" s="1230"/>
      <c r="CY76" s="1230"/>
      <c r="CZ76" s="1230"/>
      <c r="DA76" s="1230"/>
      <c r="DB76" s="1230"/>
      <c r="DC76" s="1230"/>
    </row>
    <row r="77" spans="2:107" x14ac:dyDescent="0.15">
      <c r="B77" s="247"/>
      <c r="G77" s="1228"/>
      <c r="H77" s="1228"/>
      <c r="I77" s="1228"/>
      <c r="J77" s="1228"/>
      <c r="K77" s="1229"/>
      <c r="L77" s="1229"/>
      <c r="M77" s="1229"/>
      <c r="N77" s="1229"/>
      <c r="AN77" s="1234" t="s">
        <v>583</v>
      </c>
      <c r="AO77" s="1234"/>
      <c r="AP77" s="1234"/>
      <c r="AQ77" s="1234"/>
      <c r="AR77" s="1234"/>
      <c r="AS77" s="1234"/>
      <c r="AT77" s="1234"/>
      <c r="AU77" s="1234"/>
      <c r="AV77" s="1234"/>
      <c r="AW77" s="1234"/>
      <c r="AX77" s="1234"/>
      <c r="AY77" s="1234"/>
      <c r="AZ77" s="1234"/>
      <c r="BA77" s="1234"/>
      <c r="BB77" s="1233" t="s">
        <v>581</v>
      </c>
      <c r="BC77" s="1233"/>
      <c r="BD77" s="1233"/>
      <c r="BE77" s="1233"/>
      <c r="BF77" s="1233"/>
      <c r="BG77" s="1233"/>
      <c r="BH77" s="1233"/>
      <c r="BI77" s="1233"/>
      <c r="BJ77" s="1233"/>
      <c r="BK77" s="1233"/>
      <c r="BL77" s="1233"/>
      <c r="BM77" s="1233"/>
      <c r="BN77" s="1233"/>
      <c r="BO77" s="1233"/>
      <c r="BP77" s="1230">
        <v>15.5</v>
      </c>
      <c r="BQ77" s="1230"/>
      <c r="BR77" s="1230"/>
      <c r="BS77" s="1230"/>
      <c r="BT77" s="1230"/>
      <c r="BU77" s="1230"/>
      <c r="BV77" s="1230"/>
      <c r="BW77" s="1230"/>
      <c r="BX77" s="1230">
        <v>4.5999999999999996</v>
      </c>
      <c r="BY77" s="1230"/>
      <c r="BZ77" s="1230"/>
      <c r="CA77" s="1230"/>
      <c r="CB77" s="1230"/>
      <c r="CC77" s="1230"/>
      <c r="CD77" s="1230"/>
      <c r="CE77" s="1230"/>
      <c r="CF77" s="1230">
        <v>0.6</v>
      </c>
      <c r="CG77" s="1230"/>
      <c r="CH77" s="1230"/>
      <c r="CI77" s="1230"/>
      <c r="CJ77" s="1230"/>
      <c r="CK77" s="1230"/>
      <c r="CL77" s="1230"/>
      <c r="CM77" s="1230"/>
      <c r="CN77" s="1230">
        <v>0</v>
      </c>
      <c r="CO77" s="1230"/>
      <c r="CP77" s="1230"/>
      <c r="CQ77" s="1230"/>
      <c r="CR77" s="1230"/>
      <c r="CS77" s="1230"/>
      <c r="CT77" s="1230"/>
      <c r="CU77" s="1230"/>
      <c r="CV77" s="1230">
        <v>1</v>
      </c>
      <c r="CW77" s="1230"/>
      <c r="CX77" s="1230"/>
      <c r="CY77" s="1230"/>
      <c r="CZ77" s="1230"/>
      <c r="DA77" s="1230"/>
      <c r="DB77" s="1230"/>
      <c r="DC77" s="1230"/>
    </row>
    <row r="78" spans="2:107" x14ac:dyDescent="0.15">
      <c r="B78" s="247"/>
      <c r="G78" s="1228"/>
      <c r="H78" s="1228"/>
      <c r="I78" s="1228"/>
      <c r="J78" s="1228"/>
      <c r="K78" s="1229"/>
      <c r="L78" s="1229"/>
      <c r="M78" s="1229"/>
      <c r="N78" s="1229"/>
      <c r="AN78" s="1234"/>
      <c r="AO78" s="1234"/>
      <c r="AP78" s="1234"/>
      <c r="AQ78" s="1234"/>
      <c r="AR78" s="1234"/>
      <c r="AS78" s="1234"/>
      <c r="AT78" s="1234"/>
      <c r="AU78" s="1234"/>
      <c r="AV78" s="1234"/>
      <c r="AW78" s="1234"/>
      <c r="AX78" s="1234"/>
      <c r="AY78" s="1234"/>
      <c r="AZ78" s="1234"/>
      <c r="BA78" s="1234"/>
      <c r="BB78" s="1233"/>
      <c r="BC78" s="1233"/>
      <c r="BD78" s="1233"/>
      <c r="BE78" s="1233"/>
      <c r="BF78" s="1233"/>
      <c r="BG78" s="1233"/>
      <c r="BH78" s="1233"/>
      <c r="BI78" s="1233"/>
      <c r="BJ78" s="1233"/>
      <c r="BK78" s="1233"/>
      <c r="BL78" s="1233"/>
      <c r="BM78" s="1233"/>
      <c r="BN78" s="1233"/>
      <c r="BO78" s="1233"/>
      <c r="BP78" s="1230"/>
      <c r="BQ78" s="1230"/>
      <c r="BR78" s="1230"/>
      <c r="BS78" s="1230"/>
      <c r="BT78" s="1230"/>
      <c r="BU78" s="1230"/>
      <c r="BV78" s="1230"/>
      <c r="BW78" s="1230"/>
      <c r="BX78" s="1230"/>
      <c r="BY78" s="1230"/>
      <c r="BZ78" s="1230"/>
      <c r="CA78" s="1230"/>
      <c r="CB78" s="1230"/>
      <c r="CC78" s="1230"/>
      <c r="CD78" s="1230"/>
      <c r="CE78" s="1230"/>
      <c r="CF78" s="1230"/>
      <c r="CG78" s="1230"/>
      <c r="CH78" s="1230"/>
      <c r="CI78" s="1230"/>
      <c r="CJ78" s="1230"/>
      <c r="CK78" s="1230"/>
      <c r="CL78" s="1230"/>
      <c r="CM78" s="1230"/>
      <c r="CN78" s="1230"/>
      <c r="CO78" s="1230"/>
      <c r="CP78" s="1230"/>
      <c r="CQ78" s="1230"/>
      <c r="CR78" s="1230"/>
      <c r="CS78" s="1230"/>
      <c r="CT78" s="1230"/>
      <c r="CU78" s="1230"/>
      <c r="CV78" s="1230"/>
      <c r="CW78" s="1230"/>
      <c r="CX78" s="1230"/>
      <c r="CY78" s="1230"/>
      <c r="CZ78" s="1230"/>
      <c r="DA78" s="1230"/>
      <c r="DB78" s="1230"/>
      <c r="DC78" s="1230"/>
    </row>
    <row r="79" spans="2:107" x14ac:dyDescent="0.15">
      <c r="B79" s="247"/>
      <c r="G79" s="1228"/>
      <c r="H79" s="1228"/>
      <c r="I79" s="1231"/>
      <c r="J79" s="1231"/>
      <c r="K79" s="1232"/>
      <c r="L79" s="1232"/>
      <c r="M79" s="1232"/>
      <c r="N79" s="1232"/>
      <c r="AN79" s="1234"/>
      <c r="AO79" s="1234"/>
      <c r="AP79" s="1234"/>
      <c r="AQ79" s="1234"/>
      <c r="AR79" s="1234"/>
      <c r="AS79" s="1234"/>
      <c r="AT79" s="1234"/>
      <c r="AU79" s="1234"/>
      <c r="AV79" s="1234"/>
      <c r="AW79" s="1234"/>
      <c r="AX79" s="1234"/>
      <c r="AY79" s="1234"/>
      <c r="AZ79" s="1234"/>
      <c r="BA79" s="1234"/>
      <c r="BB79" s="1233" t="s">
        <v>586</v>
      </c>
      <c r="BC79" s="1233"/>
      <c r="BD79" s="1233"/>
      <c r="BE79" s="1233"/>
      <c r="BF79" s="1233"/>
      <c r="BG79" s="1233"/>
      <c r="BH79" s="1233"/>
      <c r="BI79" s="1233"/>
      <c r="BJ79" s="1233"/>
      <c r="BK79" s="1233"/>
      <c r="BL79" s="1233"/>
      <c r="BM79" s="1233"/>
      <c r="BN79" s="1233"/>
      <c r="BO79" s="1233"/>
      <c r="BP79" s="1230">
        <v>6.4</v>
      </c>
      <c r="BQ79" s="1230"/>
      <c r="BR79" s="1230"/>
      <c r="BS79" s="1230"/>
      <c r="BT79" s="1230"/>
      <c r="BU79" s="1230"/>
      <c r="BV79" s="1230"/>
      <c r="BW79" s="1230"/>
      <c r="BX79" s="1230">
        <v>6.3</v>
      </c>
      <c r="BY79" s="1230"/>
      <c r="BZ79" s="1230"/>
      <c r="CA79" s="1230"/>
      <c r="CB79" s="1230"/>
      <c r="CC79" s="1230"/>
      <c r="CD79" s="1230"/>
      <c r="CE79" s="1230"/>
      <c r="CF79" s="1230">
        <v>6.6</v>
      </c>
      <c r="CG79" s="1230"/>
      <c r="CH79" s="1230"/>
      <c r="CI79" s="1230"/>
      <c r="CJ79" s="1230"/>
      <c r="CK79" s="1230"/>
      <c r="CL79" s="1230"/>
      <c r="CM79" s="1230"/>
      <c r="CN79" s="1230">
        <v>6.8</v>
      </c>
      <c r="CO79" s="1230"/>
      <c r="CP79" s="1230"/>
      <c r="CQ79" s="1230"/>
      <c r="CR79" s="1230"/>
      <c r="CS79" s="1230"/>
      <c r="CT79" s="1230"/>
      <c r="CU79" s="1230"/>
      <c r="CV79" s="1230">
        <v>7</v>
      </c>
      <c r="CW79" s="1230"/>
      <c r="CX79" s="1230"/>
      <c r="CY79" s="1230"/>
      <c r="CZ79" s="1230"/>
      <c r="DA79" s="1230"/>
      <c r="DB79" s="1230"/>
      <c r="DC79" s="1230"/>
    </row>
    <row r="80" spans="2:107" x14ac:dyDescent="0.15">
      <c r="B80" s="247"/>
      <c r="G80" s="1228"/>
      <c r="H80" s="1228"/>
      <c r="I80" s="1231"/>
      <c r="J80" s="1231"/>
      <c r="K80" s="1232"/>
      <c r="L80" s="1232"/>
      <c r="M80" s="1232"/>
      <c r="N80" s="1232"/>
      <c r="AN80" s="1234"/>
      <c r="AO80" s="1234"/>
      <c r="AP80" s="1234"/>
      <c r="AQ80" s="1234"/>
      <c r="AR80" s="1234"/>
      <c r="AS80" s="1234"/>
      <c r="AT80" s="1234"/>
      <c r="AU80" s="1234"/>
      <c r="AV80" s="1234"/>
      <c r="AW80" s="1234"/>
      <c r="AX80" s="1234"/>
      <c r="AY80" s="1234"/>
      <c r="AZ80" s="1234"/>
      <c r="BA80" s="1234"/>
      <c r="BB80" s="1233"/>
      <c r="BC80" s="1233"/>
      <c r="BD80" s="1233"/>
      <c r="BE80" s="1233"/>
      <c r="BF80" s="1233"/>
      <c r="BG80" s="1233"/>
      <c r="BH80" s="1233"/>
      <c r="BI80" s="1233"/>
      <c r="BJ80" s="1233"/>
      <c r="BK80" s="1233"/>
      <c r="BL80" s="1233"/>
      <c r="BM80" s="1233"/>
      <c r="BN80" s="1233"/>
      <c r="BO80" s="1233"/>
      <c r="BP80" s="1230"/>
      <c r="BQ80" s="1230"/>
      <c r="BR80" s="1230"/>
      <c r="BS80" s="1230"/>
      <c r="BT80" s="1230"/>
      <c r="BU80" s="1230"/>
      <c r="BV80" s="1230"/>
      <c r="BW80" s="1230"/>
      <c r="BX80" s="1230"/>
      <c r="BY80" s="1230"/>
      <c r="BZ80" s="1230"/>
      <c r="CA80" s="1230"/>
      <c r="CB80" s="1230"/>
      <c r="CC80" s="1230"/>
      <c r="CD80" s="1230"/>
      <c r="CE80" s="1230"/>
      <c r="CF80" s="1230"/>
      <c r="CG80" s="1230"/>
      <c r="CH80" s="1230"/>
      <c r="CI80" s="1230"/>
      <c r="CJ80" s="1230"/>
      <c r="CK80" s="1230"/>
      <c r="CL80" s="1230"/>
      <c r="CM80" s="1230"/>
      <c r="CN80" s="1230"/>
      <c r="CO80" s="1230"/>
      <c r="CP80" s="1230"/>
      <c r="CQ80" s="1230"/>
      <c r="CR80" s="1230"/>
      <c r="CS80" s="1230"/>
      <c r="CT80" s="1230"/>
      <c r="CU80" s="1230"/>
      <c r="CV80" s="1230"/>
      <c r="CW80" s="1230"/>
      <c r="CX80" s="1230"/>
      <c r="CY80" s="1230"/>
      <c r="CZ80" s="1230"/>
      <c r="DA80" s="1230"/>
      <c r="DB80" s="1230"/>
      <c r="DC80" s="1230"/>
    </row>
    <row r="81" spans="2:109" x14ac:dyDescent="0.15">
      <c r="B81" s="247"/>
    </row>
    <row r="82" spans="2:109" ht="17.25" x14ac:dyDescent="0.15">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x14ac:dyDescent="0.15">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x14ac:dyDescent="0.15">
      <c r="DD84" s="243"/>
      <c r="DE84" s="243"/>
    </row>
    <row r="85" spans="2:109" x14ac:dyDescent="0.15">
      <c r="DD85" s="243"/>
      <c r="DE85" s="243"/>
    </row>
  </sheetData>
  <sheetProtection algorithmName="SHA-512" hashValue="fKVFGb2PfNJUQqdOexR2JDNcjW3fSw1h7V2rZ1oxfr9I7dHqTD6nsvma4ZTMFq7Ld2A9PjpynKkgxr5Ej3AtCw==" saltValue="i+YJTzFMSEbRkbonjuebNg==" spinCount="100000" sheet="1" objects="1" scenarios="1" formatCells="0"/>
  <dataConsolidate/>
  <mergeCells count="112">
    <mergeCell ref="G50:J50"/>
    <mergeCell ref="AN50:BO50"/>
    <mergeCell ref="BP50:BW50"/>
    <mergeCell ref="BX50:CE50"/>
    <mergeCell ref="CF50:CM50"/>
    <mergeCell ref="CN50:CU50"/>
    <mergeCell ref="CV50:DC50"/>
    <mergeCell ref="CV51:DC52"/>
    <mergeCell ref="CN51:CU52"/>
    <mergeCell ref="BP53:BW54"/>
    <mergeCell ref="BX53:CE54"/>
    <mergeCell ref="CF53:CM54"/>
    <mergeCell ref="AN51:BA54"/>
    <mergeCell ref="BB51:BO52"/>
    <mergeCell ref="BP51:BW52"/>
    <mergeCell ref="BX51:CE52"/>
    <mergeCell ref="CF51:CM52"/>
    <mergeCell ref="AN43:DC47"/>
    <mergeCell ref="L57:L58"/>
    <mergeCell ref="M57:M58"/>
    <mergeCell ref="N57:N58"/>
    <mergeCell ref="BB57:BO58"/>
    <mergeCell ref="I53:J54"/>
    <mergeCell ref="K53:K54"/>
    <mergeCell ref="L53:L54"/>
    <mergeCell ref="M53:M54"/>
    <mergeCell ref="N53:N54"/>
    <mergeCell ref="BB53:BO54"/>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CN53:CU54"/>
    <mergeCell ref="I51:J52"/>
    <mergeCell ref="K51:K52"/>
    <mergeCell ref="L51:L52"/>
    <mergeCell ref="M51:M52"/>
    <mergeCell ref="N51:N52"/>
    <mergeCell ref="I57:J58"/>
    <mergeCell ref="K57:K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headerFooter alignWithMargins="0">
    <oddFooter>&amp;C&amp;P/&amp;N</oddFooter>
  </headerFooter>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E76E23-5108-485C-ACBE-92946DF4FD28}">
  <sheetPr>
    <pageSetUpPr fitToPage="1"/>
  </sheetPr>
  <dimension ref="A1:DR125"/>
  <sheetViews>
    <sheetView showGridLines="0" zoomScaleNormal="100" zoomScaleSheetLayoutView="70" workbookViewId="0"/>
  </sheetViews>
  <sheetFormatPr defaultColWidth="0" defaultRowHeight="13.5" customHeight="1" zeroHeight="1" x14ac:dyDescent="0.15"/>
  <cols>
    <col min="1" max="34" width="2.5" style="242" customWidth="1"/>
    <col min="35" max="122" width="2.5" style="241" customWidth="1"/>
    <col min="123" max="16384" width="2.5" style="241" hidden="1"/>
  </cols>
  <sheetData>
    <row r="1" spans="1:34" ht="13.5" customHeight="1"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x14ac:dyDescent="0.15">
      <c r="S2" s="241"/>
      <c r="AH2" s="241"/>
    </row>
    <row r="3" spans="1:34"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x14ac:dyDescent="0.15"/>
    <row r="5" spans="1:34" x14ac:dyDescent="0.15"/>
    <row r="6" spans="1:34" x14ac:dyDescent="0.15"/>
    <row r="7" spans="1:34" x14ac:dyDescent="0.15"/>
    <row r="8" spans="1:34" x14ac:dyDescent="0.15"/>
    <row r="9" spans="1:34" x14ac:dyDescent="0.15">
      <c r="AH9" s="241"/>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41"/>
    </row>
    <row r="18" spans="12:34" x14ac:dyDescent="0.15"/>
    <row r="19" spans="12:34" x14ac:dyDescent="0.15"/>
    <row r="20" spans="12:34" x14ac:dyDescent="0.15">
      <c r="AH20" s="241"/>
    </row>
    <row r="21" spans="12:34" x14ac:dyDescent="0.15">
      <c r="AH21" s="241"/>
    </row>
    <row r="22" spans="12:34" x14ac:dyDescent="0.15"/>
    <row r="23" spans="12:34" x14ac:dyDescent="0.15"/>
    <row r="24" spans="12:34" x14ac:dyDescent="0.15">
      <c r="Q24" s="241"/>
    </row>
    <row r="25" spans="12:34" x14ac:dyDescent="0.15"/>
    <row r="26" spans="12:34" x14ac:dyDescent="0.15"/>
    <row r="27" spans="12:34" x14ac:dyDescent="0.15"/>
    <row r="28" spans="12:34" x14ac:dyDescent="0.15">
      <c r="O28" s="241"/>
      <c r="T28" s="241"/>
      <c r="AH28" s="241"/>
    </row>
    <row r="29" spans="12:34" x14ac:dyDescent="0.15"/>
    <row r="30" spans="12:34" x14ac:dyDescent="0.15"/>
    <row r="31" spans="12:34" x14ac:dyDescent="0.15">
      <c r="Q31" s="241"/>
    </row>
    <row r="32" spans="12:34" x14ac:dyDescent="0.15">
      <c r="L32" s="241"/>
    </row>
    <row r="33" spans="2:34" x14ac:dyDescent="0.15">
      <c r="C33" s="241"/>
      <c r="E33" s="241"/>
      <c r="G33" s="241"/>
      <c r="I33" s="241"/>
      <c r="X33" s="241"/>
    </row>
    <row r="34" spans="2:34" x14ac:dyDescent="0.15">
      <c r="B34" s="241"/>
      <c r="P34" s="241"/>
      <c r="R34" s="241"/>
      <c r="T34" s="241"/>
    </row>
    <row r="35" spans="2:34" x14ac:dyDescent="0.15">
      <c r="D35" s="241"/>
      <c r="W35" s="241"/>
      <c r="AC35" s="241"/>
      <c r="AD35" s="241"/>
      <c r="AE35" s="241"/>
      <c r="AF35" s="241"/>
      <c r="AG35" s="241"/>
      <c r="AH35" s="241"/>
    </row>
    <row r="36" spans="2:34" x14ac:dyDescent="0.15">
      <c r="H36" s="241"/>
      <c r="J36" s="241"/>
      <c r="K36" s="241"/>
      <c r="M36" s="241"/>
      <c r="Y36" s="241"/>
      <c r="Z36" s="241"/>
      <c r="AA36" s="241"/>
      <c r="AB36" s="241"/>
      <c r="AC36" s="241"/>
      <c r="AD36" s="241"/>
      <c r="AE36" s="241"/>
      <c r="AF36" s="241"/>
      <c r="AG36" s="241"/>
      <c r="AH36" s="241"/>
    </row>
    <row r="37" spans="2:34" x14ac:dyDescent="0.15">
      <c r="AH37" s="241"/>
    </row>
    <row r="38" spans="2:34" x14ac:dyDescent="0.15">
      <c r="AG38" s="241"/>
      <c r="AH38" s="241"/>
    </row>
    <row r="39" spans="2:34" x14ac:dyDescent="0.15"/>
    <row r="40" spans="2:34" x14ac:dyDescent="0.15">
      <c r="X40" s="241"/>
    </row>
    <row r="41" spans="2:34" x14ac:dyDescent="0.15">
      <c r="R41" s="241"/>
    </row>
    <row r="42" spans="2:34" x14ac:dyDescent="0.15">
      <c r="W42" s="241"/>
    </row>
    <row r="43" spans="2:34" x14ac:dyDescent="0.15">
      <c r="Y43" s="241"/>
      <c r="Z43" s="241"/>
      <c r="AA43" s="241"/>
      <c r="AB43" s="241"/>
      <c r="AC43" s="241"/>
      <c r="AD43" s="241"/>
      <c r="AE43" s="241"/>
      <c r="AF43" s="241"/>
      <c r="AG43" s="241"/>
      <c r="AH43" s="241"/>
    </row>
    <row r="44" spans="2:34" x14ac:dyDescent="0.15">
      <c r="AH44" s="241"/>
    </row>
    <row r="45" spans="2:34" x14ac:dyDescent="0.15">
      <c r="X45" s="241"/>
    </row>
    <row r="46" spans="2:34" x14ac:dyDescent="0.15"/>
    <row r="47" spans="2:34" x14ac:dyDescent="0.15"/>
    <row r="48" spans="2:34" x14ac:dyDescent="0.15">
      <c r="W48" s="241"/>
      <c r="Y48" s="241"/>
      <c r="Z48" s="241"/>
      <c r="AA48" s="241"/>
      <c r="AB48" s="241"/>
      <c r="AC48" s="241"/>
      <c r="AD48" s="241"/>
      <c r="AE48" s="241"/>
      <c r="AF48" s="241"/>
      <c r="AG48" s="241"/>
      <c r="AH48" s="241"/>
    </row>
    <row r="49" spans="28:34" x14ac:dyDescent="0.15"/>
    <row r="50" spans="28:34" x14ac:dyDescent="0.15">
      <c r="AE50" s="241"/>
      <c r="AF50" s="241"/>
      <c r="AG50" s="241"/>
      <c r="AH50" s="241"/>
    </row>
    <row r="51" spans="28:34" x14ac:dyDescent="0.15">
      <c r="AC51" s="241"/>
      <c r="AD51" s="241"/>
      <c r="AE51" s="241"/>
      <c r="AF51" s="241"/>
      <c r="AG51" s="241"/>
      <c r="AH51" s="241"/>
    </row>
    <row r="52" spans="28:34" x14ac:dyDescent="0.15"/>
    <row r="53" spans="28:34" x14ac:dyDescent="0.15">
      <c r="AF53" s="241"/>
      <c r="AG53" s="241"/>
      <c r="AH53" s="241"/>
    </row>
    <row r="54" spans="28:34" x14ac:dyDescent="0.15">
      <c r="AH54" s="241"/>
    </row>
    <row r="55" spans="28:34" x14ac:dyDescent="0.15"/>
    <row r="56" spans="28:34" x14ac:dyDescent="0.15">
      <c r="AB56" s="241"/>
      <c r="AC56" s="241"/>
      <c r="AD56" s="241"/>
      <c r="AE56" s="241"/>
      <c r="AF56" s="241"/>
      <c r="AG56" s="241"/>
      <c r="AH56" s="241"/>
    </row>
    <row r="57" spans="28:34" x14ac:dyDescent="0.15">
      <c r="AH57" s="241"/>
    </row>
    <row r="58" spans="28:34" x14ac:dyDescent="0.15">
      <c r="AH58" s="241"/>
    </row>
    <row r="59" spans="28:34" x14ac:dyDescent="0.15"/>
    <row r="60" spans="28:34" x14ac:dyDescent="0.15"/>
    <row r="61" spans="28:34" x14ac:dyDescent="0.15"/>
    <row r="62" spans="28:34" x14ac:dyDescent="0.15"/>
    <row r="63" spans="28:34" x14ac:dyDescent="0.15">
      <c r="AH63" s="241"/>
    </row>
    <row r="64" spans="28:34" x14ac:dyDescent="0.15">
      <c r="AG64" s="241"/>
      <c r="AH64" s="241"/>
    </row>
    <row r="65" spans="28:34" x14ac:dyDescent="0.15"/>
    <row r="66" spans="28:34" x14ac:dyDescent="0.15"/>
    <row r="67" spans="28:34" x14ac:dyDescent="0.15"/>
    <row r="68" spans="28:34" x14ac:dyDescent="0.15">
      <c r="AB68" s="241"/>
      <c r="AC68" s="241"/>
      <c r="AD68" s="241"/>
      <c r="AE68" s="241"/>
      <c r="AF68" s="241"/>
      <c r="AG68" s="241"/>
      <c r="AH68" s="241"/>
    </row>
    <row r="69" spans="28:34" x14ac:dyDescent="0.15">
      <c r="AF69" s="241"/>
      <c r="AG69" s="241"/>
      <c r="AH69" s="241"/>
    </row>
    <row r="70" spans="28:34" x14ac:dyDescent="0.15"/>
    <row r="71" spans="28:34" x14ac:dyDescent="0.15"/>
    <row r="72" spans="28:34" x14ac:dyDescent="0.15"/>
    <row r="73" spans="28:34" x14ac:dyDescent="0.15"/>
    <row r="74" spans="28:34" x14ac:dyDescent="0.15"/>
    <row r="75" spans="28:34" x14ac:dyDescent="0.15">
      <c r="AH75" s="241"/>
    </row>
    <row r="76" spans="28:34" x14ac:dyDescent="0.15">
      <c r="AF76" s="241"/>
      <c r="AG76" s="241"/>
      <c r="AH76" s="241"/>
    </row>
    <row r="77" spans="28:34" x14ac:dyDescent="0.15">
      <c r="AG77" s="241"/>
      <c r="AH77" s="241"/>
    </row>
    <row r="78" spans="28:34" x14ac:dyDescent="0.15"/>
    <row r="79" spans="28:34" x14ac:dyDescent="0.15"/>
    <row r="80" spans="28:34" x14ac:dyDescent="0.15"/>
    <row r="81" spans="25:34" x14ac:dyDescent="0.15"/>
    <row r="82" spans="25:34" x14ac:dyDescent="0.15">
      <c r="Y82" s="241"/>
    </row>
    <row r="83" spans="25:34" x14ac:dyDescent="0.15">
      <c r="Y83" s="241"/>
      <c r="Z83" s="241"/>
      <c r="AA83" s="241"/>
      <c r="AB83" s="241"/>
      <c r="AC83" s="241"/>
      <c r="AD83" s="241"/>
      <c r="AE83" s="241"/>
      <c r="AF83" s="241"/>
      <c r="AG83" s="241"/>
      <c r="AH83" s="241"/>
    </row>
    <row r="84" spans="25:34" x14ac:dyDescent="0.15"/>
    <row r="85" spans="25:34" x14ac:dyDescent="0.15"/>
    <row r="86" spans="25:34" x14ac:dyDescent="0.15"/>
    <row r="87" spans="25:34" x14ac:dyDescent="0.15"/>
    <row r="88" spans="25:34" x14ac:dyDescent="0.15">
      <c r="AH88" s="24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1"/>
      <c r="AG94" s="241"/>
      <c r="AH94" s="241"/>
    </row>
    <row r="95" spans="25:34" ht="13.5" customHeight="1" x14ac:dyDescent="0.15">
      <c r="AH95" s="24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1"/>
    </row>
    <row r="102" spans="33:34" ht="13.5" customHeight="1" x14ac:dyDescent="0.15"/>
    <row r="103" spans="33:34" ht="13.5" customHeight="1" x14ac:dyDescent="0.15"/>
    <row r="104" spans="33:34" ht="13.5" customHeight="1" x14ac:dyDescent="0.15">
      <c r="AG104" s="241"/>
      <c r="AH104" s="24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1"/>
    </row>
    <row r="117" spans="34:122" ht="13.5" customHeight="1" x14ac:dyDescent="0.15"/>
    <row r="118" spans="34:122" ht="13.5" customHeight="1" x14ac:dyDescent="0.15"/>
    <row r="119" spans="34:122" ht="13.5" customHeight="1" x14ac:dyDescent="0.15"/>
    <row r="120" spans="34:122" ht="13.5" customHeight="1" x14ac:dyDescent="0.15">
      <c r="AH120" s="241"/>
    </row>
    <row r="121" spans="34:122" ht="13.5" customHeight="1" x14ac:dyDescent="0.15">
      <c r="AH121" s="241"/>
    </row>
    <row r="122" spans="34:122" ht="13.5" customHeight="1" x14ac:dyDescent="0.15"/>
    <row r="123" spans="34:122" ht="13.5" customHeight="1" x14ac:dyDescent="0.15"/>
    <row r="124" spans="34:122" ht="13.5" customHeight="1" x14ac:dyDescent="0.15"/>
    <row r="125" spans="34:122" ht="13.5" customHeight="1" x14ac:dyDescent="0.15">
      <c r="DR125" s="241" t="s">
        <v>478</v>
      </c>
    </row>
  </sheetData>
  <sheetProtection algorithmName="SHA-512" hashValue="Ev4z9ATea13nSdFo0e2/AUtug+vz8nEKf9XVmvM2CZo3oM+uBxCUofIHosyhl8WkAwZ+cTMW2vB4G9HF6HBaOQ==" saltValue="MtPxwfzY4/P/3C+yarSxPA==" spinCount="100000" sheet="1" objects="1" scenarios="1"/>
  <dataConsolidate/>
  <phoneticPr fontId="2"/>
  <printOptions horizontalCentered="1" verticalCentered="1"/>
  <pageMargins left="0" right="0" top="0.19685039370078741" bottom="0" header="0.39370078740157483" footer="0"/>
  <headerFooter alignWithMargins="0">
    <oddFooter>&amp;C&amp;P/&amp;N</oddFooter>
  </headerFooter>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D9F4D6-A573-408C-A5BF-06CAC5FDF7F9}">
  <sheetPr>
    <pageSetUpPr fitToPage="1"/>
  </sheetPr>
  <dimension ref="A1:DR125"/>
  <sheetViews>
    <sheetView showGridLines="0" zoomScaleNormal="100" zoomScaleSheetLayoutView="55" workbookViewId="0"/>
  </sheetViews>
  <sheetFormatPr defaultColWidth="0" defaultRowHeight="13.5" customHeight="1" zeroHeight="1" x14ac:dyDescent="0.15"/>
  <cols>
    <col min="1" max="34" width="2.5" style="242" customWidth="1"/>
    <col min="35" max="122" width="2.5" style="241" customWidth="1"/>
    <col min="123" max="16384" width="2.5" style="241" hidden="1"/>
  </cols>
  <sheetData>
    <row r="1" spans="2:34" ht="13.5" customHeight="1"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x14ac:dyDescent="0.15">
      <c r="S2" s="241"/>
      <c r="AH2" s="241"/>
    </row>
    <row r="3" spans="2:34"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x14ac:dyDescent="0.15"/>
    <row r="5" spans="2:34" x14ac:dyDescent="0.15"/>
    <row r="6" spans="2:34" x14ac:dyDescent="0.15"/>
    <row r="7" spans="2:34" x14ac:dyDescent="0.15"/>
    <row r="8" spans="2:34" x14ac:dyDescent="0.15"/>
    <row r="9" spans="2:34" x14ac:dyDescent="0.15">
      <c r="AH9" s="241"/>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41"/>
    </row>
    <row r="18" spans="12:34" x14ac:dyDescent="0.15"/>
    <row r="19" spans="12:34" x14ac:dyDescent="0.15"/>
    <row r="20" spans="12:34" x14ac:dyDescent="0.15">
      <c r="AH20" s="241"/>
    </row>
    <row r="21" spans="12:34" x14ac:dyDescent="0.15">
      <c r="AH21" s="241"/>
    </row>
    <row r="22" spans="12:34" x14ac:dyDescent="0.15"/>
    <row r="23" spans="12:34" x14ac:dyDescent="0.15"/>
    <row r="24" spans="12:34" x14ac:dyDescent="0.15">
      <c r="Q24" s="241"/>
    </row>
    <row r="25" spans="12:34" x14ac:dyDescent="0.15"/>
    <row r="26" spans="12:34" x14ac:dyDescent="0.15"/>
    <row r="27" spans="12:34" x14ac:dyDescent="0.15"/>
    <row r="28" spans="12:34" x14ac:dyDescent="0.15">
      <c r="O28" s="241"/>
      <c r="T28" s="241"/>
      <c r="AH28" s="241"/>
    </row>
    <row r="29" spans="12:34" x14ac:dyDescent="0.15"/>
    <row r="30" spans="12:34" x14ac:dyDescent="0.15"/>
    <row r="31" spans="12:34" x14ac:dyDescent="0.15">
      <c r="Q31" s="241"/>
    </row>
    <row r="32" spans="12:34" x14ac:dyDescent="0.15">
      <c r="L32" s="241"/>
    </row>
    <row r="33" spans="2:34" x14ac:dyDescent="0.15">
      <c r="C33" s="241"/>
      <c r="E33" s="241"/>
      <c r="G33" s="241"/>
      <c r="I33" s="241"/>
      <c r="X33" s="241"/>
    </row>
    <row r="34" spans="2:34" x14ac:dyDescent="0.15">
      <c r="B34" s="241"/>
      <c r="P34" s="241"/>
      <c r="R34" s="241"/>
      <c r="T34" s="241"/>
    </row>
    <row r="35" spans="2:34" x14ac:dyDescent="0.15">
      <c r="D35" s="241"/>
      <c r="W35" s="241"/>
      <c r="AC35" s="241"/>
      <c r="AD35" s="241"/>
      <c r="AE35" s="241"/>
      <c r="AF35" s="241"/>
      <c r="AG35" s="241"/>
      <c r="AH35" s="241"/>
    </row>
    <row r="36" spans="2:34" x14ac:dyDescent="0.15">
      <c r="H36" s="241"/>
      <c r="J36" s="241"/>
      <c r="K36" s="241"/>
      <c r="M36" s="241"/>
      <c r="Y36" s="241"/>
      <c r="Z36" s="241"/>
      <c r="AA36" s="241"/>
      <c r="AB36" s="241"/>
      <c r="AC36" s="241"/>
      <c r="AD36" s="241"/>
      <c r="AE36" s="241"/>
      <c r="AF36" s="241"/>
      <c r="AG36" s="241"/>
      <c r="AH36" s="241"/>
    </row>
    <row r="37" spans="2:34" x14ac:dyDescent="0.15">
      <c r="AH37" s="241"/>
    </row>
    <row r="38" spans="2:34" x14ac:dyDescent="0.15">
      <c r="AG38" s="241"/>
      <c r="AH38" s="241"/>
    </row>
    <row r="39" spans="2:34" x14ac:dyDescent="0.15"/>
    <row r="40" spans="2:34" x14ac:dyDescent="0.15">
      <c r="X40" s="241"/>
    </row>
    <row r="41" spans="2:34" x14ac:dyDescent="0.15">
      <c r="R41" s="241"/>
    </row>
    <row r="42" spans="2:34" x14ac:dyDescent="0.15">
      <c r="W42" s="241"/>
    </row>
    <row r="43" spans="2:34" x14ac:dyDescent="0.15">
      <c r="Y43" s="241"/>
      <c r="Z43" s="241"/>
      <c r="AA43" s="241"/>
      <c r="AB43" s="241"/>
      <c r="AC43" s="241"/>
      <c r="AD43" s="241"/>
      <c r="AE43" s="241"/>
      <c r="AF43" s="241"/>
      <c r="AG43" s="241"/>
      <c r="AH43" s="241"/>
    </row>
    <row r="44" spans="2:34" x14ac:dyDescent="0.15">
      <c r="AH44" s="241"/>
    </row>
    <row r="45" spans="2:34" x14ac:dyDescent="0.15">
      <c r="X45" s="241"/>
    </row>
    <row r="46" spans="2:34" x14ac:dyDescent="0.15"/>
    <row r="47" spans="2:34" x14ac:dyDescent="0.15"/>
    <row r="48" spans="2:34" x14ac:dyDescent="0.15">
      <c r="W48" s="241"/>
      <c r="Y48" s="241"/>
      <c r="Z48" s="241"/>
      <c r="AA48" s="241"/>
      <c r="AB48" s="241"/>
      <c r="AC48" s="241"/>
      <c r="AD48" s="241"/>
      <c r="AE48" s="241"/>
      <c r="AF48" s="241"/>
      <c r="AG48" s="241"/>
      <c r="AH48" s="241"/>
    </row>
    <row r="49" spans="28:34" x14ac:dyDescent="0.15"/>
    <row r="50" spans="28:34" x14ac:dyDescent="0.15">
      <c r="AE50" s="241"/>
      <c r="AF50" s="241"/>
      <c r="AG50" s="241"/>
      <c r="AH50" s="241"/>
    </row>
    <row r="51" spans="28:34" x14ac:dyDescent="0.15">
      <c r="AC51" s="241"/>
      <c r="AD51" s="241"/>
      <c r="AE51" s="241"/>
      <c r="AF51" s="241"/>
      <c r="AG51" s="241"/>
      <c r="AH51" s="241"/>
    </row>
    <row r="52" spans="28:34" x14ac:dyDescent="0.15"/>
    <row r="53" spans="28:34" x14ac:dyDescent="0.15">
      <c r="AF53" s="241"/>
      <c r="AG53" s="241"/>
      <c r="AH53" s="241"/>
    </row>
    <row r="54" spans="28:34" x14ac:dyDescent="0.15">
      <c r="AH54" s="241"/>
    </row>
    <row r="55" spans="28:34" x14ac:dyDescent="0.15"/>
    <row r="56" spans="28:34" x14ac:dyDescent="0.15">
      <c r="AB56" s="241"/>
      <c r="AC56" s="241"/>
      <c r="AD56" s="241"/>
      <c r="AE56" s="241"/>
      <c r="AF56" s="241"/>
      <c r="AG56" s="241"/>
      <c r="AH56" s="241"/>
    </row>
    <row r="57" spans="28:34" x14ac:dyDescent="0.15">
      <c r="AH57" s="241"/>
    </row>
    <row r="58" spans="28:34" x14ac:dyDescent="0.15">
      <c r="AH58" s="241"/>
    </row>
    <row r="59" spans="28:34" x14ac:dyDescent="0.15">
      <c r="AG59" s="241"/>
      <c r="AH59" s="241"/>
    </row>
    <row r="60" spans="28:34" x14ac:dyDescent="0.15"/>
    <row r="61" spans="28:34" x14ac:dyDescent="0.15"/>
    <row r="62" spans="28:34" x14ac:dyDescent="0.15"/>
    <row r="63" spans="28:34" x14ac:dyDescent="0.15">
      <c r="AH63" s="241"/>
    </row>
    <row r="64" spans="28:34" x14ac:dyDescent="0.15">
      <c r="AG64" s="241"/>
      <c r="AH64" s="241"/>
    </row>
    <row r="65" spans="28:34" x14ac:dyDescent="0.15"/>
    <row r="66" spans="28:34" x14ac:dyDescent="0.15"/>
    <row r="67" spans="28:34" x14ac:dyDescent="0.15"/>
    <row r="68" spans="28:34" x14ac:dyDescent="0.15">
      <c r="AB68" s="241"/>
      <c r="AC68" s="241"/>
      <c r="AD68" s="241"/>
      <c r="AE68" s="241"/>
      <c r="AF68" s="241"/>
      <c r="AG68" s="241"/>
      <c r="AH68" s="241"/>
    </row>
    <row r="69" spans="28:34" x14ac:dyDescent="0.15">
      <c r="AF69" s="241"/>
      <c r="AG69" s="241"/>
      <c r="AH69" s="241"/>
    </row>
    <row r="70" spans="28:34" x14ac:dyDescent="0.15"/>
    <row r="71" spans="28:34" x14ac:dyDescent="0.15"/>
    <row r="72" spans="28:34" x14ac:dyDescent="0.15"/>
    <row r="73" spans="28:34" x14ac:dyDescent="0.15"/>
    <row r="74" spans="28:34" x14ac:dyDescent="0.15"/>
    <row r="75" spans="28:34" x14ac:dyDescent="0.15">
      <c r="AH75" s="241"/>
    </row>
    <row r="76" spans="28:34" x14ac:dyDescent="0.15">
      <c r="AF76" s="241"/>
      <c r="AG76" s="241"/>
      <c r="AH76" s="241"/>
    </row>
    <row r="77" spans="28:34" x14ac:dyDescent="0.15">
      <c r="AG77" s="241"/>
      <c r="AH77" s="241"/>
    </row>
    <row r="78" spans="28:34" x14ac:dyDescent="0.15"/>
    <row r="79" spans="28:34" x14ac:dyDescent="0.15"/>
    <row r="80" spans="28:34" x14ac:dyDescent="0.15"/>
    <row r="81" spans="25:34" x14ac:dyDescent="0.15"/>
    <row r="82" spans="25:34" x14ac:dyDescent="0.15">
      <c r="Y82" s="241"/>
    </row>
    <row r="83" spans="25:34" x14ac:dyDescent="0.15">
      <c r="Y83" s="241"/>
      <c r="Z83" s="241"/>
      <c r="AA83" s="241"/>
      <c r="AB83" s="241"/>
      <c r="AC83" s="241"/>
      <c r="AD83" s="241"/>
      <c r="AE83" s="241"/>
      <c r="AF83" s="241"/>
      <c r="AG83" s="241"/>
      <c r="AH83" s="241"/>
    </row>
    <row r="84" spans="25:34" x14ac:dyDescent="0.15"/>
    <row r="85" spans="25:34" x14ac:dyDescent="0.15"/>
    <row r="86" spans="25:34" x14ac:dyDescent="0.15"/>
    <row r="87" spans="25:34" x14ac:dyDescent="0.15"/>
    <row r="88" spans="25:34" x14ac:dyDescent="0.15">
      <c r="AH88" s="24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1"/>
      <c r="AG94" s="241"/>
      <c r="AH94" s="241"/>
    </row>
    <row r="95" spans="25:34" ht="13.5" customHeight="1" x14ac:dyDescent="0.15">
      <c r="AH95" s="24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1"/>
    </row>
    <row r="102" spans="33:34" ht="13.5" customHeight="1" x14ac:dyDescent="0.15"/>
    <row r="103" spans="33:34" ht="13.5" customHeight="1" x14ac:dyDescent="0.15"/>
    <row r="104" spans="33:34" ht="13.5" customHeight="1" x14ac:dyDescent="0.15">
      <c r="AG104" s="241"/>
      <c r="AH104" s="24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1"/>
    </row>
    <row r="117" spans="34:122" ht="13.5" customHeight="1" x14ac:dyDescent="0.15"/>
    <row r="118" spans="34:122" ht="13.5" customHeight="1" x14ac:dyDescent="0.15"/>
    <row r="119" spans="34:122" ht="13.5" customHeight="1" x14ac:dyDescent="0.15"/>
    <row r="120" spans="34:122" ht="13.5" customHeight="1" x14ac:dyDescent="0.15">
      <c r="AH120" s="241"/>
    </row>
    <row r="121" spans="34:122" ht="13.5" customHeight="1" x14ac:dyDescent="0.15">
      <c r="AH121" s="241"/>
    </row>
    <row r="122" spans="34:122" ht="13.5" customHeight="1" x14ac:dyDescent="0.15"/>
    <row r="123" spans="34:122" ht="13.5" customHeight="1" x14ac:dyDescent="0.15"/>
    <row r="124" spans="34:122" ht="13.5" customHeight="1" x14ac:dyDescent="0.15"/>
    <row r="125" spans="34:122" ht="13.5" customHeight="1" x14ac:dyDescent="0.15">
      <c r="DR125" s="241" t="s">
        <v>478</v>
      </c>
    </row>
  </sheetData>
  <sheetProtection algorithmName="SHA-512" hashValue="uoTlWmetL1VOSoirE/xIyiL3D6v/iSlu1P2S9wn5CR9NkopoYtJplrWP6Yx3r7iHiBn1LOThBWFGW4NLImW33g==" saltValue="56/jGpKoH9WEbw2z5KpxNQ==" spinCount="100000" sheet="1" objects="1" scenarios="1"/>
  <dataConsolidate/>
  <phoneticPr fontId="2"/>
  <printOptions horizontalCentered="1" verticalCentered="1"/>
  <pageMargins left="0" right="0" top="0.19685039370078741" bottom="0" header="0.39370078740157483" footer="0"/>
  <headerFooter alignWithMargins="0">
    <oddFooter>&amp;C&amp;P/&amp;N</oddFooter>
  </headerFooter>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x14ac:dyDescent="0.15"/>
  <cols>
    <col min="1" max="1" width="45.875" style="130" customWidth="1"/>
    <col min="2" max="8" width="13.375" style="130" customWidth="1"/>
    <col min="9" max="16384" width="11.125" style="130"/>
  </cols>
  <sheetData>
    <row r="1" spans="1:8" x14ac:dyDescent="0.15">
      <c r="A1" s="124"/>
      <c r="B1" s="125"/>
      <c r="C1" s="126"/>
      <c r="D1" s="127"/>
      <c r="E1" s="128"/>
      <c r="F1" s="128"/>
      <c r="G1" s="128"/>
      <c r="H1" s="129"/>
    </row>
    <row r="2" spans="1:8" x14ac:dyDescent="0.15">
      <c r="A2" s="131"/>
      <c r="B2" s="132"/>
      <c r="C2" s="133"/>
      <c r="D2" s="134" t="s">
        <v>50</v>
      </c>
      <c r="E2" s="135"/>
      <c r="F2" s="136" t="s">
        <v>527</v>
      </c>
      <c r="G2" s="137"/>
      <c r="H2" s="138"/>
    </row>
    <row r="3" spans="1:8" x14ac:dyDescent="0.15">
      <c r="A3" s="134" t="s">
        <v>520</v>
      </c>
      <c r="B3" s="139"/>
      <c r="C3" s="140"/>
      <c r="D3" s="141">
        <v>51270</v>
      </c>
      <c r="E3" s="142"/>
      <c r="F3" s="143">
        <v>52068</v>
      </c>
      <c r="G3" s="144"/>
      <c r="H3" s="145"/>
    </row>
    <row r="4" spans="1:8" x14ac:dyDescent="0.15">
      <c r="A4" s="146"/>
      <c r="B4" s="147"/>
      <c r="C4" s="148"/>
      <c r="D4" s="149">
        <v>11430</v>
      </c>
      <c r="E4" s="150"/>
      <c r="F4" s="151">
        <v>26936</v>
      </c>
      <c r="G4" s="152"/>
      <c r="H4" s="153"/>
    </row>
    <row r="5" spans="1:8" x14ac:dyDescent="0.15">
      <c r="A5" s="134" t="s">
        <v>522</v>
      </c>
      <c r="B5" s="139"/>
      <c r="C5" s="140"/>
      <c r="D5" s="141">
        <v>48233</v>
      </c>
      <c r="E5" s="142"/>
      <c r="F5" s="143">
        <v>47161</v>
      </c>
      <c r="G5" s="144"/>
      <c r="H5" s="145"/>
    </row>
    <row r="6" spans="1:8" x14ac:dyDescent="0.15">
      <c r="A6" s="146"/>
      <c r="B6" s="147"/>
      <c r="C6" s="148"/>
      <c r="D6" s="149">
        <v>20735</v>
      </c>
      <c r="E6" s="150"/>
      <c r="F6" s="151">
        <v>24595</v>
      </c>
      <c r="G6" s="152"/>
      <c r="H6" s="153"/>
    </row>
    <row r="7" spans="1:8" x14ac:dyDescent="0.15">
      <c r="A7" s="134" t="s">
        <v>523</v>
      </c>
      <c r="B7" s="139"/>
      <c r="C7" s="140"/>
      <c r="D7" s="141">
        <v>45103</v>
      </c>
      <c r="E7" s="142"/>
      <c r="F7" s="143">
        <v>43423</v>
      </c>
      <c r="G7" s="144"/>
      <c r="H7" s="145"/>
    </row>
    <row r="8" spans="1:8" x14ac:dyDescent="0.15">
      <c r="A8" s="146"/>
      <c r="B8" s="147"/>
      <c r="C8" s="148"/>
      <c r="D8" s="149">
        <v>17053</v>
      </c>
      <c r="E8" s="150"/>
      <c r="F8" s="151">
        <v>22207</v>
      </c>
      <c r="G8" s="152"/>
      <c r="H8" s="153"/>
    </row>
    <row r="9" spans="1:8" x14ac:dyDescent="0.15">
      <c r="A9" s="134" t="s">
        <v>524</v>
      </c>
      <c r="B9" s="139"/>
      <c r="C9" s="140"/>
      <c r="D9" s="141">
        <v>31112</v>
      </c>
      <c r="E9" s="142"/>
      <c r="F9" s="143">
        <v>45265</v>
      </c>
      <c r="G9" s="144"/>
      <c r="H9" s="145"/>
    </row>
    <row r="10" spans="1:8" x14ac:dyDescent="0.15">
      <c r="A10" s="146"/>
      <c r="B10" s="147"/>
      <c r="C10" s="148"/>
      <c r="D10" s="149">
        <v>19845</v>
      </c>
      <c r="E10" s="150"/>
      <c r="F10" s="151">
        <v>22600</v>
      </c>
      <c r="G10" s="152"/>
      <c r="H10" s="153"/>
    </row>
    <row r="11" spans="1:8" x14ac:dyDescent="0.15">
      <c r="A11" s="134" t="s">
        <v>525</v>
      </c>
      <c r="B11" s="139"/>
      <c r="C11" s="140"/>
      <c r="D11" s="141">
        <v>40501</v>
      </c>
      <c r="E11" s="142"/>
      <c r="F11" s="143">
        <v>54621</v>
      </c>
      <c r="G11" s="144"/>
      <c r="H11" s="145"/>
    </row>
    <row r="12" spans="1:8" x14ac:dyDescent="0.15">
      <c r="A12" s="146"/>
      <c r="B12" s="147"/>
      <c r="C12" s="154"/>
      <c r="D12" s="149">
        <v>32746</v>
      </c>
      <c r="E12" s="150"/>
      <c r="F12" s="151">
        <v>30892</v>
      </c>
      <c r="G12" s="152"/>
      <c r="H12" s="153"/>
    </row>
    <row r="13" spans="1:8" x14ac:dyDescent="0.15">
      <c r="A13" s="134"/>
      <c r="B13" s="139"/>
      <c r="C13" s="140"/>
      <c r="D13" s="141">
        <v>43244</v>
      </c>
      <c r="E13" s="142"/>
      <c r="F13" s="143">
        <v>48508</v>
      </c>
      <c r="G13" s="155"/>
      <c r="H13" s="145"/>
    </row>
    <row r="14" spans="1:8" x14ac:dyDescent="0.15">
      <c r="A14" s="146"/>
      <c r="B14" s="147"/>
      <c r="C14" s="148"/>
      <c r="D14" s="149">
        <v>20362</v>
      </c>
      <c r="E14" s="150"/>
      <c r="F14" s="151">
        <v>25446</v>
      </c>
      <c r="G14" s="152"/>
      <c r="H14" s="153"/>
    </row>
    <row r="17" spans="1:11" x14ac:dyDescent="0.15">
      <c r="A17" s="130" t="s">
        <v>51</v>
      </c>
    </row>
    <row r="18" spans="1:11" x14ac:dyDescent="0.15">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15">
      <c r="A19" s="156" t="s">
        <v>52</v>
      </c>
      <c r="B19" s="156">
        <f>ROUND(VALUE(SUBSTITUTE(実質収支比率等に係る経年分析!F$48,"▲","-")),2)</f>
        <v>5.24</v>
      </c>
      <c r="C19" s="156">
        <f>ROUND(VALUE(SUBSTITUTE(実質収支比率等に係る経年分析!G$48,"▲","-")),2)</f>
        <v>8.43</v>
      </c>
      <c r="D19" s="156">
        <f>ROUND(VALUE(SUBSTITUTE(実質収支比率等に係る経年分析!H$48,"▲","-")),2)</f>
        <v>7.42</v>
      </c>
      <c r="E19" s="156">
        <f>ROUND(VALUE(SUBSTITUTE(実質収支比率等に係る経年分析!I$48,"▲","-")),2)</f>
        <v>5.91</v>
      </c>
      <c r="F19" s="156">
        <f>ROUND(VALUE(SUBSTITUTE(実質収支比率等に係る経年分析!J$48,"▲","-")),2)</f>
        <v>4.12</v>
      </c>
    </row>
    <row r="20" spans="1:11" x14ac:dyDescent="0.15">
      <c r="A20" s="156" t="s">
        <v>53</v>
      </c>
      <c r="B20" s="156">
        <f>ROUND(VALUE(SUBSTITUTE(実質収支比率等に係る経年分析!F$47,"▲","-")),2)</f>
        <v>35.69</v>
      </c>
      <c r="C20" s="156">
        <f>ROUND(VALUE(SUBSTITUTE(実質収支比率等に係る経年分析!G$47,"▲","-")),2)</f>
        <v>37.299999999999997</v>
      </c>
      <c r="D20" s="156">
        <f>ROUND(VALUE(SUBSTITUTE(実質収支比率等に係る経年分析!H$47,"▲","-")),2)</f>
        <v>46.11</v>
      </c>
      <c r="E20" s="156">
        <f>ROUND(VALUE(SUBSTITUTE(実質収支比率等に係る経年分析!I$47,"▲","-")),2)</f>
        <v>51.57</v>
      </c>
      <c r="F20" s="156">
        <f>ROUND(VALUE(SUBSTITUTE(実質収支比率等に係る経年分析!J$47,"▲","-")),2)</f>
        <v>56.4</v>
      </c>
    </row>
    <row r="21" spans="1:11" x14ac:dyDescent="0.15">
      <c r="A21" s="156" t="s">
        <v>54</v>
      </c>
      <c r="B21" s="156">
        <f>IF(ISNUMBER(VALUE(SUBSTITUTE(実質収支比率等に係る経年分析!F$49,"▲","-"))),ROUND(VALUE(SUBSTITUTE(実質収支比率等に係る経年分析!F$49,"▲","-")),2),NA())</f>
        <v>0.91</v>
      </c>
      <c r="C21" s="156">
        <f>IF(ISNUMBER(VALUE(SUBSTITUTE(実質収支比率等に係る経年分析!G$49,"▲","-"))),ROUND(VALUE(SUBSTITUTE(実質収支比率等に係る経年分析!G$49,"▲","-")),2),NA())</f>
        <v>7.71</v>
      </c>
      <c r="D21" s="156">
        <f>IF(ISNUMBER(VALUE(SUBSTITUTE(実質収支比率等に係る経年分析!H$49,"▲","-"))),ROUND(VALUE(SUBSTITUTE(実質収支比率等に係る経年分析!H$49,"▲","-")),2),NA())</f>
        <v>6.56</v>
      </c>
      <c r="E21" s="156">
        <f>IF(ISNUMBER(VALUE(SUBSTITUTE(実質収支比率等に係る経年分析!I$49,"▲","-"))),ROUND(VALUE(SUBSTITUTE(実質収支比率等に係る経年分析!I$49,"▲","-")),2),NA())</f>
        <v>5.6</v>
      </c>
      <c r="F21" s="156">
        <f>IF(ISNUMBER(VALUE(SUBSTITUTE(実質収支比率等に係る経年分析!J$49,"▲","-"))),ROUND(VALUE(SUBSTITUTE(実質収支比率等に係る経年分析!J$49,"▲","-")),2),NA())</f>
        <v>6.33</v>
      </c>
    </row>
    <row r="24" spans="1:11" x14ac:dyDescent="0.15">
      <c r="A24" s="130" t="s">
        <v>55</v>
      </c>
    </row>
    <row r="25" spans="1:11" x14ac:dyDescent="0.15">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15">
      <c r="A26" s="157"/>
      <c r="B26" s="157" t="s">
        <v>56</v>
      </c>
      <c r="C26" s="157" t="s">
        <v>57</v>
      </c>
      <c r="D26" s="157" t="s">
        <v>56</v>
      </c>
      <c r="E26" s="157" t="s">
        <v>57</v>
      </c>
      <c r="F26" s="157" t="s">
        <v>56</v>
      </c>
      <c r="G26" s="157" t="s">
        <v>57</v>
      </c>
      <c r="H26" s="157" t="s">
        <v>56</v>
      </c>
      <c r="I26" s="157" t="s">
        <v>57</v>
      </c>
      <c r="J26" s="157" t="s">
        <v>56</v>
      </c>
      <c r="K26" s="157" t="s">
        <v>57</v>
      </c>
    </row>
    <row r="27" spans="1:11" x14ac:dyDescent="0.15">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0.02</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0.03</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7.0000000000000007E-2</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0.33</v>
      </c>
      <c r="J27" s="157" t="e">
        <f>IF(ROUND(VALUE(SUBSTITUTE(連結実質赤字比率に係る赤字・黒字の構成分析!J$43,"▲", "-")), 2) &lt; 0, ABS(ROUND(VALUE(SUBSTITUTE(連結実質赤字比率に係る赤字・黒字の構成分析!J$43,"▲", "-")), 2)), NA())</f>
        <v>#N/A</v>
      </c>
      <c r="K27" s="157">
        <f>IF(ROUND(VALUE(SUBSTITUTE(連結実質赤字比率に係る赤字・黒字の構成分析!J$43,"▲", "-")), 2) &gt;= 0, ABS(ROUND(VALUE(SUBSTITUTE(連結実質赤字比率に係る赤字・黒字の構成分析!J$43,"▲", "-")), 2)), NA())</f>
        <v>0.02</v>
      </c>
    </row>
    <row r="28" spans="1:11" x14ac:dyDescent="0.15">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15">
      <c r="A29" s="157" t="str">
        <f>IF(連結実質赤字比率に係る赤字・黒字の構成分析!C$41="",NA(),連結実質赤字比率に係る赤字・黒字の構成分析!C$41)</f>
        <v>相島診療所事業特別会計</v>
      </c>
      <c r="B29" s="157" t="e">
        <f>IF(ROUND(VALUE(SUBSTITUTE(連結実質赤字比率に係る赤字・黒字の構成分析!F$41,"▲", "-")), 2) &lt; 0, ABS(ROUND(VALUE(SUBSTITUTE(連結実質赤字比率に係る赤字・黒字の構成分析!F$41,"▲", "-")), 2)), NA())</f>
        <v>#N/A</v>
      </c>
      <c r="C29" s="157">
        <f>IF(ROUND(VALUE(SUBSTITUTE(連結実質赤字比率に係る赤字・黒字の構成分析!F$41,"▲", "-")), 2) &gt;= 0, ABS(ROUND(VALUE(SUBSTITUTE(連結実質赤字比率に係る赤字・黒字の構成分析!F$41,"▲", "-")), 2)), NA())</f>
        <v>0.02</v>
      </c>
      <c r="D29" s="157" t="e">
        <f>IF(ROUND(VALUE(SUBSTITUTE(連結実質赤字比率に係る赤字・黒字の構成分析!G$41,"▲", "-")), 2) &lt; 0, ABS(ROUND(VALUE(SUBSTITUTE(連結実質赤字比率に係る赤字・黒字の構成分析!G$41,"▲", "-")), 2)), NA())</f>
        <v>#N/A</v>
      </c>
      <c r="E29" s="157">
        <f>IF(ROUND(VALUE(SUBSTITUTE(連結実質赤字比率に係る赤字・黒字の構成分析!G$41,"▲", "-")), 2) &gt;= 0, ABS(ROUND(VALUE(SUBSTITUTE(連結実質赤字比率に係る赤字・黒字の構成分析!G$41,"▲", "-")), 2)), NA())</f>
        <v>0.04</v>
      </c>
      <c r="F29" s="157" t="e">
        <f>IF(ROUND(VALUE(SUBSTITUTE(連結実質赤字比率に係る赤字・黒字の構成分析!H$41,"▲", "-")), 2) &lt; 0, ABS(ROUND(VALUE(SUBSTITUTE(連結実質赤字比率に係る赤字・黒字の構成分析!H$41,"▲", "-")), 2)), NA())</f>
        <v>#N/A</v>
      </c>
      <c r="G29" s="157">
        <f>IF(ROUND(VALUE(SUBSTITUTE(連結実質赤字比率に係る赤字・黒字の構成分析!H$41,"▲", "-")), 2) &gt;= 0, ABS(ROUND(VALUE(SUBSTITUTE(連結実質赤字比率に係る赤字・黒字の構成分析!H$41,"▲", "-")), 2)), NA())</f>
        <v>0.04</v>
      </c>
      <c r="H29" s="157" t="e">
        <f>IF(ROUND(VALUE(SUBSTITUTE(連結実質赤字比率に係る赤字・黒字の構成分析!I$41,"▲", "-")), 2) &lt; 0, ABS(ROUND(VALUE(SUBSTITUTE(連結実質赤字比率に係る赤字・黒字の構成分析!I$41,"▲", "-")), 2)), NA())</f>
        <v>#N/A</v>
      </c>
      <c r="I29" s="157">
        <f>IF(ROUND(VALUE(SUBSTITUTE(連結実質赤字比率に係る赤字・黒字の構成分析!I$41,"▲", "-")), 2) &gt;= 0, ABS(ROUND(VALUE(SUBSTITUTE(連結実質赤字比率に係る赤字・黒字の構成分析!I$41,"▲", "-")), 2)), NA())</f>
        <v>0.02</v>
      </c>
      <c r="J29" s="157" t="e">
        <f>IF(ROUND(VALUE(SUBSTITUTE(連結実質赤字比率に係る赤字・黒字の構成分析!J$41,"▲", "-")), 2) &lt; 0, ABS(ROUND(VALUE(SUBSTITUTE(連結実質赤字比率に係る赤字・黒字の構成分析!J$41,"▲", "-")), 2)), NA())</f>
        <v>#N/A</v>
      </c>
      <c r="K29" s="157">
        <f>IF(ROUND(VALUE(SUBSTITUTE(連結実質赤字比率に係る赤字・黒字の構成分析!J$41,"▲", "-")), 2) &gt;= 0, ABS(ROUND(VALUE(SUBSTITUTE(連結実質赤字比率に係る赤字・黒字の構成分析!J$41,"▲", "-")), 2)), NA())</f>
        <v>0.03</v>
      </c>
    </row>
    <row r="30" spans="1:11" x14ac:dyDescent="0.15">
      <c r="A30" s="157" t="str">
        <f>IF(連結実質赤字比率に係る赤字・黒字の構成分析!C$40="",NA(),連結実質赤字比率に係る赤字・黒字の構成分析!C$40)</f>
        <v>簡易水道事業会計</v>
      </c>
      <c r="B30" s="157" t="e">
        <f>IF(ROUND(VALUE(SUBSTITUTE(連結実質赤字比率に係る赤字・黒字の構成分析!F$40,"▲", "-")), 2) &lt; 0, ABS(ROUND(VALUE(SUBSTITUTE(連結実質赤字比率に係る赤字・黒字の構成分析!F$40,"▲", "-")), 2)), NA())</f>
        <v>#VALUE!</v>
      </c>
      <c r="C30" s="157" t="e">
        <f>IF(ROUND(VALUE(SUBSTITUTE(連結実質赤字比率に係る赤字・黒字の構成分析!F$40,"▲", "-")), 2) &gt;= 0, ABS(ROUND(VALUE(SUBSTITUTE(連結実質赤字比率に係る赤字・黒字の構成分析!F$40,"▲", "-")), 2)), NA())</f>
        <v>#VALUE!</v>
      </c>
      <c r="D30" s="157" t="e">
        <f>IF(ROUND(VALUE(SUBSTITUTE(連結実質赤字比率に係る赤字・黒字の構成分析!G$40,"▲", "-")), 2) &lt; 0, ABS(ROUND(VALUE(SUBSTITUTE(連結実質赤字比率に係る赤字・黒字の構成分析!G$40,"▲", "-")), 2)), NA())</f>
        <v>#VALUE!</v>
      </c>
      <c r="E30" s="157" t="e">
        <f>IF(ROUND(VALUE(SUBSTITUTE(連結実質赤字比率に係る赤字・黒字の構成分析!G$40,"▲", "-")), 2) &gt;= 0, ABS(ROUND(VALUE(SUBSTITUTE(連結実質赤字比率に係る赤字・黒字の構成分析!G$40,"▲", "-")), 2)), NA())</f>
        <v>#VALUE!</v>
      </c>
      <c r="F30" s="157" t="e">
        <f>IF(ROUND(VALUE(SUBSTITUTE(連結実質赤字比率に係る赤字・黒字の構成分析!H$40,"▲", "-")), 2) &lt; 0, ABS(ROUND(VALUE(SUBSTITUTE(連結実質赤字比率に係る赤字・黒字の構成分析!H$40,"▲", "-")), 2)), NA())</f>
        <v>#VALUE!</v>
      </c>
      <c r="G30" s="157" t="e">
        <f>IF(ROUND(VALUE(SUBSTITUTE(連結実質赤字比率に係る赤字・黒字の構成分析!H$40,"▲", "-")), 2) &gt;= 0, ABS(ROUND(VALUE(SUBSTITUTE(連結実質赤字比率に係る赤字・黒字の構成分析!H$40,"▲", "-")), 2)), NA())</f>
        <v>#VALUE!</v>
      </c>
      <c r="H30" s="157" t="e">
        <f>IF(ROUND(VALUE(SUBSTITUTE(連結実質赤字比率に係る赤字・黒字の構成分析!I$40,"▲", "-")), 2) &lt; 0, ABS(ROUND(VALUE(SUBSTITUTE(連結実質赤字比率に係る赤字・黒字の構成分析!I$40,"▲", "-")), 2)), NA())</f>
        <v>#VALUE!</v>
      </c>
      <c r="I30" s="157" t="e">
        <f>IF(ROUND(VALUE(SUBSTITUTE(連結実質赤字比率に係る赤字・黒字の構成分析!I$40,"▲", "-")), 2) &gt;= 0, ABS(ROUND(VALUE(SUBSTITUTE(連結実質赤字比率に係る赤字・黒字の構成分析!I$40,"▲", "-")), 2)), NA())</f>
        <v>#VALUE!</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0.03</v>
      </c>
    </row>
    <row r="31" spans="1:11" x14ac:dyDescent="0.15">
      <c r="A31" s="157" t="str">
        <f>IF(連結実質赤字比率に係る赤字・黒字の構成分析!C$39="",NA(),連結実質赤字比率に係る赤字・黒字の構成分析!C$39)</f>
        <v>渡船事業特別会計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0.05</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0.04</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0.04</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0.05</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0.04</v>
      </c>
    </row>
    <row r="32" spans="1:11" x14ac:dyDescent="0.15">
      <c r="A32" s="157" t="str">
        <f>IF(連結実質赤字比率に係る赤字・黒字の構成分析!C$38="",NA(),連結実質赤字比率に係る赤字・黒字の構成分析!C$38)</f>
        <v>後期高齢者医療特別会計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0.08</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0.04</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0.05</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0.04</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0.09</v>
      </c>
    </row>
    <row r="33" spans="1:16" x14ac:dyDescent="0.15">
      <c r="A33" s="157" t="str">
        <f>IF(連結実質赤字比率に係る赤字・黒字の構成分析!C$37="",NA(),連結実質赤字比率に係る赤字・黒字の構成分析!C$37)</f>
        <v>国民健康保険特別会計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0.48</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0.84</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0.66</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0.2</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0.37</v>
      </c>
    </row>
    <row r="34" spans="1:16" x14ac:dyDescent="0.15">
      <c r="A34" s="157" t="str">
        <f>IF(連結実質赤字比率に係る赤字・黒字の構成分析!C$36="",NA(),連結実質赤字比率に係る赤字・黒字の構成分析!C$36)</f>
        <v>公共下水道事業会計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3.24</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3.26</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3.33</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3.45</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3.78</v>
      </c>
    </row>
    <row r="35" spans="1:16" x14ac:dyDescent="0.15">
      <c r="A35" s="157" t="str">
        <f>IF(連結実質赤字比率に係る赤字・黒字の構成分析!C$35="",NA(),連結実質赤字比率に係る赤字・黒字の構成分析!C$35)</f>
        <v>一般会計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5.2</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8.3699999999999992</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7.37</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5.87</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4.07</v>
      </c>
    </row>
    <row r="36" spans="1:16" x14ac:dyDescent="0.15">
      <c r="A36" s="157" t="str">
        <f>IF(連結実質赤字比率に係る赤字・黒字の構成分析!C$34="",NA(),連結実質赤字比率に係る赤字・黒字の構成分析!C$34)</f>
        <v>水道事業会計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15.49</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14.39</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14.27</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12.97</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12.18</v>
      </c>
    </row>
    <row r="39" spans="1:16" x14ac:dyDescent="0.15">
      <c r="A39" s="130" t="s">
        <v>58</v>
      </c>
    </row>
    <row r="40" spans="1:16" x14ac:dyDescent="0.15">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15">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15">
      <c r="A42" s="158" t="s">
        <v>61</v>
      </c>
      <c r="B42" s="158"/>
      <c r="C42" s="158"/>
      <c r="D42" s="158">
        <f>'実質公債費比率（分子）の構造'!K$52</f>
        <v>751</v>
      </c>
      <c r="E42" s="158"/>
      <c r="F42" s="158"/>
      <c r="G42" s="158">
        <f>'実質公債費比率（分子）の構造'!L$52</f>
        <v>757</v>
      </c>
      <c r="H42" s="158"/>
      <c r="I42" s="158"/>
      <c r="J42" s="158">
        <f>'実質公債費比率（分子）の構造'!M$52</f>
        <v>781</v>
      </c>
      <c r="K42" s="158"/>
      <c r="L42" s="158"/>
      <c r="M42" s="158">
        <f>'実質公債費比率（分子）の構造'!N$52</f>
        <v>741</v>
      </c>
      <c r="N42" s="158"/>
      <c r="O42" s="158"/>
      <c r="P42" s="158">
        <f>'実質公債費比率（分子）の構造'!O$52</f>
        <v>767</v>
      </c>
    </row>
    <row r="43" spans="1:16" x14ac:dyDescent="0.15">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15">
      <c r="A44" s="158" t="s">
        <v>62</v>
      </c>
      <c r="B44" s="158">
        <f>'実質公債費比率（分子）の構造'!K$50</f>
        <v>32</v>
      </c>
      <c r="C44" s="158"/>
      <c r="D44" s="158"/>
      <c r="E44" s="158">
        <f>'実質公債費比率（分子）の構造'!L$50</f>
        <v>34</v>
      </c>
      <c r="F44" s="158"/>
      <c r="G44" s="158"/>
      <c r="H44" s="158">
        <f>'実質公債費比率（分子）の構造'!M$50</f>
        <v>34</v>
      </c>
      <c r="I44" s="158"/>
      <c r="J44" s="158"/>
      <c r="K44" s="158">
        <f>'実質公債費比率（分子）の構造'!N$50</f>
        <v>27</v>
      </c>
      <c r="L44" s="158"/>
      <c r="M44" s="158"/>
      <c r="N44" s="158">
        <f>'実質公債費比率（分子）の構造'!O$50</f>
        <v>32</v>
      </c>
      <c r="O44" s="158"/>
      <c r="P44" s="158"/>
    </row>
    <row r="45" spans="1:16" x14ac:dyDescent="0.15">
      <c r="A45" s="158" t="s">
        <v>63</v>
      </c>
      <c r="B45" s="158">
        <f>'実質公債費比率（分子）の構造'!K$49</f>
        <v>41</v>
      </c>
      <c r="C45" s="158"/>
      <c r="D45" s="158"/>
      <c r="E45" s="158">
        <f>'実質公債費比率（分子）の構造'!L$49</f>
        <v>36</v>
      </c>
      <c r="F45" s="158"/>
      <c r="G45" s="158"/>
      <c r="H45" s="158">
        <f>'実質公債費比率（分子）の構造'!M$49</f>
        <v>37</v>
      </c>
      <c r="I45" s="158"/>
      <c r="J45" s="158"/>
      <c r="K45" s="158">
        <f>'実質公債費比率（分子）の構造'!N$49</f>
        <v>28</v>
      </c>
      <c r="L45" s="158"/>
      <c r="M45" s="158"/>
      <c r="N45" s="158">
        <f>'実質公債費比率（分子）の構造'!O$49</f>
        <v>19</v>
      </c>
      <c r="O45" s="158"/>
      <c r="P45" s="158"/>
    </row>
    <row r="46" spans="1:16" x14ac:dyDescent="0.15">
      <c r="A46" s="158" t="s">
        <v>64</v>
      </c>
      <c r="B46" s="158">
        <f>'実質公債費比率（分子）の構造'!K$48</f>
        <v>230</v>
      </c>
      <c r="C46" s="158"/>
      <c r="D46" s="158"/>
      <c r="E46" s="158">
        <f>'実質公債費比率（分子）の構造'!L$48</f>
        <v>215</v>
      </c>
      <c r="F46" s="158"/>
      <c r="G46" s="158"/>
      <c r="H46" s="158">
        <f>'実質公債費比率（分子）の構造'!M$48</f>
        <v>218</v>
      </c>
      <c r="I46" s="158"/>
      <c r="J46" s="158"/>
      <c r="K46" s="158">
        <f>'実質公債費比率（分子）の構造'!N$48</f>
        <v>217</v>
      </c>
      <c r="L46" s="158"/>
      <c r="M46" s="158"/>
      <c r="N46" s="158">
        <f>'実質公債費比率（分子）の構造'!O$48</f>
        <v>207</v>
      </c>
      <c r="O46" s="158"/>
      <c r="P46" s="158"/>
    </row>
    <row r="47" spans="1:16" x14ac:dyDescent="0.15">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15">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15">
      <c r="A49" s="158" t="s">
        <v>66</v>
      </c>
      <c r="B49" s="158">
        <f>'実質公債費比率（分子）の構造'!K$45</f>
        <v>941</v>
      </c>
      <c r="C49" s="158"/>
      <c r="D49" s="158"/>
      <c r="E49" s="158">
        <f>'実質公債費比率（分子）の構造'!L$45</f>
        <v>985</v>
      </c>
      <c r="F49" s="158"/>
      <c r="G49" s="158"/>
      <c r="H49" s="158">
        <f>'実質公債費比率（分子）の構造'!M$45</f>
        <v>1059</v>
      </c>
      <c r="I49" s="158"/>
      <c r="J49" s="158"/>
      <c r="K49" s="158">
        <f>'実質公債費比率（分子）の構造'!N$45</f>
        <v>1071</v>
      </c>
      <c r="L49" s="158"/>
      <c r="M49" s="158"/>
      <c r="N49" s="158">
        <f>'実質公債費比率（分子）の構造'!O$45</f>
        <v>1104</v>
      </c>
      <c r="O49" s="158"/>
      <c r="P49" s="158"/>
    </row>
    <row r="50" spans="1:16" x14ac:dyDescent="0.15">
      <c r="A50" s="158" t="s">
        <v>67</v>
      </c>
      <c r="B50" s="158" t="e">
        <f>NA()</f>
        <v>#N/A</v>
      </c>
      <c r="C50" s="158">
        <f>IF(ISNUMBER('実質公債費比率（分子）の構造'!K$53),'実質公債費比率（分子）の構造'!K$53,NA())</f>
        <v>493</v>
      </c>
      <c r="D50" s="158" t="e">
        <f>NA()</f>
        <v>#N/A</v>
      </c>
      <c r="E50" s="158" t="e">
        <f>NA()</f>
        <v>#N/A</v>
      </c>
      <c r="F50" s="158">
        <f>IF(ISNUMBER('実質公債費比率（分子）の構造'!L$53),'実質公債費比率（分子）の構造'!L$53,NA())</f>
        <v>513</v>
      </c>
      <c r="G50" s="158" t="e">
        <f>NA()</f>
        <v>#N/A</v>
      </c>
      <c r="H50" s="158" t="e">
        <f>NA()</f>
        <v>#N/A</v>
      </c>
      <c r="I50" s="158">
        <f>IF(ISNUMBER('実質公債費比率（分子）の構造'!M$53),'実質公債費比率（分子）の構造'!M$53,NA())</f>
        <v>567</v>
      </c>
      <c r="J50" s="158" t="e">
        <f>NA()</f>
        <v>#N/A</v>
      </c>
      <c r="K50" s="158" t="e">
        <f>NA()</f>
        <v>#N/A</v>
      </c>
      <c r="L50" s="158">
        <f>IF(ISNUMBER('実質公債費比率（分子）の構造'!N$53),'実質公債費比率（分子）の構造'!N$53,NA())</f>
        <v>602</v>
      </c>
      <c r="M50" s="158" t="e">
        <f>NA()</f>
        <v>#N/A</v>
      </c>
      <c r="N50" s="158" t="e">
        <f>NA()</f>
        <v>#N/A</v>
      </c>
      <c r="O50" s="158">
        <f>IF(ISNUMBER('実質公債費比率（分子）の構造'!O$53),'実質公債費比率（分子）の構造'!O$53,NA())</f>
        <v>595</v>
      </c>
      <c r="P50" s="158" t="e">
        <f>NA()</f>
        <v>#N/A</v>
      </c>
    </row>
    <row r="53" spans="1:16" x14ac:dyDescent="0.15">
      <c r="A53" s="130" t="s">
        <v>68</v>
      </c>
    </row>
    <row r="54" spans="1:16" x14ac:dyDescent="0.15">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15">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15">
      <c r="A56" s="157" t="s">
        <v>43</v>
      </c>
      <c r="B56" s="157"/>
      <c r="C56" s="157"/>
      <c r="D56" s="157">
        <f>'将来負担比率（分子）の構造'!I$52</f>
        <v>9684</v>
      </c>
      <c r="E56" s="157"/>
      <c r="F56" s="157"/>
      <c r="G56" s="157">
        <f>'将来負担比率（分子）の構造'!J$52</f>
        <v>9623</v>
      </c>
      <c r="H56" s="157"/>
      <c r="I56" s="157"/>
      <c r="J56" s="157">
        <f>'将来負担比率（分子）の構造'!K$52</f>
        <v>9545</v>
      </c>
      <c r="K56" s="157"/>
      <c r="L56" s="157"/>
      <c r="M56" s="157">
        <f>'将来負担比率（分子）の構造'!L$52</f>
        <v>9126</v>
      </c>
      <c r="N56" s="157"/>
      <c r="O56" s="157"/>
      <c r="P56" s="157">
        <f>'将来負担比率（分子）の構造'!M$52</f>
        <v>8711</v>
      </c>
    </row>
    <row r="57" spans="1:16" x14ac:dyDescent="0.15">
      <c r="A57" s="157" t="s">
        <v>42</v>
      </c>
      <c r="B57" s="157"/>
      <c r="C57" s="157"/>
      <c r="D57" s="157" t="str">
        <f>'将来負担比率（分子）の構造'!I$51</f>
        <v>-</v>
      </c>
      <c r="E57" s="157"/>
      <c r="F57" s="157"/>
      <c r="G57" s="157" t="str">
        <f>'将来負担比率（分子）の構造'!J$51</f>
        <v>-</v>
      </c>
      <c r="H57" s="157"/>
      <c r="I57" s="157"/>
      <c r="J57" s="157" t="str">
        <f>'将来負担比率（分子）の構造'!K$51</f>
        <v>-</v>
      </c>
      <c r="K57" s="157"/>
      <c r="L57" s="157"/>
      <c r="M57" s="157" t="str">
        <f>'将来負担比率（分子）の構造'!L$51</f>
        <v>-</v>
      </c>
      <c r="N57" s="157"/>
      <c r="O57" s="157"/>
      <c r="P57" s="157" t="str">
        <f>'将来負担比率（分子）の構造'!M$51</f>
        <v>-</v>
      </c>
    </row>
    <row r="58" spans="1:16" x14ac:dyDescent="0.15">
      <c r="A58" s="157" t="s">
        <v>41</v>
      </c>
      <c r="B58" s="157"/>
      <c r="C58" s="157"/>
      <c r="D58" s="157">
        <f>'将来負担比率（分子）の構造'!I$50</f>
        <v>4878</v>
      </c>
      <c r="E58" s="157"/>
      <c r="F58" s="157"/>
      <c r="G58" s="157">
        <f>'将来負担比率（分子）の構造'!J$50</f>
        <v>6388</v>
      </c>
      <c r="H58" s="157"/>
      <c r="I58" s="157"/>
      <c r="J58" s="157">
        <f>'将来負担比率（分子）の構造'!K$50</f>
        <v>8286</v>
      </c>
      <c r="K58" s="157"/>
      <c r="L58" s="157"/>
      <c r="M58" s="157">
        <f>'将来負担比率（分子）の構造'!L$50</f>
        <v>10483</v>
      </c>
      <c r="N58" s="157"/>
      <c r="O58" s="157"/>
      <c r="P58" s="157">
        <f>'将来負担比率（分子）の構造'!M$50</f>
        <v>12231</v>
      </c>
    </row>
    <row r="59" spans="1:16" x14ac:dyDescent="0.15">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15">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15">
      <c r="A61" s="157" t="s">
        <v>36</v>
      </c>
      <c r="B61" s="157">
        <f>'将来負担比率（分子）の構造'!I$46</f>
        <v>425</v>
      </c>
      <c r="C61" s="157"/>
      <c r="D61" s="157"/>
      <c r="E61" s="157">
        <f>'将来負担比率（分子）の構造'!J$46</f>
        <v>612</v>
      </c>
      <c r="F61" s="157"/>
      <c r="G61" s="157"/>
      <c r="H61" s="157">
        <f>'将来負担比率（分子）の構造'!K$46</f>
        <v>620</v>
      </c>
      <c r="I61" s="157"/>
      <c r="J61" s="157"/>
      <c r="K61" s="157">
        <f>'将来負担比率（分子）の構造'!L$46</f>
        <v>611</v>
      </c>
      <c r="L61" s="157"/>
      <c r="M61" s="157"/>
      <c r="N61" s="157">
        <f>'将来負担比率（分子）の構造'!M$46</f>
        <v>624</v>
      </c>
      <c r="O61" s="157"/>
      <c r="P61" s="157"/>
    </row>
    <row r="62" spans="1:16" x14ac:dyDescent="0.15">
      <c r="A62" s="157" t="s">
        <v>35</v>
      </c>
      <c r="B62" s="157" t="str">
        <f>'将来負担比率（分子）の構造'!I$45</f>
        <v>-</v>
      </c>
      <c r="C62" s="157"/>
      <c r="D62" s="157"/>
      <c r="E62" s="157" t="str">
        <f>'将来負担比率（分子）の構造'!J$45</f>
        <v>-</v>
      </c>
      <c r="F62" s="157"/>
      <c r="G62" s="157"/>
      <c r="H62" s="157" t="str">
        <f>'将来負担比率（分子）の構造'!K$45</f>
        <v>-</v>
      </c>
      <c r="I62" s="157"/>
      <c r="J62" s="157"/>
      <c r="K62" s="157" t="str">
        <f>'将来負担比率（分子）の構造'!L$45</f>
        <v>-</v>
      </c>
      <c r="L62" s="157"/>
      <c r="M62" s="157"/>
      <c r="N62" s="157" t="str">
        <f>'将来負担比率（分子）の構造'!M$45</f>
        <v>-</v>
      </c>
      <c r="O62" s="157"/>
      <c r="P62" s="157"/>
    </row>
    <row r="63" spans="1:16" x14ac:dyDescent="0.15">
      <c r="A63" s="157" t="s">
        <v>34</v>
      </c>
      <c r="B63" s="157">
        <f>'将来負担比率（分子）の構造'!I$44</f>
        <v>312</v>
      </c>
      <c r="C63" s="157"/>
      <c r="D63" s="157"/>
      <c r="E63" s="157">
        <f>'将来負担比率（分子）の構造'!J$44</f>
        <v>248</v>
      </c>
      <c r="F63" s="157"/>
      <c r="G63" s="157"/>
      <c r="H63" s="157">
        <f>'将来負担比率（分子）の構造'!K$44</f>
        <v>207</v>
      </c>
      <c r="I63" s="157"/>
      <c r="J63" s="157"/>
      <c r="K63" s="157">
        <f>'将来負担比率（分子）の構造'!L$44</f>
        <v>236</v>
      </c>
      <c r="L63" s="157"/>
      <c r="M63" s="157"/>
      <c r="N63" s="157">
        <f>'将来負担比率（分子）の構造'!M$44</f>
        <v>224</v>
      </c>
      <c r="O63" s="157"/>
      <c r="P63" s="157"/>
    </row>
    <row r="64" spans="1:16" x14ac:dyDescent="0.15">
      <c r="A64" s="157" t="s">
        <v>33</v>
      </c>
      <c r="B64" s="157">
        <f>'将来負担比率（分子）の構造'!I$43</f>
        <v>3357</v>
      </c>
      <c r="C64" s="157"/>
      <c r="D64" s="157"/>
      <c r="E64" s="157">
        <f>'将来負担比率（分子）の構造'!J$43</f>
        <v>3352</v>
      </c>
      <c r="F64" s="157"/>
      <c r="G64" s="157"/>
      <c r="H64" s="157">
        <f>'将来負担比率（分子）の構造'!K$43</f>
        <v>3259</v>
      </c>
      <c r="I64" s="157"/>
      <c r="J64" s="157"/>
      <c r="K64" s="157">
        <f>'将来負担比率（分子）の構造'!L$43</f>
        <v>3152</v>
      </c>
      <c r="L64" s="157"/>
      <c r="M64" s="157"/>
      <c r="N64" s="157">
        <f>'将来負担比率（分子）の構造'!M$43</f>
        <v>2993</v>
      </c>
      <c r="O64" s="157"/>
      <c r="P64" s="157"/>
    </row>
    <row r="65" spans="1:16" x14ac:dyDescent="0.15">
      <c r="A65" s="157" t="s">
        <v>32</v>
      </c>
      <c r="B65" s="157" t="str">
        <f>'将来負担比率（分子）の構造'!I$42</f>
        <v>-</v>
      </c>
      <c r="C65" s="157"/>
      <c r="D65" s="157"/>
      <c r="E65" s="157" t="str">
        <f>'将来負担比率（分子）の構造'!J$42</f>
        <v>-</v>
      </c>
      <c r="F65" s="157"/>
      <c r="G65" s="157"/>
      <c r="H65" s="157" t="str">
        <f>'将来負担比率（分子）の構造'!K$42</f>
        <v>-</v>
      </c>
      <c r="I65" s="157"/>
      <c r="J65" s="157"/>
      <c r="K65" s="157" t="str">
        <f>'将来負担比率（分子）の構造'!L$42</f>
        <v>-</v>
      </c>
      <c r="L65" s="157"/>
      <c r="M65" s="157"/>
      <c r="N65" s="157" t="str">
        <f>'将来負担比率（分子）の構造'!M$42</f>
        <v>-</v>
      </c>
      <c r="O65" s="157"/>
      <c r="P65" s="157"/>
    </row>
    <row r="66" spans="1:16" x14ac:dyDescent="0.15">
      <c r="A66" s="157" t="s">
        <v>31</v>
      </c>
      <c r="B66" s="157">
        <f>'将来負担比率（分子）の構造'!I$41</f>
        <v>14060</v>
      </c>
      <c r="C66" s="157"/>
      <c r="D66" s="157"/>
      <c r="E66" s="157">
        <f>'将来負担比率（分子）の構造'!J$41</f>
        <v>13983</v>
      </c>
      <c r="F66" s="157"/>
      <c r="G66" s="157"/>
      <c r="H66" s="157">
        <f>'将来負担比率（分子）の構造'!K$41</f>
        <v>13377</v>
      </c>
      <c r="I66" s="157"/>
      <c r="J66" s="157"/>
      <c r="K66" s="157">
        <f>'将来負担比率（分子）の構造'!L$41</f>
        <v>12724</v>
      </c>
      <c r="L66" s="157"/>
      <c r="M66" s="157"/>
      <c r="N66" s="157">
        <f>'将来負担比率（分子）の構造'!M$41</f>
        <v>12345</v>
      </c>
      <c r="O66" s="157"/>
      <c r="P66" s="157"/>
    </row>
    <row r="67" spans="1:16" x14ac:dyDescent="0.15">
      <c r="A67" s="157" t="s">
        <v>71</v>
      </c>
      <c r="B67" s="157" t="e">
        <f>NA()</f>
        <v>#N/A</v>
      </c>
      <c r="C67" s="157">
        <f>IF(ISNUMBER('将来負担比率（分子）の構造'!I$53), IF('将来負担比率（分子）の構造'!I$53 &lt; 0, 0, '将来負担比率（分子）の構造'!I$53), NA())</f>
        <v>3592</v>
      </c>
      <c r="D67" s="157" t="e">
        <f>NA()</f>
        <v>#N/A</v>
      </c>
      <c r="E67" s="157" t="e">
        <f>NA()</f>
        <v>#N/A</v>
      </c>
      <c r="F67" s="157">
        <f>IF(ISNUMBER('将来負担比率（分子）の構造'!J$53), IF('将来負担比率（分子）の構造'!J$53 &lt; 0, 0, '将来負担比率（分子）の構造'!J$53), NA())</f>
        <v>2184</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15">
      <c r="A70" s="159" t="s">
        <v>72</v>
      </c>
      <c r="B70" s="159"/>
      <c r="C70" s="159"/>
      <c r="D70" s="159"/>
      <c r="E70" s="159"/>
      <c r="F70" s="159"/>
    </row>
    <row r="71" spans="1:16" x14ac:dyDescent="0.15">
      <c r="A71" s="160"/>
      <c r="B71" s="160" t="str">
        <f>基金残高に係る経年分析!F54</f>
        <v>R04</v>
      </c>
      <c r="C71" s="160" t="str">
        <f>基金残高に係る経年分析!G54</f>
        <v>R05</v>
      </c>
      <c r="D71" s="160" t="str">
        <f>基金残高に係る経年分析!H54</f>
        <v>R06</v>
      </c>
    </row>
    <row r="72" spans="1:16" x14ac:dyDescent="0.15">
      <c r="A72" s="160" t="s">
        <v>73</v>
      </c>
      <c r="B72" s="161">
        <f>基金残高に係る経年分析!F55</f>
        <v>3261</v>
      </c>
      <c r="C72" s="161">
        <f>基金残高に係る経年分析!G55</f>
        <v>3763</v>
      </c>
      <c r="D72" s="161">
        <f>基金残高に係る経年分析!H55</f>
        <v>4366</v>
      </c>
    </row>
    <row r="73" spans="1:16" x14ac:dyDescent="0.15">
      <c r="A73" s="160" t="s">
        <v>74</v>
      </c>
      <c r="B73" s="161">
        <f>基金残高に係る経年分析!F56</f>
        <v>890</v>
      </c>
      <c r="C73" s="161">
        <f>基金残高に係る経年分析!G56</f>
        <v>1062</v>
      </c>
      <c r="D73" s="161">
        <f>基金残高に係る経年分析!H56</f>
        <v>1028</v>
      </c>
    </row>
    <row r="74" spans="1:16" x14ac:dyDescent="0.15">
      <c r="A74" s="160" t="s">
        <v>75</v>
      </c>
      <c r="B74" s="161">
        <f>基金残高に係る経年分析!F57</f>
        <v>4144</v>
      </c>
      <c r="C74" s="161">
        <f>基金残高に係る経年分析!G57</f>
        <v>5672</v>
      </c>
      <c r="D74" s="161">
        <f>基金残高に係る経年分析!H57</f>
        <v>6853</v>
      </c>
    </row>
  </sheetData>
  <sheetProtection algorithmName="SHA-512" hashValue="H+cRY+tWkIpDqErWpG0J4F6SJel+soWtNFSTJHrimHjmh4wg3ndWoCzbLYd+JiyCk5FyDl6tT0WaMrRhb69rJw==" saltValue="tLmOKEfW/kCZj9VZwgopQA==" spinCount="100000" sheet="1" objects="1" scenarios="1"/>
  <phoneticPr fontId="2"/>
  <pageMargins left="0.78700000000000003" right="0.78700000000000003" top="0.98399999999999999" bottom="0.98399999999999999" header="0.51200000000000001" footer="0.5120000000000000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浦　菜摘</cp:lastModifiedBy>
  <cp:lastPrinted>2026-03-10T01:30:04Z</cp:lastPrinted>
  <dcterms:created xsi:type="dcterms:W3CDTF">2026-02-26T10:13:01Z</dcterms:created>
  <dcterms:modified xsi:type="dcterms:W3CDTF">2026-09-25T07:50:32Z</dcterms:modified>
  <cp:category/>
</cp:coreProperties>
</file>