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CB2464A6-FB12-45D4-B43C-699CFC8A3639}"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18"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BW36" i="10"/>
  <c r="BE36" i="10"/>
  <c r="AM36" i="10"/>
  <c r="BW35" i="10"/>
  <c r="BE35" i="10"/>
  <c r="CO34" i="10"/>
  <c r="CO35" i="10" s="1"/>
  <c r="CO36" i="10" s="1"/>
  <c r="BW34" i="10"/>
  <c r="C34" i="10"/>
  <c r="C35" i="10" l="1"/>
  <c r="C36" i="10" s="1"/>
  <c r="C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alcChain>
</file>

<file path=xl/sharedStrings.xml><?xml version="1.0" encoding="utf-8"?>
<sst xmlns="http://schemas.openxmlformats.org/spreadsheetml/2006/main" count="1151" uniqueCount="581">
  <si>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</si>
  <si>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</si>
  <si>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</si>
  <si>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</si>
  <si>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</si>
  <si>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</si>
  <si>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</si>
  <si>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</si>
  <si>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</si>
  <si>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</si>
  <si>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</si>
  <si>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</si>
  <si>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</si>
  <si>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</si>
  <si>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</si>
  <si>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</si>
  <si>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</si>
  <si>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</si>
  <si>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</si>
  <si>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</si>
  <si>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</si>
  <si>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</si>
  <si>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</si>
  <si>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</si>
  <si>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</si>
  <si>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</si>
  <si>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</si>
  <si>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</si>
  <si>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</si>
  <si>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</si>
  <si>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</si>
  <si>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</si>
  <si>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</si>
  <si>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</si>
  <si>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</si>
  <si>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</si>
  <si>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</si>
  <si>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</si>
  <si>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</si>
  <si>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</si>
  <si>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</si>
  <si>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</si>
  <si>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</si>
  <si>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</si>
  <si>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</si>
  <si>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</si>
  <si>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</si>
  <si>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</si>
  <si>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</si>
  <si>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</si>
  <si>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</si>
  <si>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</si>
  <si>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</si>
  <si>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</si>
  <si>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</si>
  <si>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</si>
  <si>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</si>
  <si>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</si>
  <si>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</si>
  <si>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</si>
  <si>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</si>
  <si>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</si>
  <si>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</si>
  <si>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</si>
  <si>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</si>
  <si>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</si>
  <si>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</si>
  <si>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</si>
  <si>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</si>
  <si>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</si>
  <si>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</si>
  <si>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</si>
  <si>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</si>
  <si>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</si>
  <si>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</si>
  <si>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</si>
  <si>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</si>
  <si>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</si>
  <si>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</si>
  <si>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</si>
  <si>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</si>
  <si>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</si>
  <si>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</si>
  <si>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</si>
  <si>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</si>
  <si>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</si>
  <si>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</si>
  <si>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</si>
  <si>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</si>
  <si>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</si>
  <si>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</si>
  <si>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</si>
  <si>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</si>
  <si>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</si>
  <si>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苅田町</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</si>
  <si>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</si>
  <si>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</si>
  <si>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</si>
  <si>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</si>
  <si>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</si>
  <si>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</si>
  <si>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</si>
  <si>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</si>
  <si>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</si>
  <si>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</si>
  <si>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</si>
  <si>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</si>
  <si>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</si>
  <si>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</si>
  <si>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</si>
  <si>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</si>
  <si>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</si>
  <si>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</si>
  <si>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</si>
  <si>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</si>
  <si>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</si>
  <si>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</si>
  <si>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</si>
  <si>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</si>
  <si>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</si>
  <si>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</si>
  <si>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</si>
  <si>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</si>
  <si>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</si>
  <si>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</si>
  <si>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</si>
  <si>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</si>
  <si>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</si>
  <si>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</si>
  <si>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</si>
  <si>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</si>
  <si>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</si>
  <si>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</si>
  <si>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</si>
  <si>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</si>
  <si>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</si>
  <si>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</si>
  <si>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</si>
  <si>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</si>
  <si>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</si>
  <si>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</si>
  <si>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</si>
  <si>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</si>
  <si>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</si>
  <si>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</si>
  <si>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</si>
  <si>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</si>
  <si>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</si>
  <si>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</si>
  <si>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</si>
  <si>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</si>
  <si>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</si>
  <si>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</si>
  <si>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</si>
  <si>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</si>
  <si>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</si>
  <si>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</si>
  <si>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</si>
  <si>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</si>
  <si>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</si>
  <si>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</si>
  <si>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</si>
  <si>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</si>
  <si>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</si>
  <si>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</si>
  <si>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</si>
  <si>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</si>
  <si>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</si>
  <si>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</si>
  <si>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</si>
  <si>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</si>
  <si>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</si>
  <si>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</si>
  <si>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</si>
  <si>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</si>
  <si>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</si>
  <si>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</si>
  <si>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</si>
  <si>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</si>
  <si>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</si>
  <si>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</si>
  <si>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</si>
  <si>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</si>
  <si>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</si>
  <si>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</si>
  <si>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</si>
  <si>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</si>
  <si>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</si>
  <si>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</si>
  <si>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</si>
  <si>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</si>
  <si>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</si>
  <si>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</si>
  <si>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</si>
  <si>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</si>
  <si>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</si>
  <si>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</si>
  <si>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</si>
  <si>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</si>
  <si>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</si>
  <si>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</si>
  <si>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</si>
  <si>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</si>
  <si>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</si>
  <si>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福岡県苅田町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</si>
  <si>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</si>
  <si>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</si>
  <si>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</si>
  <si>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</si>
  <si>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</si>
  <si>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</si>
  <si>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</si>
  <si>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</si>
  <si>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</si>
  <si>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</si>
  <si>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</si>
  <si>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</si>
  <si>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</si>
  <si>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</si>
  <si>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</si>
  <si>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</si>
  <si>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</si>
  <si>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</si>
  <si>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</si>
  <si>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</si>
  <si>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</si>
  <si>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</si>
  <si>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</si>
  <si>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</si>
  <si>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</si>
  <si>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</si>
  <si>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</si>
  <si>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</si>
  <si>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</si>
  <si>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</si>
  <si>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</si>
  <si>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</si>
  <si>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</si>
  <si>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</si>
  <si>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</si>
  <si>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</si>
  <si>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</si>
  <si>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</si>
  <si>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</si>
  <si>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</si>
  <si>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</si>
  <si>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</si>
  <si>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</si>
  <si>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</si>
  <si>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</si>
  <si>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</si>
  <si>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</si>
  <si>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</si>
  <si>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</si>
  <si>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</si>
  <si>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</si>
  <si>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</si>
  <si>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</si>
  <si>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</si>
  <si>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</si>
  <si>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</si>
  <si>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</si>
  <si>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</si>
  <si>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</si>
  <si>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</si>
  <si>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</si>
  <si>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</si>
  <si>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</si>
  <si>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</si>
  <si>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</si>
  <si>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</si>
  <si>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</si>
  <si>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</si>
  <si>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</si>
  <si>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</si>
  <si>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</si>
  <si>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</si>
  <si>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</si>
  <si>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</si>
  <si>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</si>
  <si>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</si>
  <si>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</si>
  <si>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</si>
  <si>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</si>
  <si>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</si>
  <si>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</si>
  <si>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</si>
  <si>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</si>
  <si>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</si>
  <si>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</si>
  <si>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</si>
  <si>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</si>
  <si>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</si>
  <si>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</si>
  <si>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</si>
  <si>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</si>
  <si>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</si>
  <si>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</si>
  <si>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</si>
  <si>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</si>
  <si>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</si>
  <si>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</si>
  <si>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</si>
  <si>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</si>
  <si>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</si>
  <si>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</si>
  <si>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</si>
  <si>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</si>
  <si>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</si>
  <si>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</si>
  <si>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</si>
  <si>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</si>
  <si>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</si>
  <si>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</si>
  <si>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</si>
  <si>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</si>
  <si>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</si>
  <si>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</si>
  <si>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</si>
  <si>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</si>
  <si>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</si>
  <si>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</si>
  <si>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</si>
  <si>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</si>
  <si>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</si>
  <si>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</si>
  <si>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</si>
  <si>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</si>
  <si>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</si>
  <si>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</si>
  <si>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</si>
  <si>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</si>
  <si>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</si>
  <si>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</si>
  <si>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</si>
  <si>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</si>
  <si>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</si>
  <si>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</si>
  <si>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</si>
  <si>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</si>
  <si>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</si>
  <si>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</si>
  <si>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</si>
  <si>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</si>
  <si>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</si>
  <si>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</si>
  <si>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</si>
  <si>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</si>
  <si>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</si>
  <si>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</si>
  <si>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</si>
  <si>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</si>
  <si>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</si>
  <si>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</si>
  <si>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</si>
  <si>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福岡県苅田町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</si>
  <si>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</si>
  <si>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</si>
  <si>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</si>
  <si>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</si>
  <si>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</si>
  <si>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</si>
  <si>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</si>
  <si>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</si>
  <si>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</si>
  <si>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</si>
  <si>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</si>
  <si>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</si>
  <si>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</si>
  <si>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</si>
  <si>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</si>
  <si>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</si>
  <si>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</si>
  <si>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</si>
  <si>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</si>
  <si>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</si>
  <si>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土地区画整理事業特別会計</t>
    <phoneticPr fontId="5"/>
  </si>
  <si>
    <t>住宅新築資金等特別会計</t>
    <phoneticPr fontId="5"/>
  </si>
  <si>
    <t>京都郡公平委員会特別会計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</si>
  <si>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</si>
  <si>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</si>
  <si>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</si>
  <si>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</si>
  <si>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</si>
  <si>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</si>
  <si>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</si>
  <si>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</si>
  <si>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</si>
  <si>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</si>
  <si>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</si>
  <si>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</si>
  <si>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</si>
  <si>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</si>
  <si>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</si>
  <si>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</si>
  <si>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</si>
  <si>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</si>
  <si>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</si>
  <si>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苅田臨空産業団地開発事業特別会計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</si>
  <si>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</si>
  <si>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</si>
  <si>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</si>
  <si>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</si>
  <si>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</si>
  <si>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</si>
  <si>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</si>
  <si>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</si>
  <si>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</si>
  <si>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</si>
  <si>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</si>
  <si>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</si>
  <si>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</si>
  <si>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</si>
  <si>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</si>
  <si>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</si>
  <si>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</si>
  <si>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</si>
  <si>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</si>
  <si>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</si>
  <si>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</si>
  <si>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</si>
  <si>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</si>
  <si>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</si>
  <si>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</si>
  <si>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</si>
  <si>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</si>
  <si>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</si>
  <si>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</si>
  <si>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</si>
  <si>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</si>
  <si>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</si>
  <si>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</si>
  <si>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</si>
  <si>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</si>
  <si>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</si>
  <si>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</si>
  <si>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</si>
  <si>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</si>
  <si>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</si>
  <si>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</si>
  <si>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</si>
  <si>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</si>
  <si>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</si>
  <si>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</si>
  <si>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</si>
  <si>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</si>
  <si>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</si>
  <si>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</si>
  <si>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</si>
  <si>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</si>
  <si>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</si>
  <si>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</si>
  <si>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</si>
  <si>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</si>
  <si>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</si>
  <si>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</si>
  <si>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</si>
  <si>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</si>
  <si>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</si>
  <si>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</si>
  <si>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</si>
  <si>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</si>
  <si>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</si>
  <si>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</si>
  <si>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</si>
  <si>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</si>
  <si>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</si>
  <si>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</si>
  <si>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</si>
  <si>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</si>
  <si>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</si>
  <si>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</si>
  <si>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</si>
  <si>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</si>
  <si>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</si>
  <si>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</si>
  <si>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</si>
  <si>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</si>
  <si>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</si>
  <si>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</si>
  <si>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</si>
  <si>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</si>
  <si>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</si>
  <si>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</si>
  <si>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</si>
  <si>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</si>
  <si>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</si>
  <si>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</si>
  <si>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</si>
  <si>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</si>
  <si>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</si>
  <si>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</si>
  <si>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</si>
  <si>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</si>
  <si>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</si>
  <si>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</si>
  <si>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</si>
  <si>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</si>
  <si>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</si>
  <si>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</si>
  <si>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</si>
  <si>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</si>
  <si>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</si>
  <si>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</si>
  <si>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</si>
  <si>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</si>
  <si>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</si>
  <si>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</si>
  <si>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</si>
  <si>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</si>
  <si>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</si>
  <si>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</si>
  <si>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</si>
  <si>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</si>
  <si>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</si>
  <si>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</si>
  <si>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</si>
  <si>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</si>
  <si>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</si>
  <si>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</si>
  <si>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</si>
  <si>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</si>
  <si>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</si>
  <si>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</si>
  <si>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</si>
  <si>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</si>
  <si>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</si>
  <si>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</si>
  <si>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</si>
  <si>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</si>
  <si>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</si>
  <si>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</si>
  <si>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</si>
  <si>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</si>
  <si>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</si>
  <si>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1.23</t>
  </si>
  <si>
    <t>▲ 3.38</t>
  </si>
  <si>
    <t>▲ 1.02</t>
  </si>
  <si>
    <t>国民健康保険特別会計</t>
  </si>
  <si>
    <t>▲ 0.95</t>
  </si>
  <si>
    <t>▲ 0.28</t>
  </si>
  <si>
    <t>▲ 0.09</t>
  </si>
  <si>
    <t>▲ 0.16</t>
  </si>
  <si>
    <t>▲ 0.05</t>
  </si>
  <si>
    <t>一般会計</t>
  </si>
  <si>
    <t>水道事業会計</t>
  </si>
  <si>
    <t>下水道事業会計</t>
  </si>
  <si>
    <t>苅田臨空産業団地開発事業特別会計</t>
  </si>
  <si>
    <t>介護保険特別会計</t>
  </si>
  <si>
    <t>後期高齢者医療特別会計</t>
  </si>
  <si>
    <t>京都郡公平委員会特別会計</t>
  </si>
  <si>
    <t>その他会計（赤字）</t>
  </si>
  <si>
    <t>その他会計（黒字）</t>
  </si>
  <si>
    <t>R02</t>
    <phoneticPr fontId="5"/>
  </si>
  <si>
    <t>R03</t>
    <phoneticPr fontId="5"/>
  </si>
  <si>
    <t>R04</t>
    <phoneticPr fontId="5"/>
  </si>
  <si>
    <t>R05</t>
    <phoneticPr fontId="5"/>
  </si>
  <si>
    <t>R06</t>
    <phoneticPr fontId="5"/>
  </si>
  <si>
    <t>‐</t>
  </si>
  <si>
    <t>▲6</t>
    <phoneticPr fontId="2"/>
  </si>
  <si>
    <t>ピュアタウン苅田</t>
    <rPh sb="6" eb="8">
      <t>カンダ</t>
    </rPh>
    <phoneticPr fontId="39"/>
  </si>
  <si>
    <t>‐</t>
    <phoneticPr fontId="40"/>
  </si>
  <si>
    <t>苅田エコプラント</t>
    <rPh sb="0" eb="2">
      <t>カンダ</t>
    </rPh>
    <phoneticPr fontId="39"/>
  </si>
  <si>
    <t>○</t>
  </si>
  <si>
    <t>苅田町土地開発公社</t>
    <rPh sb="0" eb="3">
      <t>カンダマチ</t>
    </rPh>
    <rPh sb="3" eb="9">
      <t>トチカイハツ</t>
    </rPh>
    <phoneticPr fontId="39"/>
  </si>
  <si>
    <t>公共施設整備基金</t>
    <phoneticPr fontId="5"/>
  </si>
  <si>
    <t>企業立地等奨励金基金</t>
    <phoneticPr fontId="40"/>
  </si>
  <si>
    <t>まちづくり基金</t>
    <phoneticPr fontId="40"/>
  </si>
  <si>
    <t>宿泊税交付金基金</t>
    <phoneticPr fontId="40"/>
  </si>
  <si>
    <t>霊園管理基金</t>
    <rPh sb="0" eb="6">
      <t>レイエンカンリキキン</t>
    </rPh>
    <phoneticPr fontId="40"/>
  </si>
  <si>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</si>
  <si>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</si>
  <si>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</si>
  <si>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</si>
  <si>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</si>
  <si>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と実質公債費比率は類似団体と比べて、高い水準で推移している。実質公債費比率について、分母となる標準財政規模は、定額減税減収補てん特例交付金や固定資産税の増により増加し、さらに、分子の元利償還金等が減少したため、全体で0.1ポイント減少した。また、将来負担比率については、基金残高の増加により減少を続けている。今後は、現在進行中の与原地区区画整理事業等の大型事業に加え、公共施設の老朽化対策が必要であるため、現在積立を行っている公共施設整備基金等も活用しながら、運用益等を積み立てるための積極的な債券等の購入や計画的な地方債借入を行い、各指標のバランスに留意しながら健全な財政運営に努めていく。</t>
    <rPh sb="102" eb="103">
      <t>トウ</t>
    </rPh>
    <rPh sb="111" eb="113">
      <t>ゼンタイ</t>
    </rPh>
    <rPh sb="121" eb="123">
      <t>ゲンショウ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</si>
  <si>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</si>
  <si>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</si>
  <si>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</si>
  <si>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地方債の新規借入抑制、充当可能基金の積み増しにより年々減少しているが、類似団体よりは高い水準で推移している。また、有形固定資産減価償却率は、事業用資産については、総合体育館改修工事や苅田中学校長寿命化改修工事の実施により改善することが予測されるが、事業用資産及びインフラ資産の減価償却率は、年々上昇傾向であり公共施設等の老朽化が進んでいる状態である。今後、公共施設等の長寿命化で地方債の活用を予定していることに加え、区画整理事業の地方債借入もあることから、計画的な老朽化対策や過度に地方債に依存することがないようにバランスを図りながら財政運営を行っていく。</t>
    <rPh sb="18" eb="20">
      <t>ジュウトウ</t>
    </rPh>
    <rPh sb="20" eb="24">
      <t>カノウキキン</t>
    </rPh>
    <rPh sb="25" eb="26">
      <t>ツ</t>
    </rPh>
    <rPh sb="27" eb="28">
      <t>マ</t>
    </rPh>
    <rPh sb="131" eb="134">
      <t>ジギョウヨウ</t>
    </rPh>
    <rPh sb="134" eb="136">
      <t>シサン</t>
    </rPh>
    <rPh sb="136" eb="137">
      <t>オヨ</t>
    </rPh>
    <rPh sb="142" eb="144">
      <t>シサン</t>
    </rPh>
    <rPh sb="145" eb="149">
      <t>ゲンカショウキャク</t>
    </rPh>
    <rPh sb="149" eb="150">
      <t>リツ</t>
    </rPh>
    <rPh sb="152" eb="154">
      <t>ネンネン</t>
    </rPh>
    <rPh sb="156" eb="158">
      <t>ケイコウ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</si>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</sst>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4"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Ｐゴシック"/>
      <family val="3"/>
    </font>
    <font>
      <sz val="6"/>
      <name val="ＭＳ ゴシック"/>
      <family val="2"/>
      <charset val="128"/>
    </font>
    <font>
      <sz val="11"/>
      <color theme="1"/>
      <name val="ＭＳ Ｐゴシック"/>
      <family val="3"/>
      <charset val="128"/>
    </font>
    <font>
      <sz val="14"/>
      <color theme="1"/>
      <name val="ＭＳ Ｐゴシック"/>
      <family val="3"/>
      <charset val="128"/>
    </font>
    <font>
      <sz val="10"/>
      <color rgb="FF00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41"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2" fillId="0" borderId="0" xfId="2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41"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43"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4C5132FE-8BD4-42DF-95D4-6A42155DC19D}"/>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A4B84B5F-44DD-401F-B13E-7C55026B0DD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8B6E-45EB-B6A1-AACD859A4B3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37648</c:v>
                </c:pt>
                <c:pt idx="1">
                  <c:v>44901</c:v>
                </c:pt>
                <c:pt idx="2">
                  <c:v>34384</c:v>
                </c:pt>
                <c:pt idx="3">
                  <c:v>67568</c:v>
                </c:pt>
                <c:pt idx="4">
                  <c:v>72052</c:v>
                </c:pt>
              </c:numCache>
            </c:numRef>
          </c:val>
          <c:smooth val="0"/>
          <c:extLst>
            <c:ext xmlns:c16="http://schemas.microsoft.com/office/drawing/2014/chart" uri="{C3380CC4-5D6E-409C-BE32-E72D297353CC}">
              <c16:uniqueId val="{00000001-8B6E-45EB-B6A1-AACD859A4B3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7.54</c:v>
                </c:pt>
                <c:pt idx="1">
                  <c:v>8.8000000000000007</c:v>
                </c:pt>
                <c:pt idx="2">
                  <c:v>5.28</c:v>
                </c:pt>
                <c:pt idx="3">
                  <c:v>11.77</c:v>
                </c:pt>
                <c:pt idx="4">
                  <c:v>10.23</c:v>
                </c:pt>
              </c:numCache>
            </c:numRef>
          </c:val>
          <c:extLst>
            <c:ext xmlns:c16="http://schemas.microsoft.com/office/drawing/2014/chart" uri="{C3380CC4-5D6E-409C-BE32-E72D297353CC}">
              <c16:uniqueId val="{00000000-9D9F-46D6-B0E3-38C33BDF99F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42.53</c:v>
                </c:pt>
                <c:pt idx="1">
                  <c:v>41.49</c:v>
                </c:pt>
                <c:pt idx="2">
                  <c:v>37.89</c:v>
                </c:pt>
                <c:pt idx="3">
                  <c:v>38.36</c:v>
                </c:pt>
                <c:pt idx="4">
                  <c:v>36.770000000000003</c:v>
                </c:pt>
              </c:numCache>
            </c:numRef>
          </c:val>
          <c:extLst>
            <c:ext xmlns:c16="http://schemas.microsoft.com/office/drawing/2014/chart" uri="{C3380CC4-5D6E-409C-BE32-E72D297353CC}">
              <c16:uniqueId val="{00000001-9D9F-46D6-B0E3-38C33BDF99F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2.41</c:v>
                </c:pt>
                <c:pt idx="1">
                  <c:v>-1.23</c:v>
                </c:pt>
                <c:pt idx="2">
                  <c:v>-3.38</c:v>
                </c:pt>
                <c:pt idx="3">
                  <c:v>9.2200000000000006</c:v>
                </c:pt>
                <c:pt idx="4">
                  <c:v>-1.02</c:v>
                </c:pt>
              </c:numCache>
            </c:numRef>
          </c:val>
          <c:smooth val="0"/>
          <c:extLst>
            <c:ext xmlns:c16="http://schemas.microsoft.com/office/drawing/2014/chart" uri="{C3380CC4-5D6E-409C-BE32-E72D297353CC}">
              <c16:uniqueId val="{00000002-9D9F-46D6-B0E3-38C33BDF99F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0.03</c:v>
                </c:pt>
                <c:pt idx="6">
                  <c:v>#N/A</c:v>
                </c:pt>
                <c:pt idx="7">
                  <c:v>0.01</c:v>
                </c:pt>
                <c:pt idx="8">
                  <c:v>#N/A</c:v>
                </c:pt>
                <c:pt idx="9">
                  <c:v>0</c:v>
                </c:pt>
              </c:numCache>
            </c:numRef>
          </c:val>
          <c:extLst>
            <c:ext xmlns:c16="http://schemas.microsoft.com/office/drawing/2014/chart" uri="{C3380CC4-5D6E-409C-BE32-E72D297353CC}">
              <c16:uniqueId val="{00000000-C84F-41BA-920E-CEF3EBBA3EB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84F-41BA-920E-CEF3EBBA3EB6}"/>
            </c:ext>
          </c:extLst>
        </c:ser>
        <c:ser>
          <c:idx val="2"/>
          <c:order val="2"/>
          <c:tx>
            <c:strRef>
              <c:f>データシート!$A$29</c:f>
              <c:strCache>
                <c:ptCount val="1"/>
                <c:pt idx="0">
                  <c:v>京都郡公平委員会特別会計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84F-41BA-920E-CEF3EBBA3EB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0.05</c:v>
                </c:pt>
                <c:pt idx="4">
                  <c:v>#N/A</c:v>
                </c:pt>
                <c:pt idx="5">
                  <c:v>0.06</c:v>
                </c:pt>
                <c:pt idx="6">
                  <c:v>#N/A</c:v>
                </c:pt>
                <c:pt idx="7">
                  <c:v>0.06</c:v>
                </c:pt>
                <c:pt idx="8">
                  <c:v>#N/A</c:v>
                </c:pt>
                <c:pt idx="9">
                  <c:v>0.04</c:v>
                </c:pt>
              </c:numCache>
            </c:numRef>
          </c:val>
          <c:extLst>
            <c:ext xmlns:c16="http://schemas.microsoft.com/office/drawing/2014/chart" uri="{C3380CC4-5D6E-409C-BE32-E72D297353CC}">
              <c16:uniqueId val="{00000003-C84F-41BA-920E-CEF3EBBA3EB6}"/>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0.32</c:v>
                </c:pt>
                <c:pt idx="4">
                  <c:v>#N/A</c:v>
                </c:pt>
                <c:pt idx="5">
                  <c:v>0.54</c:v>
                </c:pt>
                <c:pt idx="6">
                  <c:v>#N/A</c:v>
                </c:pt>
                <c:pt idx="7">
                  <c:v>0.98</c:v>
                </c:pt>
                <c:pt idx="8">
                  <c:v>#N/A</c:v>
                </c:pt>
                <c:pt idx="9">
                  <c:v>0.56999999999999995</c:v>
                </c:pt>
              </c:numCache>
            </c:numRef>
          </c:val>
          <c:extLst>
            <c:ext xmlns:c16="http://schemas.microsoft.com/office/drawing/2014/chart" uri="{C3380CC4-5D6E-409C-BE32-E72D297353CC}">
              <c16:uniqueId val="{00000004-C84F-41BA-920E-CEF3EBBA3EB6}"/>
            </c:ext>
          </c:extLst>
        </c:ser>
        <c:ser>
          <c:idx val="5"/>
          <c:order val="5"/>
          <c:tx>
            <c:strRef>
              <c:f>データシート!$A$32</c:f>
              <c:strCache>
                <c:ptCount val="1"/>
                <c:pt idx="0">
                  <c:v>苅田臨空産業団地開発事業特別会計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3.28</c:v>
                </c:pt>
                <c:pt idx="2">
                  <c:v>#N/A</c:v>
                </c:pt>
                <c:pt idx="3">
                  <c:v>3.39</c:v>
                </c:pt>
                <c:pt idx="4">
                  <c:v>#N/A</c:v>
                </c:pt>
                <c:pt idx="5">
                  <c:v>3.16</c:v>
                </c:pt>
                <c:pt idx="6">
                  <c:v>#N/A</c:v>
                </c:pt>
                <c:pt idx="7">
                  <c:v>3.37</c:v>
                </c:pt>
                <c:pt idx="8">
                  <c:v>#N/A</c:v>
                </c:pt>
                <c:pt idx="9">
                  <c:v>1.04</c:v>
                </c:pt>
              </c:numCache>
            </c:numRef>
          </c:val>
          <c:extLst>
            <c:ext xmlns:c16="http://schemas.microsoft.com/office/drawing/2014/chart" uri="{C3380CC4-5D6E-409C-BE32-E72D297353CC}">
              <c16:uniqueId val="{00000005-C84F-41BA-920E-CEF3EBBA3EB6}"/>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1.59</c:v>
                </c:pt>
                <c:pt idx="2">
                  <c:v>#N/A</c:v>
                </c:pt>
                <c:pt idx="3">
                  <c:v>1.41</c:v>
                </c:pt>
                <c:pt idx="4">
                  <c:v>#N/A</c:v>
                </c:pt>
                <c:pt idx="5">
                  <c:v>2.02</c:v>
                </c:pt>
                <c:pt idx="6">
                  <c:v>#N/A</c:v>
                </c:pt>
                <c:pt idx="7">
                  <c:v>2.2200000000000002</c:v>
                </c:pt>
                <c:pt idx="8">
                  <c:v>#N/A</c:v>
                </c:pt>
                <c:pt idx="9">
                  <c:v>1.05</c:v>
                </c:pt>
              </c:numCache>
            </c:numRef>
          </c:val>
          <c:extLst>
            <c:ext xmlns:c16="http://schemas.microsoft.com/office/drawing/2014/chart" uri="{C3380CC4-5D6E-409C-BE32-E72D297353CC}">
              <c16:uniqueId val="{00000006-C84F-41BA-920E-CEF3EBBA3EB6}"/>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13.37</c:v>
                </c:pt>
                <c:pt idx="2">
                  <c:v>#N/A</c:v>
                </c:pt>
                <c:pt idx="3">
                  <c:v>13.92</c:v>
                </c:pt>
                <c:pt idx="4">
                  <c:v>#N/A</c:v>
                </c:pt>
                <c:pt idx="5">
                  <c:v>12.27</c:v>
                </c:pt>
                <c:pt idx="6">
                  <c:v>#N/A</c:v>
                </c:pt>
                <c:pt idx="7">
                  <c:v>11.57</c:v>
                </c:pt>
                <c:pt idx="8">
                  <c:v>#N/A</c:v>
                </c:pt>
                <c:pt idx="9">
                  <c:v>9.68</c:v>
                </c:pt>
              </c:numCache>
            </c:numRef>
          </c:val>
          <c:extLst>
            <c:ext xmlns:c16="http://schemas.microsoft.com/office/drawing/2014/chart" uri="{C3380CC4-5D6E-409C-BE32-E72D297353CC}">
              <c16:uniqueId val="{00000007-C84F-41BA-920E-CEF3EBBA3EB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7.51</c:v>
                </c:pt>
                <c:pt idx="2">
                  <c:v>#N/A</c:v>
                </c:pt>
                <c:pt idx="3">
                  <c:v>8.76</c:v>
                </c:pt>
                <c:pt idx="4">
                  <c:v>#N/A</c:v>
                </c:pt>
                <c:pt idx="5">
                  <c:v>5.24</c:v>
                </c:pt>
                <c:pt idx="6">
                  <c:v>#N/A</c:v>
                </c:pt>
                <c:pt idx="7">
                  <c:v>11.75</c:v>
                </c:pt>
                <c:pt idx="8">
                  <c:v>#N/A</c:v>
                </c:pt>
                <c:pt idx="9">
                  <c:v>10.220000000000001</c:v>
                </c:pt>
              </c:numCache>
            </c:numRef>
          </c:val>
          <c:extLst>
            <c:ext xmlns:c16="http://schemas.microsoft.com/office/drawing/2014/chart" uri="{C3380CC4-5D6E-409C-BE32-E72D297353CC}">
              <c16:uniqueId val="{00000008-C84F-41BA-920E-CEF3EBBA3EB6}"/>
            </c:ext>
          </c:extLst>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0.95</c:v>
                </c:pt>
                <c:pt idx="1">
                  <c:v>#N/A</c:v>
                </c:pt>
                <c:pt idx="2">
                  <c:v>0.28000000000000003</c:v>
                </c:pt>
                <c:pt idx="3">
                  <c:v>#N/A</c:v>
                </c:pt>
                <c:pt idx="4">
                  <c:v>0.09</c:v>
                </c:pt>
                <c:pt idx="5">
                  <c:v>#N/A</c:v>
                </c:pt>
                <c:pt idx="6">
                  <c:v>0.16</c:v>
                </c:pt>
                <c:pt idx="7">
                  <c:v>#N/A</c:v>
                </c:pt>
                <c:pt idx="8">
                  <c:v>0.05</c:v>
                </c:pt>
                <c:pt idx="9">
                  <c:v>#N/A</c:v>
                </c:pt>
              </c:numCache>
            </c:numRef>
          </c:val>
          <c:extLst>
            <c:ext xmlns:c16="http://schemas.microsoft.com/office/drawing/2014/chart" uri="{C3380CC4-5D6E-409C-BE32-E72D297353CC}">
              <c16:uniqueId val="{00000009-C84F-41BA-920E-CEF3EBBA3EB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708</c:v>
                </c:pt>
                <c:pt idx="5">
                  <c:v>652</c:v>
                </c:pt>
                <c:pt idx="8">
                  <c:v>596</c:v>
                </c:pt>
                <c:pt idx="11">
                  <c:v>566</c:v>
                </c:pt>
                <c:pt idx="14">
                  <c:v>520</c:v>
                </c:pt>
              </c:numCache>
            </c:numRef>
          </c:val>
          <c:extLst>
            <c:ext xmlns:c16="http://schemas.microsoft.com/office/drawing/2014/chart" uri="{C3380CC4-5D6E-409C-BE32-E72D297353CC}">
              <c16:uniqueId val="{00000000-471D-4804-B53E-9CC43B1FF23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71D-4804-B53E-9CC43B1FF23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471D-4804-B53E-9CC43B1FF23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71D-4804-B53E-9CC43B1FF23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301</c:v>
                </c:pt>
                <c:pt idx="3">
                  <c:v>296</c:v>
                </c:pt>
                <c:pt idx="6">
                  <c:v>305</c:v>
                </c:pt>
                <c:pt idx="9">
                  <c:v>319</c:v>
                </c:pt>
                <c:pt idx="12">
                  <c:v>325</c:v>
                </c:pt>
              </c:numCache>
            </c:numRef>
          </c:val>
          <c:extLst>
            <c:ext xmlns:c16="http://schemas.microsoft.com/office/drawing/2014/chart" uri="{C3380CC4-5D6E-409C-BE32-E72D297353CC}">
              <c16:uniqueId val="{00000004-471D-4804-B53E-9CC43B1FF23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71D-4804-B53E-9CC43B1FF23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71D-4804-B53E-9CC43B1FF23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1225</c:v>
                </c:pt>
                <c:pt idx="3">
                  <c:v>1190</c:v>
                </c:pt>
                <c:pt idx="6">
                  <c:v>1227</c:v>
                </c:pt>
                <c:pt idx="9">
                  <c:v>1244</c:v>
                </c:pt>
                <c:pt idx="12">
                  <c:v>1185</c:v>
                </c:pt>
              </c:numCache>
            </c:numRef>
          </c:val>
          <c:extLst>
            <c:ext xmlns:c16="http://schemas.microsoft.com/office/drawing/2014/chart" uri="{C3380CC4-5D6E-409C-BE32-E72D297353CC}">
              <c16:uniqueId val="{00000007-471D-4804-B53E-9CC43B1FF23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819</c:v>
                </c:pt>
                <c:pt idx="2">
                  <c:v>#N/A</c:v>
                </c:pt>
                <c:pt idx="3">
                  <c:v>#N/A</c:v>
                </c:pt>
                <c:pt idx="4">
                  <c:v>834</c:v>
                </c:pt>
                <c:pt idx="5">
                  <c:v>#N/A</c:v>
                </c:pt>
                <c:pt idx="6">
                  <c:v>#N/A</c:v>
                </c:pt>
                <c:pt idx="7">
                  <c:v>936</c:v>
                </c:pt>
                <c:pt idx="8">
                  <c:v>#N/A</c:v>
                </c:pt>
                <c:pt idx="9">
                  <c:v>#N/A</c:v>
                </c:pt>
                <c:pt idx="10">
                  <c:v>997</c:v>
                </c:pt>
                <c:pt idx="11">
                  <c:v>#N/A</c:v>
                </c:pt>
                <c:pt idx="12">
                  <c:v>#N/A</c:v>
                </c:pt>
                <c:pt idx="13">
                  <c:v>990</c:v>
                </c:pt>
                <c:pt idx="14">
                  <c:v>#N/A</c:v>
                </c:pt>
              </c:numCache>
            </c:numRef>
          </c:val>
          <c:smooth val="0"/>
          <c:extLst>
            <c:ext xmlns:c16="http://schemas.microsoft.com/office/drawing/2014/chart" uri="{C3380CC4-5D6E-409C-BE32-E72D297353CC}">
              <c16:uniqueId val="{00000008-471D-4804-B53E-9CC43B1FF23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5300</c:v>
                </c:pt>
                <c:pt idx="5">
                  <c:v>4992</c:v>
                </c:pt>
                <c:pt idx="8">
                  <c:v>4837</c:v>
                </c:pt>
                <c:pt idx="11">
                  <c:v>4839</c:v>
                </c:pt>
                <c:pt idx="14">
                  <c:v>4756</c:v>
                </c:pt>
              </c:numCache>
            </c:numRef>
          </c:val>
          <c:extLst>
            <c:ext xmlns:c16="http://schemas.microsoft.com/office/drawing/2014/chart" uri="{C3380CC4-5D6E-409C-BE32-E72D297353CC}">
              <c16:uniqueId val="{00000000-375B-406E-9DFA-926BCD5377B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274</c:v>
                </c:pt>
                <c:pt idx="5">
                  <c:v>214</c:v>
                </c:pt>
                <c:pt idx="8">
                  <c:v>136</c:v>
                </c:pt>
                <c:pt idx="11">
                  <c:v>114</c:v>
                </c:pt>
                <c:pt idx="14">
                  <c:v>104</c:v>
                </c:pt>
              </c:numCache>
            </c:numRef>
          </c:val>
          <c:extLst>
            <c:ext xmlns:c16="http://schemas.microsoft.com/office/drawing/2014/chart" uri="{C3380CC4-5D6E-409C-BE32-E72D297353CC}">
              <c16:uniqueId val="{00000001-375B-406E-9DFA-926BCD5377B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6858</c:v>
                </c:pt>
                <c:pt idx="5">
                  <c:v>7137</c:v>
                </c:pt>
                <c:pt idx="8">
                  <c:v>8037</c:v>
                </c:pt>
                <c:pt idx="11">
                  <c:v>8604</c:v>
                </c:pt>
                <c:pt idx="14">
                  <c:v>9818</c:v>
                </c:pt>
              </c:numCache>
            </c:numRef>
          </c:val>
          <c:extLst>
            <c:ext xmlns:c16="http://schemas.microsoft.com/office/drawing/2014/chart" uri="{C3380CC4-5D6E-409C-BE32-E72D297353CC}">
              <c16:uniqueId val="{00000002-375B-406E-9DFA-926BCD5377B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75B-406E-9DFA-926BCD5377B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75B-406E-9DFA-926BCD5377B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321</c:v>
                </c:pt>
                <c:pt idx="3">
                  <c:v>0</c:v>
                </c:pt>
                <c:pt idx="6">
                  <c:v>0</c:v>
                </c:pt>
                <c:pt idx="9">
                  <c:v>0</c:v>
                </c:pt>
                <c:pt idx="12">
                  <c:v>0</c:v>
                </c:pt>
              </c:numCache>
            </c:numRef>
          </c:val>
          <c:extLst>
            <c:ext xmlns:c16="http://schemas.microsoft.com/office/drawing/2014/chart" uri="{C3380CC4-5D6E-409C-BE32-E72D297353CC}">
              <c16:uniqueId val="{00000005-375B-406E-9DFA-926BCD5377B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2393</c:v>
                </c:pt>
                <c:pt idx="3">
                  <c:v>2162</c:v>
                </c:pt>
                <c:pt idx="6">
                  <c:v>2204</c:v>
                </c:pt>
                <c:pt idx="9">
                  <c:v>2196</c:v>
                </c:pt>
                <c:pt idx="12">
                  <c:v>2219</c:v>
                </c:pt>
              </c:numCache>
            </c:numRef>
          </c:val>
          <c:extLst>
            <c:ext xmlns:c16="http://schemas.microsoft.com/office/drawing/2014/chart" uri="{C3380CC4-5D6E-409C-BE32-E72D297353CC}">
              <c16:uniqueId val="{00000006-375B-406E-9DFA-926BCD5377B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75B-406E-9DFA-926BCD5377B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3960</c:v>
                </c:pt>
                <c:pt idx="3">
                  <c:v>4198</c:v>
                </c:pt>
                <c:pt idx="6">
                  <c:v>4449</c:v>
                </c:pt>
                <c:pt idx="9">
                  <c:v>4943</c:v>
                </c:pt>
                <c:pt idx="12">
                  <c:v>4892</c:v>
                </c:pt>
              </c:numCache>
            </c:numRef>
          </c:val>
          <c:extLst>
            <c:ext xmlns:c16="http://schemas.microsoft.com/office/drawing/2014/chart" uri="{C3380CC4-5D6E-409C-BE32-E72D297353CC}">
              <c16:uniqueId val="{00000008-375B-406E-9DFA-926BCD5377B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0</c:v>
                </c:pt>
                <c:pt idx="6">
                  <c:v>0</c:v>
                </c:pt>
                <c:pt idx="9">
                  <c:v>0</c:v>
                </c:pt>
                <c:pt idx="12">
                  <c:v>0</c:v>
                </c:pt>
              </c:numCache>
            </c:numRef>
          </c:val>
          <c:extLst>
            <c:ext xmlns:c16="http://schemas.microsoft.com/office/drawing/2014/chart" uri="{C3380CC4-5D6E-409C-BE32-E72D297353CC}">
              <c16:uniqueId val="{00000009-375B-406E-9DFA-926BCD5377B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9108</c:v>
                </c:pt>
                <c:pt idx="3">
                  <c:v>8738</c:v>
                </c:pt>
                <c:pt idx="6">
                  <c:v>8070</c:v>
                </c:pt>
                <c:pt idx="9">
                  <c:v>8112</c:v>
                </c:pt>
                <c:pt idx="12">
                  <c:v>8350</c:v>
                </c:pt>
              </c:numCache>
            </c:numRef>
          </c:val>
          <c:extLst>
            <c:ext xmlns:c16="http://schemas.microsoft.com/office/drawing/2014/chart" uri="{C3380CC4-5D6E-409C-BE32-E72D297353CC}">
              <c16:uniqueId val="{0000000A-375B-406E-9DFA-926BCD5377B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3353</c:v>
                </c:pt>
                <c:pt idx="2">
                  <c:v>#N/A</c:v>
                </c:pt>
                <c:pt idx="3">
                  <c:v>#N/A</c:v>
                </c:pt>
                <c:pt idx="4">
                  <c:v>2756</c:v>
                </c:pt>
                <c:pt idx="5">
                  <c:v>#N/A</c:v>
                </c:pt>
                <c:pt idx="6">
                  <c:v>#N/A</c:v>
                </c:pt>
                <c:pt idx="7">
                  <c:v>1712</c:v>
                </c:pt>
                <c:pt idx="8">
                  <c:v>#N/A</c:v>
                </c:pt>
                <c:pt idx="9">
                  <c:v>#N/A</c:v>
                </c:pt>
                <c:pt idx="10">
                  <c:v>1695</c:v>
                </c:pt>
                <c:pt idx="11">
                  <c:v>#N/A</c:v>
                </c:pt>
                <c:pt idx="12">
                  <c:v>#N/A</c:v>
                </c:pt>
                <c:pt idx="13">
                  <c:v>782</c:v>
                </c:pt>
                <c:pt idx="14">
                  <c:v>#N/A</c:v>
                </c:pt>
              </c:numCache>
            </c:numRef>
          </c:val>
          <c:smooth val="0"/>
          <c:extLst>
            <c:ext xmlns:c16="http://schemas.microsoft.com/office/drawing/2014/chart" uri="{C3380CC4-5D6E-409C-BE32-E72D297353CC}">
              <c16:uniqueId val="{0000000B-375B-406E-9DFA-926BCD5377B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3896</c:v>
                </c:pt>
                <c:pt idx="1">
                  <c:v>4163</c:v>
                </c:pt>
                <c:pt idx="2">
                  <c:v>4165</c:v>
                </c:pt>
              </c:numCache>
            </c:numRef>
          </c:val>
          <c:extLst>
            <c:ext xmlns:c16="http://schemas.microsoft.com/office/drawing/2014/chart" uri="{C3380CC4-5D6E-409C-BE32-E72D297353CC}">
              <c16:uniqueId val="{00000000-3A72-4D2B-8F78-D71D1BBDB90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c:v>
                </c:pt>
                <c:pt idx="1">
                  <c:v>39</c:v>
                </c:pt>
                <c:pt idx="2">
                  <c:v>39</c:v>
                </c:pt>
              </c:numCache>
            </c:numRef>
          </c:val>
          <c:extLst>
            <c:ext xmlns:c16="http://schemas.microsoft.com/office/drawing/2014/chart" uri="{C3380CC4-5D6E-409C-BE32-E72D297353CC}">
              <c16:uniqueId val="{00000001-3A72-4D2B-8F78-D71D1BBDB90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4152</c:v>
                </c:pt>
                <c:pt idx="1">
                  <c:v>4451</c:v>
                </c:pt>
                <c:pt idx="2">
                  <c:v>5676</c:v>
                </c:pt>
              </c:numCache>
            </c:numRef>
          </c:val>
          <c:extLst>
            <c:ext xmlns:c16="http://schemas.microsoft.com/office/drawing/2014/chart" uri="{C3380CC4-5D6E-409C-BE32-E72D297353CC}">
              <c16:uniqueId val="{00000002-3A72-4D2B-8F78-D71D1BBDB90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{1B00CB17-AC6A-4D6E-94AC-74FB59873FB0}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787-4051-BFCE-9CA4B9DAFA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{77EF3F45-77FD-4960-AABD-CB6DCD85BBC7}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87-4051-BFCE-9CA4B9DAFA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{32B09734-A782-48F0-BD0A-4FB00E880257}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87-4051-BFCE-9CA4B9DAFA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{4947C391-EA8E-4872-891E-6ED8C157C356}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87-4051-BFCE-9CA4B9DAFA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{4E162E80-A3AD-4ABB-B36A-FC171A14098E}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87-4051-BFCE-9CA4B9DAFAC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{CF3129A7-A060-4E0C-BA14-FDF9C2BB77C8}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787-4051-BFCE-9CA4B9DAFAC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{3B8BC1B2-E423-450C-9E9F-875A3A442368}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787-4051-BFCE-9CA4B9DAFAC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{CAA75CE5-FBA0-4E6F-BF14-9F638E32E7B4}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787-4051-BFCE-9CA4B9DAFAC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{65D1BB31-6473-4EC1-9CAC-BD8F3D374DF8}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787-4051-BFCE-9CA4B9DAFA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61.6</c:v>
                </c:pt>
                <c:pt idx="16">
                  <c:v>63.1</c:v>
                </c:pt>
                <c:pt idx="24">
                  <c:v>64.5</c:v>
                </c:pt>
                <c:pt idx="32">
                  <c:v>64.3</c:v>
                </c:pt>
              </c:numCache>
            </c:numRef>
          </c:xVal>
          <c:yVal>
            <c:numRef>
              <c:f>公会計指標分析・財政指標組合せ分析表!$BP$51:$DC$51</c:f>
              <c:numCache>
                <c:formatCode>#,##0.0;"▲ "#,##0.0</c:formatCode>
                <c:ptCount val="40"/>
                <c:pt idx="0">
                  <c:v>36.700000000000003</c:v>
                </c:pt>
                <c:pt idx="8">
                  <c:v>31</c:v>
                </c:pt>
                <c:pt idx="16">
                  <c:v>17.600000000000001</c:v>
                </c:pt>
                <c:pt idx="24">
                  <c:v>16.399999999999999</c:v>
                </c:pt>
                <c:pt idx="32">
                  <c:v>7.2</c:v>
                </c:pt>
              </c:numCache>
            </c:numRef>
          </c:yVal>
          <c:smooth val="0"/>
          <c:extLst>
            <c:ext xmlns:c16="http://schemas.microsoft.com/office/drawing/2014/chart" uri="{C3380CC4-5D6E-409C-BE32-E72D297353CC}">
              <c16:uniqueId val="{00000009-3787-4051-BFCE-9CA4B9DAFAC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{A9983FE6-1E7D-4397-9F88-BA3CE92C6ED2}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787-4051-BFCE-9CA4B9DAFAC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{EDA71005-90B1-40D1-8C77-25F84149974A}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87-4051-BFCE-9CA4B9DAFA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{EF790688-9CE9-4429-AC3F-CC8F2C0D7B87}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87-4051-BFCE-9CA4B9DAFA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{849F4425-A95E-4B0E-8CA6-A2D1C8E8FCB9}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87-4051-BFCE-9CA4B9DAFA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{0BF3C6DC-2B31-43E5-B213-FEAE405CBE87}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87-4051-BFCE-9CA4B9DAFAC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{147010C5-1BBA-4083-B011-9B236B5FCAAE}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787-4051-BFCE-9CA4B9DAFAC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{2571B4E1-D063-44E0-B15B-6AEC02AB149E}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787-4051-BFCE-9CA4B9DAFAC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{D8034405-F048-49B8-83A6-2ACFD043D083}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787-4051-BFCE-9CA4B9DAFAC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{24DF1272-FD14-4A3C-9872-F205231A16BA}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787-4051-BFCE-9CA4B9DAFA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3787-4051-BFCE-9CA4B9DAFAC4}"/>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{1783F8BF-4A91-430C-B6F9-BE99AB484957}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F5-426F-BBD7-B9E0A3EE81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{D3A192C2-A985-44AB-9215-0A7FB7F2A1DA}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F5-426F-BBD7-B9E0A3EE81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{5D3BB648-1A80-4C92-BA8C-86953F791EE1}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F5-426F-BBD7-B9E0A3EE81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{58CD1E3F-B19F-463C-AC03-7FC193385099}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F5-426F-BBD7-B9E0A3EE81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{AF834DB6-BFE3-4181-8227-BDA593272352}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F5-426F-BBD7-B9E0A3EE81E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{82AADA6F-C79C-4E6E-A13B-BF79A50F2B37}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F5-426F-BBD7-B9E0A3EE81E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{BBB244F2-3D67-42F0-8A48-B59FE19FB014}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F5-426F-BBD7-B9E0A3EE81E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{D1BCE575-2079-45E7-BC66-C2F8BD52B180}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F5-426F-BBD7-B9E0A3EE81E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{1C4AB94A-55CC-49DE-81F5-B26A4D1CD1EB}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F5-426F-BBD7-B9E0A3EE81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9.1999999999999993</c:v>
                </c:pt>
                <c:pt idx="16">
                  <c:v>9.3000000000000007</c:v>
                </c:pt>
                <c:pt idx="24">
                  <c:v>9.5</c:v>
                </c:pt>
                <c:pt idx="32">
                  <c:v>9.4</c:v>
                </c:pt>
              </c:numCache>
            </c:numRef>
          </c:xVal>
          <c:yVal>
            <c:numRef>
              <c:f>公会計指標分析・財政指標組合せ分析表!$BP$73:$DC$73</c:f>
              <c:numCache>
                <c:formatCode>#,##0.0;"▲ "#,##0.0</c:formatCode>
                <c:ptCount val="40"/>
                <c:pt idx="0">
                  <c:v>36.700000000000003</c:v>
                </c:pt>
                <c:pt idx="8">
                  <c:v>31</c:v>
                </c:pt>
                <c:pt idx="16">
                  <c:v>17.600000000000001</c:v>
                </c:pt>
                <c:pt idx="24">
                  <c:v>16.399999999999999</c:v>
                </c:pt>
                <c:pt idx="32">
                  <c:v>7.2</c:v>
                </c:pt>
              </c:numCache>
            </c:numRef>
          </c:yVal>
          <c:smooth val="0"/>
          <c:extLst>
            <c:ext xmlns:c16="http://schemas.microsoft.com/office/drawing/2014/chart" uri="{C3380CC4-5D6E-409C-BE32-E72D297353CC}">
              <c16:uniqueId val="{00000009-85F5-426F-BBD7-B9E0A3EE81E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{DE6AE2DD-57A8-470C-85E2-8A5C7332B71D}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F5-426F-BBD7-B9E0A3EE81E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{BA3A3822-73B1-4430-9710-3EB0E9F18FB2}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F5-426F-BBD7-B9E0A3EE81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{85E7EF1F-3E21-486F-96DF-B4270C35FD4A}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F5-426F-BBD7-B9E0A3EE81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{832A5BD3-BB1A-442F-A447-FAD5F59D3AE7}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F5-426F-BBD7-B9E0A3EE81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{27E4F27A-E211-4E9C-859C-958A0D55746A}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F5-426F-BBD7-B9E0A3EE81E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{A7057353-7B5E-4DC5-895E-C8B7BA8D373D}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F5-426F-BBD7-B9E0A3EE81E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{63AE430F-9C1C-4B68-83FC-6A919BEA63CE}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F5-426F-BBD7-B9E0A3EE81E9}"/>
                </c:ext>
              </c:extLst>
            </c:dLbl>
            <c:dLbl>
              <c:idx val="24"/>
              <c:layout>
                <c:manualLayout>
                  <c:x val="-2.671099773477058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{E05CD99D-DCBA-4375-ACC3-313D22705932}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F5-426F-BBD7-B9E0A3EE81E9}"/>
                </c:ext>
              </c:extLst>
            </c:dLbl>
            <c:dLbl>
              <c:idx val="32"/>
              <c:layout>
                <c:manualLayout>
                  <c:x val="-3.6429687715380722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{973C84DC-1DFA-4B34-859C-3534EDA7801D}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F5-426F-BBD7-B9E0A3EE81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85F5-426F-BBD7-B9E0A3EE81E9}"/>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福岡県苅田町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37,553
36,055
49.58
20,668,446
19,387,821
1,158,639
11,327,783
8,350,340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大型事業所の集中等により類似団体平均を上回る税収があるため1.</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ポイント伸ばした。令和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年度単年度でみると、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法人町民税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増収の影響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基準財政収入額が増加している。本町の主な歳入は地方税であるため景気動向に大きく影響を受けやすく、需要額においては、今後も義務的経費が大きく増加すると見込まれるため、歳入歳出のバランスに留意し、健全な財政運営を行っていくとともに、企業誘致や債権回収の強化に取り組み、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91722</xdr:rowOff>
    </xdr:from>
    <xdr:to>
      <xdr:col>23</xdr:col>
      <xdr:colOff>133350</xdr:colOff>
      <xdr:row>38</xdr:row>
      <xdr:rowOff>705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43537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705</xdr:rowOff>
    </xdr:from>
    <xdr:to>
      <xdr:col>19</xdr:col>
      <xdr:colOff>133350</xdr:colOff>
      <xdr:row>38</xdr:row>
      <xdr:rowOff>14111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5158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14111</xdr:rowOff>
    </xdr:from>
    <xdr:to>
      <xdr:col>15</xdr:col>
      <xdr:colOff>82550</xdr:colOff>
      <xdr:row>38</xdr:row>
      <xdr:rowOff>14111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529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145345</xdr:rowOff>
    </xdr:from>
    <xdr:to>
      <xdr:col>11</xdr:col>
      <xdr:colOff>31750</xdr:colOff>
      <xdr:row>38</xdr:row>
      <xdr:rowOff>14111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4889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40922</xdr:rowOff>
    </xdr:from>
    <xdr:to>
      <xdr:col>23</xdr:col>
      <xdr:colOff>184150</xdr:colOff>
      <xdr:row>37</xdr:row>
      <xdr:rowOff>142522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133649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30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121355</xdr:rowOff>
    </xdr:from>
    <xdr:to>
      <xdr:col>19</xdr:col>
      <xdr:colOff>184150</xdr:colOff>
      <xdr:row>38</xdr:row>
      <xdr:rowOff>51505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61682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23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134761</xdr:rowOff>
    </xdr:from>
    <xdr:to>
      <xdr:col>15</xdr:col>
      <xdr:colOff>133350</xdr:colOff>
      <xdr:row>38</xdr:row>
      <xdr:rowOff>64911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4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75088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24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134761</xdr:rowOff>
    </xdr:from>
    <xdr:to>
      <xdr:col>11</xdr:col>
      <xdr:colOff>82550</xdr:colOff>
      <xdr:row>38</xdr:row>
      <xdr:rowOff>64911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4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75088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24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94545</xdr:rowOff>
    </xdr:from>
    <xdr:to>
      <xdr:col>7</xdr:col>
      <xdr:colOff>31750</xdr:colOff>
      <xdr:row>38</xdr:row>
      <xdr:rowOff>24695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4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34872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20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％改善し、類似団体平均を大きく下回る結果となった。令和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製造業の需要の増加の影響による法人町民税の増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により経常的一般財源等が増加したことが要因の一つであると考えられる。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社会保障関係費や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は増加したものの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、歳入の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の増収により経常収支比率は減少傾向ではあるが、今後も、公共施設の適正な管理や事務事業評価による事業の見直しを行い、現在の水準を維持するよう努める。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109855</xdr:rowOff>
    </xdr:from>
    <xdr:to>
      <xdr:col>23</xdr:col>
      <xdr:colOff>133350</xdr:colOff>
      <xdr:row>60</xdr:row>
      <xdr:rowOff>125942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96855"/>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125942</xdr:rowOff>
    </xdr:from>
    <xdr:to>
      <xdr:col>19</xdr:col>
      <xdr:colOff>133350</xdr:colOff>
      <xdr:row>61</xdr:row>
      <xdr:rowOff>42969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412942"/>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42969</xdr:rowOff>
    </xdr:from>
    <xdr:to>
      <xdr:col>15</xdr:col>
      <xdr:colOff>82550</xdr:colOff>
      <xdr:row>61</xdr:row>
      <xdr:rowOff>135467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501419"/>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103294</xdr:rowOff>
    </xdr:from>
    <xdr:to>
      <xdr:col>11</xdr:col>
      <xdr:colOff>31750</xdr:colOff>
      <xdr:row>61</xdr:row>
      <xdr:rowOff>135467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56174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59055</xdr:rowOff>
    </xdr:from>
    <xdr:to>
      <xdr:col>23</xdr:col>
      <xdr:colOff>184150</xdr:colOff>
      <xdr:row>60</xdr:row>
      <xdr:rowOff>160655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75582</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91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75142</xdr:rowOff>
    </xdr:from>
    <xdr:to>
      <xdr:col>19</xdr:col>
      <xdr:colOff>184150</xdr:colOff>
      <xdr:row>61</xdr:row>
      <xdr:rowOff>5292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15469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163619</xdr:rowOff>
    </xdr:from>
    <xdr:to>
      <xdr:col>15</xdr:col>
      <xdr:colOff>133350</xdr:colOff>
      <xdr:row>61</xdr:row>
      <xdr:rowOff>93769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103946</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84667</xdr:rowOff>
    </xdr:from>
    <xdr:to>
      <xdr:col>11</xdr:col>
      <xdr:colOff>82550</xdr:colOff>
      <xdr:row>62</xdr:row>
      <xdr:rowOff>14817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171044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52494</xdr:rowOff>
    </xdr:from>
    <xdr:to>
      <xdr:col>7</xdr:col>
      <xdr:colOff>31750</xdr:colOff>
      <xdr:row>61</xdr:row>
      <xdr:rowOff>154094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164271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[173,715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人口1人当たりの金額は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を上回る結果となった。これは主に人件費が要因となっており、ごみ処理や消防、給食等の業務を単独で行っていることが要因と考えられる。これらの施設も老朽化が進んでおり維持管理費が増加することが見込まれるため、業務の民間委託、広域化等を行いコストの削減に努める。</a:t>
          </a:r>
          <a:b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12,636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円増加しているのは、給料の改定や会計年度任用職員へ</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勤勉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手当の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支給が開始されたことによる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人件費の増が一因である。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68835</xdr:rowOff>
    </xdr:from>
    <xdr:to>
      <xdr:col>23</xdr:col>
      <xdr:colOff>133350</xdr:colOff>
      <xdr:row>85</xdr:row>
      <xdr:rowOff>19348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70635"/>
          <a:ext cx="838200" cy="12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12621</xdr:rowOff>
    </xdr:from>
    <xdr:to>
      <xdr:col>19</xdr:col>
      <xdr:colOff>133350</xdr:colOff>
      <xdr:row>84</xdr:row>
      <xdr:rowOff>68835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14421"/>
          <a:ext cx="889000" cy="5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166370</xdr:rowOff>
    </xdr:from>
    <xdr:to>
      <xdr:col>15</xdr:col>
      <xdr:colOff>82550</xdr:colOff>
      <xdr:row>84</xdr:row>
      <xdr:rowOff>12621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96720"/>
          <a:ext cx="889000" cy="1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86722</xdr:rowOff>
    </xdr:from>
    <xdr:to>
      <xdr:col>11</xdr:col>
      <xdr:colOff>31750</xdr:colOff>
      <xdr:row>83</xdr:row>
      <xdr:rowOff>166370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17072"/>
          <a:ext cx="889000" cy="79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139998</xdr:rowOff>
    </xdr:from>
    <xdr:to>
      <xdr:col>23</xdr:col>
      <xdr:colOff>184150</xdr:colOff>
      <xdr:row>85</xdr:row>
      <xdr:rowOff>70148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112075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13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18035</xdr:rowOff>
    </xdr:from>
    <xdr:to>
      <xdr:col>19</xdr:col>
      <xdr:colOff>184150</xdr:colOff>
      <xdr:row>84</xdr:row>
      <xdr:rowOff>119635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104412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06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133271</xdr:rowOff>
    </xdr:from>
    <xdr:to>
      <xdr:col>15</xdr:col>
      <xdr:colOff>133350</xdr:colOff>
      <xdr:row>84</xdr:row>
      <xdr:rowOff>63421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6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48198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49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115570</xdr:rowOff>
    </xdr:from>
    <xdr:to>
      <xdr:col>11</xdr:col>
      <xdr:colOff>82550</xdr:colOff>
      <xdr:row>84</xdr:row>
      <xdr:rowOff>45720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4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30497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3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35922</xdr:rowOff>
    </xdr:from>
    <xdr:to>
      <xdr:col>7</xdr:col>
      <xdr:colOff>31750</xdr:colOff>
      <xdr:row>83</xdr:row>
      <xdr:rowOff>137522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6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122299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5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ラスパイレス指数は前年度に比べて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の要因は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給料の改定や会計年度任用職員へ勤勉手当の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支給が開始されたことによる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職員構成の変動に伴うものである。今後も類似団体の状況等に注視しながら、適正化に努めていく。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9979</xdr:rowOff>
    </xdr:from>
    <xdr:to>
      <xdr:col>81</xdr:col>
      <xdr:colOff>44450</xdr:colOff>
      <xdr:row>88</xdr:row>
      <xdr:rowOff>120650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25979"/>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96356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9979</xdr:rowOff>
    </xdr:from>
    <xdr:to>
      <xdr:col>81</xdr:col>
      <xdr:colOff>133350</xdr:colOff>
      <xdr:row>80</xdr:row>
      <xdr:rowOff>9979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25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119743</xdr:rowOff>
    </xdr:from>
    <xdr:to>
      <xdr:col>81</xdr:col>
      <xdr:colOff>44450</xdr:colOff>
      <xdr:row>88</xdr:row>
      <xdr:rowOff>103414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035893"/>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119743</xdr:rowOff>
    </xdr:from>
    <xdr:to>
      <xdr:col>77</xdr:col>
      <xdr:colOff>44450</xdr:colOff>
      <xdr:row>87</xdr:row>
      <xdr:rowOff>136979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0358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136979</xdr:rowOff>
    </xdr:from>
    <xdr:to>
      <xdr:col>72</xdr:col>
      <xdr:colOff>203200</xdr:colOff>
      <xdr:row>89</xdr:row>
      <xdr:rowOff>18143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053129"/>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32657</xdr:rowOff>
    </xdr:from>
    <xdr:to>
      <xdr:col>73</xdr:col>
      <xdr:colOff>44450</xdr:colOff>
      <xdr:row>85</xdr:row>
      <xdr:rowOff>134257</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144434</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18143</xdr:rowOff>
    </xdr:from>
    <xdr:to>
      <xdr:col>68</xdr:col>
      <xdr:colOff>152400</xdr:colOff>
      <xdr:row>89</xdr:row>
      <xdr:rowOff>69850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2771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52614</xdr:rowOff>
    </xdr:from>
    <xdr:to>
      <xdr:col>81</xdr:col>
      <xdr:colOff>95250</xdr:colOff>
      <xdr:row>88</xdr:row>
      <xdr:rowOff>154214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119941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36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68943</xdr:rowOff>
    </xdr:from>
    <xdr:to>
      <xdr:col>77</xdr:col>
      <xdr:colOff>95250</xdr:colOff>
      <xdr:row>87</xdr:row>
      <xdr:rowOff>170543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155320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7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86179</xdr:rowOff>
    </xdr:from>
    <xdr:to>
      <xdr:col>73</xdr:col>
      <xdr:colOff>44450</xdr:colOff>
      <xdr:row>88</xdr:row>
      <xdr:rowOff>16329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138793</xdr:rowOff>
    </xdr:from>
    <xdr:to>
      <xdr:col>68</xdr:col>
      <xdr:colOff>203200</xdr:colOff>
      <xdr:row>89</xdr:row>
      <xdr:rowOff>68943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2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53720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31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25年度から実施していた行財政改革により、新規採用者の抑制や町費負担教職員の廃止により、平成27年度以降は類似団体平均を下回っているが、増加傾向は続いている。これは、ごみ処理や消防等の町単独で行っている事業に加え、区画整理事業などの大型事業を実施していることや今後の公共施設の適正な維持管理のための技術職の確保が必要となっているためである。デジタル化を推進し、業務の効率化、ごみ処理や消防事業の広域化を検討し、適切な職員数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60778</xdr:rowOff>
    </xdr:from>
    <xdr:to>
      <xdr:col>81</xdr:col>
      <xdr:colOff>44450</xdr:colOff>
      <xdr:row>61</xdr:row>
      <xdr:rowOff>65949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19228"/>
          <a:ext cx="8382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36649</xdr:rowOff>
    </xdr:from>
    <xdr:to>
      <xdr:col>77</xdr:col>
      <xdr:colOff>44450</xdr:colOff>
      <xdr:row>61</xdr:row>
      <xdr:rowOff>60778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9509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5624</xdr:rowOff>
    </xdr:from>
    <xdr:to>
      <xdr:col>72</xdr:col>
      <xdr:colOff>203200</xdr:colOff>
      <xdr:row>61</xdr:row>
      <xdr:rowOff>36649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6407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5624</xdr:rowOff>
    </xdr:from>
    <xdr:to>
      <xdr:col>68</xdr:col>
      <xdr:colOff>152400</xdr:colOff>
      <xdr:row>61</xdr:row>
      <xdr:rowOff>5624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640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15149</xdr:rowOff>
    </xdr:from>
    <xdr:to>
      <xdr:col>81</xdr:col>
      <xdr:colOff>95250</xdr:colOff>
      <xdr:row>61</xdr:row>
      <xdr:rowOff>116749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7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31676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18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9978</xdr:rowOff>
    </xdr:from>
    <xdr:to>
      <xdr:col>77</xdr:col>
      <xdr:colOff>95250</xdr:colOff>
      <xdr:row>61</xdr:row>
      <xdr:rowOff>111578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121755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3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157299</xdr:rowOff>
    </xdr:from>
    <xdr:to>
      <xdr:col>73</xdr:col>
      <xdr:colOff>44450</xdr:colOff>
      <xdr:row>61</xdr:row>
      <xdr:rowOff>87449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97626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1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126274</xdr:rowOff>
    </xdr:from>
    <xdr:to>
      <xdr:col>68</xdr:col>
      <xdr:colOff>203200</xdr:colOff>
      <xdr:row>61</xdr:row>
      <xdr:rowOff>56424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66601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82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126274</xdr:rowOff>
    </xdr:from>
    <xdr:to>
      <xdr:col>64</xdr:col>
      <xdr:colOff>152400</xdr:colOff>
      <xdr:row>61</xdr:row>
      <xdr:rowOff>56424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66601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82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実質公債費比率は、前年度に比べ0.</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、類似団体平均を上回っている。これは将来負担比率と同様に過去に実施した事業の財源に地方債を充てており、元利償還金が類似団体に比べて多いことが要因である。</a:t>
          </a:r>
          <a:b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こ最近の比率は、土地区画整理事業特別会計での元利償還金の増加により、高い状態が続いている。本町の標準財政規模は景気動向に大きく影響を受けるため、今後も過度に地方債に依存しない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138938</xdr:rowOff>
    </xdr:from>
    <xdr:to>
      <xdr:col>81</xdr:col>
      <xdr:colOff>44450</xdr:colOff>
      <xdr:row>41</xdr:row>
      <xdr:rowOff>148590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6179800" y="716838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129286</xdr:rowOff>
    </xdr:from>
    <xdr:to>
      <xdr:col>77</xdr:col>
      <xdr:colOff>44450</xdr:colOff>
      <xdr:row>41</xdr:row>
      <xdr:rowOff>148590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290800" y="715873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119634</xdr:rowOff>
    </xdr:from>
    <xdr:to>
      <xdr:col>72</xdr:col>
      <xdr:colOff>203200</xdr:colOff>
      <xdr:row>41</xdr:row>
      <xdr:rowOff>129286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4401800" y="71490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119634</xdr:rowOff>
    </xdr:from>
    <xdr:to>
      <xdr:col>68</xdr:col>
      <xdr:colOff>152400</xdr:colOff>
      <xdr:row>41</xdr:row>
      <xdr:rowOff>138938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3512800" y="71490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88138</xdr:rowOff>
    </xdr:from>
    <xdr:to>
      <xdr:col>81</xdr:col>
      <xdr:colOff>95250</xdr:colOff>
      <xdr:row>42</xdr:row>
      <xdr:rowOff>18288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60215</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708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97790</xdr:rowOff>
    </xdr:from>
    <xdr:to>
      <xdr:col>77</xdr:col>
      <xdr:colOff>95250</xdr:colOff>
      <xdr:row>42</xdr:row>
      <xdr:rowOff>27940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12717</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78486</xdr:rowOff>
    </xdr:from>
    <xdr:to>
      <xdr:col>73</xdr:col>
      <xdr:colOff>44450</xdr:colOff>
      <xdr:row>42</xdr:row>
      <xdr:rowOff>8636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164863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68834</xdr:rowOff>
    </xdr:from>
    <xdr:to>
      <xdr:col>68</xdr:col>
      <xdr:colOff>203200</xdr:colOff>
      <xdr:row>41</xdr:row>
      <xdr:rowOff>170434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155211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88138</xdr:rowOff>
    </xdr:from>
    <xdr:to>
      <xdr:col>64</xdr:col>
      <xdr:colOff>152400</xdr:colOff>
      <xdr:row>42</xdr:row>
      <xdr:rowOff>18288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3065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将来負担比率は、前年度に比べ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％改善し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％となった。改善した主な要因は、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製造業の需要の増加の影響による法人町民税増等により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、標準財政規模が増加したことである。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減少傾向であるが、類似団体を大きく上回っているのは、過去に実施したインフラ整備や公共施設建設の財源に地方債を充てており、地方債残高が多いためであると考えられる。今後も老朽化した施設の大規模改修の実施等に伴い、地方債残高は増加する見込み</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、基金への積み立て等を行い、できるだけ将来負担比率が悪化しないよう努める。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167096</xdr:rowOff>
    </xdr:from>
    <xdr:to>
      <xdr:col>81</xdr:col>
      <xdr:colOff>44450</xdr:colOff>
      <xdr:row>14</xdr:row>
      <xdr:rowOff>101358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6179800" y="2395946"/>
          <a:ext cx="838200" cy="10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101358</xdr:rowOff>
    </xdr:from>
    <xdr:to>
      <xdr:col>77</xdr:col>
      <xdr:colOff>44450</xdr:colOff>
      <xdr:row>14</xdr:row>
      <xdr:rowOff>115147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501658"/>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115147</xdr:rowOff>
    </xdr:from>
    <xdr:to>
      <xdr:col>72</xdr:col>
      <xdr:colOff>203200</xdr:colOff>
      <xdr:row>15</xdr:row>
      <xdr:rowOff>97669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515447"/>
          <a:ext cx="889000" cy="15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97669</xdr:rowOff>
    </xdr:from>
    <xdr:to>
      <xdr:col>68</xdr:col>
      <xdr:colOff>152400</xdr:colOff>
      <xdr:row>15</xdr:row>
      <xdr:rowOff>163165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669419"/>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116296</xdr:rowOff>
    </xdr:from>
    <xdr:to>
      <xdr:col>81</xdr:col>
      <xdr:colOff>95250</xdr:colOff>
      <xdr:row>14</xdr:row>
      <xdr:rowOff>46446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34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88373</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3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50558</xdr:rowOff>
    </xdr:from>
    <xdr:to>
      <xdr:col>77</xdr:col>
      <xdr:colOff>95250</xdr:colOff>
      <xdr:row>14</xdr:row>
      <xdr:rowOff>152158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45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136935</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537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64347</xdr:rowOff>
    </xdr:from>
    <xdr:to>
      <xdr:col>73</xdr:col>
      <xdr:colOff>44450</xdr:colOff>
      <xdr:row>14</xdr:row>
      <xdr:rowOff>165947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4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150724</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55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46869</xdr:rowOff>
    </xdr:from>
    <xdr:to>
      <xdr:col>68</xdr:col>
      <xdr:colOff>203200</xdr:colOff>
      <xdr:row>15</xdr:row>
      <xdr:rowOff>148469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61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133246</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70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112365</xdr:rowOff>
    </xdr:from>
    <xdr:to>
      <xdr:col>64</xdr:col>
      <xdr:colOff>152400</xdr:colOff>
      <xdr:row>16</xdr:row>
      <xdr:rowOff>42515</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268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27292</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277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福岡県苅田町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37,553
36,055
49.58
20,668,446
19,387,821
1,158,639
11,327,783
8,350,340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給料の改定や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会計年度任用職員への勤勉手当の支給開始等により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現状の組織体制では、大幅な人件費の削減は難しい状況である。デジタル化を推進し、業務の効率化や事務作業の削減を目指し、職員及び会計年度任用職員の適正配置やごみ処理、消防事業の広域化を検討し、組織体制の見直しを行っ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449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449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54610</xdr:rowOff>
    </xdr:from>
    <xdr:to>
      <xdr:col>15</xdr:col>
      <xdr:colOff>98425</xdr:colOff>
      <xdr:row>37</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982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37</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482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35577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115587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87630</xdr:rowOff>
    </xdr:from>
    <xdr:to>
      <xdr:col>6</xdr:col>
      <xdr:colOff>171450</xdr:colOff>
      <xdr:row>38</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物件費に係る経常収支比率は、0.</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している。これは、給食賄材料費</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増加しているものの、それ以上に税収増による一般財源の増の影響が大きく、減少したものである。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類似団体に比べ、大きく高止まりしているのは、ごみ処理や給食、消防業務を単独で実施しているため施設の維持管理に係る物件費が多く、行政サービスの提供方法の差異によるものと言える。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158750</xdr:rowOff>
    </xdr:from>
    <xdr:to>
      <xdr:col>82</xdr:col>
      <xdr:colOff>107950</xdr:colOff>
      <xdr:row>22</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759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21</xdr:row>
      <xdr:rowOff>146050</xdr:rowOff>
    </xdr:from>
    <xdr:to>
      <xdr:col>78</xdr:col>
      <xdr:colOff>69850</xdr:colOff>
      <xdr:row>22</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74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21</xdr:row>
      <xdr:rowOff>146050</xdr:rowOff>
    </xdr:from>
    <xdr:to>
      <xdr:col>73</xdr:col>
      <xdr:colOff>180975</xdr:colOff>
      <xdr:row>22</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746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21</xdr:row>
      <xdr:rowOff>133350</xdr:rowOff>
    </xdr:from>
    <xdr:to>
      <xdr:col>69</xdr:col>
      <xdr:colOff>92075</xdr:colOff>
      <xdr:row>22</xdr:row>
      <xdr:rowOff>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733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107950</xdr:rowOff>
    </xdr:from>
    <xdr:to>
      <xdr:col>82</xdr:col>
      <xdr:colOff>158750</xdr:colOff>
      <xdr:row>22</xdr:row>
      <xdr:rowOff>38100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7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21</xdr:row>
      <xdr:rowOff>16527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61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21</xdr:row>
      <xdr:rowOff>133350</xdr:rowOff>
    </xdr:from>
    <xdr:to>
      <xdr:col>78</xdr:col>
      <xdr:colOff>120650</xdr:colOff>
      <xdr:row>22</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73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22</xdr:row>
      <xdr:rowOff>48277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82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21</xdr:row>
      <xdr:rowOff>95250</xdr:rowOff>
    </xdr:from>
    <xdr:to>
      <xdr:col>74</xdr:col>
      <xdr:colOff>31750</xdr:colOff>
      <xdr:row>22</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6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22</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78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21</xdr:row>
      <xdr:rowOff>120650</xdr:rowOff>
    </xdr:from>
    <xdr:to>
      <xdr:col>69</xdr:col>
      <xdr:colOff>142875</xdr:colOff>
      <xdr:row>22</xdr:row>
      <xdr:rowOff>50800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72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22</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80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21</xdr:row>
      <xdr:rowOff>82550</xdr:rowOff>
    </xdr:from>
    <xdr:to>
      <xdr:col>65</xdr:col>
      <xdr:colOff>53975</xdr:colOff>
      <xdr:row>22</xdr:row>
      <xdr:rowOff>12700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68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76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扶助費に係る経常収支比率は、0.</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％減少している。これは、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幼稚園施設型給付費や障害者自立支援給付費等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は増となっているが、それ以上に税収増による一般財源の増の影響が大きく、減少したものである。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社会保障関係経費は、年々増加しており、今後も増加していくことが見込まれるため単独事業の見直しや受益者負担の適正化に努めていく。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792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94343</xdr:rowOff>
    </xdr:from>
    <xdr:to>
      <xdr:col>19</xdr:col>
      <xdr:colOff>187325</xdr:colOff>
      <xdr:row>56</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6955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57</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7445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20865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711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43543</xdr:rowOff>
    </xdr:from>
    <xdr:to>
      <xdr:col>20</xdr:col>
      <xdr:colOff>38100</xdr:colOff>
      <xdr:row>56</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155320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13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141515</xdr:rowOff>
    </xdr:from>
    <xdr:to>
      <xdr:col>11</xdr:col>
      <xdr:colOff>60325</xdr:colOff>
      <xdr:row>57</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56442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介護保険特別会計への繰出金が増加したが、それ以上に税収増による一般財源の増の影響が大きいため、0.</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を下回っているのは、本町は下水道事業が法適用企業であり、同事業への繰出金が補助費等に分類されるためと考えられる。今後も高齢化の進展等により繰出金の増加が見込まれるため介護予防の推進や保険料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44450</xdr:rowOff>
    </xdr:from>
    <xdr:to>
      <xdr:col>82</xdr:col>
      <xdr:colOff>107950</xdr:colOff>
      <xdr:row>55</xdr:row>
      <xdr:rowOff>95250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4742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95250</xdr:rowOff>
    </xdr:from>
    <xdr:to>
      <xdr:col>78</xdr:col>
      <xdr:colOff>69850</xdr:colOff>
      <xdr:row>55</xdr:row>
      <xdr:rowOff>146050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525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146050</xdr:rowOff>
    </xdr:from>
    <xdr:to>
      <xdr:col>73</xdr:col>
      <xdr:colOff>180975</xdr:colOff>
      <xdr:row>56</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575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38100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613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165100</xdr:rowOff>
    </xdr:from>
    <xdr:to>
      <xdr:col>82</xdr:col>
      <xdr:colOff>158750</xdr:colOff>
      <xdr:row>55</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10177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44450</xdr:rowOff>
    </xdr:from>
    <xdr:to>
      <xdr:col>78</xdr:col>
      <xdr:colOff>120650</xdr:colOff>
      <xdr:row>55</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156227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4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95250</xdr:rowOff>
    </xdr:from>
    <xdr:to>
      <xdr:col>74</xdr:col>
      <xdr:colOff>31750</xdr:colOff>
      <xdr:row>56</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158750</xdr:rowOff>
    </xdr:from>
    <xdr:to>
      <xdr:col>65</xdr:col>
      <xdr:colOff>53975</xdr:colOff>
      <xdr:row>56</xdr:row>
      <xdr:rowOff>88900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99077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補助費等に係る経常収支比率は、0.</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下水道事業会計（公共下水道事業）繰出金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し尿・浄化槽汚泥受入施設の運営等に関する負担金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類似団体を下回っているのは、ごみ処理や給食、消防業務を単独で実施しており、一部事務組合への負担金が少ないためであり、行政サービスの提供方法の差異によるものと言える。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37846</xdr:rowOff>
    </xdr:from>
    <xdr:to>
      <xdr:col>82</xdr:col>
      <xdr:colOff>107950</xdr:colOff>
      <xdr:row>35</xdr:row>
      <xdr:rowOff>51562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03859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37846</xdr:rowOff>
    </xdr:from>
    <xdr:to>
      <xdr:col>78</xdr:col>
      <xdr:colOff>69850</xdr:colOff>
      <xdr:row>35</xdr:row>
      <xdr:rowOff>56134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0385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56134</xdr:rowOff>
    </xdr:from>
    <xdr:to>
      <xdr:col>73</xdr:col>
      <xdr:colOff>180975</xdr:colOff>
      <xdr:row>35</xdr:row>
      <xdr:rowOff>60706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0568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37846</xdr:rowOff>
    </xdr:from>
    <xdr:to>
      <xdr:col>69</xdr:col>
      <xdr:colOff>92075</xdr:colOff>
      <xdr:row>35</xdr:row>
      <xdr:rowOff>60706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0385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762</xdr:rowOff>
    </xdr:from>
    <xdr:to>
      <xdr:col>82</xdr:col>
      <xdr:colOff>158750</xdr:colOff>
      <xdr:row>35</xdr:row>
      <xdr:rowOff>102362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80789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1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158496</xdr:rowOff>
    </xdr:from>
    <xdr:to>
      <xdr:col>78</xdr:col>
      <xdr:colOff>120650</xdr:colOff>
      <xdr:row>35</xdr:row>
      <xdr:rowOff>88646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98823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756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5334</xdr:rowOff>
    </xdr:from>
    <xdr:to>
      <xdr:col>74</xdr:col>
      <xdr:colOff>31750</xdr:colOff>
      <xdr:row>35</xdr:row>
      <xdr:rowOff>106934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9906</xdr:rowOff>
    </xdr:from>
    <xdr:to>
      <xdr:col>69</xdr:col>
      <xdr:colOff>142875</xdr:colOff>
      <xdr:row>35</xdr:row>
      <xdr:rowOff>111506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121683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158496</xdr:rowOff>
    </xdr:from>
    <xdr:to>
      <xdr:col>65</xdr:col>
      <xdr:colOff>53975</xdr:colOff>
      <xdr:row>35</xdr:row>
      <xdr:rowOff>88646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98823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公債費に係る経常収支比率は、0.</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％減少した。これは、区画整理事業分の増により公債費は増加しているものの、それ以上に税収増による一般財源の増の影響が大きく、減少したものである。　しかし、今後は老朽化した施設の大規模改修の実施等に伴い、地方債が必要な大型事業が予定されているため、基金を計画的に積み立て、活用するなど過度に地方債に依存しない財政運営に努めていく。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165863</xdr:rowOff>
    </xdr:from>
    <xdr:to>
      <xdr:col>24</xdr:col>
      <xdr:colOff>25400</xdr:colOff>
      <xdr:row>76</xdr:row>
      <xdr:rowOff>76708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024613"/>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76708</xdr:rowOff>
    </xdr:from>
    <xdr:to>
      <xdr:col>19</xdr:col>
      <xdr:colOff>187325</xdr:colOff>
      <xdr:row>76</xdr:row>
      <xdr:rowOff>140715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06908"/>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140715</xdr:rowOff>
    </xdr:from>
    <xdr:to>
      <xdr:col>15</xdr:col>
      <xdr:colOff>98425</xdr:colOff>
      <xdr:row>76</xdr:row>
      <xdr:rowOff>159004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17091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24130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892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115062</xdr:rowOff>
    </xdr:from>
    <xdr:to>
      <xdr:col>24</xdr:col>
      <xdr:colOff>76200</xdr:colOff>
      <xdr:row>76</xdr:row>
      <xdr:rowOff>45213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131589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1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25908</xdr:rowOff>
    </xdr:from>
    <xdr:to>
      <xdr:col>20</xdr:col>
      <xdr:colOff>38100</xdr:colOff>
      <xdr:row>76</xdr:row>
      <xdr:rowOff>127508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137685</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89915</xdr:rowOff>
    </xdr:from>
    <xdr:to>
      <xdr:col>15</xdr:col>
      <xdr:colOff>149225</xdr:colOff>
      <xdr:row>77</xdr:row>
      <xdr:rowOff>20065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30243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108204</xdr:rowOff>
    </xdr:from>
    <xdr:to>
      <xdr:col>11</xdr:col>
      <xdr:colOff>60325</xdr:colOff>
      <xdr:row>77</xdr:row>
      <xdr:rowOff>38354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48531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税収増による一般財源の増の影響により、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大部分の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項目で経常収支比率が減少している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金額の大きい人件費と補助費等が増加したことにより、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公債費以外の経常収支比率は前年度に比べて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類似団体平均を大きく下回っ</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本町は、景気動向により歳入の経常一般財源等が大きく影響を受けるため、令和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年度は新型コロナウイルス感染症の影響により町税が減収し、経常収支比率が特に悪化していた。</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26415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3375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72137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033756"/>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72137</xdr:rowOff>
    </xdr:from>
    <xdr:to>
      <xdr:col>73</xdr:col>
      <xdr:colOff>180975</xdr:colOff>
      <xdr:row>76</xdr:row>
      <xdr:rowOff>168148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102337"/>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113285</xdr:rowOff>
    </xdr:from>
    <xdr:to>
      <xdr:col>69</xdr:col>
      <xdr:colOff>92075</xdr:colOff>
      <xdr:row>76</xdr:row>
      <xdr:rowOff>168148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143485"/>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147065</xdr:rowOff>
    </xdr:from>
    <xdr:to>
      <xdr:col>82</xdr:col>
      <xdr:colOff>158750</xdr:colOff>
      <xdr:row>76</xdr:row>
      <xdr:rowOff>77215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163593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50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21337</xdr:rowOff>
    </xdr:from>
    <xdr:to>
      <xdr:col>74</xdr:col>
      <xdr:colOff>31750</xdr:colOff>
      <xdr:row>76</xdr:row>
      <xdr:rowOff>122937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133113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117348</xdr:rowOff>
    </xdr:from>
    <xdr:to>
      <xdr:col>69</xdr:col>
      <xdr:colOff>142875</xdr:colOff>
      <xdr:row>77</xdr:row>
      <xdr:rowOff>47498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32275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2811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福岡県苅田町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87169</xdr:rowOff>
    </xdr:from>
    <xdr:to>
      <xdr:col>29</xdr:col>
      <xdr:colOff>127000</xdr:colOff>
      <xdr:row>19</xdr:row>
      <xdr:rowOff>45874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20894"/>
          <a:ext cx="647700" cy="130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45874</xdr:rowOff>
    </xdr:from>
    <xdr:to>
      <xdr:col>26</xdr:col>
      <xdr:colOff>50800</xdr:colOff>
      <xdr:row>19</xdr:row>
      <xdr:rowOff>83103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51049"/>
          <a:ext cx="698500" cy="37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83103</xdr:rowOff>
    </xdr:from>
    <xdr:to>
      <xdr:col>22</xdr:col>
      <xdr:colOff>114300</xdr:colOff>
      <xdr:row>19</xdr:row>
      <xdr:rowOff>84034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88278"/>
          <a:ext cx="698500" cy="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84034</xdr:rowOff>
    </xdr:from>
    <xdr:to>
      <xdr:col>18</xdr:col>
      <xdr:colOff>177800</xdr:colOff>
      <xdr:row>19</xdr:row>
      <xdr:rowOff>116756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89209"/>
          <a:ext cx="698500" cy="32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36369</xdr:rowOff>
    </xdr:from>
    <xdr:to>
      <xdr:col>29</xdr:col>
      <xdr:colOff>177800</xdr:colOff>
      <xdr:row>18</xdr:row>
      <xdr:rowOff>137969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70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8446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42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166524</xdr:rowOff>
    </xdr:from>
    <xdr:to>
      <xdr:col>26</xdr:col>
      <xdr:colOff>101600</xdr:colOff>
      <xdr:row>19</xdr:row>
      <xdr:rowOff>96674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00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81451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86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32303</xdr:rowOff>
    </xdr:from>
    <xdr:to>
      <xdr:col>22</xdr:col>
      <xdr:colOff>165100</xdr:colOff>
      <xdr:row>19</xdr:row>
      <xdr:rowOff>133903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37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118680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23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33234</xdr:rowOff>
    </xdr:from>
    <xdr:to>
      <xdr:col>19</xdr:col>
      <xdr:colOff>38100</xdr:colOff>
      <xdr:row>19</xdr:row>
      <xdr:rowOff>134834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38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119611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24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65956</xdr:rowOff>
    </xdr:from>
    <xdr:to>
      <xdr:col>15</xdr:col>
      <xdr:colOff>101600</xdr:colOff>
      <xdr:row>19</xdr:row>
      <xdr:rowOff>167556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71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152333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5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139344</xdr:rowOff>
    </xdr:from>
    <xdr:to>
      <xdr:col>29</xdr:col>
      <xdr:colOff>127000</xdr:colOff>
      <xdr:row>35</xdr:row>
      <xdr:rowOff>139802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749694"/>
          <a:ext cx="647700" cy="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139802</xdr:rowOff>
    </xdr:from>
    <xdr:to>
      <xdr:col>26</xdr:col>
      <xdr:colOff>50800</xdr:colOff>
      <xdr:row>35</xdr:row>
      <xdr:rowOff>190746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750152"/>
          <a:ext cx="698500" cy="50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190746</xdr:rowOff>
    </xdr:from>
    <xdr:to>
      <xdr:col>22</xdr:col>
      <xdr:colOff>114300</xdr:colOff>
      <xdr:row>35</xdr:row>
      <xdr:rowOff>271704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801096"/>
          <a:ext cx="698500" cy="80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271704</xdr:rowOff>
    </xdr:from>
    <xdr:to>
      <xdr:col>18</xdr:col>
      <xdr:colOff>177800</xdr:colOff>
      <xdr:row>35</xdr:row>
      <xdr:rowOff>285942</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882054"/>
          <a:ext cx="698500" cy="14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88544</xdr:rowOff>
    </xdr:from>
    <xdr:to>
      <xdr:col>29</xdr:col>
      <xdr:colOff>177800</xdr:colOff>
      <xdr:row>35</xdr:row>
      <xdr:rowOff>190144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698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276521</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543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89002</xdr:rowOff>
    </xdr:from>
    <xdr:to>
      <xdr:col>26</xdr:col>
      <xdr:colOff>101600</xdr:colOff>
      <xdr:row>35</xdr:row>
      <xdr:rowOff>190602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699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200779</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468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139946</xdr:rowOff>
    </xdr:from>
    <xdr:to>
      <xdr:col>22</xdr:col>
      <xdr:colOff>165100</xdr:colOff>
      <xdr:row>35</xdr:row>
      <xdr:rowOff>241546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750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251723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519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220904</xdr:rowOff>
    </xdr:from>
    <xdr:to>
      <xdr:col>19</xdr:col>
      <xdr:colOff>38100</xdr:colOff>
      <xdr:row>35</xdr:row>
      <xdr:rowOff>322504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831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332681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60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235142</xdr:rowOff>
    </xdr:from>
    <xdr:to>
      <xdr:col>15</xdr:col>
      <xdr:colOff>101600</xdr:colOff>
      <xdr:row>35</xdr:row>
      <xdr:rowOff>336742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845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4019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61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福岡県苅田町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37,553
36,055
49.58
20,668,446
19,387,821
1,158,639
11,327,783
8,350,340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111430</xdr:rowOff>
    </xdr:from>
    <xdr:to>
      <xdr:col>24</xdr:col>
      <xdr:colOff>63500</xdr:colOff>
      <xdr:row>37</xdr:row>
      <xdr:rowOff>75254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83630"/>
          <a:ext cx="838200" cy="13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75254</xdr:rowOff>
    </xdr:from>
    <xdr:to>
      <xdr:col>19</xdr:col>
      <xdr:colOff>177800</xdr:colOff>
      <xdr:row>37</xdr:row>
      <xdr:rowOff>127565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18904"/>
          <a:ext cx="889000" cy="5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106724</xdr:rowOff>
    </xdr:from>
    <xdr:to>
      <xdr:col>15</xdr:col>
      <xdr:colOff>50800</xdr:colOff>
      <xdr:row>37</xdr:row>
      <xdr:rowOff>127565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50374"/>
          <a:ext cx="889000" cy="2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106724</xdr:rowOff>
    </xdr:from>
    <xdr:to>
      <xdr:col>10</xdr:col>
      <xdr:colOff>114300</xdr:colOff>
      <xdr:row>37</xdr:row>
      <xdr:rowOff>150178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50374"/>
          <a:ext cx="889000" cy="4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60630</xdr:rowOff>
    </xdr:from>
    <xdr:to>
      <xdr:col>24</xdr:col>
      <xdr:colOff>114300</xdr:colOff>
      <xdr:row>36</xdr:row>
      <xdr:rowOff>162230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39057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1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24454</xdr:rowOff>
    </xdr:from>
    <xdr:to>
      <xdr:col>20</xdr:col>
      <xdr:colOff>38100</xdr:colOff>
      <xdr:row>37</xdr:row>
      <xdr:rowOff>126054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6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117181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6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76765</xdr:rowOff>
    </xdr:from>
    <xdr:to>
      <xdr:col>15</xdr:col>
      <xdr:colOff>101600</xdr:colOff>
      <xdr:row>38</xdr:row>
      <xdr:rowOff>6915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2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169492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1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55924</xdr:rowOff>
    </xdr:from>
    <xdr:to>
      <xdr:col>10</xdr:col>
      <xdr:colOff>165100</xdr:colOff>
      <xdr:row>37</xdr:row>
      <xdr:rowOff>157524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9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148651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9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99378</xdr:rowOff>
    </xdr:from>
    <xdr:to>
      <xdr:col>6</xdr:col>
      <xdr:colOff>38100</xdr:colOff>
      <xdr:row>38</xdr:row>
      <xdr:rowOff>29528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46055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1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110198</xdr:rowOff>
    </xdr:from>
    <xdr:to>
      <xdr:col>24</xdr:col>
      <xdr:colOff>63500</xdr:colOff>
      <xdr:row>55</xdr:row>
      <xdr:rowOff>15634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368498"/>
          <a:ext cx="838200" cy="7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15634</xdr:rowOff>
    </xdr:from>
    <xdr:to>
      <xdr:col>19</xdr:col>
      <xdr:colOff>177800</xdr:colOff>
      <xdr:row>55</xdr:row>
      <xdr:rowOff>54610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45384"/>
          <a:ext cx="889000" cy="3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54610</xdr:rowOff>
    </xdr:from>
    <xdr:to>
      <xdr:col>15</xdr:col>
      <xdr:colOff>50800</xdr:colOff>
      <xdr:row>55</xdr:row>
      <xdr:rowOff>74561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84360"/>
          <a:ext cx="889000" cy="1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74561</xdr:rowOff>
    </xdr:from>
    <xdr:to>
      <xdr:col>10</xdr:col>
      <xdr:colOff>114300</xdr:colOff>
      <xdr:row>55</xdr:row>
      <xdr:rowOff>151105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04311"/>
          <a:ext cx="889000" cy="7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59398</xdr:rowOff>
    </xdr:from>
    <xdr:to>
      <xdr:col>24</xdr:col>
      <xdr:colOff>114300</xdr:colOff>
      <xdr:row>54</xdr:row>
      <xdr:rowOff>160998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31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82275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16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136284</xdr:rowOff>
    </xdr:from>
    <xdr:to>
      <xdr:col>20</xdr:col>
      <xdr:colOff>38100</xdr:colOff>
      <xdr:row>55</xdr:row>
      <xdr:rowOff>66434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9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82961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6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3810</xdr:rowOff>
    </xdr:from>
    <xdr:to>
      <xdr:col>15</xdr:col>
      <xdr:colOff>101600</xdr:colOff>
      <xdr:row>55</xdr:row>
      <xdr:rowOff>105410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121937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0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23761</xdr:rowOff>
    </xdr:from>
    <xdr:to>
      <xdr:col>10</xdr:col>
      <xdr:colOff>165100</xdr:colOff>
      <xdr:row>55</xdr:row>
      <xdr:rowOff>125361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5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141888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22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100305</xdr:rowOff>
    </xdr:from>
    <xdr:to>
      <xdr:col>6</xdr:col>
      <xdr:colOff>38100</xdr:colOff>
      <xdr:row>56</xdr:row>
      <xdr:rowOff>30455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3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46982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0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102095</xdr:rowOff>
    </xdr:from>
    <xdr:to>
      <xdr:col>24</xdr:col>
      <xdr:colOff>63500</xdr:colOff>
      <xdr:row>77</xdr:row>
      <xdr:rowOff>115812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03745"/>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98952</xdr:rowOff>
    </xdr:from>
    <xdr:to>
      <xdr:col>19</xdr:col>
      <xdr:colOff>177800</xdr:colOff>
      <xdr:row>77</xdr:row>
      <xdr:rowOff>102095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00602"/>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92208</xdr:rowOff>
    </xdr:from>
    <xdr:to>
      <xdr:col>15</xdr:col>
      <xdr:colOff>50800</xdr:colOff>
      <xdr:row>77</xdr:row>
      <xdr:rowOff>98952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93858"/>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92208</xdr:rowOff>
    </xdr:from>
    <xdr:to>
      <xdr:col>10</xdr:col>
      <xdr:colOff>114300</xdr:colOff>
      <xdr:row>77</xdr:row>
      <xdr:rowOff>104324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93858"/>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65012</xdr:rowOff>
    </xdr:from>
    <xdr:to>
      <xdr:col>24</xdr:col>
      <xdr:colOff>114300</xdr:colOff>
      <xdr:row>77</xdr:row>
      <xdr:rowOff>166612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6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151389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81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51295</xdr:rowOff>
    </xdr:from>
    <xdr:to>
      <xdr:col>20</xdr:col>
      <xdr:colOff>38100</xdr:colOff>
      <xdr:row>77</xdr:row>
      <xdr:rowOff>152895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144022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4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48152</xdr:rowOff>
    </xdr:from>
    <xdr:to>
      <xdr:col>15</xdr:col>
      <xdr:colOff>101600</xdr:colOff>
      <xdr:row>77</xdr:row>
      <xdr:rowOff>149752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4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140879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42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41408</xdr:rowOff>
    </xdr:from>
    <xdr:to>
      <xdr:col>10</xdr:col>
      <xdr:colOff>165100</xdr:colOff>
      <xdr:row>77</xdr:row>
      <xdr:rowOff>143008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4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134135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3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53524</xdr:rowOff>
    </xdr:from>
    <xdr:to>
      <xdr:col>6</xdr:col>
      <xdr:colOff>38100</xdr:colOff>
      <xdr:row>77</xdr:row>
      <xdr:rowOff>155124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5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146251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4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71627</xdr:rowOff>
    </xdr:from>
    <xdr:to>
      <xdr:col>24</xdr:col>
      <xdr:colOff>63500</xdr:colOff>
      <xdr:row>95</xdr:row>
      <xdr:rowOff>8860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187927"/>
          <a:ext cx="838200" cy="10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8860</xdr:rowOff>
    </xdr:from>
    <xdr:to>
      <xdr:col>19</xdr:col>
      <xdr:colOff>177800</xdr:colOff>
      <xdr:row>96</xdr:row>
      <xdr:rowOff>16876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96610"/>
          <a:ext cx="889000" cy="17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70515</xdr:rowOff>
    </xdr:from>
    <xdr:to>
      <xdr:col>15</xdr:col>
      <xdr:colOff>50800</xdr:colOff>
      <xdr:row>96</xdr:row>
      <xdr:rowOff>16876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186815"/>
          <a:ext cx="889000" cy="28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70515</xdr:rowOff>
    </xdr:from>
    <xdr:to>
      <xdr:col>10</xdr:col>
      <xdr:colOff>114300</xdr:colOff>
      <xdr:row>97</xdr:row>
      <xdr:rowOff>56130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186815"/>
          <a:ext cx="889000" cy="49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20827</xdr:rowOff>
    </xdr:from>
    <xdr:to>
      <xdr:col>24</xdr:col>
      <xdr:colOff>114300</xdr:colOff>
      <xdr:row>94</xdr:row>
      <xdr:rowOff>122427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3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43704</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988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129510</xdr:rowOff>
    </xdr:from>
    <xdr:to>
      <xdr:col>20</xdr:col>
      <xdr:colOff>38100</xdr:colOff>
      <xdr:row>95</xdr:row>
      <xdr:rowOff>59660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76187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2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137526</xdr:rowOff>
    </xdr:from>
    <xdr:to>
      <xdr:col>15</xdr:col>
      <xdr:colOff>101600</xdr:colOff>
      <xdr:row>96</xdr:row>
      <xdr:rowOff>67676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84203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20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19715</xdr:rowOff>
    </xdr:from>
    <xdr:to>
      <xdr:col>10</xdr:col>
      <xdr:colOff>165100</xdr:colOff>
      <xdr:row>94</xdr:row>
      <xdr:rowOff>121315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3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137842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11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5330</xdr:rowOff>
    </xdr:from>
    <xdr:to>
      <xdr:col>6</xdr:col>
      <xdr:colOff>38100</xdr:colOff>
      <xdr:row>97</xdr:row>
      <xdr:rowOff>106930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123457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41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121435</xdr:rowOff>
    </xdr:from>
    <xdr:to>
      <xdr:col>55</xdr:col>
      <xdr:colOff>0</xdr:colOff>
      <xdr:row>37</xdr:row>
      <xdr:rowOff>166474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465085"/>
          <a:ext cx="838200" cy="4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115747</xdr:rowOff>
    </xdr:from>
    <xdr:to>
      <xdr:col>50</xdr:col>
      <xdr:colOff>114300</xdr:colOff>
      <xdr:row>37</xdr:row>
      <xdr:rowOff>166474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459397"/>
          <a:ext cx="889000" cy="5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115747</xdr:rowOff>
    </xdr:from>
    <xdr:to>
      <xdr:col>45</xdr:col>
      <xdr:colOff>177800</xdr:colOff>
      <xdr:row>38</xdr:row>
      <xdr:rowOff>2398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59397"/>
          <a:ext cx="889000" cy="5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13215</xdr:rowOff>
    </xdr:from>
    <xdr:to>
      <xdr:col>41</xdr:col>
      <xdr:colOff>50800</xdr:colOff>
      <xdr:row>38</xdr:row>
      <xdr:rowOff>2398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6013965"/>
          <a:ext cx="889000" cy="50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70635</xdr:rowOff>
    </xdr:from>
    <xdr:to>
      <xdr:col>55</xdr:col>
      <xdr:colOff>50800</xdr:colOff>
      <xdr:row>38</xdr:row>
      <xdr:rowOff>784</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4142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157012</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2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115674</xdr:rowOff>
    </xdr:from>
    <xdr:to>
      <xdr:col>50</xdr:col>
      <xdr:colOff>165100</xdr:colOff>
      <xdr:row>38</xdr:row>
      <xdr:rowOff>45824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45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36951</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55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64947</xdr:rowOff>
    </xdr:from>
    <xdr:to>
      <xdr:col>46</xdr:col>
      <xdr:colOff>38100</xdr:colOff>
      <xdr:row>37</xdr:row>
      <xdr:rowOff>166547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40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157674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50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123048</xdr:rowOff>
    </xdr:from>
    <xdr:to>
      <xdr:col>41</xdr:col>
      <xdr:colOff>101600</xdr:colOff>
      <xdr:row>38</xdr:row>
      <xdr:rowOff>53198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6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44325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55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133865</xdr:rowOff>
    </xdr:from>
    <xdr:to>
      <xdr:col>36</xdr:col>
      <xdr:colOff>165100</xdr:colOff>
      <xdr:row>35</xdr:row>
      <xdr:rowOff>64015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96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55142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6055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9764</xdr:rowOff>
    </xdr:from>
    <xdr:to>
      <xdr:col>55</xdr:col>
      <xdr:colOff>0</xdr:colOff>
      <xdr:row>56</xdr:row>
      <xdr:rowOff>43932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10964"/>
          <a:ext cx="838200" cy="3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43932</xdr:rowOff>
    </xdr:from>
    <xdr:to>
      <xdr:col>50</xdr:col>
      <xdr:colOff>114300</xdr:colOff>
      <xdr:row>57</xdr:row>
      <xdr:rowOff>125344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645132"/>
          <a:ext cx="889000" cy="25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45204</xdr:rowOff>
    </xdr:from>
    <xdr:to>
      <xdr:col>45</xdr:col>
      <xdr:colOff>177800</xdr:colOff>
      <xdr:row>57</xdr:row>
      <xdr:rowOff>125344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17854"/>
          <a:ext cx="889000" cy="8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45204</xdr:rowOff>
    </xdr:from>
    <xdr:to>
      <xdr:col>41</xdr:col>
      <xdr:colOff>50800</xdr:colOff>
      <xdr:row>57</xdr:row>
      <xdr:rowOff>100472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817854"/>
          <a:ext cx="889000" cy="5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130414</xdr:rowOff>
    </xdr:from>
    <xdr:to>
      <xdr:col>55</xdr:col>
      <xdr:colOff>50800</xdr:colOff>
      <xdr:row>56</xdr:row>
      <xdr:rowOff>60564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6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153291</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164582</xdr:rowOff>
    </xdr:from>
    <xdr:to>
      <xdr:col>50</xdr:col>
      <xdr:colOff>165100</xdr:colOff>
      <xdr:row>56</xdr:row>
      <xdr:rowOff>94732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59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111259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36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74544</xdr:rowOff>
    </xdr:from>
    <xdr:to>
      <xdr:col>46</xdr:col>
      <xdr:colOff>38100</xdr:colOff>
      <xdr:row>58</xdr:row>
      <xdr:rowOff>4694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167271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3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165854</xdr:rowOff>
    </xdr:from>
    <xdr:to>
      <xdr:col>41</xdr:col>
      <xdr:colOff>101600</xdr:colOff>
      <xdr:row>57</xdr:row>
      <xdr:rowOff>96004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6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87131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5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49672</xdr:rowOff>
    </xdr:from>
    <xdr:to>
      <xdr:col>36</xdr:col>
      <xdr:colOff>165100</xdr:colOff>
      <xdr:row>57</xdr:row>
      <xdr:rowOff>151272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142399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1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165325</xdr:rowOff>
    </xdr:from>
    <xdr:to>
      <xdr:col>55</xdr:col>
      <xdr:colOff>0</xdr:colOff>
      <xdr:row>78</xdr:row>
      <xdr:rowOff>69411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66975"/>
          <a:ext cx="838200" cy="7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69411</xdr:rowOff>
    </xdr:from>
    <xdr:to>
      <xdr:col>50</xdr:col>
      <xdr:colOff>114300</xdr:colOff>
      <xdr:row>78</xdr:row>
      <xdr:rowOff>105127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42511"/>
          <a:ext cx="889000" cy="3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171442</xdr:rowOff>
    </xdr:from>
    <xdr:to>
      <xdr:col>45</xdr:col>
      <xdr:colOff>177800</xdr:colOff>
      <xdr:row>78</xdr:row>
      <xdr:rowOff>105127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73092"/>
          <a:ext cx="889000" cy="10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171442</xdr:rowOff>
    </xdr:from>
    <xdr:to>
      <xdr:col>41</xdr:col>
      <xdr:colOff>50800</xdr:colOff>
      <xdr:row>78</xdr:row>
      <xdr:rowOff>115653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73092"/>
          <a:ext cx="889000" cy="11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114525</xdr:rowOff>
    </xdr:from>
    <xdr:to>
      <xdr:col>55</xdr:col>
      <xdr:colOff>50800</xdr:colOff>
      <xdr:row>78</xdr:row>
      <xdr:rowOff>44675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1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137402</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16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18611</xdr:rowOff>
    </xdr:from>
    <xdr:to>
      <xdr:col>50</xdr:col>
      <xdr:colOff>165100</xdr:colOff>
      <xdr:row>78</xdr:row>
      <xdr:rowOff>120211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9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111338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8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54327</xdr:rowOff>
    </xdr:from>
    <xdr:to>
      <xdr:col>46</xdr:col>
      <xdr:colOff>38100</xdr:colOff>
      <xdr:row>78</xdr:row>
      <xdr:rowOff>155927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2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1004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20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120642</xdr:rowOff>
    </xdr:from>
    <xdr:to>
      <xdr:col>41</xdr:col>
      <xdr:colOff>101600</xdr:colOff>
      <xdr:row>78</xdr:row>
      <xdr:rowOff>50792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2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67319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09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64853</xdr:rowOff>
    </xdr:from>
    <xdr:to>
      <xdr:col>36</xdr:col>
      <xdr:colOff>165100</xdr:colOff>
      <xdr:row>78</xdr:row>
      <xdr:rowOff>166453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3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11530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21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48082</xdr:rowOff>
    </xdr:from>
    <xdr:to>
      <xdr:col>55</xdr:col>
      <xdr:colOff>0</xdr:colOff>
      <xdr:row>96</xdr:row>
      <xdr:rowOff>54190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507282"/>
          <a:ext cx="8382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48082</xdr:rowOff>
    </xdr:from>
    <xdr:to>
      <xdr:col>50</xdr:col>
      <xdr:colOff>114300</xdr:colOff>
      <xdr:row>98</xdr:row>
      <xdr:rowOff>27215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507282"/>
          <a:ext cx="889000" cy="32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15596</xdr:rowOff>
    </xdr:from>
    <xdr:to>
      <xdr:col>45</xdr:col>
      <xdr:colOff>177800</xdr:colOff>
      <xdr:row>98</xdr:row>
      <xdr:rowOff>27215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17696"/>
          <a:ext cx="889000" cy="1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15596</xdr:rowOff>
    </xdr:from>
    <xdr:to>
      <xdr:col>41</xdr:col>
      <xdr:colOff>50800</xdr:colOff>
      <xdr:row>98</xdr:row>
      <xdr:rowOff>16548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817696"/>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3390</xdr:rowOff>
    </xdr:from>
    <xdr:to>
      <xdr:col>55</xdr:col>
      <xdr:colOff>50800</xdr:colOff>
      <xdr:row>96</xdr:row>
      <xdr:rowOff>104990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46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26267</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31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168732</xdr:rowOff>
    </xdr:from>
    <xdr:to>
      <xdr:col>50</xdr:col>
      <xdr:colOff>165100</xdr:colOff>
      <xdr:row>96</xdr:row>
      <xdr:rowOff>98882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45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115409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23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147865</xdr:rowOff>
    </xdr:from>
    <xdr:to>
      <xdr:col>46</xdr:col>
      <xdr:colOff>38100</xdr:colOff>
      <xdr:row>98</xdr:row>
      <xdr:rowOff>78015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7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69142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7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136246</xdr:rowOff>
    </xdr:from>
    <xdr:to>
      <xdr:col>41</xdr:col>
      <xdr:colOff>101600</xdr:colOff>
      <xdr:row>98</xdr:row>
      <xdr:rowOff>66396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6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57523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85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137198</xdr:rowOff>
    </xdr:from>
    <xdr:to>
      <xdr:col>36</xdr:col>
      <xdr:colOff>165100</xdr:colOff>
      <xdr:row>98</xdr:row>
      <xdr:rowOff>67348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6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58475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6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98617</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85167"/>
          <a:ext cx="8382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98389</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4939"/>
          <a:ext cx="88900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91466</xdr:rowOff>
    </xdr:from>
    <xdr:to>
      <xdr:col>76</xdr:col>
      <xdr:colOff>114300</xdr:colOff>
      <xdr:row>39</xdr:row>
      <xdr:rowOff>98389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78016"/>
          <a:ext cx="889000" cy="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91466</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778016"/>
          <a:ext cx="889000" cy="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47817</xdr:rowOff>
    </xdr:from>
    <xdr:to>
      <xdr:col>85</xdr:col>
      <xdr:colOff>177800</xdr:colOff>
      <xdr:row>39</xdr:row>
      <xdr:rowOff>149417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47589</xdr:rowOff>
    </xdr:from>
    <xdr:to>
      <xdr:col>76</xdr:col>
      <xdr:colOff>165100</xdr:colOff>
      <xdr:row>39</xdr:row>
      <xdr:rowOff>149189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140316</xdr:rowOff>
    </xdr:from>
    <xdr:ext cx="313932"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35333" y="68268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40666</xdr:rowOff>
    </xdr:from>
    <xdr:to>
      <xdr:col>72</xdr:col>
      <xdr:colOff>38100</xdr:colOff>
      <xdr:row>39</xdr:row>
      <xdr:rowOff>142266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133393</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19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103467</xdr:rowOff>
    </xdr:from>
    <xdr:to>
      <xdr:col>85</xdr:col>
      <xdr:colOff>127000</xdr:colOff>
      <xdr:row>75</xdr:row>
      <xdr:rowOff>129032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2962217"/>
          <a:ext cx="838200" cy="2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103467</xdr:rowOff>
    </xdr:from>
    <xdr:to>
      <xdr:col>81</xdr:col>
      <xdr:colOff>50800</xdr:colOff>
      <xdr:row>75</xdr:row>
      <xdr:rowOff>111201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2962217"/>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111201</xdr:rowOff>
    </xdr:from>
    <xdr:to>
      <xdr:col>76</xdr:col>
      <xdr:colOff>114300</xdr:colOff>
      <xdr:row>75</xdr:row>
      <xdr:rowOff>124079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969951"/>
          <a:ext cx="889000" cy="1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106991</xdr:rowOff>
    </xdr:from>
    <xdr:to>
      <xdr:col>71</xdr:col>
      <xdr:colOff>177800</xdr:colOff>
      <xdr:row>75</xdr:row>
      <xdr:rowOff>124079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814300" y="12965741"/>
          <a:ext cx="889000" cy="1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78232</xdr:rowOff>
    </xdr:from>
    <xdr:to>
      <xdr:col>85</xdr:col>
      <xdr:colOff>177800</xdr:colOff>
      <xdr:row>76</xdr:row>
      <xdr:rowOff>8381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9369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56659</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91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52667</xdr:rowOff>
    </xdr:from>
    <xdr:to>
      <xdr:col>81</xdr:col>
      <xdr:colOff>101600</xdr:colOff>
      <xdr:row>75</xdr:row>
      <xdr:rowOff>154267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91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145394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00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60401</xdr:rowOff>
    </xdr:from>
    <xdr:to>
      <xdr:col>76</xdr:col>
      <xdr:colOff>165100</xdr:colOff>
      <xdr:row>75</xdr:row>
      <xdr:rowOff>162001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91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153128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01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73279</xdr:rowOff>
    </xdr:from>
    <xdr:to>
      <xdr:col>72</xdr:col>
      <xdr:colOff>38100</xdr:colOff>
      <xdr:row>76</xdr:row>
      <xdr:rowOff>3429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93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166006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02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56191</xdr:rowOff>
    </xdr:from>
    <xdr:to>
      <xdr:col>67</xdr:col>
      <xdr:colOff>101600</xdr:colOff>
      <xdr:row>75</xdr:row>
      <xdr:rowOff>157792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9149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2868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69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114733</xdr:rowOff>
    </xdr:from>
    <xdr:to>
      <xdr:col>85</xdr:col>
      <xdr:colOff>127000</xdr:colOff>
      <xdr:row>98</xdr:row>
      <xdr:rowOff>59196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745383"/>
          <a:ext cx="838200" cy="11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164001</xdr:rowOff>
    </xdr:from>
    <xdr:to>
      <xdr:col>81</xdr:col>
      <xdr:colOff>50800</xdr:colOff>
      <xdr:row>98</xdr:row>
      <xdr:rowOff>59196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794651"/>
          <a:ext cx="889000" cy="6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164001</xdr:rowOff>
    </xdr:from>
    <xdr:to>
      <xdr:col>76</xdr:col>
      <xdr:colOff>114300</xdr:colOff>
      <xdr:row>98</xdr:row>
      <xdr:rowOff>15382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794651"/>
          <a:ext cx="889000" cy="2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15382</xdr:rowOff>
    </xdr:from>
    <xdr:to>
      <xdr:col>71</xdr:col>
      <xdr:colOff>177800</xdr:colOff>
      <xdr:row>98</xdr:row>
      <xdr:rowOff>52567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17482"/>
          <a:ext cx="889000" cy="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63933</xdr:rowOff>
    </xdr:from>
    <xdr:to>
      <xdr:col>85</xdr:col>
      <xdr:colOff>177800</xdr:colOff>
      <xdr:row>97</xdr:row>
      <xdr:rowOff>165533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69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86810</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54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8396</xdr:rowOff>
    </xdr:from>
    <xdr:to>
      <xdr:col>81</xdr:col>
      <xdr:colOff>101600</xdr:colOff>
      <xdr:row>98</xdr:row>
      <xdr:rowOff>109996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1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101123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90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113201</xdr:rowOff>
    </xdr:from>
    <xdr:to>
      <xdr:col>76</xdr:col>
      <xdr:colOff>165100</xdr:colOff>
      <xdr:row>98</xdr:row>
      <xdr:rowOff>43351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4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59878</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51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136032</xdr:rowOff>
    </xdr:from>
    <xdr:to>
      <xdr:col>72</xdr:col>
      <xdr:colOff>38100</xdr:colOff>
      <xdr:row>98</xdr:row>
      <xdr:rowOff>66182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6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57309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8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1767</xdr:rowOff>
    </xdr:from>
    <xdr:to>
      <xdr:col>67</xdr:col>
      <xdr:colOff>101600</xdr:colOff>
      <xdr:row>98</xdr:row>
      <xdr:rowOff>103367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0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119894</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31801</xdr:rowOff>
    </xdr:from>
    <xdr:to>
      <xdr:col>116</xdr:col>
      <xdr:colOff>63500</xdr:colOff>
      <xdr:row>39</xdr:row>
      <xdr:rowOff>35534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718351"/>
          <a:ext cx="8382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16790</xdr:rowOff>
    </xdr:from>
    <xdr:to>
      <xdr:col>111</xdr:col>
      <xdr:colOff>177800</xdr:colOff>
      <xdr:row>39</xdr:row>
      <xdr:rowOff>35534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03340"/>
          <a:ext cx="889000" cy="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16790</xdr:rowOff>
    </xdr:from>
    <xdr:to>
      <xdr:col>107</xdr:col>
      <xdr:colOff>50800</xdr:colOff>
      <xdr:row>39</xdr:row>
      <xdr:rowOff>39116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703340"/>
          <a:ext cx="889000" cy="2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39116</xdr:rowOff>
    </xdr:from>
    <xdr:to>
      <xdr:col>102</xdr:col>
      <xdr:colOff>114300</xdr:colOff>
      <xdr:row>39</xdr:row>
      <xdr:rowOff>42926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72566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152451</xdr:rowOff>
    </xdr:from>
    <xdr:to>
      <xdr:col>116</xdr:col>
      <xdr:colOff>114300</xdr:colOff>
      <xdr:row>39</xdr:row>
      <xdr:rowOff>82601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6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67378</xdr:rowOff>
    </xdr:from>
    <xdr:ext cx="378565"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82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156184</xdr:rowOff>
    </xdr:from>
    <xdr:to>
      <xdr:col>112</xdr:col>
      <xdr:colOff>38100</xdr:colOff>
      <xdr:row>39</xdr:row>
      <xdr:rowOff>86334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7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77461</xdr:rowOff>
    </xdr:from>
    <xdr:ext cx="378565"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4017" y="67640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137440</xdr:rowOff>
    </xdr:from>
    <xdr:to>
      <xdr:col>107</xdr:col>
      <xdr:colOff>101600</xdr:colOff>
      <xdr:row>39</xdr:row>
      <xdr:rowOff>67590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58717</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5017" y="6745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159766</xdr:rowOff>
    </xdr:from>
    <xdr:to>
      <xdr:col>102</xdr:col>
      <xdr:colOff>165100</xdr:colOff>
      <xdr:row>39</xdr:row>
      <xdr:rowOff>89916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81043</xdr:rowOff>
    </xdr:from>
    <xdr:ext cx="313932"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88333" y="6767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163576</xdr:rowOff>
    </xdr:from>
    <xdr:to>
      <xdr:col>98</xdr:col>
      <xdr:colOff>38100</xdr:colOff>
      <xdr:row>39</xdr:row>
      <xdr:rowOff>93726</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84853</xdr:rowOff>
    </xdr:from>
    <xdr:ext cx="313932"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99333" y="67714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36285</xdr:rowOff>
    </xdr:from>
    <xdr:to>
      <xdr:col>116</xdr:col>
      <xdr:colOff>63500</xdr:colOff>
      <xdr:row>59</xdr:row>
      <xdr:rowOff>36721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51835"/>
          <a:ext cx="8382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36721</xdr:rowOff>
    </xdr:from>
    <xdr:to>
      <xdr:col>111</xdr:col>
      <xdr:colOff>177800</xdr:colOff>
      <xdr:row>59</xdr:row>
      <xdr:rowOff>39769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152271"/>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39769</xdr:rowOff>
    </xdr:from>
    <xdr:to>
      <xdr:col>107</xdr:col>
      <xdr:colOff>50800</xdr:colOff>
      <xdr:row>59</xdr:row>
      <xdr:rowOff>40749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155319"/>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4717</xdr:rowOff>
    </xdr:from>
    <xdr:to>
      <xdr:col>102</xdr:col>
      <xdr:colOff>114300</xdr:colOff>
      <xdr:row>59</xdr:row>
      <xdr:rowOff>40749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120267"/>
          <a:ext cx="889000" cy="3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156935</xdr:rowOff>
    </xdr:from>
    <xdr:to>
      <xdr:col>116</xdr:col>
      <xdr:colOff>114300</xdr:colOff>
      <xdr:row>59</xdr:row>
      <xdr:rowOff>87085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10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71862</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15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157371</xdr:rowOff>
    </xdr:from>
    <xdr:to>
      <xdr:col>112</xdr:col>
      <xdr:colOff>38100</xdr:colOff>
      <xdr:row>59</xdr:row>
      <xdr:rowOff>87521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10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78648</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94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160419</xdr:rowOff>
    </xdr:from>
    <xdr:to>
      <xdr:col>107</xdr:col>
      <xdr:colOff>101600</xdr:colOff>
      <xdr:row>59</xdr:row>
      <xdr:rowOff>90569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10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81696</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5017" y="10197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161399</xdr:rowOff>
    </xdr:from>
    <xdr:to>
      <xdr:col>102</xdr:col>
      <xdr:colOff>165100</xdr:colOff>
      <xdr:row>59</xdr:row>
      <xdr:rowOff>91549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10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82676</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198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125367</xdr:rowOff>
    </xdr:from>
    <xdr:to>
      <xdr:col>98</xdr:col>
      <xdr:colOff>38100</xdr:colOff>
      <xdr:row>59</xdr:row>
      <xdr:rowOff>55517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6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46644</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162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115308</xdr:rowOff>
    </xdr:from>
    <xdr:to>
      <xdr:col>116</xdr:col>
      <xdr:colOff>63500</xdr:colOff>
      <xdr:row>76</xdr:row>
      <xdr:rowOff>117594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314550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117594</xdr:rowOff>
    </xdr:from>
    <xdr:to>
      <xdr:col>111</xdr:col>
      <xdr:colOff>177800</xdr:colOff>
      <xdr:row>76</xdr:row>
      <xdr:rowOff>131105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147794"/>
          <a:ext cx="889000" cy="1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131105</xdr:rowOff>
    </xdr:from>
    <xdr:to>
      <xdr:col>107</xdr:col>
      <xdr:colOff>50800</xdr:colOff>
      <xdr:row>76</xdr:row>
      <xdr:rowOff>136613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161305"/>
          <a:ext cx="889000" cy="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115812</xdr:rowOff>
    </xdr:from>
    <xdr:to>
      <xdr:col>102</xdr:col>
      <xdr:colOff>114300</xdr:colOff>
      <xdr:row>76</xdr:row>
      <xdr:rowOff>136613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3146012"/>
          <a:ext cx="889000" cy="2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64508</xdr:rowOff>
    </xdr:from>
    <xdr:to>
      <xdr:col>116</xdr:col>
      <xdr:colOff>114300</xdr:colOff>
      <xdr:row>76</xdr:row>
      <xdr:rowOff>166108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09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87385</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94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66794</xdr:rowOff>
    </xdr:from>
    <xdr:to>
      <xdr:col>112</xdr:col>
      <xdr:colOff>38100</xdr:colOff>
      <xdr:row>76</xdr:row>
      <xdr:rowOff>168394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9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159521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8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80305</xdr:rowOff>
    </xdr:from>
    <xdr:to>
      <xdr:col>107</xdr:col>
      <xdr:colOff>101600</xdr:colOff>
      <xdr:row>77</xdr:row>
      <xdr:rowOff>10455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1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1582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20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85813</xdr:rowOff>
    </xdr:from>
    <xdr:to>
      <xdr:col>102</xdr:col>
      <xdr:colOff>165100</xdr:colOff>
      <xdr:row>77</xdr:row>
      <xdr:rowOff>15963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11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7090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20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65012</xdr:rowOff>
    </xdr:from>
    <xdr:to>
      <xdr:col>98</xdr:col>
      <xdr:colOff>38100</xdr:colOff>
      <xdr:row>76</xdr:row>
      <xdr:rowOff>166612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09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157739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18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各項目の中で、類似団体平均と比較して高い主な項目は、扶助費（+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22,924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積立金（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+15,011</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13,483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扶助費については、前年度に比べて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6,656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円増加しており、類似団体を大幅に上回っている。これは、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定額減税補足給付金や幼稚園施設型給付費負担金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していること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また本町は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の中でも人口が多く、15歳未満人口構成比率が高いことが要因であると考えられる。今後も高齢化や制度改正、サービスの充実により社会保障関係経費は増加が見込まれるため、受益者負担の適正化や単独事業の見直しを検討し、持続可能なサービス提供を目指していく。</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積立金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については、前年度に比べて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25,353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いる。昨年度に引き続き取崩しを行わず、公共施設の老朽化対策の財源として公共施設整備基金への積み立てや有価証券購入による運用など</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を行ったため類似団体平均を上回った。</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ついては、ごみ処理や給食、消防業務を単独で実施していることにより類似団体平均を上回っている。これらの業務で使用する施設や備品は老朽化が進み、今後コストが増加する見込みであることから民間委託や広域化、施設の統廃合を検討し、コスト削減に努め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福岡県苅田町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37,553
36,055
49.58
20,668,446
19,387,821
1,158,639
11,327,783
8,350,340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71120</xdr:rowOff>
    </xdr:from>
    <xdr:to>
      <xdr:col>24</xdr:col>
      <xdr:colOff>63500</xdr:colOff>
      <xdr:row>35</xdr:row>
      <xdr:rowOff>135455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71870"/>
          <a:ext cx="838200" cy="6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93654</xdr:rowOff>
    </xdr:from>
    <xdr:to>
      <xdr:col>19</xdr:col>
      <xdr:colOff>177800</xdr:colOff>
      <xdr:row>35</xdr:row>
      <xdr:rowOff>135455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094404"/>
          <a:ext cx="889000" cy="4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64262</xdr:rowOff>
    </xdr:from>
    <xdr:to>
      <xdr:col>15</xdr:col>
      <xdr:colOff>50800</xdr:colOff>
      <xdr:row>35</xdr:row>
      <xdr:rowOff>93654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06501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45648</xdr:rowOff>
    </xdr:from>
    <xdr:to>
      <xdr:col>10</xdr:col>
      <xdr:colOff>114300</xdr:colOff>
      <xdr:row>35</xdr:row>
      <xdr:rowOff>64262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046398"/>
          <a:ext cx="8890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20320</xdr:rowOff>
    </xdr:from>
    <xdr:to>
      <xdr:col>24</xdr:col>
      <xdr:colOff>114300</xdr:colOff>
      <xdr:row>35</xdr:row>
      <xdr:rowOff>121920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43197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7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84655</xdr:rowOff>
    </xdr:from>
    <xdr:to>
      <xdr:col>20</xdr:col>
      <xdr:colOff>38100</xdr:colOff>
      <xdr:row>36</xdr:row>
      <xdr:rowOff>14805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8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5932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17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42854</xdr:rowOff>
    </xdr:from>
    <xdr:to>
      <xdr:col>15</xdr:col>
      <xdr:colOff>101600</xdr:colOff>
      <xdr:row>35</xdr:row>
      <xdr:rowOff>144454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4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160981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81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13462</xdr:rowOff>
    </xdr:from>
    <xdr:to>
      <xdr:col>10</xdr:col>
      <xdr:colOff>165100</xdr:colOff>
      <xdr:row>35</xdr:row>
      <xdr:rowOff>115062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131589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78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166298</xdr:rowOff>
    </xdr:from>
    <xdr:to>
      <xdr:col>6</xdr:col>
      <xdr:colOff>38100</xdr:colOff>
      <xdr:row>35</xdr:row>
      <xdr:rowOff>96448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9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112975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70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129884</xdr:rowOff>
    </xdr:from>
    <xdr:to>
      <xdr:col>24</xdr:col>
      <xdr:colOff>63500</xdr:colOff>
      <xdr:row>58</xdr:row>
      <xdr:rowOff>8440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02534"/>
          <a:ext cx="838200" cy="5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162772</xdr:rowOff>
    </xdr:from>
    <xdr:to>
      <xdr:col>19</xdr:col>
      <xdr:colOff>177800</xdr:colOff>
      <xdr:row>58</xdr:row>
      <xdr:rowOff>8440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5422"/>
          <a:ext cx="889000" cy="1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162772</xdr:rowOff>
    </xdr:from>
    <xdr:to>
      <xdr:col>15</xdr:col>
      <xdr:colOff>50800</xdr:colOff>
      <xdr:row>58</xdr:row>
      <xdr:rowOff>3841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5422"/>
          <a:ext cx="88900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127088</xdr:rowOff>
    </xdr:from>
    <xdr:to>
      <xdr:col>10</xdr:col>
      <xdr:colOff>114300</xdr:colOff>
      <xdr:row>58</xdr:row>
      <xdr:rowOff>3841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28288"/>
          <a:ext cx="889000" cy="21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79084</xdr:rowOff>
    </xdr:from>
    <xdr:to>
      <xdr:col>24</xdr:col>
      <xdr:colOff>114300</xdr:colOff>
      <xdr:row>58</xdr:row>
      <xdr:rowOff>9234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9036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129090</xdr:rowOff>
    </xdr:from>
    <xdr:to>
      <xdr:col>20</xdr:col>
      <xdr:colOff>38100</xdr:colOff>
      <xdr:row>58</xdr:row>
      <xdr:rowOff>59240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50367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111972</xdr:rowOff>
    </xdr:from>
    <xdr:to>
      <xdr:col>15</xdr:col>
      <xdr:colOff>101600</xdr:colOff>
      <xdr:row>58</xdr:row>
      <xdr:rowOff>42122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33249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124491</xdr:rowOff>
    </xdr:from>
    <xdr:to>
      <xdr:col>10</xdr:col>
      <xdr:colOff>165100</xdr:colOff>
      <xdr:row>58</xdr:row>
      <xdr:rowOff>54641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45768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8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76288</xdr:rowOff>
    </xdr:from>
    <xdr:to>
      <xdr:col>6</xdr:col>
      <xdr:colOff>38100</xdr:colOff>
      <xdr:row>57</xdr:row>
      <xdr:rowOff>6438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7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169015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70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155115</xdr:rowOff>
    </xdr:from>
    <xdr:to>
      <xdr:col>24</xdr:col>
      <xdr:colOff>63500</xdr:colOff>
      <xdr:row>77</xdr:row>
      <xdr:rowOff>47149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85315"/>
          <a:ext cx="838200" cy="6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47149</xdr:rowOff>
    </xdr:from>
    <xdr:to>
      <xdr:col>19</xdr:col>
      <xdr:colOff>177800</xdr:colOff>
      <xdr:row>77</xdr:row>
      <xdr:rowOff>131601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48799"/>
          <a:ext cx="889000" cy="8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150085</xdr:rowOff>
    </xdr:from>
    <xdr:to>
      <xdr:col>15</xdr:col>
      <xdr:colOff>50800</xdr:colOff>
      <xdr:row>77</xdr:row>
      <xdr:rowOff>131601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80285"/>
          <a:ext cx="889000" cy="15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150085</xdr:rowOff>
    </xdr:from>
    <xdr:to>
      <xdr:col>10</xdr:col>
      <xdr:colOff>114300</xdr:colOff>
      <xdr:row>78</xdr:row>
      <xdr:rowOff>137402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80285"/>
          <a:ext cx="889000" cy="33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104315</xdr:rowOff>
    </xdr:from>
    <xdr:to>
      <xdr:col>24</xdr:col>
      <xdr:colOff>114300</xdr:colOff>
      <xdr:row>77</xdr:row>
      <xdr:rowOff>34465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3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82742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12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167799</xdr:rowOff>
    </xdr:from>
    <xdr:to>
      <xdr:col>20</xdr:col>
      <xdr:colOff>38100</xdr:colOff>
      <xdr:row>77</xdr:row>
      <xdr:rowOff>97949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9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114476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7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80801</xdr:rowOff>
    </xdr:from>
    <xdr:to>
      <xdr:col>15</xdr:col>
      <xdr:colOff>101600</xdr:colOff>
      <xdr:row>78</xdr:row>
      <xdr:rowOff>10951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8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27478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57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99285</xdr:rowOff>
    </xdr:from>
    <xdr:to>
      <xdr:col>10</xdr:col>
      <xdr:colOff>165100</xdr:colOff>
      <xdr:row>77</xdr:row>
      <xdr:rowOff>29435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45962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0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86602</xdr:rowOff>
    </xdr:from>
    <xdr:to>
      <xdr:col>6</xdr:col>
      <xdr:colOff>38100</xdr:colOff>
      <xdr:row>79</xdr:row>
      <xdr:rowOff>16752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5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7879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52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60114</xdr:rowOff>
    </xdr:from>
    <xdr:to>
      <xdr:col>24</xdr:col>
      <xdr:colOff>63500</xdr:colOff>
      <xdr:row>94</xdr:row>
      <xdr:rowOff>97800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176414"/>
          <a:ext cx="838200" cy="3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72165</xdr:rowOff>
    </xdr:from>
    <xdr:to>
      <xdr:col>19</xdr:col>
      <xdr:colOff>177800</xdr:colOff>
      <xdr:row>94</xdr:row>
      <xdr:rowOff>60114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017015"/>
          <a:ext cx="889000" cy="15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72165</xdr:rowOff>
    </xdr:from>
    <xdr:to>
      <xdr:col>15</xdr:col>
      <xdr:colOff>50800</xdr:colOff>
      <xdr:row>94</xdr:row>
      <xdr:rowOff>32879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017015"/>
          <a:ext cx="889000" cy="13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32879</xdr:rowOff>
    </xdr:from>
    <xdr:to>
      <xdr:col>10</xdr:col>
      <xdr:colOff>114300</xdr:colOff>
      <xdr:row>95</xdr:row>
      <xdr:rowOff>142117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149179"/>
          <a:ext cx="889000" cy="28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47000</xdr:rowOff>
    </xdr:from>
    <xdr:to>
      <xdr:col>24</xdr:col>
      <xdr:colOff>114300</xdr:colOff>
      <xdr:row>94</xdr:row>
      <xdr:rowOff>148600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16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69877</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01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9314</xdr:rowOff>
    </xdr:from>
    <xdr:to>
      <xdr:col>20</xdr:col>
      <xdr:colOff>38100</xdr:colOff>
      <xdr:row>94</xdr:row>
      <xdr:rowOff>110914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12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127441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590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21365</xdr:rowOff>
    </xdr:from>
    <xdr:to>
      <xdr:col>15</xdr:col>
      <xdr:colOff>101600</xdr:colOff>
      <xdr:row>93</xdr:row>
      <xdr:rowOff>122965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596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139492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74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153529</xdr:rowOff>
    </xdr:from>
    <xdr:to>
      <xdr:col>10</xdr:col>
      <xdr:colOff>165100</xdr:colOff>
      <xdr:row>94</xdr:row>
      <xdr:rowOff>83679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09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100206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87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91317</xdr:rowOff>
    </xdr:from>
    <xdr:to>
      <xdr:col>6</xdr:col>
      <xdr:colOff>38100</xdr:colOff>
      <xdr:row>96</xdr:row>
      <xdr:rowOff>21467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37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37994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15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38850</xdr:rowOff>
    </xdr:from>
    <xdr:to>
      <xdr:col>55</xdr:col>
      <xdr:colOff>0</xdr:colOff>
      <xdr:row>58</xdr:row>
      <xdr:rowOff>45345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82950"/>
          <a:ext cx="838200" cy="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45345</xdr:rowOff>
    </xdr:from>
    <xdr:to>
      <xdr:col>50</xdr:col>
      <xdr:colOff>114300</xdr:colOff>
      <xdr:row>58</xdr:row>
      <xdr:rowOff>60147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89445"/>
          <a:ext cx="889000" cy="1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37249</xdr:rowOff>
    </xdr:from>
    <xdr:to>
      <xdr:col>45</xdr:col>
      <xdr:colOff>177800</xdr:colOff>
      <xdr:row>58</xdr:row>
      <xdr:rowOff>60147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981349"/>
          <a:ext cx="889000" cy="2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37249</xdr:rowOff>
    </xdr:from>
    <xdr:to>
      <xdr:col>41</xdr:col>
      <xdr:colOff>50800</xdr:colOff>
      <xdr:row>58</xdr:row>
      <xdr:rowOff>69634</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981349"/>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159500</xdr:rowOff>
    </xdr:from>
    <xdr:to>
      <xdr:col>55</xdr:col>
      <xdr:colOff>50800</xdr:colOff>
      <xdr:row>58</xdr:row>
      <xdr:rowOff>89650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3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137927</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1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165995</xdr:rowOff>
    </xdr:from>
    <xdr:to>
      <xdr:col>50</xdr:col>
      <xdr:colOff>165100</xdr:colOff>
      <xdr:row>58</xdr:row>
      <xdr:rowOff>96145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87272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03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9347</xdr:rowOff>
    </xdr:from>
    <xdr:to>
      <xdr:col>46</xdr:col>
      <xdr:colOff>38100</xdr:colOff>
      <xdr:row>58</xdr:row>
      <xdr:rowOff>110947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5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102074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04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157899</xdr:rowOff>
    </xdr:from>
    <xdr:to>
      <xdr:col>41</xdr:col>
      <xdr:colOff>101600</xdr:colOff>
      <xdr:row>58</xdr:row>
      <xdr:rowOff>88049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3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79176</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02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18834</xdr:rowOff>
    </xdr:from>
    <xdr:to>
      <xdr:col>36</xdr:col>
      <xdr:colOff>165100</xdr:colOff>
      <xdr:row>58</xdr:row>
      <xdr:rowOff>120434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6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111561</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05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42134</xdr:rowOff>
    </xdr:from>
    <xdr:to>
      <xdr:col>55</xdr:col>
      <xdr:colOff>0</xdr:colOff>
      <xdr:row>78</xdr:row>
      <xdr:rowOff>31572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072334"/>
          <a:ext cx="838200" cy="33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167269</xdr:rowOff>
    </xdr:from>
    <xdr:to>
      <xdr:col>50</xdr:col>
      <xdr:colOff>114300</xdr:colOff>
      <xdr:row>78</xdr:row>
      <xdr:rowOff>31572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97469"/>
          <a:ext cx="889000" cy="20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167269</xdr:rowOff>
    </xdr:from>
    <xdr:to>
      <xdr:col>45</xdr:col>
      <xdr:colOff>177800</xdr:colOff>
      <xdr:row>77</xdr:row>
      <xdr:rowOff>35869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97469"/>
          <a:ext cx="889000" cy="4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103809</xdr:rowOff>
    </xdr:from>
    <xdr:to>
      <xdr:col>41</xdr:col>
      <xdr:colOff>50800</xdr:colOff>
      <xdr:row>77</xdr:row>
      <xdr:rowOff>35869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134009"/>
          <a:ext cx="889000" cy="10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162784</xdr:rowOff>
    </xdr:from>
    <xdr:to>
      <xdr:col>55</xdr:col>
      <xdr:colOff>50800</xdr:colOff>
      <xdr:row>76</xdr:row>
      <xdr:rowOff>92934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2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14211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8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152222</xdr:rowOff>
    </xdr:from>
    <xdr:to>
      <xdr:col>50</xdr:col>
      <xdr:colOff>165100</xdr:colOff>
      <xdr:row>78</xdr:row>
      <xdr:rowOff>82372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73499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4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116469</xdr:rowOff>
    </xdr:from>
    <xdr:to>
      <xdr:col>46</xdr:col>
      <xdr:colOff>38100</xdr:colOff>
      <xdr:row>77</xdr:row>
      <xdr:rowOff>46619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4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37746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3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156519</xdr:rowOff>
    </xdr:from>
    <xdr:to>
      <xdr:col>41</xdr:col>
      <xdr:colOff>101600</xdr:colOff>
      <xdr:row>77</xdr:row>
      <xdr:rowOff>86669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8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77796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7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53009</xdr:rowOff>
    </xdr:from>
    <xdr:to>
      <xdr:col>36</xdr:col>
      <xdr:colOff>165100</xdr:colOff>
      <xdr:row>76</xdr:row>
      <xdr:rowOff>154609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8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171137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85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113525</xdr:rowOff>
    </xdr:from>
    <xdr:to>
      <xdr:col>55</xdr:col>
      <xdr:colOff>0</xdr:colOff>
      <xdr:row>95</xdr:row>
      <xdr:rowOff>162540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058375"/>
          <a:ext cx="838200" cy="39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162540</xdr:rowOff>
    </xdr:from>
    <xdr:to>
      <xdr:col>50</xdr:col>
      <xdr:colOff>114300</xdr:colOff>
      <xdr:row>96</xdr:row>
      <xdr:rowOff>83045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450290"/>
          <a:ext cx="889000" cy="9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56890</xdr:rowOff>
    </xdr:from>
    <xdr:to>
      <xdr:col>45</xdr:col>
      <xdr:colOff>177800</xdr:colOff>
      <xdr:row>96</xdr:row>
      <xdr:rowOff>83045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16090"/>
          <a:ext cx="889000" cy="2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56890</xdr:rowOff>
    </xdr:from>
    <xdr:to>
      <xdr:col>41</xdr:col>
      <xdr:colOff>50800</xdr:colOff>
      <xdr:row>96</xdr:row>
      <xdr:rowOff>110382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16090"/>
          <a:ext cx="88900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62725</xdr:rowOff>
    </xdr:from>
    <xdr:to>
      <xdr:col>55</xdr:col>
      <xdr:colOff>50800</xdr:colOff>
      <xdr:row>93</xdr:row>
      <xdr:rowOff>164325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00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85602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85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111740</xdr:rowOff>
    </xdr:from>
    <xdr:to>
      <xdr:col>50</xdr:col>
      <xdr:colOff>165100</xdr:colOff>
      <xdr:row>96</xdr:row>
      <xdr:rowOff>41890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39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58417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17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32245</xdr:rowOff>
    </xdr:from>
    <xdr:to>
      <xdr:col>46</xdr:col>
      <xdr:colOff>38100</xdr:colOff>
      <xdr:row>96</xdr:row>
      <xdr:rowOff>133845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150372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6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6090</xdr:rowOff>
    </xdr:from>
    <xdr:to>
      <xdr:col>41</xdr:col>
      <xdr:colOff>101600</xdr:colOff>
      <xdr:row>96</xdr:row>
      <xdr:rowOff>107690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124217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24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59582</xdr:rowOff>
    </xdr:from>
    <xdr:to>
      <xdr:col>36</xdr:col>
      <xdr:colOff>165100</xdr:colOff>
      <xdr:row>96</xdr:row>
      <xdr:rowOff>161182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1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6259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9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149530</xdr:rowOff>
    </xdr:from>
    <xdr:to>
      <xdr:col>85</xdr:col>
      <xdr:colOff>127000</xdr:colOff>
      <xdr:row>38</xdr:row>
      <xdr:rowOff>58089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49318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149530</xdr:rowOff>
    </xdr:from>
    <xdr:to>
      <xdr:col>81</xdr:col>
      <xdr:colOff>50800</xdr:colOff>
      <xdr:row>37</xdr:row>
      <xdr:rowOff>162446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93180"/>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162446</xdr:rowOff>
    </xdr:from>
    <xdr:to>
      <xdr:col>76</xdr:col>
      <xdr:colOff>114300</xdr:colOff>
      <xdr:row>38</xdr:row>
      <xdr:rowOff>39230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506096"/>
          <a:ext cx="8890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39230</xdr:rowOff>
    </xdr:from>
    <xdr:to>
      <xdr:col>71</xdr:col>
      <xdr:colOff>177800</xdr:colOff>
      <xdr:row>38</xdr:row>
      <xdr:rowOff>98514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554330"/>
          <a:ext cx="889000" cy="5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7289</xdr:rowOff>
    </xdr:from>
    <xdr:to>
      <xdr:col>85</xdr:col>
      <xdr:colOff>177800</xdr:colOff>
      <xdr:row>38</xdr:row>
      <xdr:rowOff>108889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52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93667</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4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98730</xdr:rowOff>
    </xdr:from>
    <xdr:to>
      <xdr:col>81</xdr:col>
      <xdr:colOff>101600</xdr:colOff>
      <xdr:row>38</xdr:row>
      <xdr:rowOff>28880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20007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3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111646</xdr:rowOff>
    </xdr:from>
    <xdr:to>
      <xdr:col>76</xdr:col>
      <xdr:colOff>165100</xdr:colOff>
      <xdr:row>38</xdr:row>
      <xdr:rowOff>41796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5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32923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4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159880</xdr:rowOff>
    </xdr:from>
    <xdr:to>
      <xdr:col>72</xdr:col>
      <xdr:colOff>38100</xdr:colOff>
      <xdr:row>38</xdr:row>
      <xdr:rowOff>90030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5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81157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9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47714</xdr:rowOff>
    </xdr:from>
    <xdr:to>
      <xdr:col>67</xdr:col>
      <xdr:colOff>101600</xdr:colOff>
      <xdr:row>38</xdr:row>
      <xdr:rowOff>149314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56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140441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65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63772</xdr:rowOff>
    </xdr:from>
    <xdr:to>
      <xdr:col>85</xdr:col>
      <xdr:colOff>127000</xdr:colOff>
      <xdr:row>56</xdr:row>
      <xdr:rowOff>71262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664972"/>
          <a:ext cx="838200" cy="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63772</xdr:rowOff>
    </xdr:from>
    <xdr:to>
      <xdr:col>81</xdr:col>
      <xdr:colOff>50800</xdr:colOff>
      <xdr:row>58</xdr:row>
      <xdr:rowOff>74581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64972"/>
          <a:ext cx="889000" cy="35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15243</xdr:rowOff>
    </xdr:from>
    <xdr:to>
      <xdr:col>76</xdr:col>
      <xdr:colOff>114300</xdr:colOff>
      <xdr:row>58</xdr:row>
      <xdr:rowOff>74581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959343"/>
          <a:ext cx="889000" cy="5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3041</xdr:rowOff>
    </xdr:from>
    <xdr:to>
      <xdr:col>71</xdr:col>
      <xdr:colOff>177800</xdr:colOff>
      <xdr:row>58</xdr:row>
      <xdr:rowOff>15243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947141"/>
          <a:ext cx="889000" cy="1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20462</xdr:rowOff>
    </xdr:from>
    <xdr:to>
      <xdr:col>85</xdr:col>
      <xdr:colOff>177800</xdr:colOff>
      <xdr:row>56</xdr:row>
      <xdr:rowOff>122062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2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43339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47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12972</xdr:rowOff>
    </xdr:from>
    <xdr:to>
      <xdr:col>81</xdr:col>
      <xdr:colOff>101600</xdr:colOff>
      <xdr:row>56</xdr:row>
      <xdr:rowOff>114572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1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131099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8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23781</xdr:rowOff>
    </xdr:from>
    <xdr:to>
      <xdr:col>76</xdr:col>
      <xdr:colOff>165100</xdr:colOff>
      <xdr:row>58</xdr:row>
      <xdr:rowOff>125381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96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116508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06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135893</xdr:rowOff>
    </xdr:from>
    <xdr:to>
      <xdr:col>72</xdr:col>
      <xdr:colOff>38100</xdr:colOff>
      <xdr:row>58</xdr:row>
      <xdr:rowOff>66043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0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57170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0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123691</xdr:rowOff>
    </xdr:from>
    <xdr:to>
      <xdr:col>67</xdr:col>
      <xdr:colOff>101600</xdr:colOff>
      <xdr:row>58</xdr:row>
      <xdr:rowOff>53841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89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44968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98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98617</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43167"/>
          <a:ext cx="838200" cy="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98389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2939"/>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91466</xdr:rowOff>
    </xdr:from>
    <xdr:to>
      <xdr:col>76</xdr:col>
      <xdr:colOff>114300</xdr:colOff>
      <xdr:row>79</xdr:row>
      <xdr:rowOff>98389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36016"/>
          <a:ext cx="889000" cy="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91466</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36016"/>
          <a:ext cx="889000" cy="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47817</xdr:rowOff>
    </xdr:from>
    <xdr:to>
      <xdr:col>85</xdr:col>
      <xdr:colOff>177800</xdr:colOff>
      <xdr:row>79</xdr:row>
      <xdr:rowOff>149417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159289</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47589</xdr:rowOff>
    </xdr:from>
    <xdr:to>
      <xdr:col>76</xdr:col>
      <xdr:colOff>165100</xdr:colOff>
      <xdr:row>79</xdr:row>
      <xdr:rowOff>149189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140316</xdr:rowOff>
    </xdr:from>
    <xdr:ext cx="313932"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35333" y="136848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40666</xdr:rowOff>
    </xdr:from>
    <xdr:to>
      <xdr:col>72</xdr:col>
      <xdr:colOff>38100</xdr:colOff>
      <xdr:row>79</xdr:row>
      <xdr:rowOff>142266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133393</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77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103467</xdr:rowOff>
    </xdr:from>
    <xdr:to>
      <xdr:col>85</xdr:col>
      <xdr:colOff>127000</xdr:colOff>
      <xdr:row>95</xdr:row>
      <xdr:rowOff>129032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391217"/>
          <a:ext cx="838200" cy="2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103467</xdr:rowOff>
    </xdr:from>
    <xdr:to>
      <xdr:col>81</xdr:col>
      <xdr:colOff>50800</xdr:colOff>
      <xdr:row>95</xdr:row>
      <xdr:rowOff>111201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391217"/>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111201</xdr:rowOff>
    </xdr:from>
    <xdr:to>
      <xdr:col>76</xdr:col>
      <xdr:colOff>114300</xdr:colOff>
      <xdr:row>95</xdr:row>
      <xdr:rowOff>124079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398951"/>
          <a:ext cx="889000" cy="1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106992</xdr:rowOff>
    </xdr:from>
    <xdr:to>
      <xdr:col>71</xdr:col>
      <xdr:colOff>177800</xdr:colOff>
      <xdr:row>95</xdr:row>
      <xdr:rowOff>124079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394742"/>
          <a:ext cx="889000" cy="1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78232</xdr:rowOff>
    </xdr:from>
    <xdr:to>
      <xdr:col>85</xdr:col>
      <xdr:colOff>177800</xdr:colOff>
      <xdr:row>96</xdr:row>
      <xdr:rowOff>8382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36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56659</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34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52667</xdr:rowOff>
    </xdr:from>
    <xdr:to>
      <xdr:col>81</xdr:col>
      <xdr:colOff>101600</xdr:colOff>
      <xdr:row>95</xdr:row>
      <xdr:rowOff>154267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34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145394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43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60401</xdr:rowOff>
    </xdr:from>
    <xdr:to>
      <xdr:col>76</xdr:col>
      <xdr:colOff>165100</xdr:colOff>
      <xdr:row>95</xdr:row>
      <xdr:rowOff>162001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34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153128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44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73279</xdr:rowOff>
    </xdr:from>
    <xdr:to>
      <xdr:col>72</xdr:col>
      <xdr:colOff>38100</xdr:colOff>
      <xdr:row>96</xdr:row>
      <xdr:rowOff>3429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3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166006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45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56192</xdr:rowOff>
    </xdr:from>
    <xdr:to>
      <xdr:col>67</xdr:col>
      <xdr:colOff>101600</xdr:colOff>
      <xdr:row>95</xdr:row>
      <xdr:rowOff>157792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34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2869</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11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類似団体平均と比較して高い主な項目は、土木費（+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23,942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円）、教育費（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+19,319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円）、衛生費（+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8,746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、商工費（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+5,309</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土木費は、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与原土地区画整理事業の事業費の増加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ＪＲ工事委託料</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の増加などにより類似団体平均を上回っている。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幼稚園施設型給付費負担金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苅田中学校仮設校舎借上料</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が増加したことなどにより、類似団体平均を上回っている。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衛生費は、ごみ処理業務を本町単独で実施しているため例年、類似団体平均を上回っているが、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新型コロナワクチン接種事業の事業費</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したこと等により前年度からは減少している。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商工費</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町内進出企業への奨励金の支給や企業立地等奨励金基金積立金が増加したこと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大幅に増加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年ぶりに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類似団体平均よりは低いが、前年度に比べて増加している主な項目は、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総務</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21,875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民生費（+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5,832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総務費</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公共施設整備基金積立金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民生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費は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定額減税補足給付金（調整給付）</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の増が主な要因である。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福岡県苅田町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年度の実質収支比率は、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製造業の需要の増加の影響による法人町民税等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の町税増の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影響</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により、実質収支額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はプラスであったが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前年度と比べると</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実質単年度収支は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、今年度は財政調整基金ではなく目的基金に積み立てたことなどにより、再び赤字に転じ</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、財政調整基金残高比率も</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福岡県苅田町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国民健康保険特別会計の赤字要因は、令和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年度の歳入不足を補うため、令和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百万円の繰上充用を行ったことである。なお、令和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年度の実質収支赤字額は</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百万円で、前年度（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百万円）に比べて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百万円減少している。減少の主な要因は、歳出の減として一般被保険者療養給付費の減（▲</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175</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百万円）や高額療養費の減（▲</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百万円）、国民健康保健事業費納付金の減（▲</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百万円）である。</a:t>
          </a:r>
          <a:endPar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赤字額が増加に転じてしまったが、ここ数年赤字額の圧縮が順調に進んでいる状況であるため、今後も引き続き、赤字解消に向けて国保税収納率の上昇による歳入確保や疾病予防対策等による歳出抑制に努めていく。</a:t>
          </a:r>
          <a:b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国民健康保険特別会計以外の会計は、例年と同程度の黒字額を維持している。今後も歳入歳出のバランスに注視し、保険料、使用料等の見直しを適宜検討していく。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福岡県苅田町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元利償還金等（A）の元利償還金は、一般会計では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百万円減少したが、土地区画整理事業特別会計では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百万円増加したため、合計で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一方で、分子の減少要素である算入公債費等（B）は、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臨時財政対策債償還費が、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H16</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年度同意債の算入終了により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百万円の減少、一般会計出資債元利償還金（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H11</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以前）が、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H5</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年度同意債の償還終了により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百万円減少となったため分子全体では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計画的に基金に積み立て活用する等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地方債残高の減少に努め、過度に地方債に依存しない財政運営を行っていく。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福岡県苅田町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将来負担額（A）の一般会計等に係る地方債の現在高は、ピークを迎える土地区画整理事業の推進等により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なっ</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一方、分子の減少要素である充当可能財源等（B）の充当可能基金は、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百万円の増加となった。これは、公共施設の整備費用に対応するため、公共施設整備基金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1,238</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み</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立てを行ったことによるものである。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最終的な将来負担比率の分子は、前年度と比べて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百万円の減少となり、過去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年間で最も低い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782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本町の財政は、景気動向の影響を大きく受けやすいため、今後も過度に地方債や基金の取崩に依存することのない健全な財政運営に取り組んでいく。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福岡県苅田町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公共施設整備基金は、公共施設の老朽化対策の財源として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1,238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百万円積立て、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さらに企業立地等奨励金基金に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百万円積み立てたが、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企業立地等奨励金基金は、企業立地奨励金の財源とし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318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百万円取り崩した。財政調整基金は、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昨年度に引き続き取崩しを行わず、有価証券購入による運用益など</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基金全体では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1228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老朽化の進む公共施設の改修や長寿命化、庁舎建替え等の財源</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として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、公共施設整備基金を中心に、財政調整基金とのバランスを取りながら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積極的に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積立を行っていく予定である。また、町内進出企業への奨励金財源として企業立地等奨励金基金の残高を約600百万円とするため計画的に積立を行っていく予定である。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：公共施設の老朽化対策のため、施設の新築や改修、設備の更新等の財源に充当する。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企業立地等奨励金基金：苅田町企業立地促進条例等に基づく奨励金の財源に充当する。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まちづくり基金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：ふるさと寄附金やまちづくり自販機の売上を積み立て、本町の発展やまちづくりの推進を図る事業の財源に充当する。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宿泊税交付金基金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：福岡県宿泊税交付金を積立て、苅田町の観光資源の魅力向上、旅行者の受入環境の充実その他の観光の振興を図る事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業に充当する。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霊園管理基金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：霊園の管理料を積み立て、霊園管理に要する経費の財源に充当する。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公共施設整備基金は、公共施設の老朽化対策の財源として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1,238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み</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を行ったことにより増額となった。</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企業立地等奨励金基金は、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百万円積み立てたが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奨励金の歳出に充てるため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318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百万円の取崩を行い減額となった。</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まちづくり基金は、ふるさと応援寄附金の返礼品等の経費に充てるため、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百万円の取崩、過去に積み立てたふるさと応援寄附金を活用し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次世代自動車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購入に充てるため、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百万円の取崩を行った一方で、ふるさと応援寄附金の受入等による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宿泊税交付金基金は、観光の振興を図る事業に要した経費</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福岡県宿泊税交付金の受入が多かったため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霊園管理基金は、管理費に要した経費より管理料の受入の方が多かったため百万円の増額となった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公共施設整備基金は、今後老朽化の進む公共施設の改修や長寿命化、庁舎建替え等多くの財源が必要となることから、前年度決算余剰金の1/2を中心に</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地方税の増収や歳出の削減により捻出した一般財源</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有価証券購入による運用益などを計画的に積み立てる予定となっている。</a:t>
          </a:r>
          <a:b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企業立地等奨励金基金は、町内進出企業等へ令和9年度までに約600百万円の奨励金支払が見込まれているため、地方税の増収や歳出の削減により捻出した一般財源を計画的に積み立てる予定となっている。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昨年度に引き続き、令和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税収が増加したこともあり、取崩しを行わず、将来の財政需要に対応するため</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、有価証券購入による運用益など</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財政調整基金は、平成25年度から平成27年度まで1,250百万円取崩を行ったため、残高が減少していたが、平成29年度より積立を行い、残高水準が平成24年度末時点と同程度まで増加した。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しかし今後は、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公共施設の老朽化対策</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役場新庁舎建設等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の財源として公共施設整備基金を中心</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に積み立てを行うことやこれまでのような大幅な税収増が見込めず、一般財源が不足し基金を取り崩すことによる残高の減少が予想される。そこで、</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も積極的に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債券</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の購入を行い、運用益等を計画的に積み立てていく予定である。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積立、取崩ともに行っていないため現在高に変動なし。</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中期的に歳出が確実に見込まれている特定目的基金（公共施設整備基金、企業立地等奨励金基金）を中心にバランスと取りながら積立てを行っていく予定である。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F5FA3BD-BF68-4753-AD72-5AC9985AC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27DDDE0-C45C-457F-A2F8-AEAB4CC113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4059BF3-8678-43FE-9B6B-F521A547D539}"/>
            </a:ext>
          </a:extLst>
        </xdr:cNvPr>
        <xdr:cNvSpPr/>
      </xdr:nvSpPr>
      <xdr:spPr>
        <a:xfrm>
          <a:off x="359410" y="59690"/>
          <a:ext cx="11391265" cy="2673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3A17DCF-F419-405B-81B8-03BE45BB6CA7}"/>
            </a:ext>
          </a:extLst>
        </xdr:cNvPr>
        <xdr:cNvSpPr/>
      </xdr:nvSpPr>
      <xdr:spPr>
        <a:xfrm>
          <a:off x="15346680" y="171450"/>
          <a:ext cx="3551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23664F0-A03D-4E10-BB45-6E6D2ACE5BFD}"/>
            </a:ext>
          </a:extLst>
        </xdr:cNvPr>
        <xdr:cNvSpPr/>
      </xdr:nvSpPr>
      <xdr:spPr>
        <a:xfrm>
          <a:off x="15351125" y="173990"/>
          <a:ext cx="3524250"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50AD643-DA83-46BE-8CA6-658B4E7A5939}"/>
            </a:ext>
          </a:extLst>
        </xdr:cNvPr>
        <xdr:cNvSpPr/>
      </xdr:nvSpPr>
      <xdr:spPr>
        <a:xfrm>
          <a:off x="15372715" y="168910"/>
          <a:ext cx="3470910" cy="1435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福岡県苅田町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32E7B6B-CA83-4402-A9CE-C06789618640}"/>
            </a:ext>
          </a:extLst>
        </xdr:cNvPr>
        <xdr:cNvSpPr/>
      </xdr:nvSpPr>
      <xdr:spPr>
        <a:xfrm>
          <a:off x="12817475" y="171450"/>
          <a:ext cx="239204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9B01A95-0B59-4D67-AD9A-ED2FCDF2E954}"/>
            </a:ext>
          </a:extLst>
        </xdr:cNvPr>
        <xdr:cNvSpPr/>
      </xdr:nvSpPr>
      <xdr:spPr>
        <a:xfrm>
          <a:off x="12839065" y="173990"/>
          <a:ext cx="2355215"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FE0FD7A-85BB-4F2A-92B7-6B764257FB07}"/>
            </a:ext>
          </a:extLst>
        </xdr:cNvPr>
        <xdr:cNvSpPr/>
      </xdr:nvSpPr>
      <xdr:spPr>
        <a:xfrm>
          <a:off x="12870180" y="168910"/>
          <a:ext cx="2313305"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DD42C71-3571-47B7-90B4-1CE593139312}"/>
            </a:ext>
          </a:extLst>
        </xdr:cNvPr>
        <xdr:cNvSpPr/>
      </xdr:nvSpPr>
      <xdr:spPr>
        <a:xfrm>
          <a:off x="440690" y="361315"/>
          <a:ext cx="9081135" cy="16275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1159031-3DB5-4819-AD0C-9D5735A79EDD}"/>
            </a:ext>
          </a:extLst>
        </xdr:cNvPr>
        <xdr:cNvSpPr/>
      </xdr:nvSpPr>
      <xdr:spPr>
        <a:xfrm>
          <a:off x="563880" y="400685"/>
          <a:ext cx="1242695"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60D9D1C-B473-41F4-9C83-B05BB5D41563}"/>
            </a:ext>
          </a:extLst>
        </xdr:cNvPr>
        <xdr:cNvSpPr/>
      </xdr:nvSpPr>
      <xdr:spPr>
        <a:xfrm>
          <a:off x="1764030" y="400685"/>
          <a:ext cx="120015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37,553
36,055
49.58
20,668,446
19,387,821
1,158,639
11,327,783
8,350,340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FE2D0EB-DBD2-49FD-A86B-DB30FB5000E4}"/>
            </a:ext>
          </a:extLst>
        </xdr:cNvPr>
        <xdr:cNvSpPr/>
      </xdr:nvSpPr>
      <xdr:spPr>
        <a:xfrm>
          <a:off x="2964180" y="400685"/>
          <a:ext cx="137160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34D60CA-AB68-4F74-874F-257A337C8CDB}"/>
            </a:ext>
          </a:extLst>
        </xdr:cNvPr>
        <xdr:cNvSpPr/>
      </xdr:nvSpPr>
      <xdr:spPr>
        <a:xfrm>
          <a:off x="4335780" y="415925"/>
          <a:ext cx="1816735"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0D98950-2578-4EEA-8966-3A885B5510BA}"/>
            </a:ext>
          </a:extLst>
        </xdr:cNvPr>
        <xdr:cNvSpPr/>
      </xdr:nvSpPr>
      <xdr:spPr>
        <a:xfrm>
          <a:off x="6152515" y="415925"/>
          <a:ext cx="114046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C166114-3787-45A2-8762-644737424DB2}"/>
            </a:ext>
          </a:extLst>
        </xdr:cNvPr>
        <xdr:cNvSpPr/>
      </xdr:nvSpPr>
      <xdr:spPr>
        <a:xfrm>
          <a:off x="7352665" y="430530"/>
          <a:ext cx="583565" cy="7893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DF0CCA6-3EBE-43B2-96D6-A7225614B9F0}"/>
            </a:ext>
          </a:extLst>
        </xdr:cNvPr>
        <xdr:cNvSpPr/>
      </xdr:nvSpPr>
      <xdr:spPr>
        <a:xfrm>
          <a:off x="4335780" y="1040130"/>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2554F6B-66C4-46D7-8FC8-5699F6FCFA88}"/>
            </a:ext>
          </a:extLst>
        </xdr:cNvPr>
        <xdr:cNvSpPr/>
      </xdr:nvSpPr>
      <xdr:spPr>
        <a:xfrm>
          <a:off x="6221730" y="1040130"/>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4BDE3EF-E265-4891-B47F-74BC8A20119D}"/>
            </a:ext>
          </a:extLst>
        </xdr:cNvPr>
        <xdr:cNvSpPr/>
      </xdr:nvSpPr>
      <xdr:spPr>
        <a:xfrm>
          <a:off x="9979025" y="361315"/>
          <a:ext cx="1371600" cy="11214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2FC9120-B7A0-4B97-AD7B-F18176E8B0B2}"/>
            </a:ext>
          </a:extLst>
        </xdr:cNvPr>
        <xdr:cNvSpPr/>
      </xdr:nvSpPr>
      <xdr:spPr>
        <a:xfrm>
          <a:off x="10208895" y="430530"/>
          <a:ext cx="1200150" cy="1035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C24575C-EE7B-4505-81AF-0D975A919C9E}"/>
            </a:ext>
          </a:extLst>
        </xdr:cNvPr>
        <xdr:cNvSpPr/>
      </xdr:nvSpPr>
      <xdr:spPr>
        <a:xfrm>
          <a:off x="10208895" y="541020"/>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9983A88-CA59-46EF-BC8F-86E50D2DECD1}"/>
            </a:ext>
          </a:extLst>
        </xdr:cNvPr>
        <xdr:cNvSpPr/>
      </xdr:nvSpPr>
      <xdr:spPr>
        <a:xfrm>
          <a:off x="10208895" y="883920"/>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345E568-E85B-4677-9507-BEE3C02A7FFE}"/>
            </a:ext>
          </a:extLst>
        </xdr:cNvPr>
        <xdr:cNvCxnSpPr/>
      </xdr:nvCxnSpPr>
      <xdr:spPr>
        <a:xfrm flipH="1">
          <a:off x="10042525" y="5137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0F631E1-A3F6-4FCE-8A73-E5E52783C188}"/>
            </a:ext>
          </a:extLst>
        </xdr:cNvPr>
        <xdr:cNvSpPr/>
      </xdr:nvSpPr>
      <xdr:spPr>
        <a:xfrm>
          <a:off x="10092690" y="475615"/>
          <a:ext cx="107315" cy="406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EF8AD0D-DD09-49BB-907D-8D7B6CE082BD}"/>
            </a:ext>
          </a:extLst>
        </xdr:cNvPr>
        <xdr:cNvSpPr/>
      </xdr:nvSpPr>
      <xdr:spPr>
        <a:xfrm>
          <a:off x="10092690" y="6318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502A0C7-066B-481C-BFE4-276E35F70B54}"/>
            </a:ext>
          </a:extLst>
        </xdr:cNvPr>
        <xdr:cNvCxnSpPr/>
      </xdr:nvCxnSpPr>
      <xdr:spPr>
        <a:xfrm>
          <a:off x="10137140" y="883920"/>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00AC5C8-82C5-453F-BE0B-D048196A8A99}"/>
            </a:ext>
          </a:extLst>
        </xdr:cNvPr>
        <xdr:cNvCxnSpPr/>
      </xdr:nvCxnSpPr>
      <xdr:spPr>
        <a:xfrm>
          <a:off x="10057765" y="883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A86632A-6BD9-4F54-9B78-0CF2801F0B4F}"/>
            </a:ext>
          </a:extLst>
        </xdr:cNvPr>
        <xdr:cNvCxnSpPr/>
      </xdr:nvCxnSpPr>
      <xdr:spPr>
        <a:xfrm flipV="1">
          <a:off x="10137140" y="112014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3706D6D-F2D6-4374-850B-DBA7E899DAE5}"/>
            </a:ext>
          </a:extLst>
        </xdr:cNvPr>
        <xdr:cNvCxnSpPr/>
      </xdr:nvCxnSpPr>
      <xdr:spPr>
        <a:xfrm>
          <a:off x="10057765" y="1264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8F6B3B6-EA59-4A3C-8F16-ADB36CA6BCE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90DACE5-C948-495F-BBC9-AA4BBCB46438}"/>
            </a:ext>
          </a:extLst>
        </xdr:cNvPr>
        <xdr:cNvSpPr txBox="1"/>
      </xdr:nvSpPr>
      <xdr:spPr>
        <a:xfrm>
          <a:off x="419100" y="23317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80C7B5B-7C30-4F03-9CEB-46452A511A22}"/>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4F92100-CCD2-450C-87FF-3894949B6780}"/>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DD01E87-A384-4917-9C7A-59E7B27D5351}"/>
            </a:ext>
          </a:extLst>
        </xdr:cNvPr>
        <xdr:cNvSpPr txBox="1"/>
      </xdr:nvSpPr>
      <xdr:spPr>
        <a:xfrm>
          <a:off x="419100" y="30556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3A44586-8419-4013-8219-3476F4B6CE7E}"/>
            </a:ext>
          </a:extLst>
        </xdr:cNvPr>
        <xdr:cNvSpPr/>
      </xdr:nvSpPr>
      <xdr:spPr>
        <a:xfrm>
          <a:off x="1142365" y="3578225"/>
          <a:ext cx="3826510"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582FB2B-4022-4808-801A-402144DA5FBC}"/>
            </a:ext>
          </a:extLst>
        </xdr:cNvPr>
        <xdr:cNvSpPr/>
      </xdr:nvSpPr>
      <xdr:spPr>
        <a:xfrm>
          <a:off x="1808974" y="3855022"/>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2097120-946E-43F7-8658-4FD7673CAC27}"/>
            </a:ext>
          </a:extLst>
        </xdr:cNvPr>
        <xdr:cNvSpPr/>
      </xdr:nvSpPr>
      <xdr:spPr>
        <a:xfrm>
          <a:off x="3451854" y="3832636"/>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9CE8838-CC9B-4539-8EC6-8051E99BCDAD}"/>
            </a:ext>
          </a:extLst>
        </xdr:cNvPr>
        <xdr:cNvSpPr/>
      </xdr:nvSpPr>
      <xdr:spPr>
        <a:xfrm>
          <a:off x="49142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A339A6B-A7E3-4042-B523-2A33BD6A26C7}"/>
            </a:ext>
          </a:extLst>
        </xdr:cNvPr>
        <xdr:cNvSpPr/>
      </xdr:nvSpPr>
      <xdr:spPr>
        <a:xfrm>
          <a:off x="49142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F608F54-FCEC-4487-9AF2-789E911BA811}"/>
            </a:ext>
          </a:extLst>
        </xdr:cNvPr>
        <xdr:cNvSpPr/>
      </xdr:nvSpPr>
      <xdr:spPr>
        <a:xfrm>
          <a:off x="62858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6E4B2E6-5B7B-4D9B-B8B8-730EE7B113CB}"/>
            </a:ext>
          </a:extLst>
        </xdr:cNvPr>
        <xdr:cNvSpPr/>
      </xdr:nvSpPr>
      <xdr:spPr>
        <a:xfrm>
          <a:off x="62858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8C72F55-BDAF-4BDE-AEC1-2111C772CA3F}"/>
            </a:ext>
          </a:extLst>
        </xdr:cNvPr>
        <xdr:cNvSpPr/>
      </xdr:nvSpPr>
      <xdr:spPr>
        <a:xfrm>
          <a:off x="77882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9376ADF-8654-4E22-9143-888F56711A4A}"/>
            </a:ext>
          </a:extLst>
        </xdr:cNvPr>
        <xdr:cNvSpPr/>
      </xdr:nvSpPr>
      <xdr:spPr>
        <a:xfrm>
          <a:off x="77882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2F9C989-B6C8-4C08-9D24-5D61BD46D301}"/>
            </a:ext>
          </a:extLst>
        </xdr:cNvPr>
        <xdr:cNvSpPr/>
      </xdr:nvSpPr>
      <xdr:spPr>
        <a:xfrm>
          <a:off x="1142365" y="4179570"/>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F71C1F3-B567-4A9F-8114-45D2D5B94E80}"/>
            </a:ext>
          </a:extLst>
        </xdr:cNvPr>
        <xdr:cNvSpPr/>
      </xdr:nvSpPr>
      <xdr:spPr>
        <a:xfrm>
          <a:off x="5216525"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3F72649-9BF7-48A0-91FD-C7061B1D7CB8}"/>
            </a:ext>
          </a:extLst>
        </xdr:cNvPr>
        <xdr:cNvSpPr/>
      </xdr:nvSpPr>
      <xdr:spPr>
        <a:xfrm>
          <a:off x="5216525"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78C8806-DD4D-483A-AEA1-07B65344E7D1}"/>
            </a:ext>
          </a:extLst>
        </xdr:cNvPr>
        <xdr:cNvSpPr txBox="1"/>
      </xdr:nvSpPr>
      <xdr:spPr>
        <a:xfrm>
          <a:off x="5273675" y="4477385"/>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類似団体に比べて</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％低くなっている。これは、平成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年度の消防本部事務所棟建替え</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土地区画整理事業等による道路新設整備等により、比較的新しい固定資産を保有しているためである。</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また、事業用資産について、総合体育館改修工事や苅田中学校長寿命化改修工事の実施により改善することが予測される。</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しかし、個別施設ごとにみると、多くの公共施設等で老朽化が進み、これから一斉に大規模改修や建替えの時期を迎える状況である。公共施設個別施設計画及び公共施設等総合管理計画</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に基づき、公共施設の修繕や更新等を計画的に実施することで、コストの分散、</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縮小</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や財政負担の軽減につなげる。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004466E-8B37-48A4-8932-0BEA9A3D477E}"/>
            </a:ext>
          </a:extLst>
        </xdr:cNvPr>
        <xdr:cNvSpPr txBox="1"/>
      </xdr:nvSpPr>
      <xdr:spPr>
        <a:xfrm>
          <a:off x="112331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41F855A-927B-4BB5-937D-50FA619B83B4}"/>
            </a:ext>
          </a:extLst>
        </xdr:cNvPr>
        <xdr:cNvCxnSpPr/>
      </xdr:nvCxnSpPr>
      <xdr:spPr>
        <a:xfrm>
          <a:off x="1142365" y="634428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CA334E5-0649-4F1C-82AD-E40463B59569}"/>
            </a:ext>
          </a:extLst>
        </xdr:cNvPr>
        <xdr:cNvSpPr txBox="1"/>
      </xdr:nvSpPr>
      <xdr:spPr>
        <a:xfrm>
          <a:off x="73104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863C4C6-6B6E-4B79-B30D-3DE7A19EE2ED}"/>
            </a:ext>
          </a:extLst>
        </xdr:cNvPr>
        <xdr:cNvCxnSpPr/>
      </xdr:nvCxnSpPr>
      <xdr:spPr>
        <a:xfrm>
          <a:off x="1142365" y="598064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9986E03F-87ED-46E1-A8BF-3D9D75A52F4D}"/>
            </a:ext>
          </a:extLst>
        </xdr:cNvPr>
        <xdr:cNvSpPr txBox="1"/>
      </xdr:nvSpPr>
      <xdr:spPr>
        <a:xfrm>
          <a:off x="784241" y="58830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6FD242F9-4A41-430A-936B-02BD4B4B3C18}"/>
            </a:ext>
          </a:extLst>
        </xdr:cNvPr>
        <xdr:cNvCxnSpPr/>
      </xdr:nvCxnSpPr>
      <xdr:spPr>
        <a:xfrm>
          <a:off x="1142365" y="561699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C0C4E87-25C5-4BE9-86B7-DE2B964C228A}"/>
            </a:ext>
          </a:extLst>
        </xdr:cNvPr>
        <xdr:cNvSpPr txBox="1"/>
      </xdr:nvSpPr>
      <xdr:spPr>
        <a:xfrm>
          <a:off x="784241"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0E9DFFC-0A28-4E17-9BE6-9247167616E4}"/>
            </a:ext>
          </a:extLst>
        </xdr:cNvPr>
        <xdr:cNvCxnSpPr/>
      </xdr:nvCxnSpPr>
      <xdr:spPr>
        <a:xfrm>
          <a:off x="1142365" y="52609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F2FD98C6-02AE-4970-9FB4-AF5C321AB7EA}"/>
            </a:ext>
          </a:extLst>
        </xdr:cNvPr>
        <xdr:cNvSpPr txBox="1"/>
      </xdr:nvSpPr>
      <xdr:spPr>
        <a:xfrm>
          <a:off x="784241" y="51633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56D5C04-520A-4EB8-9364-CFD1E9D1B54F}"/>
            </a:ext>
          </a:extLst>
        </xdr:cNvPr>
        <xdr:cNvCxnSpPr/>
      </xdr:nvCxnSpPr>
      <xdr:spPr>
        <a:xfrm>
          <a:off x="1142365" y="489733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76D3D2C-BE83-4767-A192-953D0D394087}"/>
            </a:ext>
          </a:extLst>
        </xdr:cNvPr>
        <xdr:cNvSpPr txBox="1"/>
      </xdr:nvSpPr>
      <xdr:spPr>
        <a:xfrm>
          <a:off x="784241" y="4809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48B11870-0DFF-45E8-A360-55FBD74E2056}"/>
            </a:ext>
          </a:extLst>
        </xdr:cNvPr>
        <xdr:cNvCxnSpPr/>
      </xdr:nvCxnSpPr>
      <xdr:spPr>
        <a:xfrm>
          <a:off x="1142365" y="454321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0A0611B-DAE7-4023-B164-416BCE68DC5B}"/>
            </a:ext>
          </a:extLst>
        </xdr:cNvPr>
        <xdr:cNvSpPr txBox="1"/>
      </xdr:nvSpPr>
      <xdr:spPr>
        <a:xfrm>
          <a:off x="784241" y="444941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1D898DF-5482-47A0-970F-A315071CD8DF}"/>
            </a:ext>
          </a:extLst>
        </xdr:cNvPr>
        <xdr:cNvCxnSpPr/>
      </xdr:nvCxnSpPr>
      <xdr:spPr>
        <a:xfrm>
          <a:off x="1142365" y="41795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79CBE9B-CB30-46CC-9595-1B3A161C78D6}"/>
            </a:ext>
          </a:extLst>
        </xdr:cNvPr>
        <xdr:cNvSpPr txBox="1"/>
      </xdr:nvSpPr>
      <xdr:spPr>
        <a:xfrm>
          <a:off x="784241" y="40857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2A075FD-0B9D-40D7-9B7A-4FBF9B52754C}"/>
            </a:ext>
          </a:extLst>
        </xdr:cNvPr>
        <xdr:cNvSpPr/>
      </xdr:nvSpPr>
      <xdr:spPr>
        <a:xfrm>
          <a:off x="1142365" y="4179570"/>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F1186738-7A23-49A6-BA2C-77ED138FAF8D}"/>
            </a:ext>
          </a:extLst>
        </xdr:cNvPr>
        <xdr:cNvCxnSpPr/>
      </xdr:nvCxnSpPr>
      <xdr:spPr>
        <a:xfrm flipV="1">
          <a:off x="4295775" y="4703233"/>
          <a:ext cx="1270" cy="1038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8A8B6B56-068D-4B63-A5F8-A6974244BDA3}"/>
            </a:ext>
          </a:extLst>
        </xdr:cNvPr>
        <xdr:cNvSpPr txBox="1"/>
      </xdr:nvSpPr>
      <xdr:spPr>
        <a:xfrm>
          <a:off x="4342765" y="574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3D61C5AD-3C4C-4A85-8607-EF285DD1211F}"/>
            </a:ext>
          </a:extLst>
        </xdr:cNvPr>
        <xdr:cNvCxnSpPr/>
      </xdr:nvCxnSpPr>
      <xdr:spPr>
        <a:xfrm>
          <a:off x="4206875" y="574145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6E1B2E53-F61C-4C1E-9993-58930F23E4DC}"/>
            </a:ext>
          </a:extLst>
        </xdr:cNvPr>
        <xdr:cNvSpPr txBox="1"/>
      </xdr:nvSpPr>
      <xdr:spPr>
        <a:xfrm>
          <a:off x="4342765" y="4474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0DE23B63-7655-4E02-9DF3-A19E39073043}"/>
            </a:ext>
          </a:extLst>
        </xdr:cNvPr>
        <xdr:cNvCxnSpPr/>
      </xdr:nvCxnSpPr>
      <xdr:spPr>
        <a:xfrm>
          <a:off x="4206875" y="470323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70" name="有形固定資産減価償却率平均値テキスト">
          <a:extLst>
            <a:ext uri="{FF2B5EF4-FFF2-40B4-BE49-F238E27FC236}">
              <a16:creationId xmlns:a16="http://schemas.microsoft.com/office/drawing/2014/main" id="{4B14C51B-6659-4764-BEBA-4F2725C1E8E7}"/>
            </a:ext>
          </a:extLst>
        </xdr:cNvPr>
        <xdr:cNvSpPr txBox="1"/>
      </xdr:nvSpPr>
      <xdr:spPr>
        <a:xfrm>
          <a:off x="4342765" y="51020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872A252B-A8FC-4F94-861B-34071BA1CE4A}"/>
            </a:ext>
          </a:extLst>
        </xdr:cNvPr>
        <xdr:cNvSpPr/>
      </xdr:nvSpPr>
      <xdr:spPr>
        <a:xfrm>
          <a:off x="4244975" y="51274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E802EEB8-0D39-4D8F-9E32-0B402A9C13E1}"/>
            </a:ext>
          </a:extLst>
        </xdr:cNvPr>
        <xdr:cNvSpPr/>
      </xdr:nvSpPr>
      <xdr:spPr>
        <a:xfrm>
          <a:off x="3611880" y="50660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66C9B8A0-A81A-4CBC-95FC-0954FED409B6}"/>
            </a:ext>
          </a:extLst>
        </xdr:cNvPr>
        <xdr:cNvSpPr/>
      </xdr:nvSpPr>
      <xdr:spPr>
        <a:xfrm>
          <a:off x="2926080" y="5021368"/>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E918F05D-32BA-45DE-94F8-61DAC7C07B69}"/>
            </a:ext>
          </a:extLst>
        </xdr:cNvPr>
        <xdr:cNvSpPr/>
      </xdr:nvSpPr>
      <xdr:spPr>
        <a:xfrm>
          <a:off x="2240280" y="4981787"/>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6D5087EE-3DBD-4A74-9A58-ABE9E095A4CB}"/>
            </a:ext>
          </a:extLst>
        </xdr:cNvPr>
        <xdr:cNvSpPr/>
      </xdr:nvSpPr>
      <xdr:spPr>
        <a:xfrm>
          <a:off x="1554480" y="4933315"/>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B023BF-596A-4621-8033-0DD3E168D585}"/>
            </a:ext>
          </a:extLst>
        </xdr:cNvPr>
        <xdr:cNvSpPr txBox="1"/>
      </xdr:nvSpPr>
      <xdr:spPr>
        <a:xfrm>
          <a:off x="413321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9C94F3A-9B87-4E39-BD13-B531F5C231F3}"/>
            </a:ext>
          </a:extLst>
        </xdr:cNvPr>
        <xdr:cNvSpPr txBox="1"/>
      </xdr:nvSpPr>
      <xdr:spPr>
        <a:xfrm>
          <a:off x="35020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4E26C5D-8DF6-4809-A3D3-0A899C3C5A09}"/>
            </a:ext>
          </a:extLst>
        </xdr:cNvPr>
        <xdr:cNvSpPr txBox="1"/>
      </xdr:nvSpPr>
      <xdr:spPr>
        <a:xfrm>
          <a:off x="28162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DD6B2B2-BF5E-4DDE-A411-CE7ECA3AA45A}"/>
            </a:ext>
          </a:extLst>
        </xdr:cNvPr>
        <xdr:cNvSpPr txBox="1"/>
      </xdr:nvSpPr>
      <xdr:spPr>
        <a:xfrm>
          <a:off x="21304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090C3B8-DDA3-4CA3-A570-5110D6017E9A}"/>
            </a:ext>
          </a:extLst>
        </xdr:cNvPr>
        <xdr:cNvSpPr txBox="1"/>
      </xdr:nvSpPr>
      <xdr:spPr>
        <a:xfrm>
          <a:off x="14446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33020</xdr:rowOff>
    </xdr:from>
    <xdr:to>
      <xdr:col>23</xdr:col>
      <xdr:colOff>136525</xdr:colOff>
      <xdr:row>29</xdr:row>
      <xdr:rowOff>134620</xdr:rowOff>
    </xdr:to>
    <xdr:sp macro="" textlink="">
      <xdr:nvSpPr>
        <xdr:cNvPr id="81" name="楕円 80">
          <a:extLst>
            <a:ext uri="{FF2B5EF4-FFF2-40B4-BE49-F238E27FC236}">
              <a16:creationId xmlns:a16="http://schemas.microsoft.com/office/drawing/2014/main" id="{37101556-6736-4E61-A002-ADD32E4DF1B8}"/>
            </a:ext>
          </a:extLst>
        </xdr:cNvPr>
        <xdr:cNvSpPr/>
      </xdr:nvSpPr>
      <xdr:spPr>
        <a:xfrm>
          <a:off x="4244975" y="5003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55897</xdr:rowOff>
    </xdr:from>
    <xdr:ext cx="405111" cy="259045"/>
    <xdr:sp macro="" textlink="">
      <xdr:nvSpPr>
        <xdr:cNvPr id="82" name="有形固定資産減価償却率該当値テキスト">
          <a:extLst>
            <a:ext uri="{FF2B5EF4-FFF2-40B4-BE49-F238E27FC236}">
              <a16:creationId xmlns:a16="http://schemas.microsoft.com/office/drawing/2014/main" id="{56E992E9-B811-4D02-BB32-628BC7FBD7BA}"/>
            </a:ext>
          </a:extLst>
        </xdr:cNvPr>
        <xdr:cNvSpPr txBox="1"/>
      </xdr:nvSpPr>
      <xdr:spPr>
        <a:xfrm>
          <a:off x="4342765" y="486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40217</xdr:rowOff>
    </xdr:from>
    <xdr:to>
      <xdr:col>19</xdr:col>
      <xdr:colOff>187325</xdr:colOff>
      <xdr:row>29</xdr:row>
      <xdr:rowOff>141817</xdr:rowOff>
    </xdr:to>
    <xdr:sp macro="" textlink="">
      <xdr:nvSpPr>
        <xdr:cNvPr id="83" name="楕円 82">
          <a:extLst>
            <a:ext uri="{FF2B5EF4-FFF2-40B4-BE49-F238E27FC236}">
              <a16:creationId xmlns:a16="http://schemas.microsoft.com/office/drawing/2014/main" id="{4E691638-FC52-4098-B493-8615782A73B0}"/>
            </a:ext>
          </a:extLst>
        </xdr:cNvPr>
        <xdr:cNvSpPr/>
      </xdr:nvSpPr>
      <xdr:spPr>
        <a:xfrm>
          <a:off x="3611880" y="5012267"/>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83820</xdr:rowOff>
    </xdr:from>
    <xdr:to>
      <xdr:col>23</xdr:col>
      <xdr:colOff>85725</xdr:colOff>
      <xdr:row>29</xdr:row>
      <xdr:rowOff>91017</xdr:rowOff>
    </xdr:to>
    <xdr:cxnSp macro="">
      <xdr:nvCxnSpPr>
        <xdr:cNvPr id="84" name="直線コネクタ 83">
          <a:extLst>
            <a:ext uri="{FF2B5EF4-FFF2-40B4-BE49-F238E27FC236}">
              <a16:creationId xmlns:a16="http://schemas.microsoft.com/office/drawing/2014/main" id="{BB5C9D09-A09B-4C13-9181-BA7315318714}"/>
            </a:ext>
          </a:extLst>
        </xdr:cNvPr>
        <xdr:cNvCxnSpPr/>
      </xdr:nvCxnSpPr>
      <xdr:spPr>
        <a:xfrm flipV="1">
          <a:off x="3656965" y="5057775"/>
          <a:ext cx="640715" cy="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161290</xdr:rowOff>
    </xdr:from>
    <xdr:to>
      <xdr:col>15</xdr:col>
      <xdr:colOff>187325</xdr:colOff>
      <xdr:row>29</xdr:row>
      <xdr:rowOff>91440</xdr:rowOff>
    </xdr:to>
    <xdr:sp macro="" textlink="">
      <xdr:nvSpPr>
        <xdr:cNvPr id="85" name="楕円 84">
          <a:extLst>
            <a:ext uri="{FF2B5EF4-FFF2-40B4-BE49-F238E27FC236}">
              <a16:creationId xmlns:a16="http://schemas.microsoft.com/office/drawing/2014/main" id="{1BA0F9E9-0529-4575-BCAC-D16B078A6552}"/>
            </a:ext>
          </a:extLst>
        </xdr:cNvPr>
        <xdr:cNvSpPr/>
      </xdr:nvSpPr>
      <xdr:spPr>
        <a:xfrm>
          <a:off x="2926080" y="496379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40640</xdr:rowOff>
    </xdr:from>
    <xdr:to>
      <xdr:col>19</xdr:col>
      <xdr:colOff>136525</xdr:colOff>
      <xdr:row>29</xdr:row>
      <xdr:rowOff>91017</xdr:rowOff>
    </xdr:to>
    <xdr:cxnSp macro="">
      <xdr:nvCxnSpPr>
        <xdr:cNvPr id="86" name="直線コネクタ 85">
          <a:extLst>
            <a:ext uri="{FF2B5EF4-FFF2-40B4-BE49-F238E27FC236}">
              <a16:creationId xmlns:a16="http://schemas.microsoft.com/office/drawing/2014/main" id="{E44D316A-CCA0-444E-9767-98696D74A92C}"/>
            </a:ext>
          </a:extLst>
        </xdr:cNvPr>
        <xdr:cNvCxnSpPr/>
      </xdr:nvCxnSpPr>
      <xdr:spPr>
        <a:xfrm>
          <a:off x="2971165" y="5012690"/>
          <a:ext cx="685800" cy="5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107315</xdr:rowOff>
    </xdr:from>
    <xdr:to>
      <xdr:col>11</xdr:col>
      <xdr:colOff>187325</xdr:colOff>
      <xdr:row>29</xdr:row>
      <xdr:rowOff>37465</xdr:rowOff>
    </xdr:to>
    <xdr:sp macro="" textlink="">
      <xdr:nvSpPr>
        <xdr:cNvPr id="87" name="楕円 86">
          <a:extLst>
            <a:ext uri="{FF2B5EF4-FFF2-40B4-BE49-F238E27FC236}">
              <a16:creationId xmlns:a16="http://schemas.microsoft.com/office/drawing/2014/main" id="{183342D4-90FA-4F15-BEB7-ADC142F70802}"/>
            </a:ext>
          </a:extLst>
        </xdr:cNvPr>
        <xdr:cNvSpPr/>
      </xdr:nvSpPr>
      <xdr:spPr>
        <a:xfrm>
          <a:off x="2240280" y="490601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158115</xdr:rowOff>
    </xdr:from>
    <xdr:to>
      <xdr:col>15</xdr:col>
      <xdr:colOff>136525</xdr:colOff>
      <xdr:row>29</xdr:row>
      <xdr:rowOff>40640</xdr:rowOff>
    </xdr:to>
    <xdr:cxnSp macro="">
      <xdr:nvCxnSpPr>
        <xdr:cNvPr id="88" name="直線コネクタ 87">
          <a:extLst>
            <a:ext uri="{FF2B5EF4-FFF2-40B4-BE49-F238E27FC236}">
              <a16:creationId xmlns:a16="http://schemas.microsoft.com/office/drawing/2014/main" id="{523F30B1-D420-415E-8C55-7857E82D0CC0}"/>
            </a:ext>
          </a:extLst>
        </xdr:cNvPr>
        <xdr:cNvCxnSpPr/>
      </xdr:nvCxnSpPr>
      <xdr:spPr>
        <a:xfrm>
          <a:off x="2285365" y="4960620"/>
          <a:ext cx="6858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78528</xdr:rowOff>
    </xdr:from>
    <xdr:to>
      <xdr:col>7</xdr:col>
      <xdr:colOff>187325</xdr:colOff>
      <xdr:row>29</xdr:row>
      <xdr:rowOff>8678</xdr:rowOff>
    </xdr:to>
    <xdr:sp macro="" textlink="">
      <xdr:nvSpPr>
        <xdr:cNvPr id="89" name="楕円 88">
          <a:extLst>
            <a:ext uri="{FF2B5EF4-FFF2-40B4-BE49-F238E27FC236}">
              <a16:creationId xmlns:a16="http://schemas.microsoft.com/office/drawing/2014/main" id="{CD35B14A-D58E-4625-B77F-3EDF6665EDE1}"/>
            </a:ext>
          </a:extLst>
        </xdr:cNvPr>
        <xdr:cNvSpPr/>
      </xdr:nvSpPr>
      <xdr:spPr>
        <a:xfrm>
          <a:off x="1554480" y="487912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129328</xdr:rowOff>
    </xdr:from>
    <xdr:to>
      <xdr:col>11</xdr:col>
      <xdr:colOff>136525</xdr:colOff>
      <xdr:row>28</xdr:row>
      <xdr:rowOff>158115</xdr:rowOff>
    </xdr:to>
    <xdr:cxnSp macro="">
      <xdr:nvCxnSpPr>
        <xdr:cNvPr id="90" name="直線コネクタ 89">
          <a:extLst>
            <a:ext uri="{FF2B5EF4-FFF2-40B4-BE49-F238E27FC236}">
              <a16:creationId xmlns:a16="http://schemas.microsoft.com/office/drawing/2014/main" id="{206CA2BE-748D-40DF-AE01-B24573E07ACF}"/>
            </a:ext>
          </a:extLst>
        </xdr:cNvPr>
        <xdr:cNvCxnSpPr/>
      </xdr:nvCxnSpPr>
      <xdr:spPr>
        <a:xfrm>
          <a:off x="1599565" y="4933738"/>
          <a:ext cx="685800" cy="2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91" name="n_1aveValue有形固定資産減価償却率">
          <a:extLst>
            <a:ext uri="{FF2B5EF4-FFF2-40B4-BE49-F238E27FC236}">
              <a16:creationId xmlns:a16="http://schemas.microsoft.com/office/drawing/2014/main" id="{AF3A3538-612E-4267-8F9E-6808F9ECE045}"/>
            </a:ext>
          </a:extLst>
        </xdr:cNvPr>
        <xdr:cNvSpPr txBox="1"/>
      </xdr:nvSpPr>
      <xdr:spPr>
        <a:xfrm>
          <a:off x="3464569" y="515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92" name="n_2aveValue有形固定資産減価償却率">
          <a:extLst>
            <a:ext uri="{FF2B5EF4-FFF2-40B4-BE49-F238E27FC236}">
              <a16:creationId xmlns:a16="http://schemas.microsoft.com/office/drawing/2014/main" id="{8611A215-EFDB-4066-96DA-EE6FC4412F1E}"/>
            </a:ext>
          </a:extLst>
        </xdr:cNvPr>
        <xdr:cNvSpPr txBox="1"/>
      </xdr:nvSpPr>
      <xdr:spPr>
        <a:xfrm>
          <a:off x="2793374" y="5108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93" name="n_3aveValue有形固定資産減価償却率">
          <a:extLst>
            <a:ext uri="{FF2B5EF4-FFF2-40B4-BE49-F238E27FC236}">
              <a16:creationId xmlns:a16="http://schemas.microsoft.com/office/drawing/2014/main" id="{CE2DB8B6-32C5-4677-BA27-F0A8162DF33C}"/>
            </a:ext>
          </a:extLst>
        </xdr:cNvPr>
        <xdr:cNvSpPr txBox="1"/>
      </xdr:nvSpPr>
      <xdr:spPr>
        <a:xfrm>
          <a:off x="2107574" y="506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94" name="n_4aveValue有形固定資産減価償却率">
          <a:extLst>
            <a:ext uri="{FF2B5EF4-FFF2-40B4-BE49-F238E27FC236}">
              <a16:creationId xmlns:a16="http://schemas.microsoft.com/office/drawing/2014/main" id="{7D1A7B05-1186-4DB5-9E05-D5238D5BA4F5}"/>
            </a:ext>
          </a:extLst>
        </xdr:cNvPr>
        <xdr:cNvSpPr txBox="1"/>
      </xdr:nvSpPr>
      <xdr:spPr>
        <a:xfrm>
          <a:off x="1421774" y="502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158344</xdr:rowOff>
    </xdr:from>
    <xdr:ext cx="405111" cy="259045"/>
    <xdr:sp macro="" textlink="">
      <xdr:nvSpPr>
        <xdr:cNvPr id="95" name="n_1mainValue有形固定資産減価償却率">
          <a:extLst>
            <a:ext uri="{FF2B5EF4-FFF2-40B4-BE49-F238E27FC236}">
              <a16:creationId xmlns:a16="http://schemas.microsoft.com/office/drawing/2014/main" id="{5592DE37-BEDC-4FEC-A684-E06AF907120D}"/>
            </a:ext>
          </a:extLst>
        </xdr:cNvPr>
        <xdr:cNvSpPr txBox="1"/>
      </xdr:nvSpPr>
      <xdr:spPr>
        <a:xfrm>
          <a:off x="3464569" y="478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107967</xdr:rowOff>
    </xdr:from>
    <xdr:ext cx="405111" cy="259045"/>
    <xdr:sp macro="" textlink="">
      <xdr:nvSpPr>
        <xdr:cNvPr id="96" name="n_2mainValue有形固定資産減価償却率">
          <a:extLst>
            <a:ext uri="{FF2B5EF4-FFF2-40B4-BE49-F238E27FC236}">
              <a16:creationId xmlns:a16="http://schemas.microsoft.com/office/drawing/2014/main" id="{6E66CE56-4E53-4E14-A449-4232B85D3542}"/>
            </a:ext>
          </a:extLst>
        </xdr:cNvPr>
        <xdr:cNvSpPr txBox="1"/>
      </xdr:nvSpPr>
      <xdr:spPr>
        <a:xfrm>
          <a:off x="2793374" y="473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53992</xdr:rowOff>
    </xdr:from>
    <xdr:ext cx="405111" cy="259045"/>
    <xdr:sp macro="" textlink="">
      <xdr:nvSpPr>
        <xdr:cNvPr id="97" name="n_3mainValue有形固定資産減価償却率">
          <a:extLst>
            <a:ext uri="{FF2B5EF4-FFF2-40B4-BE49-F238E27FC236}">
              <a16:creationId xmlns:a16="http://schemas.microsoft.com/office/drawing/2014/main" id="{5266CDB8-23AF-4F14-9830-E135736BDADC}"/>
            </a:ext>
          </a:extLst>
        </xdr:cNvPr>
        <xdr:cNvSpPr txBox="1"/>
      </xdr:nvSpPr>
      <xdr:spPr>
        <a:xfrm>
          <a:off x="2107574" y="468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25205</xdr:rowOff>
    </xdr:from>
    <xdr:ext cx="405111" cy="259045"/>
    <xdr:sp macro="" textlink="">
      <xdr:nvSpPr>
        <xdr:cNvPr id="98" name="n_4mainValue有形固定資産減価償却率">
          <a:extLst>
            <a:ext uri="{FF2B5EF4-FFF2-40B4-BE49-F238E27FC236}">
              <a16:creationId xmlns:a16="http://schemas.microsoft.com/office/drawing/2014/main" id="{9873EF80-2009-40E8-8D3E-6EF0E621CE06}"/>
            </a:ext>
          </a:extLst>
        </xdr:cNvPr>
        <xdr:cNvSpPr txBox="1"/>
      </xdr:nvSpPr>
      <xdr:spPr>
        <a:xfrm>
          <a:off x="1421774" y="465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3DF5467-3B50-46CA-A24A-A917351FF4D6}"/>
            </a:ext>
          </a:extLst>
        </xdr:cNvPr>
        <xdr:cNvSpPr/>
      </xdr:nvSpPr>
      <xdr:spPr>
        <a:xfrm>
          <a:off x="10188575" y="3578225"/>
          <a:ext cx="3805555"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15994C7-1381-4826-85EB-F7E2DD6D49BB}"/>
            </a:ext>
          </a:extLst>
        </xdr:cNvPr>
        <xdr:cNvSpPr/>
      </xdr:nvSpPr>
      <xdr:spPr>
        <a:xfrm>
          <a:off x="11144518" y="3855022"/>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7A60E1F8-6D2A-4778-93AB-BF944DA93C42}"/>
            </a:ext>
          </a:extLst>
        </xdr:cNvPr>
        <xdr:cNvSpPr/>
      </xdr:nvSpPr>
      <xdr:spPr>
        <a:xfrm>
          <a:off x="12437015" y="3832636"/>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ABDFF76-E4C5-4E92-A64D-BBFDD76CB06C}"/>
            </a:ext>
          </a:extLst>
        </xdr:cNvPr>
        <xdr:cNvSpPr/>
      </xdr:nvSpPr>
      <xdr:spPr>
        <a:xfrm>
          <a:off x="139604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68BB7F1-FE08-4382-A34A-3DCA02A29A43}"/>
            </a:ext>
          </a:extLst>
        </xdr:cNvPr>
        <xdr:cNvSpPr/>
      </xdr:nvSpPr>
      <xdr:spPr>
        <a:xfrm>
          <a:off x="139604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412B949-F88E-4E75-B646-8F65DEF84158}"/>
            </a:ext>
          </a:extLst>
        </xdr:cNvPr>
        <xdr:cNvSpPr/>
      </xdr:nvSpPr>
      <xdr:spPr>
        <a:xfrm>
          <a:off x="153320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496DE3E-B83E-45FA-86B9-4B94A44C354E}"/>
            </a:ext>
          </a:extLst>
        </xdr:cNvPr>
        <xdr:cNvSpPr/>
      </xdr:nvSpPr>
      <xdr:spPr>
        <a:xfrm>
          <a:off x="153320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0AA5673-A50E-4A2C-8EBC-50055FED73CA}"/>
            </a:ext>
          </a:extLst>
        </xdr:cNvPr>
        <xdr:cNvSpPr/>
      </xdr:nvSpPr>
      <xdr:spPr>
        <a:xfrm>
          <a:off x="16813530"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A9C0EDF-46EC-46D9-818A-2E54DFFFA589}"/>
            </a:ext>
          </a:extLst>
        </xdr:cNvPr>
        <xdr:cNvSpPr/>
      </xdr:nvSpPr>
      <xdr:spPr>
        <a:xfrm>
          <a:off x="16813530"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1E9144A-2667-4593-8BC6-370C353F48F1}"/>
            </a:ext>
          </a:extLst>
        </xdr:cNvPr>
        <xdr:cNvSpPr/>
      </xdr:nvSpPr>
      <xdr:spPr>
        <a:xfrm>
          <a:off x="10188575" y="4179570"/>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58CF6C4-6AFD-431B-B765-BFE68F9EC6A7}"/>
            </a:ext>
          </a:extLst>
        </xdr:cNvPr>
        <xdr:cNvSpPr/>
      </xdr:nvSpPr>
      <xdr:spPr>
        <a:xfrm>
          <a:off x="14241780"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14FC474-C01D-41E2-A909-C273D48A95C6}"/>
            </a:ext>
          </a:extLst>
        </xdr:cNvPr>
        <xdr:cNvSpPr/>
      </xdr:nvSpPr>
      <xdr:spPr>
        <a:xfrm>
          <a:off x="14241780"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EC1C35F1-4175-4B8E-9769-F2D494115533}"/>
            </a:ext>
          </a:extLst>
        </xdr:cNvPr>
        <xdr:cNvSpPr txBox="1"/>
      </xdr:nvSpPr>
      <xdr:spPr>
        <a:xfrm>
          <a:off x="14317980" y="4477385"/>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類似団体に比べ</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230.3</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％低くなっている。これは、地方債現在高は約</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237.9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百万円増加したものの、それ以上に基金積立金現在高が約</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1,228</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円増加し、地方債償還に充当可能な財源が増加したためである。今年度、地方債現在高は増加に転じてしまったが、今後も老朽化した公共施設等の大規模改修や建替えが予定されており、地方債現在高は増加することが見込まれる。本町の経常一般財源等歳入は景気の影響を受けやすいため、債務償還比率が景気動向に大きく左右されないよう地方債の償還と借入のバランスを注視し、老朽化の進んだ施設の大規模改修等の大型事業を計画的に行っていく。</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173DDEC2-E43D-4041-AD89-B9DFA0089659}"/>
            </a:ext>
          </a:extLst>
        </xdr:cNvPr>
        <xdr:cNvSpPr txBox="1"/>
      </xdr:nvSpPr>
      <xdr:spPr>
        <a:xfrm>
          <a:off x="1015047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3B8A38D-12F5-4181-8769-C2C522C89587}"/>
            </a:ext>
          </a:extLst>
        </xdr:cNvPr>
        <xdr:cNvCxnSpPr/>
      </xdr:nvCxnSpPr>
      <xdr:spPr>
        <a:xfrm>
          <a:off x="10188575" y="634428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7C1B6D9-2E36-4617-AA95-1DD2ABC7F6F2}"/>
            </a:ext>
          </a:extLst>
        </xdr:cNvPr>
        <xdr:cNvSpPr txBox="1"/>
      </xdr:nvSpPr>
      <xdr:spPr>
        <a:xfrm>
          <a:off x="9695591"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C87F5619-F751-4089-81BE-51AA1DD29B20}"/>
            </a:ext>
          </a:extLst>
        </xdr:cNvPr>
        <xdr:cNvCxnSpPr/>
      </xdr:nvCxnSpPr>
      <xdr:spPr>
        <a:xfrm>
          <a:off x="10188575" y="598064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A30708F5-6B64-401E-AF9F-A31510E49AD5}"/>
            </a:ext>
          </a:extLst>
        </xdr:cNvPr>
        <xdr:cNvSpPr txBox="1"/>
      </xdr:nvSpPr>
      <xdr:spPr>
        <a:xfrm>
          <a:off x="9695591" y="588303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E5E2671E-0231-49EC-859B-F11956D71EA2}"/>
            </a:ext>
          </a:extLst>
        </xdr:cNvPr>
        <xdr:cNvCxnSpPr/>
      </xdr:nvCxnSpPr>
      <xdr:spPr>
        <a:xfrm>
          <a:off x="10188575" y="561699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153BAFC-3E43-40BF-82BF-43BA8F2E20C3}"/>
            </a:ext>
          </a:extLst>
        </xdr:cNvPr>
        <xdr:cNvSpPr txBox="1"/>
      </xdr:nvSpPr>
      <xdr:spPr>
        <a:xfrm>
          <a:off x="9756296"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C1892CEE-AE84-40E1-B7DC-EAC340F1A91A}"/>
            </a:ext>
          </a:extLst>
        </xdr:cNvPr>
        <xdr:cNvCxnSpPr/>
      </xdr:nvCxnSpPr>
      <xdr:spPr>
        <a:xfrm>
          <a:off x="10188575" y="526097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B6F7C5F0-8F16-4E05-A05F-77E1BE0FA22B}"/>
            </a:ext>
          </a:extLst>
        </xdr:cNvPr>
        <xdr:cNvSpPr txBox="1"/>
      </xdr:nvSpPr>
      <xdr:spPr>
        <a:xfrm>
          <a:off x="9756296" y="51633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24F287D6-B553-4025-9DA8-BC568616394D}"/>
            </a:ext>
          </a:extLst>
        </xdr:cNvPr>
        <xdr:cNvCxnSpPr/>
      </xdr:nvCxnSpPr>
      <xdr:spPr>
        <a:xfrm>
          <a:off x="10188575" y="489733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8CAD4229-4386-4E3D-A503-7A705C0E4DFF}"/>
            </a:ext>
          </a:extLst>
        </xdr:cNvPr>
        <xdr:cNvSpPr txBox="1"/>
      </xdr:nvSpPr>
      <xdr:spPr>
        <a:xfrm>
          <a:off x="9756296" y="48092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72F873F1-2461-4E4A-80BF-7B27C19E8544}"/>
            </a:ext>
          </a:extLst>
        </xdr:cNvPr>
        <xdr:cNvCxnSpPr/>
      </xdr:nvCxnSpPr>
      <xdr:spPr>
        <a:xfrm>
          <a:off x="10188575" y="454321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53BD133E-5B20-4EA4-B638-9CCF4E99AD09}"/>
            </a:ext>
          </a:extLst>
        </xdr:cNvPr>
        <xdr:cNvSpPr txBox="1"/>
      </xdr:nvSpPr>
      <xdr:spPr>
        <a:xfrm>
          <a:off x="9856983" y="444941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26FBE5A-0056-482D-8C72-9CDBA99D9F4E}"/>
            </a:ext>
          </a:extLst>
        </xdr:cNvPr>
        <xdr:cNvCxnSpPr/>
      </xdr:nvCxnSpPr>
      <xdr:spPr>
        <a:xfrm>
          <a:off x="10188575" y="41795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DB2F2C-398C-451B-B197-7CC9F0F59568}"/>
            </a:ext>
          </a:extLst>
        </xdr:cNvPr>
        <xdr:cNvSpPr/>
      </xdr:nvSpPr>
      <xdr:spPr>
        <a:xfrm>
          <a:off x="10188575" y="4179570"/>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F469C434-EA05-4C8E-AC1D-2C03F1A0E00E}"/>
            </a:ext>
          </a:extLst>
        </xdr:cNvPr>
        <xdr:cNvCxnSpPr/>
      </xdr:nvCxnSpPr>
      <xdr:spPr>
        <a:xfrm flipV="1">
          <a:off x="13313410" y="4574413"/>
          <a:ext cx="1269" cy="138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03FDF312-2271-40E3-A4C0-64C16728C20F}"/>
            </a:ext>
          </a:extLst>
        </xdr:cNvPr>
        <xdr:cNvSpPr txBox="1"/>
      </xdr:nvSpPr>
      <xdr:spPr>
        <a:xfrm>
          <a:off x="13369925" y="596333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6B7F10E8-4135-46BA-8DCA-A587D6B5BA8C}"/>
            </a:ext>
          </a:extLst>
        </xdr:cNvPr>
        <xdr:cNvCxnSpPr/>
      </xdr:nvCxnSpPr>
      <xdr:spPr>
        <a:xfrm>
          <a:off x="13251180" y="595950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649D4200-9EA8-4448-A76A-A8DDA988866C}"/>
            </a:ext>
          </a:extLst>
        </xdr:cNvPr>
        <xdr:cNvSpPr txBox="1"/>
      </xdr:nvSpPr>
      <xdr:spPr>
        <a:xfrm>
          <a:off x="13369925" y="4345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225B9AA9-558D-4905-B235-E4CD66D8A3BF}"/>
            </a:ext>
          </a:extLst>
        </xdr:cNvPr>
        <xdr:cNvCxnSpPr/>
      </xdr:nvCxnSpPr>
      <xdr:spPr>
        <a:xfrm>
          <a:off x="13251180" y="457441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32" name="債務償還比率平均値テキスト">
          <a:extLst>
            <a:ext uri="{FF2B5EF4-FFF2-40B4-BE49-F238E27FC236}">
              <a16:creationId xmlns:a16="http://schemas.microsoft.com/office/drawing/2014/main" id="{7FE08E18-2F3A-439D-A871-9C870DCCCEA9}"/>
            </a:ext>
          </a:extLst>
        </xdr:cNvPr>
        <xdr:cNvSpPr txBox="1"/>
      </xdr:nvSpPr>
      <xdr:spPr>
        <a:xfrm>
          <a:off x="13369925" y="4921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CDFF906B-E0C7-424B-ADAF-1F9047A91755}"/>
            </a:ext>
          </a:extLst>
        </xdr:cNvPr>
        <xdr:cNvSpPr/>
      </xdr:nvSpPr>
      <xdr:spPr>
        <a:xfrm>
          <a:off x="13289280" y="493709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EA32E192-D6A2-47E5-AB3D-5453A23591A4}"/>
            </a:ext>
          </a:extLst>
        </xdr:cNvPr>
        <xdr:cNvSpPr/>
      </xdr:nvSpPr>
      <xdr:spPr>
        <a:xfrm>
          <a:off x="12629515" y="49372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911F7897-245E-4041-999F-7E8FC7C50657}"/>
            </a:ext>
          </a:extLst>
        </xdr:cNvPr>
        <xdr:cNvSpPr/>
      </xdr:nvSpPr>
      <xdr:spPr>
        <a:xfrm>
          <a:off x="11943715" y="497469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349F0F48-7B92-4909-8035-B1A75146A512}"/>
            </a:ext>
          </a:extLst>
        </xdr:cNvPr>
        <xdr:cNvSpPr/>
      </xdr:nvSpPr>
      <xdr:spPr>
        <a:xfrm>
          <a:off x="11257915" y="496139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3F2A5DC8-C544-4185-93BE-305A6E0952B2}"/>
            </a:ext>
          </a:extLst>
        </xdr:cNvPr>
        <xdr:cNvSpPr/>
      </xdr:nvSpPr>
      <xdr:spPr>
        <a:xfrm>
          <a:off x="10572115" y="508591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908D291-C8CD-4244-93E3-7EA71C06C65D}"/>
            </a:ext>
          </a:extLst>
        </xdr:cNvPr>
        <xdr:cNvSpPr txBox="1"/>
      </xdr:nvSpPr>
      <xdr:spPr>
        <a:xfrm>
          <a:off x="1316037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F6BD740-1C34-4640-A30F-25207628C813}"/>
            </a:ext>
          </a:extLst>
        </xdr:cNvPr>
        <xdr:cNvSpPr txBox="1"/>
      </xdr:nvSpPr>
      <xdr:spPr>
        <a:xfrm>
          <a:off x="125272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E41B3AC-42CB-4FDF-97C7-495E90BE9CA7}"/>
            </a:ext>
          </a:extLst>
        </xdr:cNvPr>
        <xdr:cNvSpPr txBox="1"/>
      </xdr:nvSpPr>
      <xdr:spPr>
        <a:xfrm>
          <a:off x="118414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38ECCF3-EF36-4C02-B733-67E9FD49D79E}"/>
            </a:ext>
          </a:extLst>
        </xdr:cNvPr>
        <xdr:cNvSpPr txBox="1"/>
      </xdr:nvSpPr>
      <xdr:spPr>
        <a:xfrm>
          <a:off x="111556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F7AD496-A284-4D46-8AF4-1F25ACF0E712}"/>
            </a:ext>
          </a:extLst>
        </xdr:cNvPr>
        <xdr:cNvSpPr txBox="1"/>
      </xdr:nvSpPr>
      <xdr:spPr>
        <a:xfrm>
          <a:off x="104698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35518</xdr:rowOff>
    </xdr:from>
    <xdr:to>
      <xdr:col>76</xdr:col>
      <xdr:colOff>73025</xdr:colOff>
      <xdr:row>27</xdr:row>
      <xdr:rowOff>137118</xdr:rowOff>
    </xdr:to>
    <xdr:sp macro="" textlink="">
      <xdr:nvSpPr>
        <xdr:cNvPr id="143" name="楕円 142">
          <a:extLst>
            <a:ext uri="{FF2B5EF4-FFF2-40B4-BE49-F238E27FC236}">
              <a16:creationId xmlns:a16="http://schemas.microsoft.com/office/drawing/2014/main" id="{2A1D7C52-8C13-4205-9A90-0953E76C7DD0}"/>
            </a:ext>
          </a:extLst>
        </xdr:cNvPr>
        <xdr:cNvSpPr/>
      </xdr:nvSpPr>
      <xdr:spPr>
        <a:xfrm>
          <a:off x="13289280" y="4664668"/>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58395</xdr:rowOff>
    </xdr:from>
    <xdr:ext cx="469744" cy="259045"/>
    <xdr:sp macro="" textlink="">
      <xdr:nvSpPr>
        <xdr:cNvPr id="144" name="債務償還比率該当値テキスト">
          <a:extLst>
            <a:ext uri="{FF2B5EF4-FFF2-40B4-BE49-F238E27FC236}">
              <a16:creationId xmlns:a16="http://schemas.microsoft.com/office/drawing/2014/main" id="{8B3A7529-E9E8-433F-A1C4-7A825113CE79}"/>
            </a:ext>
          </a:extLst>
        </xdr:cNvPr>
        <xdr:cNvSpPr txBox="1"/>
      </xdr:nvSpPr>
      <xdr:spPr>
        <a:xfrm>
          <a:off x="13369925" y="4512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72461</xdr:rowOff>
    </xdr:from>
    <xdr:to>
      <xdr:col>72</xdr:col>
      <xdr:colOff>123825</xdr:colOff>
      <xdr:row>28</xdr:row>
      <xdr:rowOff>2611</xdr:rowOff>
    </xdr:to>
    <xdr:sp macro="" textlink="">
      <xdr:nvSpPr>
        <xdr:cNvPr id="145" name="楕円 144">
          <a:extLst>
            <a:ext uri="{FF2B5EF4-FFF2-40B4-BE49-F238E27FC236}">
              <a16:creationId xmlns:a16="http://schemas.microsoft.com/office/drawing/2014/main" id="{D5FB16C8-BF17-433E-B76D-1EAD4D5EB4E6}"/>
            </a:ext>
          </a:extLst>
        </xdr:cNvPr>
        <xdr:cNvSpPr/>
      </xdr:nvSpPr>
      <xdr:spPr>
        <a:xfrm>
          <a:off x="12629515" y="4701611"/>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86318</xdr:rowOff>
    </xdr:from>
    <xdr:to>
      <xdr:col>76</xdr:col>
      <xdr:colOff>22225</xdr:colOff>
      <xdr:row>27</xdr:row>
      <xdr:rowOff>123261</xdr:rowOff>
    </xdr:to>
    <xdr:cxnSp macro="">
      <xdr:nvCxnSpPr>
        <xdr:cNvPr id="146" name="直線コネクタ 145">
          <a:extLst>
            <a:ext uri="{FF2B5EF4-FFF2-40B4-BE49-F238E27FC236}">
              <a16:creationId xmlns:a16="http://schemas.microsoft.com/office/drawing/2014/main" id="{92F178B2-81DC-4250-9146-7FF5CCAE7116}"/>
            </a:ext>
          </a:extLst>
        </xdr:cNvPr>
        <xdr:cNvCxnSpPr/>
      </xdr:nvCxnSpPr>
      <xdr:spPr>
        <a:xfrm flipV="1">
          <a:off x="12684125" y="4717373"/>
          <a:ext cx="631190" cy="3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98728</xdr:rowOff>
    </xdr:from>
    <xdr:to>
      <xdr:col>68</xdr:col>
      <xdr:colOff>123825</xdr:colOff>
      <xdr:row>28</xdr:row>
      <xdr:rowOff>28878</xdr:rowOff>
    </xdr:to>
    <xdr:sp macro="" textlink="">
      <xdr:nvSpPr>
        <xdr:cNvPr id="147" name="楕円 146">
          <a:extLst>
            <a:ext uri="{FF2B5EF4-FFF2-40B4-BE49-F238E27FC236}">
              <a16:creationId xmlns:a16="http://schemas.microsoft.com/office/drawing/2014/main" id="{8CAE5137-2914-4BF8-A972-CA07AC4164D4}"/>
            </a:ext>
          </a:extLst>
        </xdr:cNvPr>
        <xdr:cNvSpPr/>
      </xdr:nvSpPr>
      <xdr:spPr>
        <a:xfrm>
          <a:off x="11943715" y="472406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123261</xdr:rowOff>
    </xdr:from>
    <xdr:to>
      <xdr:col>72</xdr:col>
      <xdr:colOff>73025</xdr:colOff>
      <xdr:row>27</xdr:row>
      <xdr:rowOff>149528</xdr:rowOff>
    </xdr:to>
    <xdr:cxnSp macro="">
      <xdr:nvCxnSpPr>
        <xdr:cNvPr id="148" name="直線コネクタ 147">
          <a:extLst>
            <a:ext uri="{FF2B5EF4-FFF2-40B4-BE49-F238E27FC236}">
              <a16:creationId xmlns:a16="http://schemas.microsoft.com/office/drawing/2014/main" id="{D2E20F8F-C5C2-452E-A924-8B7BA27C3779}"/>
            </a:ext>
          </a:extLst>
        </xdr:cNvPr>
        <xdr:cNvCxnSpPr/>
      </xdr:nvCxnSpPr>
      <xdr:spPr>
        <a:xfrm flipV="1">
          <a:off x="11998325" y="4754316"/>
          <a:ext cx="685800" cy="2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6082</xdr:rowOff>
    </xdr:from>
    <xdr:to>
      <xdr:col>64</xdr:col>
      <xdr:colOff>123825</xdr:colOff>
      <xdr:row>28</xdr:row>
      <xdr:rowOff>107682</xdr:rowOff>
    </xdr:to>
    <xdr:sp macro="" textlink="">
      <xdr:nvSpPr>
        <xdr:cNvPr id="149" name="楕円 148">
          <a:extLst>
            <a:ext uri="{FF2B5EF4-FFF2-40B4-BE49-F238E27FC236}">
              <a16:creationId xmlns:a16="http://schemas.microsoft.com/office/drawing/2014/main" id="{B5D3F0EC-86E3-4BD4-824D-A6AFCA526C46}"/>
            </a:ext>
          </a:extLst>
        </xdr:cNvPr>
        <xdr:cNvSpPr/>
      </xdr:nvSpPr>
      <xdr:spPr>
        <a:xfrm>
          <a:off x="11257915" y="4808587"/>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149528</xdr:rowOff>
    </xdr:from>
    <xdr:to>
      <xdr:col>68</xdr:col>
      <xdr:colOff>73025</xdr:colOff>
      <xdr:row>28</xdr:row>
      <xdr:rowOff>56882</xdr:rowOff>
    </xdr:to>
    <xdr:cxnSp macro="">
      <xdr:nvCxnSpPr>
        <xdr:cNvPr id="150" name="直線コネクタ 149">
          <a:extLst>
            <a:ext uri="{FF2B5EF4-FFF2-40B4-BE49-F238E27FC236}">
              <a16:creationId xmlns:a16="http://schemas.microsoft.com/office/drawing/2014/main" id="{4A47EF4D-2584-45DC-87B3-C9E3BAEC44F0}"/>
            </a:ext>
          </a:extLst>
        </xdr:cNvPr>
        <xdr:cNvCxnSpPr/>
      </xdr:nvCxnSpPr>
      <xdr:spPr>
        <a:xfrm flipV="1">
          <a:off x="11312525" y="4778678"/>
          <a:ext cx="685800" cy="8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34389</xdr:rowOff>
    </xdr:from>
    <xdr:to>
      <xdr:col>60</xdr:col>
      <xdr:colOff>123825</xdr:colOff>
      <xdr:row>28</xdr:row>
      <xdr:rowOff>135989</xdr:rowOff>
    </xdr:to>
    <xdr:sp macro="" textlink="">
      <xdr:nvSpPr>
        <xdr:cNvPr id="151" name="楕円 150">
          <a:extLst>
            <a:ext uri="{FF2B5EF4-FFF2-40B4-BE49-F238E27FC236}">
              <a16:creationId xmlns:a16="http://schemas.microsoft.com/office/drawing/2014/main" id="{C62304D8-9C20-42A2-982C-A7EBBFD36396}"/>
            </a:ext>
          </a:extLst>
        </xdr:cNvPr>
        <xdr:cNvSpPr/>
      </xdr:nvSpPr>
      <xdr:spPr>
        <a:xfrm>
          <a:off x="10572115" y="4834989"/>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56882</xdr:rowOff>
    </xdr:from>
    <xdr:to>
      <xdr:col>64</xdr:col>
      <xdr:colOff>73025</xdr:colOff>
      <xdr:row>28</xdr:row>
      <xdr:rowOff>85189</xdr:rowOff>
    </xdr:to>
    <xdr:cxnSp macro="">
      <xdr:nvCxnSpPr>
        <xdr:cNvPr id="152" name="直線コネクタ 151">
          <a:extLst>
            <a:ext uri="{FF2B5EF4-FFF2-40B4-BE49-F238E27FC236}">
              <a16:creationId xmlns:a16="http://schemas.microsoft.com/office/drawing/2014/main" id="{47B0B30B-3061-48F3-9784-D5BFEA909FE3}"/>
            </a:ext>
          </a:extLst>
        </xdr:cNvPr>
        <xdr:cNvCxnSpPr/>
      </xdr:nvCxnSpPr>
      <xdr:spPr>
        <a:xfrm flipV="1">
          <a:off x="10626725" y="4861292"/>
          <a:ext cx="685800" cy="2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53" name="n_1aveValue債務償還比率">
          <a:extLst>
            <a:ext uri="{FF2B5EF4-FFF2-40B4-BE49-F238E27FC236}">
              <a16:creationId xmlns:a16="http://schemas.microsoft.com/office/drawing/2014/main" id="{36474557-5832-461D-AF48-F847E3505BFD}"/>
            </a:ext>
          </a:extLst>
        </xdr:cNvPr>
        <xdr:cNvSpPr txBox="1"/>
      </xdr:nvSpPr>
      <xdr:spPr>
        <a:xfrm>
          <a:off x="12459412" y="502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54" name="n_2aveValue債務償還比率">
          <a:extLst>
            <a:ext uri="{FF2B5EF4-FFF2-40B4-BE49-F238E27FC236}">
              <a16:creationId xmlns:a16="http://schemas.microsoft.com/office/drawing/2014/main" id="{7BAAA9FD-9197-4F20-9485-8B78F1B70DE7}"/>
            </a:ext>
          </a:extLst>
        </xdr:cNvPr>
        <xdr:cNvSpPr txBox="1"/>
      </xdr:nvSpPr>
      <xdr:spPr>
        <a:xfrm>
          <a:off x="11780597" y="506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55" name="n_3aveValue債務償還比率">
          <a:extLst>
            <a:ext uri="{FF2B5EF4-FFF2-40B4-BE49-F238E27FC236}">
              <a16:creationId xmlns:a16="http://schemas.microsoft.com/office/drawing/2014/main" id="{409B4815-3D17-426B-A021-7DADED282B26}"/>
            </a:ext>
          </a:extLst>
        </xdr:cNvPr>
        <xdr:cNvSpPr txBox="1"/>
      </xdr:nvSpPr>
      <xdr:spPr>
        <a:xfrm>
          <a:off x="11094797" y="50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56" name="n_4aveValue債務償還比率">
          <a:extLst>
            <a:ext uri="{FF2B5EF4-FFF2-40B4-BE49-F238E27FC236}">
              <a16:creationId xmlns:a16="http://schemas.microsoft.com/office/drawing/2014/main" id="{55253592-893E-41FC-8A41-66640BC6CC84}"/>
            </a:ext>
          </a:extLst>
        </xdr:cNvPr>
        <xdr:cNvSpPr txBox="1"/>
      </xdr:nvSpPr>
      <xdr:spPr>
        <a:xfrm>
          <a:off x="10408997" y="517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19138</xdr:rowOff>
    </xdr:from>
    <xdr:ext cx="469744" cy="259045"/>
    <xdr:sp macro="" textlink="">
      <xdr:nvSpPr>
        <xdr:cNvPr id="157" name="n_1mainValue債務償還比率">
          <a:extLst>
            <a:ext uri="{FF2B5EF4-FFF2-40B4-BE49-F238E27FC236}">
              <a16:creationId xmlns:a16="http://schemas.microsoft.com/office/drawing/2014/main" id="{E118CF32-2871-426D-BEFE-7DF730C5D283}"/>
            </a:ext>
          </a:extLst>
        </xdr:cNvPr>
        <xdr:cNvSpPr txBox="1"/>
      </xdr:nvSpPr>
      <xdr:spPr>
        <a:xfrm>
          <a:off x="12459412" y="447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45405</xdr:rowOff>
    </xdr:from>
    <xdr:ext cx="469744" cy="259045"/>
    <xdr:sp macro="" textlink="">
      <xdr:nvSpPr>
        <xdr:cNvPr id="158" name="n_2mainValue債務償還比率">
          <a:extLst>
            <a:ext uri="{FF2B5EF4-FFF2-40B4-BE49-F238E27FC236}">
              <a16:creationId xmlns:a16="http://schemas.microsoft.com/office/drawing/2014/main" id="{DC40C4E0-628C-4F11-B31B-EBD722814064}"/>
            </a:ext>
          </a:extLst>
        </xdr:cNvPr>
        <xdr:cNvSpPr txBox="1"/>
      </xdr:nvSpPr>
      <xdr:spPr>
        <a:xfrm>
          <a:off x="11780597" y="45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124209</xdr:rowOff>
    </xdr:from>
    <xdr:ext cx="469744" cy="259045"/>
    <xdr:sp macro="" textlink="">
      <xdr:nvSpPr>
        <xdr:cNvPr id="159" name="n_3mainValue債務償還比率">
          <a:extLst>
            <a:ext uri="{FF2B5EF4-FFF2-40B4-BE49-F238E27FC236}">
              <a16:creationId xmlns:a16="http://schemas.microsoft.com/office/drawing/2014/main" id="{2EA84A6D-2FEF-45C6-8C73-E268ECF550FA}"/>
            </a:ext>
          </a:extLst>
        </xdr:cNvPr>
        <xdr:cNvSpPr txBox="1"/>
      </xdr:nvSpPr>
      <xdr:spPr>
        <a:xfrm>
          <a:off x="11094797" y="458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152516</xdr:rowOff>
    </xdr:from>
    <xdr:ext cx="469744" cy="259045"/>
    <xdr:sp macro="" textlink="">
      <xdr:nvSpPr>
        <xdr:cNvPr id="160" name="n_4mainValue債務償還比率">
          <a:extLst>
            <a:ext uri="{FF2B5EF4-FFF2-40B4-BE49-F238E27FC236}">
              <a16:creationId xmlns:a16="http://schemas.microsoft.com/office/drawing/2014/main" id="{FD7B3B6F-8E63-43C0-999D-9C42C6D701D7}"/>
            </a:ext>
          </a:extLst>
        </xdr:cNvPr>
        <xdr:cNvSpPr txBox="1"/>
      </xdr:nvSpPr>
      <xdr:spPr>
        <a:xfrm>
          <a:off x="10408997" y="461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F7101E4-0C0F-4690-98E9-05721E4A2F10}"/>
            </a:ext>
          </a:extLst>
        </xdr:cNvPr>
        <xdr:cNvSpPr/>
      </xdr:nvSpPr>
      <xdr:spPr>
        <a:xfrm>
          <a:off x="1142365" y="71818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CFA71B8-28A9-41BA-8E67-2E535DB636D2}"/>
            </a:ext>
          </a:extLst>
        </xdr:cNvPr>
        <xdr:cNvSpPr/>
      </xdr:nvSpPr>
      <xdr:spPr>
        <a:xfrm>
          <a:off x="1142365" y="1094232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419A8F0-92E8-42C9-B388-DDDE65DF3128}"/>
            </a:ext>
          </a:extLst>
        </xdr:cNvPr>
        <xdr:cNvSpPr txBox="1"/>
      </xdr:nvSpPr>
      <xdr:spPr>
        <a:xfrm>
          <a:off x="830580" y="74320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2090A64-EACD-450E-BC78-868DC6E9CFAD}"/>
            </a:ext>
          </a:extLst>
        </xdr:cNvPr>
        <xdr:cNvSpPr txBox="1"/>
      </xdr:nvSpPr>
      <xdr:spPr>
        <a:xfrm>
          <a:off x="6285865" y="10104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BF944BD9-D761-4A91-B6CF-918C1BCA3482}"/>
            </a:ext>
          </a:extLst>
        </xdr:cNvPr>
        <xdr:cNvSpPr txBox="1"/>
      </xdr:nvSpPr>
      <xdr:spPr>
        <a:xfrm>
          <a:off x="830580" y="111709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21CE500-D6D3-4608-A303-0081825D67EC}"/>
            </a:ext>
          </a:extLst>
        </xdr:cNvPr>
        <xdr:cNvSpPr txBox="1"/>
      </xdr:nvSpPr>
      <xdr:spPr>
        <a:xfrm>
          <a:off x="6285865"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895813A-1E3B-41A0-AB19-15386FC3D21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0F7BA46-52A2-4D34-AAEB-0EA2F18B20DE}"/>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335DF7E-B9E8-45FB-A351-21A519B1AE4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18AD996-84F0-4763-99B7-7612EFC9B33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福岡県苅田町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F694F22-DBFC-4035-A810-BE144CC2E17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3F0C2E7-6D8C-4EDD-9DFF-687FA318A5C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2F1582-A3BA-409C-B651-A861FC5F383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950326-C78B-44B1-BF37-2CD53BCECA6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3A32DD-4B0F-4E24-B587-BE8A16456EB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AA9B4FC-D8B5-434E-8C30-7C56F63773AE}"/>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37,553
36,055
49.58
20,668,446
19,387,821
1,158,639
11,327,783
8,350,340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D14425-7D19-475C-B039-F81F21808CE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80CF296-C503-490E-9225-554D4B5A2BD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246D6A7-79AE-4EB2-B987-42296DAB6970}"/>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879EF2A-6E3F-47F1-BAD6-0D22D9BA0F1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40369E-7D13-40CF-80D0-971450EF0B8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D01489F-1692-4034-BB86-A12DE198A699}"/>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E89C4E3-04BD-498A-9E21-6B2B03B0368A}"/>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DBB7D4-677C-4BA2-BCA4-E363D4EBA78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5936F4-497F-4468-8BD9-C1FC55EE86B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7776BDD-EC78-4CE4-847E-985E30A7A68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48AD20-21A7-4CC0-AC27-BFE8C1C277B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D93138-8521-45AA-865D-44DC152CEDF2}"/>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3187D47-F58B-4E64-94B3-AEBF2B83A68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7DEDE5-2D84-4224-8A64-316AD57448E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AED428-8C33-4749-B0CA-37F50158054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DB849AD-F88B-41DD-A3BE-1751802B6DC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598926-2F8F-4E97-967F-DC5D9519FBE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06D326-E712-4E49-9BA1-2682DEDD85B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31429E7-0538-442E-9EA0-23DE2A8D42C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577B168-6A01-4F8D-AFC0-D108BA0A5F2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0B1A74B-0155-4D8F-84BA-983C5D030FB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A1CCE49-4F6A-43C6-8A24-D440192F978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FAE101A-A487-40B1-83FE-621AB9AD3D55}"/>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0604149-BD4D-44A5-A609-EFCA1D7E76C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F3CF84-7C86-4125-BD26-E5445D330BA7}"/>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51C08B-FD04-4663-8800-A38D753DD4C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9E74527-E8F8-4666-8700-50772630C8D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BF71B58-1199-453C-9AC0-34B8B70476A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56E92D-C4B8-40F4-B802-3E262174F0C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C5C37BE-E626-4152-9265-791CD8C9D98C}"/>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6EEC5D2-A105-4519-ADBD-55A9B1EB6F12}"/>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4A7227C-FDA6-4622-B0FB-F144C5CB716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4C548FD-FA86-401B-AB89-B029489FE4A2}"/>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445D12F6-23FF-4E3A-B912-C360C71452D8}"/>
            </a:ext>
          </a:extLst>
        </xdr:cNvPr>
        <xdr:cNvSpPr txBox="1"/>
      </xdr:nvSpPr>
      <xdr:spPr>
        <a:xfrm>
          <a:off x="343701" y="715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DB30263-07CA-44CE-B864-A9725325710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9F48666-C018-48FF-B3F7-128B21E0C3B0}"/>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51114BD-A9C1-46C7-8A3F-FFFBC5C6F9E5}"/>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8ADDF3E-3982-4656-9EB0-B172A5E0BB4C}"/>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5C8694B-5663-4E1D-84E7-793C23324758}"/>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0895D5A-2EA5-4C81-A464-376247DB4547}"/>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88D9F7A-CC9E-4518-A329-1F8AAC260E09}"/>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E17E1DF-F853-4817-AE76-AE19A1B486C5}"/>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D10B2C5-5AF9-477F-AD54-970939AF5DD2}"/>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3669616C-E541-449A-9B88-A1F1F44DA0A1}"/>
            </a:ext>
          </a:extLst>
        </xdr:cNvPr>
        <xdr:cNvSpPr txBox="1"/>
      </xdr:nvSpPr>
      <xdr:spPr>
        <a:xfrm>
          <a:off x="343701" y="551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5D21EB7-C652-4898-955B-E3420004EF0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EB9BCBA4-A5C1-4E18-8840-08C61CFFC564}"/>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902C6670-7C67-46E8-AFAC-CA9B2BA460E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35CDA71A-B683-4FE6-B966-109E083F4A09}"/>
            </a:ext>
          </a:extLst>
        </xdr:cNvPr>
        <xdr:cNvCxnSpPr/>
      </xdr:nvCxnSpPr>
      <xdr:spPr>
        <a:xfrm flipV="1">
          <a:off x="4173855" y="5754733"/>
          <a:ext cx="0" cy="1369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E4A48689-CDD8-48BC-A138-7429A01CB5F4}"/>
            </a:ext>
          </a:extLst>
        </xdr:cNvPr>
        <xdr:cNvSpPr txBox="1"/>
      </xdr:nvSpPr>
      <xdr:spPr>
        <a:xfrm>
          <a:off x="4212590" y="712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A6947078-A844-481B-9E4A-B75BDE937AB8}"/>
            </a:ext>
          </a:extLst>
        </xdr:cNvPr>
        <xdr:cNvCxnSpPr/>
      </xdr:nvCxnSpPr>
      <xdr:spPr>
        <a:xfrm>
          <a:off x="4112260" y="7124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3A6B4A6C-8B66-4F71-BA2C-CEBD93D51332}"/>
            </a:ext>
          </a:extLst>
        </xdr:cNvPr>
        <xdr:cNvSpPr txBox="1"/>
      </xdr:nvSpPr>
      <xdr:spPr>
        <a:xfrm>
          <a:off x="4212590" y="553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A7E7B43F-9398-4762-8FDA-F247D1D47309}"/>
            </a:ext>
          </a:extLst>
        </xdr:cNvPr>
        <xdr:cNvCxnSpPr/>
      </xdr:nvCxnSpPr>
      <xdr:spPr>
        <a:xfrm>
          <a:off x="4112260" y="5754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D5B6CCA6-37D4-4FA0-95DF-546E4F15F5DC}"/>
            </a:ext>
          </a:extLst>
        </xdr:cNvPr>
        <xdr:cNvSpPr txBox="1"/>
      </xdr:nvSpPr>
      <xdr:spPr>
        <a:xfrm>
          <a:off x="4212590" y="66098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32C51B49-DACA-477D-9228-BFF0E8BF30F1}"/>
            </a:ext>
          </a:extLst>
        </xdr:cNvPr>
        <xdr:cNvSpPr/>
      </xdr:nvSpPr>
      <xdr:spPr>
        <a:xfrm>
          <a:off x="4131310" y="66371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26107065-34A3-49FE-9821-5FF8834924C0}"/>
            </a:ext>
          </a:extLst>
        </xdr:cNvPr>
        <xdr:cNvSpPr/>
      </xdr:nvSpPr>
      <xdr:spPr>
        <a:xfrm>
          <a:off x="3388360" y="654186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6D2A844E-37B3-4F63-BA8B-CBE738D99D1B}"/>
            </a:ext>
          </a:extLst>
        </xdr:cNvPr>
        <xdr:cNvSpPr/>
      </xdr:nvSpPr>
      <xdr:spPr>
        <a:xfrm>
          <a:off x="2571750" y="647899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BB653A13-B0A2-40BB-8FFB-321556326951}"/>
            </a:ext>
          </a:extLst>
        </xdr:cNvPr>
        <xdr:cNvSpPr/>
      </xdr:nvSpPr>
      <xdr:spPr>
        <a:xfrm>
          <a:off x="1774190" y="64354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48667474-0F64-4A2D-AFB5-74C4B88FE7BC}"/>
            </a:ext>
          </a:extLst>
        </xdr:cNvPr>
        <xdr:cNvSpPr/>
      </xdr:nvSpPr>
      <xdr:spPr>
        <a:xfrm>
          <a:off x="988060" y="63497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21E9CB-8093-47B4-9FDA-E5D23F72FB46}"/>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1BBFA25-2EF4-4C66-9784-7FF6AD3CF89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3EA89DB-6793-452B-8C9D-3B27910B3A10}"/>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766FA07-FF5B-49A5-B635-46161D29E5A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2669FC37-8ADF-4596-BC13-A80EAAD2330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12337</xdr:rowOff>
    </xdr:from>
    <xdr:to>
      <xdr:col>24</xdr:col>
      <xdr:colOff>114300</xdr:colOff>
      <xdr:row>36</xdr:row>
      <xdr:rowOff>113937</xdr:rowOff>
    </xdr:to>
    <xdr:sp macro="" textlink="">
      <xdr:nvSpPr>
        <xdr:cNvPr id="75" name="楕円 74">
          <a:extLst>
            <a:ext uri="{FF2B5EF4-FFF2-40B4-BE49-F238E27FC236}">
              <a16:creationId xmlns:a16="http://schemas.microsoft.com/office/drawing/2014/main" id="{693589CC-BACF-4DB7-B4D2-E3ECE594200C}"/>
            </a:ext>
          </a:extLst>
        </xdr:cNvPr>
        <xdr:cNvSpPr/>
      </xdr:nvSpPr>
      <xdr:spPr>
        <a:xfrm>
          <a:off x="4131310" y="61883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35214</xdr:rowOff>
    </xdr:from>
    <xdr:ext cx="405111" cy="259045"/>
    <xdr:sp macro="" textlink="">
      <xdr:nvSpPr>
        <xdr:cNvPr id="76" name="【道路】&#10;有形固定資産減価償却率該当値テキスト">
          <a:extLst>
            <a:ext uri="{FF2B5EF4-FFF2-40B4-BE49-F238E27FC236}">
              <a16:creationId xmlns:a16="http://schemas.microsoft.com/office/drawing/2014/main" id="{E171C0A9-852A-4FBF-8374-C19B69393C4B}"/>
            </a:ext>
          </a:extLst>
        </xdr:cNvPr>
        <xdr:cNvSpPr txBox="1"/>
      </xdr:nvSpPr>
      <xdr:spPr>
        <a:xfrm>
          <a:off x="4212590" y="603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128270</xdr:rowOff>
    </xdr:from>
    <xdr:to>
      <xdr:col>20</xdr:col>
      <xdr:colOff>38100</xdr:colOff>
      <xdr:row>36</xdr:row>
      <xdr:rowOff>58420</xdr:rowOff>
    </xdr:to>
    <xdr:sp macro="" textlink="">
      <xdr:nvSpPr>
        <xdr:cNvPr id="77" name="楕円 76">
          <a:extLst>
            <a:ext uri="{FF2B5EF4-FFF2-40B4-BE49-F238E27FC236}">
              <a16:creationId xmlns:a16="http://schemas.microsoft.com/office/drawing/2014/main" id="{F8F201A2-DD7F-4410-B250-C1FC4DCC19DF}"/>
            </a:ext>
          </a:extLst>
        </xdr:cNvPr>
        <xdr:cNvSpPr/>
      </xdr:nvSpPr>
      <xdr:spPr>
        <a:xfrm>
          <a:off x="3388360" y="61328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xdr:rowOff>
    </xdr:from>
    <xdr:to>
      <xdr:col>24</xdr:col>
      <xdr:colOff>63500</xdr:colOff>
      <xdr:row>36</xdr:row>
      <xdr:rowOff>63137</xdr:rowOff>
    </xdr:to>
    <xdr:cxnSp macro="">
      <xdr:nvCxnSpPr>
        <xdr:cNvPr id="78" name="直線コネクタ 77">
          <a:extLst>
            <a:ext uri="{FF2B5EF4-FFF2-40B4-BE49-F238E27FC236}">
              <a16:creationId xmlns:a16="http://schemas.microsoft.com/office/drawing/2014/main" id="{48AAF907-6640-492E-8BEF-5CB580CBA407}"/>
            </a:ext>
          </a:extLst>
        </xdr:cNvPr>
        <xdr:cNvCxnSpPr/>
      </xdr:nvCxnSpPr>
      <xdr:spPr>
        <a:xfrm>
          <a:off x="3431540" y="6181725"/>
          <a:ext cx="742950" cy="4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66222</xdr:rowOff>
    </xdr:from>
    <xdr:to>
      <xdr:col>15</xdr:col>
      <xdr:colOff>101600</xdr:colOff>
      <xdr:row>35</xdr:row>
      <xdr:rowOff>167822</xdr:rowOff>
    </xdr:to>
    <xdr:sp macro="" textlink="">
      <xdr:nvSpPr>
        <xdr:cNvPr id="79" name="楕円 78">
          <a:extLst>
            <a:ext uri="{FF2B5EF4-FFF2-40B4-BE49-F238E27FC236}">
              <a16:creationId xmlns:a16="http://schemas.microsoft.com/office/drawing/2014/main" id="{03C8ECD7-CAD2-4072-BDE2-5162ADEA1F61}"/>
            </a:ext>
          </a:extLst>
        </xdr:cNvPr>
        <xdr:cNvSpPr/>
      </xdr:nvSpPr>
      <xdr:spPr>
        <a:xfrm>
          <a:off x="2571750" y="606506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117022</xdr:rowOff>
    </xdr:from>
    <xdr:to>
      <xdr:col>19</xdr:col>
      <xdr:colOff>177800</xdr:colOff>
      <xdr:row>36</xdr:row>
      <xdr:rowOff>7620</xdr:rowOff>
    </xdr:to>
    <xdr:cxnSp macro="">
      <xdr:nvCxnSpPr>
        <xdr:cNvPr id="80" name="直線コネクタ 79">
          <a:extLst>
            <a:ext uri="{FF2B5EF4-FFF2-40B4-BE49-F238E27FC236}">
              <a16:creationId xmlns:a16="http://schemas.microsoft.com/office/drawing/2014/main" id="{C08714E1-6532-40E4-9589-4BF08558621A}"/>
            </a:ext>
          </a:extLst>
        </xdr:cNvPr>
        <xdr:cNvCxnSpPr/>
      </xdr:nvCxnSpPr>
      <xdr:spPr>
        <a:xfrm>
          <a:off x="2626360" y="6117772"/>
          <a:ext cx="805180" cy="6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907</xdr:rowOff>
    </xdr:from>
    <xdr:to>
      <xdr:col>10</xdr:col>
      <xdr:colOff>165100</xdr:colOff>
      <xdr:row>35</xdr:row>
      <xdr:rowOff>102507</xdr:rowOff>
    </xdr:to>
    <xdr:sp macro="" textlink="">
      <xdr:nvSpPr>
        <xdr:cNvPr id="81" name="楕円 80">
          <a:extLst>
            <a:ext uri="{FF2B5EF4-FFF2-40B4-BE49-F238E27FC236}">
              <a16:creationId xmlns:a16="http://schemas.microsoft.com/office/drawing/2014/main" id="{9E4A024E-E7AD-44F1-804D-190EB91A1DD1}"/>
            </a:ext>
          </a:extLst>
        </xdr:cNvPr>
        <xdr:cNvSpPr/>
      </xdr:nvSpPr>
      <xdr:spPr>
        <a:xfrm>
          <a:off x="1774190" y="600165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51707</xdr:rowOff>
    </xdr:from>
    <xdr:to>
      <xdr:col>15</xdr:col>
      <xdr:colOff>50800</xdr:colOff>
      <xdr:row>35</xdr:row>
      <xdr:rowOff>117022</xdr:rowOff>
    </xdr:to>
    <xdr:cxnSp macro="">
      <xdr:nvCxnSpPr>
        <xdr:cNvPr id="82" name="直線コネクタ 81">
          <a:extLst>
            <a:ext uri="{FF2B5EF4-FFF2-40B4-BE49-F238E27FC236}">
              <a16:creationId xmlns:a16="http://schemas.microsoft.com/office/drawing/2014/main" id="{9AFDDF40-9535-47A4-B001-7A4B2A127C46}"/>
            </a:ext>
          </a:extLst>
        </xdr:cNvPr>
        <xdr:cNvCxnSpPr/>
      </xdr:nvCxnSpPr>
      <xdr:spPr>
        <a:xfrm>
          <a:off x="1828800" y="6056267"/>
          <a:ext cx="797560" cy="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120106</xdr:rowOff>
    </xdr:from>
    <xdr:to>
      <xdr:col>6</xdr:col>
      <xdr:colOff>38100</xdr:colOff>
      <xdr:row>35</xdr:row>
      <xdr:rowOff>50256</xdr:rowOff>
    </xdr:to>
    <xdr:sp macro="" textlink="">
      <xdr:nvSpPr>
        <xdr:cNvPr id="83" name="楕円 82">
          <a:extLst>
            <a:ext uri="{FF2B5EF4-FFF2-40B4-BE49-F238E27FC236}">
              <a16:creationId xmlns:a16="http://schemas.microsoft.com/office/drawing/2014/main" id="{0B06A7C3-4E89-487E-B5AC-8E2258B7BCFF}"/>
            </a:ext>
          </a:extLst>
        </xdr:cNvPr>
        <xdr:cNvSpPr/>
      </xdr:nvSpPr>
      <xdr:spPr>
        <a:xfrm>
          <a:off x="988060" y="59513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170906</xdr:rowOff>
    </xdr:from>
    <xdr:to>
      <xdr:col>10</xdr:col>
      <xdr:colOff>114300</xdr:colOff>
      <xdr:row>35</xdr:row>
      <xdr:rowOff>51707</xdr:rowOff>
    </xdr:to>
    <xdr:cxnSp macro="">
      <xdr:nvCxnSpPr>
        <xdr:cNvPr id="84" name="直線コネクタ 83">
          <a:extLst>
            <a:ext uri="{FF2B5EF4-FFF2-40B4-BE49-F238E27FC236}">
              <a16:creationId xmlns:a16="http://schemas.microsoft.com/office/drawing/2014/main" id="{C21592CF-CCFA-480A-A9D7-10322491F627}"/>
            </a:ext>
          </a:extLst>
        </xdr:cNvPr>
        <xdr:cNvCxnSpPr/>
      </xdr:nvCxnSpPr>
      <xdr:spPr>
        <a:xfrm>
          <a:off x="1031240" y="6004016"/>
          <a:ext cx="79756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B99669E8-542E-44A7-9DE7-CD0B54FFFF8D}"/>
            </a:ext>
          </a:extLst>
        </xdr:cNvPr>
        <xdr:cNvSpPr txBox="1"/>
      </xdr:nvSpPr>
      <xdr:spPr>
        <a:xfrm>
          <a:off x="3239144" y="663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2A6483B0-2E94-4EC7-96C2-674FEC319F24}"/>
            </a:ext>
          </a:extLst>
        </xdr:cNvPr>
        <xdr:cNvSpPr txBox="1"/>
      </xdr:nvSpPr>
      <xdr:spPr>
        <a:xfrm>
          <a:off x="2439044" y="657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70DF5E26-4F75-42F1-84D1-B64FF40ADC90}"/>
            </a:ext>
          </a:extLst>
        </xdr:cNvPr>
        <xdr:cNvSpPr txBox="1"/>
      </xdr:nvSpPr>
      <xdr:spPr>
        <a:xfrm>
          <a:off x="1641484" y="653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A7172780-0C05-47EC-9B16-52B7185F0BD4}"/>
            </a:ext>
          </a:extLst>
        </xdr:cNvPr>
        <xdr:cNvSpPr txBox="1"/>
      </xdr:nvSpPr>
      <xdr:spPr>
        <a:xfrm>
          <a:off x="855354" y="643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74947</xdr:rowOff>
    </xdr:from>
    <xdr:ext cx="405111" cy="259045"/>
    <xdr:sp macro="" textlink="">
      <xdr:nvSpPr>
        <xdr:cNvPr id="89" name="n_1mainValue【道路】&#10;有形固定資産減価償却率">
          <a:extLst>
            <a:ext uri="{FF2B5EF4-FFF2-40B4-BE49-F238E27FC236}">
              <a16:creationId xmlns:a16="http://schemas.microsoft.com/office/drawing/2014/main" id="{09D75B51-D02B-4144-8FEC-C98D160ACBA3}"/>
            </a:ext>
          </a:extLst>
        </xdr:cNvPr>
        <xdr:cNvSpPr txBox="1"/>
      </xdr:nvSpPr>
      <xdr:spPr>
        <a:xfrm>
          <a:off x="32391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12899</xdr:rowOff>
    </xdr:from>
    <xdr:ext cx="405111" cy="259045"/>
    <xdr:sp macro="" textlink="">
      <xdr:nvSpPr>
        <xdr:cNvPr id="90" name="n_2mainValue【道路】&#10;有形固定資産減価償却率">
          <a:extLst>
            <a:ext uri="{FF2B5EF4-FFF2-40B4-BE49-F238E27FC236}">
              <a16:creationId xmlns:a16="http://schemas.microsoft.com/office/drawing/2014/main" id="{A7EB8049-F3CF-4CAA-AE1C-C01FF8287BED}"/>
            </a:ext>
          </a:extLst>
        </xdr:cNvPr>
        <xdr:cNvSpPr txBox="1"/>
      </xdr:nvSpPr>
      <xdr:spPr>
        <a:xfrm>
          <a:off x="2439044" y="5846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119034</xdr:rowOff>
    </xdr:from>
    <xdr:ext cx="405111" cy="259045"/>
    <xdr:sp macro="" textlink="">
      <xdr:nvSpPr>
        <xdr:cNvPr id="91" name="n_3mainValue【道路】&#10;有形固定資産減価償却率">
          <a:extLst>
            <a:ext uri="{FF2B5EF4-FFF2-40B4-BE49-F238E27FC236}">
              <a16:creationId xmlns:a16="http://schemas.microsoft.com/office/drawing/2014/main" id="{6C93EA30-E08A-4DA7-BD52-035C053B6C26}"/>
            </a:ext>
          </a:extLst>
        </xdr:cNvPr>
        <xdr:cNvSpPr txBox="1"/>
      </xdr:nvSpPr>
      <xdr:spPr>
        <a:xfrm>
          <a:off x="1641484" y="577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66783</xdr:rowOff>
    </xdr:from>
    <xdr:ext cx="405111" cy="259045"/>
    <xdr:sp macro="" textlink="">
      <xdr:nvSpPr>
        <xdr:cNvPr id="92" name="n_4mainValue【道路】&#10;有形固定資産減価償却率">
          <a:extLst>
            <a:ext uri="{FF2B5EF4-FFF2-40B4-BE49-F238E27FC236}">
              <a16:creationId xmlns:a16="http://schemas.microsoft.com/office/drawing/2014/main" id="{75A0D825-A5A5-4F5B-BB73-998922E06C49}"/>
            </a:ext>
          </a:extLst>
        </xdr:cNvPr>
        <xdr:cNvSpPr txBox="1"/>
      </xdr:nvSpPr>
      <xdr:spPr>
        <a:xfrm>
          <a:off x="855354" y="572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BDEA592C-B681-4CA1-85B9-F5B694849C8B}"/>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59623D33-2680-4187-AC90-5C379E8D94FE}"/>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E51E8CE4-F16D-4C05-95FD-9EB0040BA7A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B30FC2D5-DDF9-4551-8160-F279DE38B6F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7E0D3E80-141B-48BB-8622-96B0605AD512}"/>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5D32738E-23AB-48BE-A103-82B39D06C3C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29D82E6-78F2-43C7-9533-0936CD6F2F6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9653F69E-A215-4379-9621-91A0B0FA36E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32119EDC-6B02-442D-A817-E87C4B72B47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D529335F-AB26-4666-A5AF-3E233C29F0D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C4641F22-7A23-4E46-8FBD-89684CEB1B16}"/>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1D0E3BC4-FB19-4E00-8F44-5D2C24692A78}"/>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486675E2-939D-420C-BE70-D5294F6BCBA3}"/>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C2BE3F2C-0B18-4BD5-9E52-3BB1AA180349}"/>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BD939B68-270D-4C7A-8263-5537C90C3EFD}"/>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784A92D3-0EDE-4BEB-8882-DC9D76C59164}"/>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B7CFD348-02E0-4D83-9195-968EECAD66B9}"/>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D8242FA8-E226-4EBA-AA2F-40FE05F23739}"/>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8AFEB72B-1E40-42CE-B839-46DA15F5AA15}"/>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9D2DF777-574F-470D-AEA4-86550879F856}"/>
            </a:ext>
          </a:extLst>
        </xdr:cNvPr>
        <xdr:cNvSpPr txBox="1"/>
      </xdr:nvSpPr>
      <xdr:spPr>
        <a:xfrm>
          <a:off x="5416126"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2FF2E5EB-69FA-4D52-A0A6-342206462C80}"/>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CA5BFD42-8807-4B3D-976F-69DADE0FABA3}"/>
            </a:ext>
          </a:extLst>
        </xdr:cNvPr>
        <xdr:cNvSpPr txBox="1"/>
      </xdr:nvSpPr>
      <xdr:spPr>
        <a:xfrm>
          <a:off x="5416126"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5FC2C4FE-C41C-4051-ABFD-26DB81320A6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1D6DD5BB-1C12-4B7C-BA0F-28C15AC6E2C7}"/>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8284F30A-DCF8-4F96-9885-CEFF2C40A1E8}"/>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0A32671A-60E8-4B5F-BEDA-08F912443E32}"/>
            </a:ext>
          </a:extLst>
        </xdr:cNvPr>
        <xdr:cNvCxnSpPr/>
      </xdr:nvCxnSpPr>
      <xdr:spPr>
        <a:xfrm flipV="1">
          <a:off x="9429115" y="5835254"/>
          <a:ext cx="0" cy="1461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341C2C6D-9E3E-4BFD-9EE8-ADC5DA7D364F}"/>
            </a:ext>
          </a:extLst>
        </xdr:cNvPr>
        <xdr:cNvSpPr txBox="1"/>
      </xdr:nvSpPr>
      <xdr:spPr>
        <a:xfrm>
          <a:off x="9467850" y="729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B2C5C7AB-BB5C-4109-ACA3-990647A317A6}"/>
            </a:ext>
          </a:extLst>
        </xdr:cNvPr>
        <xdr:cNvCxnSpPr/>
      </xdr:nvCxnSpPr>
      <xdr:spPr>
        <a:xfrm>
          <a:off x="9356090" y="729667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FB8BC90E-404C-4A4D-8B88-6F34A0181706}"/>
            </a:ext>
          </a:extLst>
        </xdr:cNvPr>
        <xdr:cNvSpPr txBox="1"/>
      </xdr:nvSpPr>
      <xdr:spPr>
        <a:xfrm>
          <a:off x="9467850" y="561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43FC8352-A86A-4172-8488-081CBAB25349}"/>
            </a:ext>
          </a:extLst>
        </xdr:cNvPr>
        <xdr:cNvCxnSpPr/>
      </xdr:nvCxnSpPr>
      <xdr:spPr>
        <a:xfrm>
          <a:off x="9356090" y="58352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74F9BFB6-2D68-4AFD-951E-CC2174C22B6F}"/>
            </a:ext>
          </a:extLst>
        </xdr:cNvPr>
        <xdr:cNvSpPr txBox="1"/>
      </xdr:nvSpPr>
      <xdr:spPr>
        <a:xfrm>
          <a:off x="9467850" y="6873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93E1F156-9824-446B-8945-872E2AD252D1}"/>
            </a:ext>
          </a:extLst>
        </xdr:cNvPr>
        <xdr:cNvSpPr/>
      </xdr:nvSpPr>
      <xdr:spPr>
        <a:xfrm>
          <a:off x="9394190" y="7029726"/>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4FB70773-AA31-4470-BFA3-8030C2085DBD}"/>
            </a:ext>
          </a:extLst>
        </xdr:cNvPr>
        <xdr:cNvSpPr/>
      </xdr:nvSpPr>
      <xdr:spPr>
        <a:xfrm>
          <a:off x="8632190" y="702707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313BBC2F-310D-48E7-9527-E8762F6D5DC6}"/>
            </a:ext>
          </a:extLst>
        </xdr:cNvPr>
        <xdr:cNvSpPr/>
      </xdr:nvSpPr>
      <xdr:spPr>
        <a:xfrm>
          <a:off x="7846060" y="703228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95129F04-93EA-4D9A-B9F2-E45DCE14A7AC}"/>
            </a:ext>
          </a:extLst>
        </xdr:cNvPr>
        <xdr:cNvSpPr/>
      </xdr:nvSpPr>
      <xdr:spPr>
        <a:xfrm>
          <a:off x="7029450" y="704877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8214E287-30BD-474F-BF8B-938AF7A95264}"/>
            </a:ext>
          </a:extLst>
        </xdr:cNvPr>
        <xdr:cNvSpPr/>
      </xdr:nvSpPr>
      <xdr:spPr>
        <a:xfrm>
          <a:off x="6231890" y="704928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2B62A3D-10A1-431D-A5D1-A419C56B755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DEB6B33-5712-47C0-8EDA-F60331991D3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B2EBDCB-B396-4397-A587-634FA44BED1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B155D3F4-8425-4C51-A313-EA40DA0775D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8C32B1DD-A491-43FC-9385-5DA59D03C78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149965</xdr:rowOff>
    </xdr:from>
    <xdr:to>
      <xdr:col>55</xdr:col>
      <xdr:colOff>50800</xdr:colOff>
      <xdr:row>42</xdr:row>
      <xdr:rowOff>80115</xdr:rowOff>
    </xdr:to>
    <xdr:sp macro="" textlink="">
      <xdr:nvSpPr>
        <xdr:cNvPr id="134" name="楕円 133">
          <a:extLst>
            <a:ext uri="{FF2B5EF4-FFF2-40B4-BE49-F238E27FC236}">
              <a16:creationId xmlns:a16="http://schemas.microsoft.com/office/drawing/2014/main" id="{561F1C4A-7F7E-4BAB-B406-A52CB9428137}"/>
            </a:ext>
          </a:extLst>
        </xdr:cNvPr>
        <xdr:cNvSpPr/>
      </xdr:nvSpPr>
      <xdr:spPr>
        <a:xfrm>
          <a:off x="9394190" y="717941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64892</xdr:rowOff>
    </xdr:from>
    <xdr:ext cx="469744" cy="259045"/>
    <xdr:sp macro="" textlink="">
      <xdr:nvSpPr>
        <xdr:cNvPr id="135" name="【道路】&#10;一人当たり延長該当値テキスト">
          <a:extLst>
            <a:ext uri="{FF2B5EF4-FFF2-40B4-BE49-F238E27FC236}">
              <a16:creationId xmlns:a16="http://schemas.microsoft.com/office/drawing/2014/main" id="{78FB2A4B-D3A0-4E02-9AC0-A94A690470D2}"/>
            </a:ext>
          </a:extLst>
        </xdr:cNvPr>
        <xdr:cNvSpPr txBox="1"/>
      </xdr:nvSpPr>
      <xdr:spPr>
        <a:xfrm>
          <a:off x="9467850" y="70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151010</xdr:rowOff>
    </xdr:from>
    <xdr:to>
      <xdr:col>50</xdr:col>
      <xdr:colOff>165100</xdr:colOff>
      <xdr:row>42</xdr:row>
      <xdr:rowOff>81160</xdr:rowOff>
    </xdr:to>
    <xdr:sp macro="" textlink="">
      <xdr:nvSpPr>
        <xdr:cNvPr id="136" name="楕円 135">
          <a:extLst>
            <a:ext uri="{FF2B5EF4-FFF2-40B4-BE49-F238E27FC236}">
              <a16:creationId xmlns:a16="http://schemas.microsoft.com/office/drawing/2014/main" id="{BD147958-620C-4DE0-B025-0511E80E17AC}"/>
            </a:ext>
          </a:extLst>
        </xdr:cNvPr>
        <xdr:cNvSpPr/>
      </xdr:nvSpPr>
      <xdr:spPr>
        <a:xfrm>
          <a:off x="8632190" y="71804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29315</xdr:rowOff>
    </xdr:from>
    <xdr:to>
      <xdr:col>55</xdr:col>
      <xdr:colOff>0</xdr:colOff>
      <xdr:row>42</xdr:row>
      <xdr:rowOff>30360</xdr:rowOff>
    </xdr:to>
    <xdr:cxnSp macro="">
      <xdr:nvCxnSpPr>
        <xdr:cNvPr id="137" name="直線コネクタ 136">
          <a:extLst>
            <a:ext uri="{FF2B5EF4-FFF2-40B4-BE49-F238E27FC236}">
              <a16:creationId xmlns:a16="http://schemas.microsoft.com/office/drawing/2014/main" id="{91D77F26-92E6-4CEC-80E6-E9DB8228D3DC}"/>
            </a:ext>
          </a:extLst>
        </xdr:cNvPr>
        <xdr:cNvCxnSpPr/>
      </xdr:nvCxnSpPr>
      <xdr:spPr>
        <a:xfrm flipV="1">
          <a:off x="8686800" y="7228310"/>
          <a:ext cx="74295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151010</xdr:rowOff>
    </xdr:from>
    <xdr:to>
      <xdr:col>46</xdr:col>
      <xdr:colOff>38100</xdr:colOff>
      <xdr:row>42</xdr:row>
      <xdr:rowOff>81160</xdr:rowOff>
    </xdr:to>
    <xdr:sp macro="" textlink="">
      <xdr:nvSpPr>
        <xdr:cNvPr id="138" name="楕円 137">
          <a:extLst>
            <a:ext uri="{FF2B5EF4-FFF2-40B4-BE49-F238E27FC236}">
              <a16:creationId xmlns:a16="http://schemas.microsoft.com/office/drawing/2014/main" id="{DA71DE7B-7C79-49F3-8E88-88D2BE2E620D}"/>
            </a:ext>
          </a:extLst>
        </xdr:cNvPr>
        <xdr:cNvSpPr/>
      </xdr:nvSpPr>
      <xdr:spPr>
        <a:xfrm>
          <a:off x="7846060" y="71804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30360</xdr:rowOff>
    </xdr:from>
    <xdr:to>
      <xdr:col>50</xdr:col>
      <xdr:colOff>114300</xdr:colOff>
      <xdr:row>42</xdr:row>
      <xdr:rowOff>30360</xdr:rowOff>
    </xdr:to>
    <xdr:cxnSp macro="">
      <xdr:nvCxnSpPr>
        <xdr:cNvPr id="139" name="直線コネクタ 138">
          <a:extLst>
            <a:ext uri="{FF2B5EF4-FFF2-40B4-BE49-F238E27FC236}">
              <a16:creationId xmlns:a16="http://schemas.microsoft.com/office/drawing/2014/main" id="{108DF61C-4F5E-4B66-BDFC-E557D3517ED3}"/>
            </a:ext>
          </a:extLst>
        </xdr:cNvPr>
        <xdr:cNvCxnSpPr/>
      </xdr:nvCxnSpPr>
      <xdr:spPr>
        <a:xfrm>
          <a:off x="7889240" y="722935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150531</xdr:rowOff>
    </xdr:from>
    <xdr:to>
      <xdr:col>41</xdr:col>
      <xdr:colOff>101600</xdr:colOff>
      <xdr:row>42</xdr:row>
      <xdr:rowOff>80681</xdr:rowOff>
    </xdr:to>
    <xdr:sp macro="" textlink="">
      <xdr:nvSpPr>
        <xdr:cNvPr id="140" name="楕円 139">
          <a:extLst>
            <a:ext uri="{FF2B5EF4-FFF2-40B4-BE49-F238E27FC236}">
              <a16:creationId xmlns:a16="http://schemas.microsoft.com/office/drawing/2014/main" id="{CDDF87AC-326D-4EBF-AD68-963CFAC18B61}"/>
            </a:ext>
          </a:extLst>
        </xdr:cNvPr>
        <xdr:cNvSpPr/>
      </xdr:nvSpPr>
      <xdr:spPr>
        <a:xfrm>
          <a:off x="7029450" y="717998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29881</xdr:rowOff>
    </xdr:from>
    <xdr:to>
      <xdr:col>45</xdr:col>
      <xdr:colOff>177800</xdr:colOff>
      <xdr:row>42</xdr:row>
      <xdr:rowOff>30360</xdr:rowOff>
    </xdr:to>
    <xdr:cxnSp macro="">
      <xdr:nvCxnSpPr>
        <xdr:cNvPr id="141" name="直線コネクタ 140">
          <a:extLst>
            <a:ext uri="{FF2B5EF4-FFF2-40B4-BE49-F238E27FC236}">
              <a16:creationId xmlns:a16="http://schemas.microsoft.com/office/drawing/2014/main" id="{0A1ECAE3-968C-47BA-8168-A02C90B4797A}"/>
            </a:ext>
          </a:extLst>
        </xdr:cNvPr>
        <xdr:cNvCxnSpPr/>
      </xdr:nvCxnSpPr>
      <xdr:spPr>
        <a:xfrm>
          <a:off x="7084060" y="7228876"/>
          <a:ext cx="805180" cy="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150978</xdr:rowOff>
    </xdr:from>
    <xdr:to>
      <xdr:col>36</xdr:col>
      <xdr:colOff>165100</xdr:colOff>
      <xdr:row>42</xdr:row>
      <xdr:rowOff>81128</xdr:rowOff>
    </xdr:to>
    <xdr:sp macro="" textlink="">
      <xdr:nvSpPr>
        <xdr:cNvPr id="142" name="楕円 141">
          <a:extLst>
            <a:ext uri="{FF2B5EF4-FFF2-40B4-BE49-F238E27FC236}">
              <a16:creationId xmlns:a16="http://schemas.microsoft.com/office/drawing/2014/main" id="{B52540D9-D809-49BF-8C40-075E385927EF}"/>
            </a:ext>
          </a:extLst>
        </xdr:cNvPr>
        <xdr:cNvSpPr/>
      </xdr:nvSpPr>
      <xdr:spPr>
        <a:xfrm>
          <a:off x="6231890" y="71804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29881</xdr:rowOff>
    </xdr:from>
    <xdr:to>
      <xdr:col>41</xdr:col>
      <xdr:colOff>50800</xdr:colOff>
      <xdr:row>42</xdr:row>
      <xdr:rowOff>30328</xdr:rowOff>
    </xdr:to>
    <xdr:cxnSp macro="">
      <xdr:nvCxnSpPr>
        <xdr:cNvPr id="143" name="直線コネクタ 142">
          <a:extLst>
            <a:ext uri="{FF2B5EF4-FFF2-40B4-BE49-F238E27FC236}">
              <a16:creationId xmlns:a16="http://schemas.microsoft.com/office/drawing/2014/main" id="{C3F0BEC6-66C3-437E-99A7-B5C21044178B}"/>
            </a:ext>
          </a:extLst>
        </xdr:cNvPr>
        <xdr:cNvCxnSpPr/>
      </xdr:nvCxnSpPr>
      <xdr:spPr>
        <a:xfrm flipV="1">
          <a:off x="6286500" y="7228876"/>
          <a:ext cx="797560" cy="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CC175B84-8B83-4E6A-8D76-4AB512267DE6}"/>
            </a:ext>
          </a:extLst>
        </xdr:cNvPr>
        <xdr:cNvSpPr txBox="1"/>
      </xdr:nvSpPr>
      <xdr:spPr>
        <a:xfrm>
          <a:off x="8422151" y="67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2A7557EF-4B8B-406A-9E10-DD4566F871F1}"/>
            </a:ext>
          </a:extLst>
        </xdr:cNvPr>
        <xdr:cNvSpPr txBox="1"/>
      </xdr:nvSpPr>
      <xdr:spPr>
        <a:xfrm>
          <a:off x="7641101" y="680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03CADC7D-3C12-40E7-9D55-DDFDF4711D4F}"/>
            </a:ext>
          </a:extLst>
        </xdr:cNvPr>
        <xdr:cNvSpPr txBox="1"/>
      </xdr:nvSpPr>
      <xdr:spPr>
        <a:xfrm>
          <a:off x="6854971" y="681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8F2243CF-7A0D-4987-885A-ACB277C9CD26}"/>
            </a:ext>
          </a:extLst>
        </xdr:cNvPr>
        <xdr:cNvSpPr txBox="1"/>
      </xdr:nvSpPr>
      <xdr:spPr>
        <a:xfrm>
          <a:off x="6038361" y="682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72287</xdr:rowOff>
    </xdr:from>
    <xdr:ext cx="469744" cy="259045"/>
    <xdr:sp macro="" textlink="">
      <xdr:nvSpPr>
        <xdr:cNvPr id="148" name="n_1mainValue【道路】&#10;一人当たり延長">
          <a:extLst>
            <a:ext uri="{FF2B5EF4-FFF2-40B4-BE49-F238E27FC236}">
              <a16:creationId xmlns:a16="http://schemas.microsoft.com/office/drawing/2014/main" id="{708C6730-8116-45E0-9F04-53A176F7A368}"/>
            </a:ext>
          </a:extLst>
        </xdr:cNvPr>
        <xdr:cNvSpPr txBox="1"/>
      </xdr:nvSpPr>
      <xdr:spPr>
        <a:xfrm>
          <a:off x="8454467" y="727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72287</xdr:rowOff>
    </xdr:from>
    <xdr:ext cx="469744" cy="259045"/>
    <xdr:sp macro="" textlink="">
      <xdr:nvSpPr>
        <xdr:cNvPr id="149" name="n_2mainValue【道路】&#10;一人当たり延長">
          <a:extLst>
            <a:ext uri="{FF2B5EF4-FFF2-40B4-BE49-F238E27FC236}">
              <a16:creationId xmlns:a16="http://schemas.microsoft.com/office/drawing/2014/main" id="{F72D8CAE-B0B8-47EF-8901-44329CC7D50F}"/>
            </a:ext>
          </a:extLst>
        </xdr:cNvPr>
        <xdr:cNvSpPr txBox="1"/>
      </xdr:nvSpPr>
      <xdr:spPr>
        <a:xfrm>
          <a:off x="7673417" y="727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71808</xdr:rowOff>
    </xdr:from>
    <xdr:ext cx="469744" cy="259045"/>
    <xdr:sp macro="" textlink="">
      <xdr:nvSpPr>
        <xdr:cNvPr id="150" name="n_3mainValue【道路】&#10;一人当たり延長">
          <a:extLst>
            <a:ext uri="{FF2B5EF4-FFF2-40B4-BE49-F238E27FC236}">
              <a16:creationId xmlns:a16="http://schemas.microsoft.com/office/drawing/2014/main" id="{1FED62B3-BC30-4B23-A337-8524EF5B6D12}"/>
            </a:ext>
          </a:extLst>
        </xdr:cNvPr>
        <xdr:cNvSpPr txBox="1"/>
      </xdr:nvSpPr>
      <xdr:spPr>
        <a:xfrm>
          <a:off x="6866332" y="727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72255</xdr:rowOff>
    </xdr:from>
    <xdr:ext cx="469744" cy="259045"/>
    <xdr:sp macro="" textlink="">
      <xdr:nvSpPr>
        <xdr:cNvPr id="151" name="n_4mainValue【道路】&#10;一人当たり延長">
          <a:extLst>
            <a:ext uri="{FF2B5EF4-FFF2-40B4-BE49-F238E27FC236}">
              <a16:creationId xmlns:a16="http://schemas.microsoft.com/office/drawing/2014/main" id="{72601F11-EA8B-45E6-91F0-2CD5C6ADFD69}"/>
            </a:ext>
          </a:extLst>
        </xdr:cNvPr>
        <xdr:cNvSpPr txBox="1"/>
      </xdr:nvSpPr>
      <xdr:spPr>
        <a:xfrm>
          <a:off x="6068772" y="72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9A2CFEAE-12D6-46FA-A860-22C524ABDC4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32EF0E4C-345A-4F6A-BF92-C895E0FECD0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4E0F1302-D1B5-48F0-8959-4589DE36444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03FB99B9-B81B-4F13-99E3-B67EEB53928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CACBD213-07F3-46E3-B576-CC25CDEE4B5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E55F1CDC-F3A8-49FF-9AE7-181E1B967F0C}"/>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782B2AC6-A8C5-4F02-A91F-87518D3F4A2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474BADE6-B24E-4331-B049-39AD5D64B1E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B2C7A8EE-AE35-45EC-8863-F25BFB857C5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F8BF3CAB-9601-45CE-B8F8-AC1E65726B15}"/>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4C509713-766C-45EC-8378-5EB53FE2071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311668FB-1C9C-4F7E-B980-067B29CFCA35}"/>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72884035-EB79-4F7F-9C63-C48B33FE251E}"/>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3A4D3003-C2B3-4AB6-BE8C-31D04B913C3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7FEB8348-1D02-40AD-9C90-6DE6B5F97122}"/>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C0AA86A1-F78B-468B-A264-F3322CBFBB3C}"/>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0AFCC2AB-F8ED-4202-B2DB-E1272C884A91}"/>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322FAFE3-049C-4F1C-913C-416D9133F3B1}"/>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38FCF6B3-DB5C-450B-97E5-2F39A6F4A6D2}"/>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CD8B0838-731C-430D-B75B-F86797B40D54}"/>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97CA3E5A-823F-48D7-80C4-B17BD9434485}"/>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E6F8CB8B-E50F-4CB7-9278-91144965EF2D}"/>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3F1D3028-2E3A-4CCE-B97F-708760ABF063}"/>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11F28F16-BB3E-4677-8DB8-7DFA0DD36F3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0B756446-A86C-4308-88BF-C4DE09B7DD6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19C8D9B0-CF39-4B68-8690-A2D9C6C974EC}"/>
            </a:ext>
          </a:extLst>
        </xdr:cNvPr>
        <xdr:cNvCxnSpPr/>
      </xdr:nvCxnSpPr>
      <xdr:spPr>
        <a:xfrm flipV="1">
          <a:off x="4173855" y="9659439"/>
          <a:ext cx="0" cy="1218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8AAA3676-D76F-4F6E-8C81-494B123D7BEE}"/>
            </a:ext>
          </a:extLst>
        </xdr:cNvPr>
        <xdr:cNvSpPr txBox="1"/>
      </xdr:nvSpPr>
      <xdr:spPr>
        <a:xfrm>
          <a:off x="4212590" y="1088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AB6CCE27-60AB-4C80-B55C-22376A76BAA1}"/>
            </a:ext>
          </a:extLst>
        </xdr:cNvPr>
        <xdr:cNvCxnSpPr/>
      </xdr:nvCxnSpPr>
      <xdr:spPr>
        <a:xfrm>
          <a:off x="4112260" y="10878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D1550299-F97B-4D62-BCE8-8B14C02798EB}"/>
            </a:ext>
          </a:extLst>
        </xdr:cNvPr>
        <xdr:cNvSpPr txBox="1"/>
      </xdr:nvSpPr>
      <xdr:spPr>
        <a:xfrm>
          <a:off x="4212590" y="944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67716798-2173-437F-8837-FEC03867BDC0}"/>
            </a:ext>
          </a:extLst>
        </xdr:cNvPr>
        <xdr:cNvCxnSpPr/>
      </xdr:nvCxnSpPr>
      <xdr:spPr>
        <a:xfrm>
          <a:off x="4112260" y="9659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570B7BFF-43C6-47A2-AA1F-0CE1AB67A34B}"/>
            </a:ext>
          </a:extLst>
        </xdr:cNvPr>
        <xdr:cNvSpPr txBox="1"/>
      </xdr:nvSpPr>
      <xdr:spPr>
        <a:xfrm>
          <a:off x="421259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389A34D1-BA61-4142-8A21-BBD6F6C5D19C}"/>
            </a:ext>
          </a:extLst>
        </xdr:cNvPr>
        <xdr:cNvSpPr/>
      </xdr:nvSpPr>
      <xdr:spPr>
        <a:xfrm>
          <a:off x="4131310" y="1046507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BEA6BE05-5B1B-4FBF-ACD7-75EEFCD6C1A0}"/>
            </a:ext>
          </a:extLst>
        </xdr:cNvPr>
        <xdr:cNvSpPr/>
      </xdr:nvSpPr>
      <xdr:spPr>
        <a:xfrm>
          <a:off x="3388360" y="104269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CB091C80-41A8-47EA-822B-7ECB0DF6084F}"/>
            </a:ext>
          </a:extLst>
        </xdr:cNvPr>
        <xdr:cNvSpPr/>
      </xdr:nvSpPr>
      <xdr:spPr>
        <a:xfrm>
          <a:off x="2571750" y="1040792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10D626AC-EFB5-4DF9-98CF-1DAA85D6FCB8}"/>
            </a:ext>
          </a:extLst>
        </xdr:cNvPr>
        <xdr:cNvSpPr/>
      </xdr:nvSpPr>
      <xdr:spPr>
        <a:xfrm>
          <a:off x="1774190" y="1038370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9A8F7864-16FF-4FB4-9405-877921BA696E}"/>
            </a:ext>
          </a:extLst>
        </xdr:cNvPr>
        <xdr:cNvSpPr/>
      </xdr:nvSpPr>
      <xdr:spPr>
        <a:xfrm>
          <a:off x="98806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EE3CABB-575F-4C51-85F8-10053ACD76C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0D88E36-67B4-40F8-A627-2D3512950FA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8278C99-C44E-444C-A4D9-1FB3334A5E9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A85C646-94E8-48D5-8EDB-A01078802DF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ADDC5B0-0FC4-4163-B8C4-95E8B78477B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34109</xdr:rowOff>
    </xdr:from>
    <xdr:to>
      <xdr:col>24</xdr:col>
      <xdr:colOff>114300</xdr:colOff>
      <xdr:row>60</xdr:row>
      <xdr:rowOff>135709</xdr:rowOff>
    </xdr:to>
    <xdr:sp macro="" textlink="">
      <xdr:nvSpPr>
        <xdr:cNvPr id="193" name="楕円 192">
          <a:extLst>
            <a:ext uri="{FF2B5EF4-FFF2-40B4-BE49-F238E27FC236}">
              <a16:creationId xmlns:a16="http://schemas.microsoft.com/office/drawing/2014/main" id="{35BE6962-FE4E-4E98-A1E6-BD85CD7DCD24}"/>
            </a:ext>
          </a:extLst>
        </xdr:cNvPr>
        <xdr:cNvSpPr/>
      </xdr:nvSpPr>
      <xdr:spPr>
        <a:xfrm>
          <a:off x="4131310" y="1031920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56986</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12176354-45F0-4333-8EEE-85E1F0B34C4B}"/>
            </a:ext>
          </a:extLst>
        </xdr:cNvPr>
        <xdr:cNvSpPr txBox="1"/>
      </xdr:nvSpPr>
      <xdr:spPr>
        <a:xfrm>
          <a:off x="4212590"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9616</xdr:rowOff>
    </xdr:from>
    <xdr:to>
      <xdr:col>20</xdr:col>
      <xdr:colOff>38100</xdr:colOff>
      <xdr:row>60</xdr:row>
      <xdr:rowOff>111216</xdr:rowOff>
    </xdr:to>
    <xdr:sp macro="" textlink="">
      <xdr:nvSpPr>
        <xdr:cNvPr id="195" name="楕円 194">
          <a:extLst>
            <a:ext uri="{FF2B5EF4-FFF2-40B4-BE49-F238E27FC236}">
              <a16:creationId xmlns:a16="http://schemas.microsoft.com/office/drawing/2014/main" id="{844078B2-ADA4-4CB5-B5D8-7F00D717DE8F}"/>
            </a:ext>
          </a:extLst>
        </xdr:cNvPr>
        <xdr:cNvSpPr/>
      </xdr:nvSpPr>
      <xdr:spPr>
        <a:xfrm>
          <a:off x="3388360" y="1029852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60416</xdr:rowOff>
    </xdr:from>
    <xdr:to>
      <xdr:col>24</xdr:col>
      <xdr:colOff>63500</xdr:colOff>
      <xdr:row>60</xdr:row>
      <xdr:rowOff>84909</xdr:rowOff>
    </xdr:to>
    <xdr:cxnSp macro="">
      <xdr:nvCxnSpPr>
        <xdr:cNvPr id="196" name="直線コネクタ 195">
          <a:extLst>
            <a:ext uri="{FF2B5EF4-FFF2-40B4-BE49-F238E27FC236}">
              <a16:creationId xmlns:a16="http://schemas.microsoft.com/office/drawing/2014/main" id="{EBF27016-95DF-48AE-AC0F-67C0963109F7}"/>
            </a:ext>
          </a:extLst>
        </xdr:cNvPr>
        <xdr:cNvCxnSpPr/>
      </xdr:nvCxnSpPr>
      <xdr:spPr>
        <a:xfrm>
          <a:off x="3431540" y="10343606"/>
          <a:ext cx="74295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156573</xdr:rowOff>
    </xdr:from>
    <xdr:to>
      <xdr:col>15</xdr:col>
      <xdr:colOff>101600</xdr:colOff>
      <xdr:row>60</xdr:row>
      <xdr:rowOff>86723</xdr:rowOff>
    </xdr:to>
    <xdr:sp macro="" textlink="">
      <xdr:nvSpPr>
        <xdr:cNvPr id="197" name="楕円 196">
          <a:extLst>
            <a:ext uri="{FF2B5EF4-FFF2-40B4-BE49-F238E27FC236}">
              <a16:creationId xmlns:a16="http://schemas.microsoft.com/office/drawing/2014/main" id="{C2D63154-070E-415D-8698-DED50E058ECA}"/>
            </a:ext>
          </a:extLst>
        </xdr:cNvPr>
        <xdr:cNvSpPr/>
      </xdr:nvSpPr>
      <xdr:spPr>
        <a:xfrm>
          <a:off x="2571750" y="102740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35923</xdr:rowOff>
    </xdr:from>
    <xdr:to>
      <xdr:col>19</xdr:col>
      <xdr:colOff>177800</xdr:colOff>
      <xdr:row>60</xdr:row>
      <xdr:rowOff>60416</xdr:rowOff>
    </xdr:to>
    <xdr:cxnSp macro="">
      <xdr:nvCxnSpPr>
        <xdr:cNvPr id="198" name="直線コネクタ 197">
          <a:extLst>
            <a:ext uri="{FF2B5EF4-FFF2-40B4-BE49-F238E27FC236}">
              <a16:creationId xmlns:a16="http://schemas.microsoft.com/office/drawing/2014/main" id="{AE7F2E94-F4A6-45CA-908E-FD62DEDC3B63}"/>
            </a:ext>
          </a:extLst>
        </xdr:cNvPr>
        <xdr:cNvCxnSpPr/>
      </xdr:nvCxnSpPr>
      <xdr:spPr>
        <a:xfrm>
          <a:off x="2626360" y="10322923"/>
          <a:ext cx="80518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130447</xdr:rowOff>
    </xdr:from>
    <xdr:to>
      <xdr:col>10</xdr:col>
      <xdr:colOff>165100</xdr:colOff>
      <xdr:row>60</xdr:row>
      <xdr:rowOff>60597</xdr:rowOff>
    </xdr:to>
    <xdr:sp macro="" textlink="">
      <xdr:nvSpPr>
        <xdr:cNvPr id="199" name="楕円 198">
          <a:extLst>
            <a:ext uri="{FF2B5EF4-FFF2-40B4-BE49-F238E27FC236}">
              <a16:creationId xmlns:a16="http://schemas.microsoft.com/office/drawing/2014/main" id="{AEA0351E-19CF-4167-8F87-53C7641030D3}"/>
            </a:ext>
          </a:extLst>
        </xdr:cNvPr>
        <xdr:cNvSpPr/>
      </xdr:nvSpPr>
      <xdr:spPr>
        <a:xfrm>
          <a:off x="1774190" y="102498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xdr:rowOff>
    </xdr:from>
    <xdr:to>
      <xdr:col>15</xdr:col>
      <xdr:colOff>50800</xdr:colOff>
      <xdr:row>60</xdr:row>
      <xdr:rowOff>35923</xdr:rowOff>
    </xdr:to>
    <xdr:cxnSp macro="">
      <xdr:nvCxnSpPr>
        <xdr:cNvPr id="200" name="直線コネクタ 199">
          <a:extLst>
            <a:ext uri="{FF2B5EF4-FFF2-40B4-BE49-F238E27FC236}">
              <a16:creationId xmlns:a16="http://schemas.microsoft.com/office/drawing/2014/main" id="{FB299286-784A-40BB-90A8-3D85CBE0D9E6}"/>
            </a:ext>
          </a:extLst>
        </xdr:cNvPr>
        <xdr:cNvCxnSpPr/>
      </xdr:nvCxnSpPr>
      <xdr:spPr>
        <a:xfrm>
          <a:off x="1828800" y="10298702"/>
          <a:ext cx="79756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105954</xdr:rowOff>
    </xdr:from>
    <xdr:to>
      <xdr:col>6</xdr:col>
      <xdr:colOff>38100</xdr:colOff>
      <xdr:row>60</xdr:row>
      <xdr:rowOff>36104</xdr:rowOff>
    </xdr:to>
    <xdr:sp macro="" textlink="">
      <xdr:nvSpPr>
        <xdr:cNvPr id="201" name="楕円 200">
          <a:extLst>
            <a:ext uri="{FF2B5EF4-FFF2-40B4-BE49-F238E27FC236}">
              <a16:creationId xmlns:a16="http://schemas.microsoft.com/office/drawing/2014/main" id="{9FBE0E31-41B3-471C-BC49-B9DD7CA77511}"/>
            </a:ext>
          </a:extLst>
        </xdr:cNvPr>
        <xdr:cNvSpPr/>
      </xdr:nvSpPr>
      <xdr:spPr>
        <a:xfrm>
          <a:off x="988060" y="102195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156754</xdr:rowOff>
    </xdr:from>
    <xdr:to>
      <xdr:col>10</xdr:col>
      <xdr:colOff>114300</xdr:colOff>
      <xdr:row>60</xdr:row>
      <xdr:rowOff>9797</xdr:rowOff>
    </xdr:to>
    <xdr:cxnSp macro="">
      <xdr:nvCxnSpPr>
        <xdr:cNvPr id="202" name="直線コネクタ 201">
          <a:extLst>
            <a:ext uri="{FF2B5EF4-FFF2-40B4-BE49-F238E27FC236}">
              <a16:creationId xmlns:a16="http://schemas.microsoft.com/office/drawing/2014/main" id="{D38D7651-9B88-466D-A6B8-FEEC5856D2BD}"/>
            </a:ext>
          </a:extLst>
        </xdr:cNvPr>
        <xdr:cNvCxnSpPr/>
      </xdr:nvCxnSpPr>
      <xdr:spPr>
        <a:xfrm>
          <a:off x="1031240" y="10274209"/>
          <a:ext cx="7975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8AA62FA5-6038-4507-9FCA-810B7AB4217A}"/>
            </a:ext>
          </a:extLst>
        </xdr:cNvPr>
        <xdr:cNvSpPr txBox="1"/>
      </xdr:nvSpPr>
      <xdr:spPr>
        <a:xfrm>
          <a:off x="3239144" y="10517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8D483320-7206-4222-98C7-8A92115C33FA}"/>
            </a:ext>
          </a:extLst>
        </xdr:cNvPr>
        <xdr:cNvSpPr txBox="1"/>
      </xdr:nvSpPr>
      <xdr:spPr>
        <a:xfrm>
          <a:off x="2439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EF4AF38B-4623-43D0-BBCD-A9FC16028530}"/>
            </a:ext>
          </a:extLst>
        </xdr:cNvPr>
        <xdr:cNvSpPr txBox="1"/>
      </xdr:nvSpPr>
      <xdr:spPr>
        <a:xfrm>
          <a:off x="1641484" y="10476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01E8C259-C185-4102-A2E5-8AE0FE3CBACA}"/>
            </a:ext>
          </a:extLst>
        </xdr:cNvPr>
        <xdr:cNvSpPr txBox="1"/>
      </xdr:nvSpPr>
      <xdr:spPr>
        <a:xfrm>
          <a:off x="85535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127743</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50956837-A910-4A1D-B154-CBF364509459}"/>
            </a:ext>
          </a:extLst>
        </xdr:cNvPr>
        <xdr:cNvSpPr txBox="1"/>
      </xdr:nvSpPr>
      <xdr:spPr>
        <a:xfrm>
          <a:off x="3239144" y="1007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103250</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B26F50DC-FABF-41FD-8592-7C6D03FA56FA}"/>
            </a:ext>
          </a:extLst>
        </xdr:cNvPr>
        <xdr:cNvSpPr txBox="1"/>
      </xdr:nvSpPr>
      <xdr:spPr>
        <a:xfrm>
          <a:off x="2439044" y="10045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77124</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469A6B24-BDBB-4000-8747-B6233DC6D34F}"/>
            </a:ext>
          </a:extLst>
        </xdr:cNvPr>
        <xdr:cNvSpPr txBox="1"/>
      </xdr:nvSpPr>
      <xdr:spPr>
        <a:xfrm>
          <a:off x="164148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52631</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8010F273-AC4A-4B15-A728-CB024D086E28}"/>
            </a:ext>
          </a:extLst>
        </xdr:cNvPr>
        <xdr:cNvSpPr txBox="1"/>
      </xdr:nvSpPr>
      <xdr:spPr>
        <a:xfrm>
          <a:off x="85535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5E570E8E-A461-4937-9CD6-504C4C2ED40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29A4B956-4778-4D52-8610-68AE4F07BD3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8B09FFBE-FCA2-4B79-95CC-29E981AA6BC4}"/>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BFCC755D-CC9F-485B-962F-78AA79CC880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CB9FD669-5B38-493D-B335-E921BC07899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89480CA1-9C0B-4D13-97D6-0CB455AE942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20BD8872-DBC6-4732-8281-0BD78FB17F1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651AD196-3E74-444A-BE6A-60A7B3A58CB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85B907D4-7847-4314-8539-74778854CA2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FE3AD60B-91ED-4AC0-976C-99A5E5ED52F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845B88AD-E17A-4E9C-949B-55D3B6774B0E}"/>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EAFD56DD-E393-421F-823C-70E212768A10}"/>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EA2EB404-70A8-4F7C-9308-A8999FEF0A3F}"/>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CE6F9D5B-E887-4E9A-8DE7-0C5E955B7273}"/>
            </a:ext>
          </a:extLst>
        </xdr:cNvPr>
        <xdr:cNvSpPr txBox="1"/>
      </xdr:nvSpPr>
      <xdr:spPr>
        <a:xfrm>
          <a:off x="5416126"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FD928B40-FBD6-4362-879C-78B748781C3D}"/>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7303D191-7BCB-4C0E-BD57-4096F3081935}"/>
            </a:ext>
          </a:extLst>
        </xdr:cNvPr>
        <xdr:cNvSpPr txBox="1"/>
      </xdr:nvSpPr>
      <xdr:spPr>
        <a:xfrm>
          <a:off x="5416126"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D4A9966F-AA53-45BA-B010-F22A0A8E60AC}"/>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346415D9-B9F9-498A-A8D4-345308E798A0}"/>
            </a:ext>
          </a:extLst>
        </xdr:cNvPr>
        <xdr:cNvSpPr txBox="1"/>
      </xdr:nvSpPr>
      <xdr:spPr>
        <a:xfrm>
          <a:off x="5416126"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A641504-C425-46A9-9A9C-8634480355C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B865583F-AD37-4A6D-92A1-49D97AE9C45E}"/>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309D782-029B-4366-B51C-00801F0B9B9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F801C639-712D-404F-A63A-2906D4EB177E}"/>
            </a:ext>
          </a:extLst>
        </xdr:cNvPr>
        <xdr:cNvCxnSpPr/>
      </xdr:nvCxnSpPr>
      <xdr:spPr>
        <a:xfrm flipV="1">
          <a:off x="9429115" y="9550955"/>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7C3DCCF-AAC1-49EE-B6B6-10231A2016F3}"/>
            </a:ext>
          </a:extLst>
        </xdr:cNvPr>
        <xdr:cNvSpPr txBox="1"/>
      </xdr:nvSpPr>
      <xdr:spPr>
        <a:xfrm>
          <a:off x="9467850" y="1097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9D6BBD5A-CA1C-4507-AC5F-CB0443D43435}"/>
            </a:ext>
          </a:extLst>
        </xdr:cNvPr>
        <xdr:cNvCxnSpPr/>
      </xdr:nvCxnSpPr>
      <xdr:spPr>
        <a:xfrm>
          <a:off x="9356090" y="1096671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7DA927E5-0D0D-4508-B251-5308BCE438F1}"/>
            </a:ext>
          </a:extLst>
        </xdr:cNvPr>
        <xdr:cNvSpPr txBox="1"/>
      </xdr:nvSpPr>
      <xdr:spPr>
        <a:xfrm>
          <a:off x="9467850" y="93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98A19148-C038-4EE8-8466-E22C90CD27DB}"/>
            </a:ext>
          </a:extLst>
        </xdr:cNvPr>
        <xdr:cNvCxnSpPr/>
      </xdr:nvCxnSpPr>
      <xdr:spPr>
        <a:xfrm>
          <a:off x="9356090" y="95509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DA01D39-807E-4F4F-9598-0C827EBB4263}"/>
            </a:ext>
          </a:extLst>
        </xdr:cNvPr>
        <xdr:cNvSpPr txBox="1"/>
      </xdr:nvSpPr>
      <xdr:spPr>
        <a:xfrm>
          <a:off x="9467850" y="104643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FFE38B60-495F-418F-A026-9E762E057544}"/>
            </a:ext>
          </a:extLst>
        </xdr:cNvPr>
        <xdr:cNvSpPr/>
      </xdr:nvSpPr>
      <xdr:spPr>
        <a:xfrm>
          <a:off x="9394190" y="10480218"/>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AC5FCF4A-E4A3-4672-B5A0-040E498579DD}"/>
            </a:ext>
          </a:extLst>
        </xdr:cNvPr>
        <xdr:cNvSpPr/>
      </xdr:nvSpPr>
      <xdr:spPr>
        <a:xfrm>
          <a:off x="8632190" y="104741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4595FD69-4CBD-461A-9CD0-95DFCE06B7B9}"/>
            </a:ext>
          </a:extLst>
        </xdr:cNvPr>
        <xdr:cNvSpPr/>
      </xdr:nvSpPr>
      <xdr:spPr>
        <a:xfrm>
          <a:off x="7846060" y="1048714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E76DC3D0-EE8C-46AB-8011-3D84AB6FC6C7}"/>
            </a:ext>
          </a:extLst>
        </xdr:cNvPr>
        <xdr:cNvSpPr/>
      </xdr:nvSpPr>
      <xdr:spPr>
        <a:xfrm>
          <a:off x="7029450" y="1049292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2DB4C3B8-3FD1-48C7-AE6A-EDE2102E4516}"/>
            </a:ext>
          </a:extLst>
        </xdr:cNvPr>
        <xdr:cNvSpPr/>
      </xdr:nvSpPr>
      <xdr:spPr>
        <a:xfrm>
          <a:off x="6231890" y="1052691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9D0D043-2F33-48B9-ADB1-D1831644F93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399AF1C-2B13-4ED5-AB0C-448210099C0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EBF9E58-84B7-48ED-8747-B4C02F0B2DD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82F8883-3276-408C-8288-700D35C2687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6249C85-BBFC-4390-A321-7426941927A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15608</xdr:rowOff>
    </xdr:from>
    <xdr:to>
      <xdr:col>55</xdr:col>
      <xdr:colOff>50800</xdr:colOff>
      <xdr:row>61</xdr:row>
      <xdr:rowOff>117208</xdr:rowOff>
    </xdr:to>
    <xdr:sp macro="" textlink="">
      <xdr:nvSpPr>
        <xdr:cNvPr id="248" name="楕円 247">
          <a:extLst>
            <a:ext uri="{FF2B5EF4-FFF2-40B4-BE49-F238E27FC236}">
              <a16:creationId xmlns:a16="http://schemas.microsoft.com/office/drawing/2014/main" id="{CD2D0277-0682-4E7D-9BB1-AB8BD56D00EB}"/>
            </a:ext>
          </a:extLst>
        </xdr:cNvPr>
        <xdr:cNvSpPr/>
      </xdr:nvSpPr>
      <xdr:spPr>
        <a:xfrm>
          <a:off x="9394190" y="1047786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38485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50300F36-733B-4539-A62F-1B2D5D456B46}"/>
            </a:ext>
          </a:extLst>
        </xdr:cNvPr>
        <xdr:cNvSpPr txBox="1"/>
      </xdr:nvSpPr>
      <xdr:spPr>
        <a:xfrm>
          <a:off x="9467850" y="1032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19229</xdr:rowOff>
    </xdr:from>
    <xdr:to>
      <xdr:col>50</xdr:col>
      <xdr:colOff>165100</xdr:colOff>
      <xdr:row>61</xdr:row>
      <xdr:rowOff>120829</xdr:rowOff>
    </xdr:to>
    <xdr:sp macro="" textlink="">
      <xdr:nvSpPr>
        <xdr:cNvPr id="250" name="楕円 249">
          <a:extLst>
            <a:ext uri="{FF2B5EF4-FFF2-40B4-BE49-F238E27FC236}">
              <a16:creationId xmlns:a16="http://schemas.microsoft.com/office/drawing/2014/main" id="{E993D986-9795-489E-BD4C-DCAFD6C67357}"/>
            </a:ext>
          </a:extLst>
        </xdr:cNvPr>
        <xdr:cNvSpPr/>
      </xdr:nvSpPr>
      <xdr:spPr>
        <a:xfrm>
          <a:off x="8632190" y="1047386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66408</xdr:rowOff>
    </xdr:from>
    <xdr:to>
      <xdr:col>55</xdr:col>
      <xdr:colOff>0</xdr:colOff>
      <xdr:row>61</xdr:row>
      <xdr:rowOff>70029</xdr:rowOff>
    </xdr:to>
    <xdr:cxnSp macro="">
      <xdr:nvCxnSpPr>
        <xdr:cNvPr id="251" name="直線コネクタ 250">
          <a:extLst>
            <a:ext uri="{FF2B5EF4-FFF2-40B4-BE49-F238E27FC236}">
              <a16:creationId xmlns:a16="http://schemas.microsoft.com/office/drawing/2014/main" id="{F73EE885-9C80-49DC-A45E-23201567B8D8}"/>
            </a:ext>
          </a:extLst>
        </xdr:cNvPr>
        <xdr:cNvCxnSpPr/>
      </xdr:nvCxnSpPr>
      <xdr:spPr>
        <a:xfrm flipV="1">
          <a:off x="8686800" y="10522953"/>
          <a:ext cx="742950" cy="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19524</xdr:rowOff>
    </xdr:from>
    <xdr:to>
      <xdr:col>46</xdr:col>
      <xdr:colOff>38100</xdr:colOff>
      <xdr:row>61</xdr:row>
      <xdr:rowOff>121124</xdr:rowOff>
    </xdr:to>
    <xdr:sp macro="" textlink="">
      <xdr:nvSpPr>
        <xdr:cNvPr id="252" name="楕円 251">
          <a:extLst>
            <a:ext uri="{FF2B5EF4-FFF2-40B4-BE49-F238E27FC236}">
              <a16:creationId xmlns:a16="http://schemas.microsoft.com/office/drawing/2014/main" id="{976FD459-7365-4564-B865-74E2E3892BBA}"/>
            </a:ext>
          </a:extLst>
        </xdr:cNvPr>
        <xdr:cNvSpPr/>
      </xdr:nvSpPr>
      <xdr:spPr>
        <a:xfrm>
          <a:off x="7846060" y="1047416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70029</xdr:rowOff>
    </xdr:from>
    <xdr:to>
      <xdr:col>50</xdr:col>
      <xdr:colOff>114300</xdr:colOff>
      <xdr:row>61</xdr:row>
      <xdr:rowOff>70324</xdr:rowOff>
    </xdr:to>
    <xdr:cxnSp macro="">
      <xdr:nvCxnSpPr>
        <xdr:cNvPr id="253" name="直線コネクタ 252">
          <a:extLst>
            <a:ext uri="{FF2B5EF4-FFF2-40B4-BE49-F238E27FC236}">
              <a16:creationId xmlns:a16="http://schemas.microsoft.com/office/drawing/2014/main" id="{76727D90-F518-4478-AFC1-D23A41AB0D27}"/>
            </a:ext>
          </a:extLst>
        </xdr:cNvPr>
        <xdr:cNvCxnSpPr/>
      </xdr:nvCxnSpPr>
      <xdr:spPr>
        <a:xfrm flipV="1">
          <a:off x="7889240" y="10526574"/>
          <a:ext cx="797560" cy="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15238</xdr:rowOff>
    </xdr:from>
    <xdr:to>
      <xdr:col>41</xdr:col>
      <xdr:colOff>101600</xdr:colOff>
      <xdr:row>61</xdr:row>
      <xdr:rowOff>116838</xdr:rowOff>
    </xdr:to>
    <xdr:sp macro="" textlink="">
      <xdr:nvSpPr>
        <xdr:cNvPr id="254" name="楕円 253">
          <a:extLst>
            <a:ext uri="{FF2B5EF4-FFF2-40B4-BE49-F238E27FC236}">
              <a16:creationId xmlns:a16="http://schemas.microsoft.com/office/drawing/2014/main" id="{BF8EBBD2-101F-432C-A3E3-2440774D4F57}"/>
            </a:ext>
          </a:extLst>
        </xdr:cNvPr>
        <xdr:cNvSpPr/>
      </xdr:nvSpPr>
      <xdr:spPr>
        <a:xfrm>
          <a:off x="7029450" y="1047749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66038</xdr:rowOff>
    </xdr:from>
    <xdr:to>
      <xdr:col>45</xdr:col>
      <xdr:colOff>177800</xdr:colOff>
      <xdr:row>61</xdr:row>
      <xdr:rowOff>70324</xdr:rowOff>
    </xdr:to>
    <xdr:cxnSp macro="">
      <xdr:nvCxnSpPr>
        <xdr:cNvPr id="255" name="直線コネクタ 254">
          <a:extLst>
            <a:ext uri="{FF2B5EF4-FFF2-40B4-BE49-F238E27FC236}">
              <a16:creationId xmlns:a16="http://schemas.microsoft.com/office/drawing/2014/main" id="{ECF4B71C-184D-400B-BCF8-596A337FC9B4}"/>
            </a:ext>
          </a:extLst>
        </xdr:cNvPr>
        <xdr:cNvCxnSpPr/>
      </xdr:nvCxnSpPr>
      <xdr:spPr>
        <a:xfrm>
          <a:off x="7084060" y="10522583"/>
          <a:ext cx="80518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16616</xdr:rowOff>
    </xdr:from>
    <xdr:to>
      <xdr:col>36</xdr:col>
      <xdr:colOff>165100</xdr:colOff>
      <xdr:row>61</xdr:row>
      <xdr:rowOff>118216</xdr:rowOff>
    </xdr:to>
    <xdr:sp macro="" textlink="">
      <xdr:nvSpPr>
        <xdr:cNvPr id="256" name="楕円 255">
          <a:extLst>
            <a:ext uri="{FF2B5EF4-FFF2-40B4-BE49-F238E27FC236}">
              <a16:creationId xmlns:a16="http://schemas.microsoft.com/office/drawing/2014/main" id="{B07A2CFF-C10F-4B24-8DA5-660A8BF35A8E}"/>
            </a:ext>
          </a:extLst>
        </xdr:cNvPr>
        <xdr:cNvSpPr/>
      </xdr:nvSpPr>
      <xdr:spPr>
        <a:xfrm>
          <a:off x="6231890" y="1047887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66038</xdr:rowOff>
    </xdr:from>
    <xdr:to>
      <xdr:col>41</xdr:col>
      <xdr:colOff>50800</xdr:colOff>
      <xdr:row>61</xdr:row>
      <xdr:rowOff>67416</xdr:rowOff>
    </xdr:to>
    <xdr:cxnSp macro="">
      <xdr:nvCxnSpPr>
        <xdr:cNvPr id="257" name="直線コネクタ 256">
          <a:extLst>
            <a:ext uri="{FF2B5EF4-FFF2-40B4-BE49-F238E27FC236}">
              <a16:creationId xmlns:a16="http://schemas.microsoft.com/office/drawing/2014/main" id="{E30A5466-990E-4DD3-9FE2-3EF45A1C9EE9}"/>
            </a:ext>
          </a:extLst>
        </xdr:cNvPr>
        <xdr:cNvCxnSpPr/>
      </xdr:nvCxnSpPr>
      <xdr:spPr>
        <a:xfrm flipV="1">
          <a:off x="6286500" y="10522583"/>
          <a:ext cx="797560" cy="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5CF2328-45DB-4B31-A3C6-0024617F34EA}"/>
            </a:ext>
          </a:extLst>
        </xdr:cNvPr>
        <xdr:cNvSpPr txBox="1"/>
      </xdr:nvSpPr>
      <xdr:spPr>
        <a:xfrm>
          <a:off x="840126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3224D00-5345-4E5E-B622-E9887B8A3F68}"/>
            </a:ext>
          </a:extLst>
        </xdr:cNvPr>
        <xdr:cNvSpPr txBox="1"/>
      </xdr:nvSpPr>
      <xdr:spPr>
        <a:xfrm>
          <a:off x="7610690" y="10583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3141188-435F-42E9-A595-41C43E33CDDF}"/>
            </a:ext>
          </a:extLst>
        </xdr:cNvPr>
        <xdr:cNvSpPr txBox="1"/>
      </xdr:nvSpPr>
      <xdr:spPr>
        <a:xfrm>
          <a:off x="6822655" y="10589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7AEED67-C9CA-4E4E-85AD-CE6A315C9DC2}"/>
            </a:ext>
          </a:extLst>
        </xdr:cNvPr>
        <xdr:cNvSpPr txBox="1"/>
      </xdr:nvSpPr>
      <xdr:spPr>
        <a:xfrm>
          <a:off x="6007950" y="10623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137356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5534B19-CBA5-412E-98F9-C0B97EA1EA54}"/>
            </a:ext>
          </a:extLst>
        </xdr:cNvPr>
        <xdr:cNvSpPr txBox="1"/>
      </xdr:nvSpPr>
      <xdr:spPr>
        <a:xfrm>
          <a:off x="8401265" y="10249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137651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5332653-CE7F-49FD-B956-21B98A05F9CA}"/>
            </a:ext>
          </a:extLst>
        </xdr:cNvPr>
        <xdr:cNvSpPr txBox="1"/>
      </xdr:nvSpPr>
      <xdr:spPr>
        <a:xfrm>
          <a:off x="7610690" y="10249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133365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9AEAB231-6566-41BF-83AC-83D8B8049FB4}"/>
            </a:ext>
          </a:extLst>
        </xdr:cNvPr>
        <xdr:cNvSpPr txBox="1"/>
      </xdr:nvSpPr>
      <xdr:spPr>
        <a:xfrm>
          <a:off x="6822655" y="10245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134743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593D881-0ED5-4DDA-A34B-2FBF6EF3566B}"/>
            </a:ext>
          </a:extLst>
        </xdr:cNvPr>
        <xdr:cNvSpPr txBox="1"/>
      </xdr:nvSpPr>
      <xdr:spPr>
        <a:xfrm>
          <a:off x="6007950" y="10246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F2B8124-A39B-4EF8-BFD2-844F1A043EB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64FD516-EE8A-42D4-A960-B442119C212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4AEC82E-F338-46E3-B0DE-576F520B30F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F19C60A-D2E8-43CB-81B8-14B4648D33F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53D7BFC-988A-437D-97F2-146CE87D4F0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9926A6AB-EA9C-4590-A3A7-8FA06577EF6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7FF9A79-A7AD-4B47-8E83-E47B1FC3BBEC}"/>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D1A5AEB-C146-4E9C-AC1E-204C5AF22F2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66BC3F8-3FDA-477A-A0CC-CDB0DA07711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0A5B884-683B-4A09-9638-5B3E6EB01F5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70673B7-951D-4B3E-A1C6-8DDD9BA25C8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429A9D3-95A0-48B5-B6C6-AB633DEB2BB8}"/>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7052E18-CF70-4F60-B9CC-62CEECCAED4D}"/>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57B2CBF-55DA-4E1C-8A5F-D0E6AA8DF20D}"/>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05DDF2E-49EB-447D-A83E-C29754751938}"/>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D9C61DA-65F8-4D6D-8285-5651822884B4}"/>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82F069F3-A44E-43E8-992D-A306B6953CDC}"/>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54FDE29-E789-443D-B978-F4B69255DB96}"/>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31DC5D1-F00C-4CA4-AE1B-84D2BFD90867}"/>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D79F1D0-171A-4B90-B557-0672B2125197}"/>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2DED777-04B9-410B-890B-358440FC7C05}"/>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8136259-45AA-4864-98D1-0421A9161F1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F8411E7-B76B-4E2A-BA42-5D96A53F8383}"/>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9B5904B-238F-43E8-8F54-9EBD2C26570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A292466-B7AA-4F57-92C4-99993D00610D}"/>
            </a:ext>
          </a:extLst>
        </xdr:cNvPr>
        <xdr:cNvCxnSpPr/>
      </xdr:nvCxnSpPr>
      <xdr:spPr>
        <a:xfrm flipV="1">
          <a:off x="4173855" y="13561696"/>
          <a:ext cx="0" cy="1297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5C0D3B32-9208-4B49-9EF0-F0C33E80080F}"/>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0DCD388-07D6-43F4-A804-0863599AC78C}"/>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CB4CC41-F651-4B68-A9D9-B76E16B90597}"/>
            </a:ext>
          </a:extLst>
        </xdr:cNvPr>
        <xdr:cNvSpPr txBox="1"/>
      </xdr:nvSpPr>
      <xdr:spPr>
        <a:xfrm>
          <a:off x="4212590" y="1333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728111C7-C311-49FA-AF1B-52655AFA8A55}"/>
            </a:ext>
          </a:extLst>
        </xdr:cNvPr>
        <xdr:cNvCxnSpPr/>
      </xdr:nvCxnSpPr>
      <xdr:spPr>
        <a:xfrm>
          <a:off x="4112260" y="135616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989055B-C372-4919-9725-A55403686A71}"/>
            </a:ext>
          </a:extLst>
        </xdr:cNvPr>
        <xdr:cNvSpPr txBox="1"/>
      </xdr:nvSpPr>
      <xdr:spPr>
        <a:xfrm>
          <a:off x="4212590" y="14255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8E4396FB-DC16-44F3-89D4-2B78A2AED558}"/>
            </a:ext>
          </a:extLst>
        </xdr:cNvPr>
        <xdr:cNvSpPr/>
      </xdr:nvSpPr>
      <xdr:spPr>
        <a:xfrm>
          <a:off x="4131310" y="142805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696DD526-67EA-4BD4-BFAB-CB1A0F226C97}"/>
            </a:ext>
          </a:extLst>
        </xdr:cNvPr>
        <xdr:cNvSpPr/>
      </xdr:nvSpPr>
      <xdr:spPr>
        <a:xfrm>
          <a:off x="3388360" y="142881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0983E7EF-A4BA-40A4-AAD9-F5AFAD406372}"/>
            </a:ext>
          </a:extLst>
        </xdr:cNvPr>
        <xdr:cNvSpPr/>
      </xdr:nvSpPr>
      <xdr:spPr>
        <a:xfrm>
          <a:off x="2571750" y="1424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111A6636-8D9D-4E1E-8AFA-7B6C5CA119FA}"/>
            </a:ext>
          </a:extLst>
        </xdr:cNvPr>
        <xdr:cNvSpPr/>
      </xdr:nvSpPr>
      <xdr:spPr>
        <a:xfrm>
          <a:off x="1774190" y="142367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61B15F5F-81EE-4CB3-BBC0-E8B1BA29E9A5}"/>
            </a:ext>
          </a:extLst>
        </xdr:cNvPr>
        <xdr:cNvSpPr/>
      </xdr:nvSpPr>
      <xdr:spPr>
        <a:xfrm>
          <a:off x="988060" y="142005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052358F-E0B9-4385-99CE-BE64524DB12E}"/>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2DBB51-4BF5-47A2-B46C-06DDE3DA499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DE225E0-3205-4646-9C05-CFE5BE8D161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78AF5D8-2CFE-4A27-BF05-19D30E320FD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AB86CE5-1FBA-43BA-A3D0-C94E1F55286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46355</xdr:rowOff>
    </xdr:from>
    <xdr:to>
      <xdr:col>24</xdr:col>
      <xdr:colOff>114300</xdr:colOff>
      <xdr:row>83</xdr:row>
      <xdr:rowOff>147955</xdr:rowOff>
    </xdr:to>
    <xdr:sp macro="" textlink="">
      <xdr:nvSpPr>
        <xdr:cNvPr id="306" name="楕円 305">
          <a:extLst>
            <a:ext uri="{FF2B5EF4-FFF2-40B4-BE49-F238E27FC236}">
              <a16:creationId xmlns:a16="http://schemas.microsoft.com/office/drawing/2014/main" id="{EAE6ECD1-C5D6-4F89-8ABE-797A096D40E0}"/>
            </a:ext>
          </a:extLst>
        </xdr:cNvPr>
        <xdr:cNvSpPr/>
      </xdr:nvSpPr>
      <xdr:spPr>
        <a:xfrm>
          <a:off x="4131310" y="14278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69232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F3FF3342-C72F-4C0B-A98A-538DD617FB49}"/>
            </a:ext>
          </a:extLst>
        </xdr:cNvPr>
        <xdr:cNvSpPr txBox="1"/>
      </xdr:nvSpPr>
      <xdr:spPr>
        <a:xfrm>
          <a:off x="4212590" y="1412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84455</xdr:rowOff>
    </xdr:from>
    <xdr:to>
      <xdr:col>20</xdr:col>
      <xdr:colOff>38100</xdr:colOff>
      <xdr:row>83</xdr:row>
      <xdr:rowOff>14605</xdr:rowOff>
    </xdr:to>
    <xdr:sp macro="" textlink="">
      <xdr:nvSpPr>
        <xdr:cNvPr id="308" name="楕円 307">
          <a:extLst>
            <a:ext uri="{FF2B5EF4-FFF2-40B4-BE49-F238E27FC236}">
              <a16:creationId xmlns:a16="http://schemas.microsoft.com/office/drawing/2014/main" id="{6C7DAA06-18E2-4719-8CC4-F747F216EB9D}"/>
            </a:ext>
          </a:extLst>
        </xdr:cNvPr>
        <xdr:cNvSpPr/>
      </xdr:nvSpPr>
      <xdr:spPr>
        <a:xfrm>
          <a:off x="3388360" y="141452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135255</xdr:rowOff>
    </xdr:from>
    <xdr:to>
      <xdr:col>24</xdr:col>
      <xdr:colOff>63500</xdr:colOff>
      <xdr:row>83</xdr:row>
      <xdr:rowOff>97155</xdr:rowOff>
    </xdr:to>
    <xdr:cxnSp macro="">
      <xdr:nvCxnSpPr>
        <xdr:cNvPr id="309" name="直線コネクタ 308">
          <a:extLst>
            <a:ext uri="{FF2B5EF4-FFF2-40B4-BE49-F238E27FC236}">
              <a16:creationId xmlns:a16="http://schemas.microsoft.com/office/drawing/2014/main" id="{6A86DE22-6E0B-477C-A0F0-7C61E30C63BD}"/>
            </a:ext>
          </a:extLst>
        </xdr:cNvPr>
        <xdr:cNvCxnSpPr/>
      </xdr:nvCxnSpPr>
      <xdr:spPr>
        <a:xfrm>
          <a:off x="3431540" y="14190345"/>
          <a:ext cx="74295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92075</xdr:rowOff>
    </xdr:from>
    <xdr:to>
      <xdr:col>15</xdr:col>
      <xdr:colOff>101600</xdr:colOff>
      <xdr:row>83</xdr:row>
      <xdr:rowOff>22225</xdr:rowOff>
    </xdr:to>
    <xdr:sp macro="" textlink="">
      <xdr:nvSpPr>
        <xdr:cNvPr id="310" name="楕円 309">
          <a:extLst>
            <a:ext uri="{FF2B5EF4-FFF2-40B4-BE49-F238E27FC236}">
              <a16:creationId xmlns:a16="http://schemas.microsoft.com/office/drawing/2014/main" id="{7B3DA4C6-8E4C-4E76-86E2-78DD957EA12F}"/>
            </a:ext>
          </a:extLst>
        </xdr:cNvPr>
        <xdr:cNvSpPr/>
      </xdr:nvSpPr>
      <xdr:spPr>
        <a:xfrm>
          <a:off x="2571750" y="14154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135255</xdr:rowOff>
    </xdr:from>
    <xdr:to>
      <xdr:col>19</xdr:col>
      <xdr:colOff>177800</xdr:colOff>
      <xdr:row>82</xdr:row>
      <xdr:rowOff>142875</xdr:rowOff>
    </xdr:to>
    <xdr:cxnSp macro="">
      <xdr:nvCxnSpPr>
        <xdr:cNvPr id="311" name="直線コネクタ 310">
          <a:extLst>
            <a:ext uri="{FF2B5EF4-FFF2-40B4-BE49-F238E27FC236}">
              <a16:creationId xmlns:a16="http://schemas.microsoft.com/office/drawing/2014/main" id="{F9D225E7-F768-4461-8D97-EFD9AC4179CB}"/>
            </a:ext>
          </a:extLst>
        </xdr:cNvPr>
        <xdr:cNvCxnSpPr/>
      </xdr:nvCxnSpPr>
      <xdr:spPr>
        <a:xfrm flipV="1">
          <a:off x="2626360" y="1419034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86361</xdr:rowOff>
    </xdr:from>
    <xdr:to>
      <xdr:col>10</xdr:col>
      <xdr:colOff>165100</xdr:colOff>
      <xdr:row>83</xdr:row>
      <xdr:rowOff>16511</xdr:rowOff>
    </xdr:to>
    <xdr:sp macro="" textlink="">
      <xdr:nvSpPr>
        <xdr:cNvPr id="312" name="楕円 311">
          <a:extLst>
            <a:ext uri="{FF2B5EF4-FFF2-40B4-BE49-F238E27FC236}">
              <a16:creationId xmlns:a16="http://schemas.microsoft.com/office/drawing/2014/main" id="{52A73809-5FD4-4C5A-B371-7A4A3545F98A}"/>
            </a:ext>
          </a:extLst>
        </xdr:cNvPr>
        <xdr:cNvSpPr/>
      </xdr:nvSpPr>
      <xdr:spPr>
        <a:xfrm>
          <a:off x="1774190" y="141471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137161</xdr:rowOff>
    </xdr:from>
    <xdr:to>
      <xdr:col>15</xdr:col>
      <xdr:colOff>50800</xdr:colOff>
      <xdr:row>82</xdr:row>
      <xdr:rowOff>142875</xdr:rowOff>
    </xdr:to>
    <xdr:cxnSp macro="">
      <xdr:nvCxnSpPr>
        <xdr:cNvPr id="313" name="直線コネクタ 312">
          <a:extLst>
            <a:ext uri="{FF2B5EF4-FFF2-40B4-BE49-F238E27FC236}">
              <a16:creationId xmlns:a16="http://schemas.microsoft.com/office/drawing/2014/main" id="{B5E6C0E6-2333-4E68-AC9E-CB882238F919}"/>
            </a:ext>
          </a:extLst>
        </xdr:cNvPr>
        <xdr:cNvCxnSpPr/>
      </xdr:nvCxnSpPr>
      <xdr:spPr>
        <a:xfrm>
          <a:off x="1828800" y="14192251"/>
          <a:ext cx="79756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82550</xdr:rowOff>
    </xdr:from>
    <xdr:to>
      <xdr:col>6</xdr:col>
      <xdr:colOff>38100</xdr:colOff>
      <xdr:row>83</xdr:row>
      <xdr:rowOff>12700</xdr:rowOff>
    </xdr:to>
    <xdr:sp macro="" textlink="">
      <xdr:nvSpPr>
        <xdr:cNvPr id="314" name="楕円 313">
          <a:extLst>
            <a:ext uri="{FF2B5EF4-FFF2-40B4-BE49-F238E27FC236}">
              <a16:creationId xmlns:a16="http://schemas.microsoft.com/office/drawing/2014/main" id="{5EE15F48-D44B-4742-AB5C-3863B2EA094B}"/>
            </a:ext>
          </a:extLst>
        </xdr:cNvPr>
        <xdr:cNvSpPr/>
      </xdr:nvSpPr>
      <xdr:spPr>
        <a:xfrm>
          <a:off x="988060" y="141433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133350</xdr:rowOff>
    </xdr:from>
    <xdr:to>
      <xdr:col>10</xdr:col>
      <xdr:colOff>114300</xdr:colOff>
      <xdr:row>82</xdr:row>
      <xdr:rowOff>137161</xdr:rowOff>
    </xdr:to>
    <xdr:cxnSp macro="">
      <xdr:nvCxnSpPr>
        <xdr:cNvPr id="315" name="直線コネクタ 314">
          <a:extLst>
            <a:ext uri="{FF2B5EF4-FFF2-40B4-BE49-F238E27FC236}">
              <a16:creationId xmlns:a16="http://schemas.microsoft.com/office/drawing/2014/main" id="{F9E13AC2-4DB6-4F76-BFF7-39B32E6CAEEB}"/>
            </a:ext>
          </a:extLst>
        </xdr:cNvPr>
        <xdr:cNvCxnSpPr/>
      </xdr:nvCxnSpPr>
      <xdr:spPr>
        <a:xfrm>
          <a:off x="1031240" y="14188440"/>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533D2291-7038-43F0-BC47-A4315F8EC7B5}"/>
            </a:ext>
          </a:extLst>
        </xdr:cNvPr>
        <xdr:cNvSpPr txBox="1"/>
      </xdr:nvSpPr>
      <xdr:spPr>
        <a:xfrm>
          <a:off x="32391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0F933307-E7CC-42BC-9C2F-71E49BEE6E4B}"/>
            </a:ext>
          </a:extLst>
        </xdr:cNvPr>
        <xdr:cNvSpPr txBox="1"/>
      </xdr:nvSpPr>
      <xdr:spPr>
        <a:xfrm>
          <a:off x="2439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08E90D13-A916-444D-B555-C4ED0294048B}"/>
            </a:ext>
          </a:extLst>
        </xdr:cNvPr>
        <xdr:cNvSpPr txBox="1"/>
      </xdr:nvSpPr>
      <xdr:spPr>
        <a:xfrm>
          <a:off x="1641484" y="1432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959C7F17-8D89-4AD4-902A-0F1D5D70ABC9}"/>
            </a:ext>
          </a:extLst>
        </xdr:cNvPr>
        <xdr:cNvSpPr txBox="1"/>
      </xdr:nvSpPr>
      <xdr:spPr>
        <a:xfrm>
          <a:off x="855354" y="1429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31132</xdr:rowOff>
    </xdr:from>
    <xdr:ext cx="405111" cy="259045"/>
    <xdr:sp macro="" textlink="">
      <xdr:nvSpPr>
        <xdr:cNvPr id="320" name="n_1mainValue【公営住宅】&#10;有形固定資産減価償却率">
          <a:extLst>
            <a:ext uri="{FF2B5EF4-FFF2-40B4-BE49-F238E27FC236}">
              <a16:creationId xmlns:a16="http://schemas.microsoft.com/office/drawing/2014/main" id="{1BF24407-F537-453D-AD4F-1FD8148F290B}"/>
            </a:ext>
          </a:extLst>
        </xdr:cNvPr>
        <xdr:cNvSpPr txBox="1"/>
      </xdr:nvSpPr>
      <xdr:spPr>
        <a:xfrm>
          <a:off x="32391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38752</xdr:rowOff>
    </xdr:from>
    <xdr:ext cx="405111" cy="259045"/>
    <xdr:sp macro="" textlink="">
      <xdr:nvSpPr>
        <xdr:cNvPr id="321" name="n_2mainValue【公営住宅】&#10;有形固定資産減価償却率">
          <a:extLst>
            <a:ext uri="{FF2B5EF4-FFF2-40B4-BE49-F238E27FC236}">
              <a16:creationId xmlns:a16="http://schemas.microsoft.com/office/drawing/2014/main" id="{59970E4B-873B-43C0-89DB-63CCC79F4A4C}"/>
            </a:ext>
          </a:extLst>
        </xdr:cNvPr>
        <xdr:cNvSpPr txBox="1"/>
      </xdr:nvSpPr>
      <xdr:spPr>
        <a:xfrm>
          <a:off x="24390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22" name="n_3mainValue【公営住宅】&#10;有形固定資産減価償却率">
          <a:extLst>
            <a:ext uri="{FF2B5EF4-FFF2-40B4-BE49-F238E27FC236}">
              <a16:creationId xmlns:a16="http://schemas.microsoft.com/office/drawing/2014/main" id="{71218979-E24F-42E9-9946-6CA70C52AAA7}"/>
            </a:ext>
          </a:extLst>
        </xdr:cNvPr>
        <xdr:cNvSpPr txBox="1"/>
      </xdr:nvSpPr>
      <xdr:spPr>
        <a:xfrm>
          <a:off x="1641484" y="13918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29227</xdr:rowOff>
    </xdr:from>
    <xdr:ext cx="405111" cy="259045"/>
    <xdr:sp macro="" textlink="">
      <xdr:nvSpPr>
        <xdr:cNvPr id="323" name="n_4mainValue【公営住宅】&#10;有形固定資産減価償却率">
          <a:extLst>
            <a:ext uri="{FF2B5EF4-FFF2-40B4-BE49-F238E27FC236}">
              <a16:creationId xmlns:a16="http://schemas.microsoft.com/office/drawing/2014/main" id="{C707A353-594C-4A84-87AB-20BDAD1F1643}"/>
            </a:ext>
          </a:extLst>
        </xdr:cNvPr>
        <xdr:cNvSpPr txBox="1"/>
      </xdr:nvSpPr>
      <xdr:spPr>
        <a:xfrm>
          <a:off x="85535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7A1DE54-E8D1-4346-9D69-5904E141361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C50A22E-C156-4029-B1AB-EBE8B223240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63B2FBA-E809-437A-B33F-533364D84AA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6444AAD-4485-491E-8A1F-95CC02C83CA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C9E49C2-6E36-4965-A263-7427C28EB26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9785A89-EC4F-4FB9-AD33-29E9C0991B1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964E240-2184-4477-BD16-70302D7711E3}"/>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6A43B97-965D-435B-9A9B-0C9CEB902DC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ABA77D1-6E30-4F8F-8923-6229B4295EE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825B82D-7135-4329-8B5A-E820EDF8020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3AB703DC-4097-4915-8F39-510EAC5CDAB0}"/>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CF1FCF15-0EBA-4474-82B6-21E6388F2419}"/>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2FB57B7A-0CE8-4ECE-961F-87570B3F8EC7}"/>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4E6CCB89-88D4-4013-8484-C21DC6EFEB4F}"/>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E95BEF34-C401-4D00-8DE6-7FDF910482C2}"/>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91FEA510-1FCB-48FB-BC40-0BF61546DD5D}"/>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749B4FF-E0A1-4E30-AEFE-9135F00C986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51A3E1EF-37F5-497C-A726-7938516D21E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9EC794A2-29EC-4296-AB04-2310529875CD}"/>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5DF8A15C-BE83-497B-8BB3-3C75B18E9D5D}"/>
            </a:ext>
          </a:extLst>
        </xdr:cNvPr>
        <xdr:cNvCxnSpPr/>
      </xdr:nvCxnSpPr>
      <xdr:spPr>
        <a:xfrm flipV="1">
          <a:off x="9429115" y="13441299"/>
          <a:ext cx="0" cy="121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CEB7B225-EF4D-44E2-B050-D7D100826227}"/>
            </a:ext>
          </a:extLst>
        </xdr:cNvPr>
        <xdr:cNvSpPr txBox="1"/>
      </xdr:nvSpPr>
      <xdr:spPr>
        <a:xfrm>
          <a:off x="9467850"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D30CF684-E330-45D4-8B9F-C8EF8C9C60EE}"/>
            </a:ext>
          </a:extLst>
        </xdr:cNvPr>
        <xdr:cNvCxnSpPr/>
      </xdr:nvCxnSpPr>
      <xdr:spPr>
        <a:xfrm>
          <a:off x="9356090" y="146589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ABAF017D-E6B4-4EB4-8373-1F04CB246A8D}"/>
            </a:ext>
          </a:extLst>
        </xdr:cNvPr>
        <xdr:cNvSpPr txBox="1"/>
      </xdr:nvSpPr>
      <xdr:spPr>
        <a:xfrm>
          <a:off x="9467850" y="1322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43F43324-FE7D-4F22-9FA1-EFAD34B28CCE}"/>
            </a:ext>
          </a:extLst>
        </xdr:cNvPr>
        <xdr:cNvCxnSpPr/>
      </xdr:nvCxnSpPr>
      <xdr:spPr>
        <a:xfrm>
          <a:off x="9356090" y="134412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0BCCE7C3-0C92-4378-AF54-70311A65B69F}"/>
            </a:ext>
          </a:extLst>
        </xdr:cNvPr>
        <xdr:cNvSpPr txBox="1"/>
      </xdr:nvSpPr>
      <xdr:spPr>
        <a:xfrm>
          <a:off x="9467850" y="14336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2A818204-036D-452E-9DB0-66D1326209C8}"/>
            </a:ext>
          </a:extLst>
        </xdr:cNvPr>
        <xdr:cNvSpPr/>
      </xdr:nvSpPr>
      <xdr:spPr>
        <a:xfrm>
          <a:off x="9394190" y="14363763"/>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EE752F9E-6D7E-4E52-A474-005FDCF50E61}"/>
            </a:ext>
          </a:extLst>
        </xdr:cNvPr>
        <xdr:cNvSpPr/>
      </xdr:nvSpPr>
      <xdr:spPr>
        <a:xfrm>
          <a:off x="8632190" y="143456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6B72A889-273A-46C1-BCE1-3F1DBE9122B4}"/>
            </a:ext>
          </a:extLst>
        </xdr:cNvPr>
        <xdr:cNvSpPr/>
      </xdr:nvSpPr>
      <xdr:spPr>
        <a:xfrm>
          <a:off x="7846060" y="1432890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9CBE513E-F8D4-42A5-BAB0-24B3DFCC41F1}"/>
            </a:ext>
          </a:extLst>
        </xdr:cNvPr>
        <xdr:cNvSpPr/>
      </xdr:nvSpPr>
      <xdr:spPr>
        <a:xfrm>
          <a:off x="7029450" y="143264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4B8453BC-CB54-47EA-8A53-14C64BE7E2A9}"/>
            </a:ext>
          </a:extLst>
        </xdr:cNvPr>
        <xdr:cNvSpPr/>
      </xdr:nvSpPr>
      <xdr:spPr>
        <a:xfrm>
          <a:off x="6231890" y="143456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72237D8-E684-42A6-BC15-390EF0D289C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11116BF-8EB4-422C-9F81-48C038CC106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091D8E1-9C40-4095-8087-5643D9E4A3E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8E90111-1DE5-4700-9BAE-BB70DC630D7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DA0D449-2E91-4183-B706-1E86962B6E9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118174</xdr:rowOff>
    </xdr:from>
    <xdr:to>
      <xdr:col>55</xdr:col>
      <xdr:colOff>50800</xdr:colOff>
      <xdr:row>83</xdr:row>
      <xdr:rowOff>48324</xdr:rowOff>
    </xdr:to>
    <xdr:sp macro="" textlink="">
      <xdr:nvSpPr>
        <xdr:cNvPr id="359" name="楕円 358">
          <a:extLst>
            <a:ext uri="{FF2B5EF4-FFF2-40B4-BE49-F238E27FC236}">
              <a16:creationId xmlns:a16="http://schemas.microsoft.com/office/drawing/2014/main" id="{68E3B044-F6EA-463C-ACA4-F86F39CDD137}"/>
            </a:ext>
          </a:extLst>
        </xdr:cNvPr>
        <xdr:cNvSpPr/>
      </xdr:nvSpPr>
      <xdr:spPr>
        <a:xfrm>
          <a:off x="9394190" y="14178979"/>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141051</xdr:rowOff>
    </xdr:from>
    <xdr:ext cx="469744" cy="259045"/>
    <xdr:sp macro="" textlink="">
      <xdr:nvSpPr>
        <xdr:cNvPr id="360" name="【公営住宅】&#10;一人当たり面積該当値テキスト">
          <a:extLst>
            <a:ext uri="{FF2B5EF4-FFF2-40B4-BE49-F238E27FC236}">
              <a16:creationId xmlns:a16="http://schemas.microsoft.com/office/drawing/2014/main" id="{A740D835-6510-4202-8AFB-DCE893AC264C}"/>
            </a:ext>
          </a:extLst>
        </xdr:cNvPr>
        <xdr:cNvSpPr txBox="1"/>
      </xdr:nvSpPr>
      <xdr:spPr>
        <a:xfrm>
          <a:off x="9467850" y="14026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115888</xdr:rowOff>
    </xdr:from>
    <xdr:to>
      <xdr:col>50</xdr:col>
      <xdr:colOff>165100</xdr:colOff>
      <xdr:row>83</xdr:row>
      <xdr:rowOff>46038</xdr:rowOff>
    </xdr:to>
    <xdr:sp macro="" textlink="">
      <xdr:nvSpPr>
        <xdr:cNvPr id="361" name="楕円 360">
          <a:extLst>
            <a:ext uri="{FF2B5EF4-FFF2-40B4-BE49-F238E27FC236}">
              <a16:creationId xmlns:a16="http://schemas.microsoft.com/office/drawing/2014/main" id="{6024D2F9-CE5F-47A8-BD28-714BA16FEBFA}"/>
            </a:ext>
          </a:extLst>
        </xdr:cNvPr>
        <xdr:cNvSpPr/>
      </xdr:nvSpPr>
      <xdr:spPr>
        <a:xfrm>
          <a:off x="8632190" y="1417478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166688</xdr:rowOff>
    </xdr:from>
    <xdr:to>
      <xdr:col>55</xdr:col>
      <xdr:colOff>0</xdr:colOff>
      <xdr:row>82</xdr:row>
      <xdr:rowOff>168974</xdr:rowOff>
    </xdr:to>
    <xdr:cxnSp macro="">
      <xdr:nvCxnSpPr>
        <xdr:cNvPr id="362" name="直線コネクタ 361">
          <a:extLst>
            <a:ext uri="{FF2B5EF4-FFF2-40B4-BE49-F238E27FC236}">
              <a16:creationId xmlns:a16="http://schemas.microsoft.com/office/drawing/2014/main" id="{6F025C6F-5A92-4233-A9EF-82D65AB7B842}"/>
            </a:ext>
          </a:extLst>
        </xdr:cNvPr>
        <xdr:cNvCxnSpPr/>
      </xdr:nvCxnSpPr>
      <xdr:spPr>
        <a:xfrm>
          <a:off x="8686800" y="14229398"/>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109601</xdr:rowOff>
    </xdr:from>
    <xdr:to>
      <xdr:col>46</xdr:col>
      <xdr:colOff>38100</xdr:colOff>
      <xdr:row>83</xdr:row>
      <xdr:rowOff>39751</xdr:rowOff>
    </xdr:to>
    <xdr:sp macro="" textlink="">
      <xdr:nvSpPr>
        <xdr:cNvPr id="363" name="楕円 362">
          <a:extLst>
            <a:ext uri="{FF2B5EF4-FFF2-40B4-BE49-F238E27FC236}">
              <a16:creationId xmlns:a16="http://schemas.microsoft.com/office/drawing/2014/main" id="{2E3BEA8C-308F-4003-90AC-E1F1F1FBE687}"/>
            </a:ext>
          </a:extLst>
        </xdr:cNvPr>
        <xdr:cNvSpPr/>
      </xdr:nvSpPr>
      <xdr:spPr>
        <a:xfrm>
          <a:off x="7846060" y="1416659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160401</xdr:rowOff>
    </xdr:from>
    <xdr:to>
      <xdr:col>50</xdr:col>
      <xdr:colOff>114300</xdr:colOff>
      <xdr:row>82</xdr:row>
      <xdr:rowOff>166688</xdr:rowOff>
    </xdr:to>
    <xdr:cxnSp macro="">
      <xdr:nvCxnSpPr>
        <xdr:cNvPr id="364" name="直線コネクタ 363">
          <a:extLst>
            <a:ext uri="{FF2B5EF4-FFF2-40B4-BE49-F238E27FC236}">
              <a16:creationId xmlns:a16="http://schemas.microsoft.com/office/drawing/2014/main" id="{C16C0958-6877-4300-9EFC-186E35F976E8}"/>
            </a:ext>
          </a:extLst>
        </xdr:cNvPr>
        <xdr:cNvCxnSpPr/>
      </xdr:nvCxnSpPr>
      <xdr:spPr>
        <a:xfrm>
          <a:off x="7889240" y="14221206"/>
          <a:ext cx="79756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102743</xdr:rowOff>
    </xdr:from>
    <xdr:to>
      <xdr:col>41</xdr:col>
      <xdr:colOff>101600</xdr:colOff>
      <xdr:row>83</xdr:row>
      <xdr:rowOff>32893</xdr:rowOff>
    </xdr:to>
    <xdr:sp macro="" textlink="">
      <xdr:nvSpPr>
        <xdr:cNvPr id="365" name="楕円 364">
          <a:extLst>
            <a:ext uri="{FF2B5EF4-FFF2-40B4-BE49-F238E27FC236}">
              <a16:creationId xmlns:a16="http://schemas.microsoft.com/office/drawing/2014/main" id="{104BFD47-E47F-4B59-B1E4-3F8EEDCA9137}"/>
            </a:ext>
          </a:extLst>
        </xdr:cNvPr>
        <xdr:cNvSpPr/>
      </xdr:nvSpPr>
      <xdr:spPr>
        <a:xfrm>
          <a:off x="7029450" y="141578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153543</xdr:rowOff>
    </xdr:from>
    <xdr:to>
      <xdr:col>45</xdr:col>
      <xdr:colOff>177800</xdr:colOff>
      <xdr:row>82</xdr:row>
      <xdr:rowOff>160401</xdr:rowOff>
    </xdr:to>
    <xdr:cxnSp macro="">
      <xdr:nvCxnSpPr>
        <xdr:cNvPr id="366" name="直線コネクタ 365">
          <a:extLst>
            <a:ext uri="{FF2B5EF4-FFF2-40B4-BE49-F238E27FC236}">
              <a16:creationId xmlns:a16="http://schemas.microsoft.com/office/drawing/2014/main" id="{D01C65ED-909F-45F5-B47E-4B10AABDEDF5}"/>
            </a:ext>
          </a:extLst>
        </xdr:cNvPr>
        <xdr:cNvCxnSpPr/>
      </xdr:nvCxnSpPr>
      <xdr:spPr>
        <a:xfrm>
          <a:off x="7084060" y="14212443"/>
          <a:ext cx="80518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99885</xdr:rowOff>
    </xdr:from>
    <xdr:to>
      <xdr:col>36</xdr:col>
      <xdr:colOff>165100</xdr:colOff>
      <xdr:row>83</xdr:row>
      <xdr:rowOff>30035</xdr:rowOff>
    </xdr:to>
    <xdr:sp macro="" textlink="">
      <xdr:nvSpPr>
        <xdr:cNvPr id="367" name="楕円 366">
          <a:extLst>
            <a:ext uri="{FF2B5EF4-FFF2-40B4-BE49-F238E27FC236}">
              <a16:creationId xmlns:a16="http://schemas.microsoft.com/office/drawing/2014/main" id="{670B44D1-4340-4248-B2A2-96E1BB0DA2B1}"/>
            </a:ext>
          </a:extLst>
        </xdr:cNvPr>
        <xdr:cNvSpPr/>
      </xdr:nvSpPr>
      <xdr:spPr>
        <a:xfrm>
          <a:off x="6231890" y="1415497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150685</xdr:rowOff>
    </xdr:from>
    <xdr:to>
      <xdr:col>41</xdr:col>
      <xdr:colOff>50800</xdr:colOff>
      <xdr:row>82</xdr:row>
      <xdr:rowOff>153543</xdr:rowOff>
    </xdr:to>
    <xdr:cxnSp macro="">
      <xdr:nvCxnSpPr>
        <xdr:cNvPr id="368" name="直線コネクタ 367">
          <a:extLst>
            <a:ext uri="{FF2B5EF4-FFF2-40B4-BE49-F238E27FC236}">
              <a16:creationId xmlns:a16="http://schemas.microsoft.com/office/drawing/2014/main" id="{8A3C7684-BDED-4016-9E9B-3DA165A1FC72}"/>
            </a:ext>
          </a:extLst>
        </xdr:cNvPr>
        <xdr:cNvCxnSpPr/>
      </xdr:nvCxnSpPr>
      <xdr:spPr>
        <a:xfrm>
          <a:off x="6286500" y="14209585"/>
          <a:ext cx="79756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D162B13B-80ED-4A2A-8105-5A30F3DB981C}"/>
            </a:ext>
          </a:extLst>
        </xdr:cNvPr>
        <xdr:cNvSpPr txBox="1"/>
      </xdr:nvSpPr>
      <xdr:spPr>
        <a:xfrm>
          <a:off x="845446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54D691FF-17A9-4D37-9792-75EB6C5BC5C2}"/>
            </a:ext>
          </a:extLst>
        </xdr:cNvPr>
        <xdr:cNvSpPr txBox="1"/>
      </xdr:nvSpPr>
      <xdr:spPr>
        <a:xfrm>
          <a:off x="7673417" y="1442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2FC63CCC-3505-4EB8-AC8D-70346BC4BFB5}"/>
            </a:ext>
          </a:extLst>
        </xdr:cNvPr>
        <xdr:cNvSpPr txBox="1"/>
      </xdr:nvSpPr>
      <xdr:spPr>
        <a:xfrm>
          <a:off x="6866332" y="1441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0DFD9157-0646-4540-A58E-C4D4A06A25F7}"/>
            </a:ext>
          </a:extLst>
        </xdr:cNvPr>
        <xdr:cNvSpPr txBox="1"/>
      </xdr:nvSpPr>
      <xdr:spPr>
        <a:xfrm>
          <a:off x="6068772"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62565</xdr:rowOff>
    </xdr:from>
    <xdr:ext cx="469744" cy="259045"/>
    <xdr:sp macro="" textlink="">
      <xdr:nvSpPr>
        <xdr:cNvPr id="373" name="n_1mainValue【公営住宅】&#10;一人当たり面積">
          <a:extLst>
            <a:ext uri="{FF2B5EF4-FFF2-40B4-BE49-F238E27FC236}">
              <a16:creationId xmlns:a16="http://schemas.microsoft.com/office/drawing/2014/main" id="{E6236968-3936-4B4B-92AD-959FA6790DA6}"/>
            </a:ext>
          </a:extLst>
        </xdr:cNvPr>
        <xdr:cNvSpPr txBox="1"/>
      </xdr:nvSpPr>
      <xdr:spPr>
        <a:xfrm>
          <a:off x="8454467" y="1394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56278</xdr:rowOff>
    </xdr:from>
    <xdr:ext cx="469744" cy="259045"/>
    <xdr:sp macro="" textlink="">
      <xdr:nvSpPr>
        <xdr:cNvPr id="374" name="n_2mainValue【公営住宅】&#10;一人当たり面積">
          <a:extLst>
            <a:ext uri="{FF2B5EF4-FFF2-40B4-BE49-F238E27FC236}">
              <a16:creationId xmlns:a16="http://schemas.microsoft.com/office/drawing/2014/main" id="{BFA399F4-CCAC-4BEE-8660-E554761B9A34}"/>
            </a:ext>
          </a:extLst>
        </xdr:cNvPr>
        <xdr:cNvSpPr txBox="1"/>
      </xdr:nvSpPr>
      <xdr:spPr>
        <a:xfrm>
          <a:off x="7673417" y="139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49420</xdr:rowOff>
    </xdr:from>
    <xdr:ext cx="469744" cy="259045"/>
    <xdr:sp macro="" textlink="">
      <xdr:nvSpPr>
        <xdr:cNvPr id="375" name="n_3mainValue【公営住宅】&#10;一人当たり面積">
          <a:extLst>
            <a:ext uri="{FF2B5EF4-FFF2-40B4-BE49-F238E27FC236}">
              <a16:creationId xmlns:a16="http://schemas.microsoft.com/office/drawing/2014/main" id="{0A28D23F-A4BF-426D-8108-9937DAC8062D}"/>
            </a:ext>
          </a:extLst>
        </xdr:cNvPr>
        <xdr:cNvSpPr txBox="1"/>
      </xdr:nvSpPr>
      <xdr:spPr>
        <a:xfrm>
          <a:off x="6866332" y="1393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46562</xdr:rowOff>
    </xdr:from>
    <xdr:ext cx="469744" cy="259045"/>
    <xdr:sp macro="" textlink="">
      <xdr:nvSpPr>
        <xdr:cNvPr id="376" name="n_4mainValue【公営住宅】&#10;一人当たり面積">
          <a:extLst>
            <a:ext uri="{FF2B5EF4-FFF2-40B4-BE49-F238E27FC236}">
              <a16:creationId xmlns:a16="http://schemas.microsoft.com/office/drawing/2014/main" id="{AF596A2E-295B-41E7-921C-E22ECDFF6D9A}"/>
            </a:ext>
          </a:extLst>
        </xdr:cNvPr>
        <xdr:cNvSpPr txBox="1"/>
      </xdr:nvSpPr>
      <xdr:spPr>
        <a:xfrm>
          <a:off x="6068772" y="13935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E4938F3-769A-4C1F-B819-BD6257CDE05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0D3030A-7DB3-415E-BE0A-53AF615756D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4CC4D6D6-02A0-453D-9222-C4B8DB13884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1F4DE489-5297-402A-9E4E-E26E55ABED5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F0954980-B612-4984-8817-98E64B676747}"/>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5C44B5CE-191A-4437-9FF1-D032EB37948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229FCD84-6B74-4B77-85B0-008696D4343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16E2D37-4CF4-4F5F-840E-9BBA4E31828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6CFF44D8-92E5-476A-836A-97402BD5118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4D5044DB-0611-44BC-9210-B69E1A2212B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CBB4D7A8-DAC0-45F4-B6A6-FA59DF1E9D2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27FF0C88-C6F3-40FD-951C-6AA81807E94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4773406B-F333-4499-A9FE-C91BFB21713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9BEF3963-7ECA-425C-BC6F-00F3C024C76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A15C4945-B823-495B-8C25-8CC038934E7E}"/>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F4C9338B-07E9-4522-AE2B-5B06FA21553A}"/>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B6066493-C7DF-4B56-9B75-1AD785B036E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CC59ADB5-E4AA-43CE-8D56-EC50FDDA3AD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60007BAC-B7C1-4D76-8112-FDCC1946333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6F516DFB-7818-458A-9B8B-82F24AFC80A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5BADDDC9-4145-4ED0-931B-154AD3FA912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18661D9B-D5CE-4A21-AB65-7873A5D31C8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85D4DA8C-0F01-4570-967C-7FA2CA198D0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47630D2F-F257-429F-B0D4-20A491A4FBC6}"/>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1" name="正方形/長方形 400">
          <a:extLst>
            <a:ext uri="{FF2B5EF4-FFF2-40B4-BE49-F238E27FC236}">
              <a16:creationId xmlns:a16="http://schemas.microsoft.com/office/drawing/2014/main" id="{21D2D51F-3FCA-4CE0-B5D9-AD9109A1A09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2" name="正方形/長方形 401">
          <a:extLst>
            <a:ext uri="{FF2B5EF4-FFF2-40B4-BE49-F238E27FC236}">
              <a16:creationId xmlns:a16="http://schemas.microsoft.com/office/drawing/2014/main" id="{09E91EEA-0356-4765-8ADC-BFBF1ABEE1B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3" name="正方形/長方形 402">
          <a:extLst>
            <a:ext uri="{FF2B5EF4-FFF2-40B4-BE49-F238E27FC236}">
              <a16:creationId xmlns:a16="http://schemas.microsoft.com/office/drawing/2014/main" id="{7ABAAC6A-4C5D-4EA7-956E-59849AC1803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4" name="正方形/長方形 403">
          <a:extLst>
            <a:ext uri="{FF2B5EF4-FFF2-40B4-BE49-F238E27FC236}">
              <a16:creationId xmlns:a16="http://schemas.microsoft.com/office/drawing/2014/main" id="{D13F310E-5E76-4634-9AF8-3E9BD44C699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5" name="正方形/長方形 404">
          <a:extLst>
            <a:ext uri="{FF2B5EF4-FFF2-40B4-BE49-F238E27FC236}">
              <a16:creationId xmlns:a16="http://schemas.microsoft.com/office/drawing/2014/main" id="{6C7AE421-5CFB-4C05-B6C0-D97CAA1A058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6" name="正方形/長方形 405">
          <a:extLst>
            <a:ext uri="{FF2B5EF4-FFF2-40B4-BE49-F238E27FC236}">
              <a16:creationId xmlns:a16="http://schemas.microsoft.com/office/drawing/2014/main" id="{C81BDC5F-8516-469D-8FBE-FAE5537E6A0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7" name="正方形/長方形 406">
          <a:extLst>
            <a:ext uri="{FF2B5EF4-FFF2-40B4-BE49-F238E27FC236}">
              <a16:creationId xmlns:a16="http://schemas.microsoft.com/office/drawing/2014/main" id="{942190C8-9A0E-4D54-B835-8A4052E9195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8" name="正方形/長方形 407">
          <a:extLst>
            <a:ext uri="{FF2B5EF4-FFF2-40B4-BE49-F238E27FC236}">
              <a16:creationId xmlns:a16="http://schemas.microsoft.com/office/drawing/2014/main" id="{C336006A-7025-4F05-B8B9-260337A7E878}"/>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366538CD-F337-40D1-AB38-2864BEB4CD9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C3024DCE-E78F-4201-84D6-5FA5F2B8811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F3BC3166-C9D3-4AB9-B94E-F86E1A0A274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A66205E6-67D7-4052-B24C-3889D00DDC1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30031664-E320-41D1-B7AD-AEA91F0F9BB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B1CF374C-458E-4819-9302-411690DE598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875B292A-2BAB-4A55-AB5A-9439A0C51C3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280C8932-379E-490A-9B78-C56ECC584E3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DB70165E-9E48-4FF8-8AE7-3ED42FE8B7E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4DEC9E09-D283-46CE-8B81-29795E7BAC8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C2F89BB3-5764-4CAC-BEB1-7A4B69ADA42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2B56D505-B440-4964-9DD8-A59328CC7475}"/>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1" name="テキスト ボックス 420">
          <a:extLst>
            <a:ext uri="{FF2B5EF4-FFF2-40B4-BE49-F238E27FC236}">
              <a16:creationId xmlns:a16="http://schemas.microsoft.com/office/drawing/2014/main" id="{929148EB-E431-4B26-9D80-BF3CC8FACDDD}"/>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C06F800A-0131-473B-8132-B9502E3A0033}"/>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9502175B-92E5-4CC3-9582-3E34C43F984B}"/>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26183E85-74B5-4256-BDB4-36C79676F61A}"/>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146B8965-9DB1-44E7-848F-E79E4D5447AE}"/>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F03B408D-6A37-455C-A9CF-A1304F3A19EA}"/>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CE094BFF-F81C-4E8C-92A3-532A21756C97}"/>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00DE60C1-DDC4-4E4D-9EFB-4EC874F20328}"/>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4383A88F-BF49-4C74-9E8F-9FDDD4AFA115}"/>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7AA8252E-F2D2-4612-9B4A-2AE3BDBB74E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1" name="テキスト ボックス 430">
          <a:extLst>
            <a:ext uri="{FF2B5EF4-FFF2-40B4-BE49-F238E27FC236}">
              <a16:creationId xmlns:a16="http://schemas.microsoft.com/office/drawing/2014/main" id="{06C24D86-3275-4646-BF78-AB607521F495}"/>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2228733F-C217-430E-8D96-624458D9F1D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3" name="テキスト ボックス 432">
          <a:extLst>
            <a:ext uri="{FF2B5EF4-FFF2-40B4-BE49-F238E27FC236}">
              <a16:creationId xmlns:a16="http://schemas.microsoft.com/office/drawing/2014/main" id="{8D6825A7-0874-4517-A5EC-1676A3EC89CF}"/>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6B7DD33B-C79E-4471-A5F8-262485266CA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435" name="直線コネクタ 434">
          <a:extLst>
            <a:ext uri="{FF2B5EF4-FFF2-40B4-BE49-F238E27FC236}">
              <a16:creationId xmlns:a16="http://schemas.microsoft.com/office/drawing/2014/main" id="{2C18353C-0674-4B2E-8235-6EDC11E127F1}"/>
            </a:ext>
          </a:extLst>
        </xdr:cNvPr>
        <xdr:cNvCxnSpPr/>
      </xdr:nvCxnSpPr>
      <xdr:spPr>
        <a:xfrm flipV="1">
          <a:off x="14703424" y="966052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14DFFD62-F275-4C61-84C7-5D20A38B0CE2}"/>
            </a:ext>
          </a:extLst>
        </xdr:cNvPr>
        <xdr:cNvSpPr txBox="1"/>
      </xdr:nvSpPr>
      <xdr:spPr>
        <a:xfrm>
          <a:off x="14742160" y="1110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437" name="直線コネクタ 436">
          <a:extLst>
            <a:ext uri="{FF2B5EF4-FFF2-40B4-BE49-F238E27FC236}">
              <a16:creationId xmlns:a16="http://schemas.microsoft.com/office/drawing/2014/main" id="{B49717F5-3212-4249-853F-36313B17934A}"/>
            </a:ext>
          </a:extLst>
        </xdr:cNvPr>
        <xdr:cNvCxnSpPr/>
      </xdr:nvCxnSpPr>
      <xdr:spPr>
        <a:xfrm>
          <a:off x="14611350" y="11103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625489A2-B9CC-4B85-9771-DC0D8C80BD0B}"/>
            </a:ext>
          </a:extLst>
        </xdr:cNvPr>
        <xdr:cNvSpPr txBox="1"/>
      </xdr:nvSpPr>
      <xdr:spPr>
        <a:xfrm>
          <a:off x="1474216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439" name="直線コネクタ 438">
          <a:extLst>
            <a:ext uri="{FF2B5EF4-FFF2-40B4-BE49-F238E27FC236}">
              <a16:creationId xmlns:a16="http://schemas.microsoft.com/office/drawing/2014/main" id="{E0BBE1C0-354F-49FC-A581-C865902FE174}"/>
            </a:ext>
          </a:extLst>
        </xdr:cNvPr>
        <xdr:cNvCxnSpPr/>
      </xdr:nvCxnSpPr>
      <xdr:spPr>
        <a:xfrm>
          <a:off x="14611350" y="9660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F22FEC5D-DE8A-4F50-A72A-913905B008E7}"/>
            </a:ext>
          </a:extLst>
        </xdr:cNvPr>
        <xdr:cNvSpPr txBox="1"/>
      </xdr:nvSpPr>
      <xdr:spPr>
        <a:xfrm>
          <a:off x="14742160" y="102430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441" name="フローチャート: 判断 440">
          <a:extLst>
            <a:ext uri="{FF2B5EF4-FFF2-40B4-BE49-F238E27FC236}">
              <a16:creationId xmlns:a16="http://schemas.microsoft.com/office/drawing/2014/main" id="{A6F2AD27-90B2-4122-8117-E992EA87368A}"/>
            </a:ext>
          </a:extLst>
        </xdr:cNvPr>
        <xdr:cNvSpPr/>
      </xdr:nvSpPr>
      <xdr:spPr>
        <a:xfrm>
          <a:off x="14649450" y="1038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442" name="フローチャート: 判断 441">
          <a:extLst>
            <a:ext uri="{FF2B5EF4-FFF2-40B4-BE49-F238E27FC236}">
              <a16:creationId xmlns:a16="http://schemas.microsoft.com/office/drawing/2014/main" id="{648C81EB-4AB2-47DD-B00D-D887D9B1A814}"/>
            </a:ext>
          </a:extLst>
        </xdr:cNvPr>
        <xdr:cNvSpPr/>
      </xdr:nvSpPr>
      <xdr:spPr>
        <a:xfrm>
          <a:off x="13887450" y="1038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443" name="フローチャート: 判断 442">
          <a:extLst>
            <a:ext uri="{FF2B5EF4-FFF2-40B4-BE49-F238E27FC236}">
              <a16:creationId xmlns:a16="http://schemas.microsoft.com/office/drawing/2014/main" id="{92565148-EEFD-44E4-94D6-5B22F3B13B45}"/>
            </a:ext>
          </a:extLst>
        </xdr:cNvPr>
        <xdr:cNvSpPr/>
      </xdr:nvSpPr>
      <xdr:spPr>
        <a:xfrm>
          <a:off x="13089890" y="1035186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444" name="フローチャート: 判断 443">
          <a:extLst>
            <a:ext uri="{FF2B5EF4-FFF2-40B4-BE49-F238E27FC236}">
              <a16:creationId xmlns:a16="http://schemas.microsoft.com/office/drawing/2014/main" id="{66DAF7F4-E33A-44B6-9EA9-502F496B0687}"/>
            </a:ext>
          </a:extLst>
        </xdr:cNvPr>
        <xdr:cNvSpPr/>
      </xdr:nvSpPr>
      <xdr:spPr>
        <a:xfrm>
          <a:off x="12303760" y="10324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445" name="フローチャート: 判断 444">
          <a:extLst>
            <a:ext uri="{FF2B5EF4-FFF2-40B4-BE49-F238E27FC236}">
              <a16:creationId xmlns:a16="http://schemas.microsoft.com/office/drawing/2014/main" id="{7E825EDC-63F4-4FB5-90DF-BDF7375D2948}"/>
            </a:ext>
          </a:extLst>
        </xdr:cNvPr>
        <xdr:cNvSpPr/>
      </xdr:nvSpPr>
      <xdr:spPr>
        <a:xfrm>
          <a:off x="11487150" y="1029688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F8FF9CC-15BA-40DD-9F3C-09A26AB2569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640D18DB-C1BA-437E-8323-4AD3BF58EA02}"/>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C18EB75C-4EA9-4FDB-A9B3-2A9C81103E7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D770B90-48C6-4A4D-8482-9911D7301C1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021D94D-8CE2-48AB-9357-7F8EB06B63E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110853</xdr:rowOff>
    </xdr:from>
    <xdr:to>
      <xdr:col>85</xdr:col>
      <xdr:colOff>177800</xdr:colOff>
      <xdr:row>64</xdr:row>
      <xdr:rowOff>41003</xdr:rowOff>
    </xdr:to>
    <xdr:sp macro="" textlink="">
      <xdr:nvSpPr>
        <xdr:cNvPr id="451" name="楕円 450">
          <a:extLst>
            <a:ext uri="{FF2B5EF4-FFF2-40B4-BE49-F238E27FC236}">
              <a16:creationId xmlns:a16="http://schemas.microsoft.com/office/drawing/2014/main" id="{BB7C4CCE-370D-4D12-844B-5F87A8D3A915}"/>
            </a:ext>
          </a:extLst>
        </xdr:cNvPr>
        <xdr:cNvSpPr/>
      </xdr:nvSpPr>
      <xdr:spPr>
        <a:xfrm>
          <a:off x="14649450" y="109122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89280</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AB01DDBC-8781-4B27-AF6E-365D8B9B964B}"/>
            </a:ext>
          </a:extLst>
        </xdr:cNvPr>
        <xdr:cNvSpPr txBox="1"/>
      </xdr:nvSpPr>
      <xdr:spPr>
        <a:xfrm>
          <a:off x="14742160" y="1089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11249</xdr:rowOff>
    </xdr:from>
    <xdr:to>
      <xdr:col>81</xdr:col>
      <xdr:colOff>101600</xdr:colOff>
      <xdr:row>62</xdr:row>
      <xdr:rowOff>112849</xdr:rowOff>
    </xdr:to>
    <xdr:sp macro="" textlink="">
      <xdr:nvSpPr>
        <xdr:cNvPr id="453" name="楕円 452">
          <a:extLst>
            <a:ext uri="{FF2B5EF4-FFF2-40B4-BE49-F238E27FC236}">
              <a16:creationId xmlns:a16="http://schemas.microsoft.com/office/drawing/2014/main" id="{EC827DFB-DACA-4DC6-9C9A-60395755AAC5}"/>
            </a:ext>
          </a:extLst>
        </xdr:cNvPr>
        <xdr:cNvSpPr/>
      </xdr:nvSpPr>
      <xdr:spPr>
        <a:xfrm>
          <a:off x="13887450" y="106430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62049</xdr:rowOff>
    </xdr:from>
    <xdr:to>
      <xdr:col>85</xdr:col>
      <xdr:colOff>127000</xdr:colOff>
      <xdr:row>63</xdr:row>
      <xdr:rowOff>161653</xdr:rowOff>
    </xdr:to>
    <xdr:cxnSp macro="">
      <xdr:nvCxnSpPr>
        <xdr:cNvPr id="454" name="直線コネクタ 453">
          <a:extLst>
            <a:ext uri="{FF2B5EF4-FFF2-40B4-BE49-F238E27FC236}">
              <a16:creationId xmlns:a16="http://schemas.microsoft.com/office/drawing/2014/main" id="{D22AC078-76F0-40F1-88B1-33E1EDBB47A2}"/>
            </a:ext>
          </a:extLst>
        </xdr:cNvPr>
        <xdr:cNvCxnSpPr/>
      </xdr:nvCxnSpPr>
      <xdr:spPr>
        <a:xfrm>
          <a:off x="13942060" y="10688139"/>
          <a:ext cx="762000" cy="27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133713</xdr:rowOff>
    </xdr:from>
    <xdr:to>
      <xdr:col>76</xdr:col>
      <xdr:colOff>165100</xdr:colOff>
      <xdr:row>62</xdr:row>
      <xdr:rowOff>63863</xdr:rowOff>
    </xdr:to>
    <xdr:sp macro="" textlink="">
      <xdr:nvSpPr>
        <xdr:cNvPr id="455" name="楕円 454">
          <a:extLst>
            <a:ext uri="{FF2B5EF4-FFF2-40B4-BE49-F238E27FC236}">
              <a16:creationId xmlns:a16="http://schemas.microsoft.com/office/drawing/2014/main" id="{ED83C810-8666-41E6-A46C-EA1DBDFCFF29}"/>
            </a:ext>
          </a:extLst>
        </xdr:cNvPr>
        <xdr:cNvSpPr/>
      </xdr:nvSpPr>
      <xdr:spPr>
        <a:xfrm>
          <a:off x="13089890" y="105883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13063</xdr:rowOff>
    </xdr:from>
    <xdr:to>
      <xdr:col>81</xdr:col>
      <xdr:colOff>50800</xdr:colOff>
      <xdr:row>62</xdr:row>
      <xdr:rowOff>62049</xdr:rowOff>
    </xdr:to>
    <xdr:cxnSp macro="">
      <xdr:nvCxnSpPr>
        <xdr:cNvPr id="456" name="直線コネクタ 455">
          <a:extLst>
            <a:ext uri="{FF2B5EF4-FFF2-40B4-BE49-F238E27FC236}">
              <a16:creationId xmlns:a16="http://schemas.microsoft.com/office/drawing/2014/main" id="{823E9D9D-FBF8-40D0-8083-C748E0DC4FFA}"/>
            </a:ext>
          </a:extLst>
        </xdr:cNvPr>
        <xdr:cNvCxnSpPr/>
      </xdr:nvCxnSpPr>
      <xdr:spPr>
        <a:xfrm>
          <a:off x="13144500" y="10646773"/>
          <a:ext cx="79756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87993</xdr:rowOff>
    </xdr:from>
    <xdr:to>
      <xdr:col>72</xdr:col>
      <xdr:colOff>38100</xdr:colOff>
      <xdr:row>62</xdr:row>
      <xdr:rowOff>18143</xdr:rowOff>
    </xdr:to>
    <xdr:sp macro="" textlink="">
      <xdr:nvSpPr>
        <xdr:cNvPr id="457" name="楕円 456">
          <a:extLst>
            <a:ext uri="{FF2B5EF4-FFF2-40B4-BE49-F238E27FC236}">
              <a16:creationId xmlns:a16="http://schemas.microsoft.com/office/drawing/2014/main" id="{19B9E669-A222-45A1-8BA3-1CB6D727DC20}"/>
            </a:ext>
          </a:extLst>
        </xdr:cNvPr>
        <xdr:cNvSpPr/>
      </xdr:nvSpPr>
      <xdr:spPr>
        <a:xfrm>
          <a:off x="12303760" y="105502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138793</xdr:rowOff>
    </xdr:from>
    <xdr:to>
      <xdr:col>76</xdr:col>
      <xdr:colOff>114300</xdr:colOff>
      <xdr:row>62</xdr:row>
      <xdr:rowOff>13063</xdr:rowOff>
    </xdr:to>
    <xdr:cxnSp macro="">
      <xdr:nvCxnSpPr>
        <xdr:cNvPr id="458" name="直線コネクタ 457">
          <a:extLst>
            <a:ext uri="{FF2B5EF4-FFF2-40B4-BE49-F238E27FC236}">
              <a16:creationId xmlns:a16="http://schemas.microsoft.com/office/drawing/2014/main" id="{EE13F194-7A06-45A9-B832-3DF6A1D1F11C}"/>
            </a:ext>
          </a:extLst>
        </xdr:cNvPr>
        <xdr:cNvCxnSpPr/>
      </xdr:nvCxnSpPr>
      <xdr:spPr>
        <a:xfrm>
          <a:off x="12346940" y="10593433"/>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110853</xdr:rowOff>
    </xdr:from>
    <xdr:to>
      <xdr:col>67</xdr:col>
      <xdr:colOff>101600</xdr:colOff>
      <xdr:row>62</xdr:row>
      <xdr:rowOff>41003</xdr:rowOff>
    </xdr:to>
    <xdr:sp macro="" textlink="">
      <xdr:nvSpPr>
        <xdr:cNvPr id="459" name="楕円 458">
          <a:extLst>
            <a:ext uri="{FF2B5EF4-FFF2-40B4-BE49-F238E27FC236}">
              <a16:creationId xmlns:a16="http://schemas.microsoft.com/office/drawing/2014/main" id="{5C048D5C-8B82-45ED-BE06-2EF0724645E2}"/>
            </a:ext>
          </a:extLst>
        </xdr:cNvPr>
        <xdr:cNvSpPr/>
      </xdr:nvSpPr>
      <xdr:spPr>
        <a:xfrm>
          <a:off x="11487150" y="105693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138793</xdr:rowOff>
    </xdr:from>
    <xdr:to>
      <xdr:col>71</xdr:col>
      <xdr:colOff>177800</xdr:colOff>
      <xdr:row>61</xdr:row>
      <xdr:rowOff>161653</xdr:rowOff>
    </xdr:to>
    <xdr:cxnSp macro="">
      <xdr:nvCxnSpPr>
        <xdr:cNvPr id="460" name="直線コネクタ 459">
          <a:extLst>
            <a:ext uri="{FF2B5EF4-FFF2-40B4-BE49-F238E27FC236}">
              <a16:creationId xmlns:a16="http://schemas.microsoft.com/office/drawing/2014/main" id="{0AF20955-B336-44FC-B9BD-6FE5CE21AA7A}"/>
            </a:ext>
          </a:extLst>
        </xdr:cNvPr>
        <xdr:cNvCxnSpPr/>
      </xdr:nvCxnSpPr>
      <xdr:spPr>
        <a:xfrm flipV="1">
          <a:off x="11541760" y="10593433"/>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461" name="n_1aveValue【学校施設】&#10;有形固定資産減価償却率">
          <a:extLst>
            <a:ext uri="{FF2B5EF4-FFF2-40B4-BE49-F238E27FC236}">
              <a16:creationId xmlns:a16="http://schemas.microsoft.com/office/drawing/2014/main" id="{6436B60F-C98B-4DDE-B80E-07BADE315935}"/>
            </a:ext>
          </a:extLst>
        </xdr:cNvPr>
        <xdr:cNvSpPr txBox="1"/>
      </xdr:nvSpPr>
      <xdr:spPr>
        <a:xfrm>
          <a:off x="13738234" y="1016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462" name="n_2aveValue【学校施設】&#10;有形固定資産減価償却率">
          <a:extLst>
            <a:ext uri="{FF2B5EF4-FFF2-40B4-BE49-F238E27FC236}">
              <a16:creationId xmlns:a16="http://schemas.microsoft.com/office/drawing/2014/main" id="{943B25DC-4C5D-4C12-8139-B56FFAB9395B}"/>
            </a:ext>
          </a:extLst>
        </xdr:cNvPr>
        <xdr:cNvSpPr txBox="1"/>
      </xdr:nvSpPr>
      <xdr:spPr>
        <a:xfrm>
          <a:off x="12957184" y="1013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463" name="n_3aveValue【学校施設】&#10;有形固定資産減価償却率">
          <a:extLst>
            <a:ext uri="{FF2B5EF4-FFF2-40B4-BE49-F238E27FC236}">
              <a16:creationId xmlns:a16="http://schemas.microsoft.com/office/drawing/2014/main" id="{C0B396A7-E902-4073-919D-98F05881C0D0}"/>
            </a:ext>
          </a:extLst>
        </xdr:cNvPr>
        <xdr:cNvSpPr txBox="1"/>
      </xdr:nvSpPr>
      <xdr:spPr>
        <a:xfrm>
          <a:off x="1217105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464" name="n_4aveValue【学校施設】&#10;有形固定資産減価償却率">
          <a:extLst>
            <a:ext uri="{FF2B5EF4-FFF2-40B4-BE49-F238E27FC236}">
              <a16:creationId xmlns:a16="http://schemas.microsoft.com/office/drawing/2014/main" id="{9A520D7E-1A80-4214-94B0-8F1DE904CE0D}"/>
            </a:ext>
          </a:extLst>
        </xdr:cNvPr>
        <xdr:cNvSpPr txBox="1"/>
      </xdr:nvSpPr>
      <xdr:spPr>
        <a:xfrm>
          <a:off x="11354444" y="10074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103976</xdr:rowOff>
    </xdr:from>
    <xdr:ext cx="405111" cy="259045"/>
    <xdr:sp macro="" textlink="">
      <xdr:nvSpPr>
        <xdr:cNvPr id="465" name="n_1mainValue【学校施設】&#10;有形固定資産減価償却率">
          <a:extLst>
            <a:ext uri="{FF2B5EF4-FFF2-40B4-BE49-F238E27FC236}">
              <a16:creationId xmlns:a16="http://schemas.microsoft.com/office/drawing/2014/main" id="{F50AB607-3229-47B5-9EDE-90F87D497413}"/>
            </a:ext>
          </a:extLst>
        </xdr:cNvPr>
        <xdr:cNvSpPr txBox="1"/>
      </xdr:nvSpPr>
      <xdr:spPr>
        <a:xfrm>
          <a:off x="13738234" y="1073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54990</xdr:rowOff>
    </xdr:from>
    <xdr:ext cx="405111" cy="259045"/>
    <xdr:sp macro="" textlink="">
      <xdr:nvSpPr>
        <xdr:cNvPr id="466" name="n_2mainValue【学校施設】&#10;有形固定資産減価償却率">
          <a:extLst>
            <a:ext uri="{FF2B5EF4-FFF2-40B4-BE49-F238E27FC236}">
              <a16:creationId xmlns:a16="http://schemas.microsoft.com/office/drawing/2014/main" id="{0722B613-E1BD-45CA-87B2-CD28A73A2F19}"/>
            </a:ext>
          </a:extLst>
        </xdr:cNvPr>
        <xdr:cNvSpPr txBox="1"/>
      </xdr:nvSpPr>
      <xdr:spPr>
        <a:xfrm>
          <a:off x="12957184" y="1068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9270</xdr:rowOff>
    </xdr:from>
    <xdr:ext cx="405111" cy="259045"/>
    <xdr:sp macro="" textlink="">
      <xdr:nvSpPr>
        <xdr:cNvPr id="467" name="n_3mainValue【学校施設】&#10;有形固定資産減価償却率">
          <a:extLst>
            <a:ext uri="{FF2B5EF4-FFF2-40B4-BE49-F238E27FC236}">
              <a16:creationId xmlns:a16="http://schemas.microsoft.com/office/drawing/2014/main" id="{A0549426-39E9-4683-AC8E-7052BF2DCEF8}"/>
            </a:ext>
          </a:extLst>
        </xdr:cNvPr>
        <xdr:cNvSpPr txBox="1"/>
      </xdr:nvSpPr>
      <xdr:spPr>
        <a:xfrm>
          <a:off x="12171054" y="1064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32130</xdr:rowOff>
    </xdr:from>
    <xdr:ext cx="405111" cy="259045"/>
    <xdr:sp macro="" textlink="">
      <xdr:nvSpPr>
        <xdr:cNvPr id="468" name="n_4mainValue【学校施設】&#10;有形固定資産減価償却率">
          <a:extLst>
            <a:ext uri="{FF2B5EF4-FFF2-40B4-BE49-F238E27FC236}">
              <a16:creationId xmlns:a16="http://schemas.microsoft.com/office/drawing/2014/main" id="{691B4FF8-B3B0-467D-999F-12E662B5C167}"/>
            </a:ext>
          </a:extLst>
        </xdr:cNvPr>
        <xdr:cNvSpPr txBox="1"/>
      </xdr:nvSpPr>
      <xdr:spPr>
        <a:xfrm>
          <a:off x="11354444" y="1066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75D7AFAE-93BC-449F-8E27-924162B9A19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65BF5115-D9C7-4C83-98D9-FC6E87C9E1E3}"/>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8FB8583D-4147-44FD-8C20-3AFC233DBBC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9032E855-B228-4F19-AAE7-83111F5AC654}"/>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7893641B-F435-4BD1-8BA4-A62C2450877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C45A145F-8B0C-484E-A54C-6607552F2BA5}"/>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C3EF7618-429F-4B2C-BB1C-EBA1499DAFF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92C830AA-4750-43DC-9803-E85E2A57F4E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CB470195-2533-416F-8555-BA609AD4FE5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8DC0C327-8477-4AAC-9FDE-09D8F47D2B7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A6E0128A-DECA-4950-9F1E-246DEAEDC7B4}"/>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80" name="直線コネクタ 479">
          <a:extLst>
            <a:ext uri="{FF2B5EF4-FFF2-40B4-BE49-F238E27FC236}">
              <a16:creationId xmlns:a16="http://schemas.microsoft.com/office/drawing/2014/main" id="{A16B56C7-139E-4B05-A0DC-CC39545C4703}"/>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81" name="テキスト ボックス 480">
          <a:extLst>
            <a:ext uri="{FF2B5EF4-FFF2-40B4-BE49-F238E27FC236}">
              <a16:creationId xmlns:a16="http://schemas.microsoft.com/office/drawing/2014/main" id="{A2772D29-DCA4-4CCA-BD36-833F601BE6E8}"/>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5A960A4D-1491-4E03-8866-57DDFFEDF4E6}"/>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4B2F6ABF-989A-40C0-BE63-D090F351AE01}"/>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84" name="直線コネクタ 483">
          <a:extLst>
            <a:ext uri="{FF2B5EF4-FFF2-40B4-BE49-F238E27FC236}">
              <a16:creationId xmlns:a16="http://schemas.microsoft.com/office/drawing/2014/main" id="{EEC5B7C2-4675-45E6-8753-BC465ACC96FF}"/>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85" name="テキスト ボックス 484">
          <a:extLst>
            <a:ext uri="{FF2B5EF4-FFF2-40B4-BE49-F238E27FC236}">
              <a16:creationId xmlns:a16="http://schemas.microsoft.com/office/drawing/2014/main" id="{E7F5A385-5C22-46BA-88B7-19BEDCEFAB61}"/>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9D83E1D4-D5A6-4D4E-BE67-CFDF57A3D3F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7" name="テキスト ボックス 486">
          <a:extLst>
            <a:ext uri="{FF2B5EF4-FFF2-40B4-BE49-F238E27FC236}">
              <a16:creationId xmlns:a16="http://schemas.microsoft.com/office/drawing/2014/main" id="{56E62CBA-6845-400F-8ED3-634A7CEBF98E}"/>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学校施設】&#10;一人当たり面積グラフ枠">
          <a:extLst>
            <a:ext uri="{FF2B5EF4-FFF2-40B4-BE49-F238E27FC236}">
              <a16:creationId xmlns:a16="http://schemas.microsoft.com/office/drawing/2014/main" id="{DD447FFF-91F5-4D98-AB48-4EE36125721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489" name="直線コネクタ 488">
          <a:extLst>
            <a:ext uri="{FF2B5EF4-FFF2-40B4-BE49-F238E27FC236}">
              <a16:creationId xmlns:a16="http://schemas.microsoft.com/office/drawing/2014/main" id="{CBB5F05A-1657-4CA4-B434-1F637A1CCFC4}"/>
            </a:ext>
          </a:extLst>
        </xdr:cNvPr>
        <xdr:cNvCxnSpPr/>
      </xdr:nvCxnSpPr>
      <xdr:spPr>
        <a:xfrm flipV="1">
          <a:off x="19947254" y="9550527"/>
          <a:ext cx="0" cy="1291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490" name="【学校施設】&#10;一人当たり面積最小値テキスト">
          <a:extLst>
            <a:ext uri="{FF2B5EF4-FFF2-40B4-BE49-F238E27FC236}">
              <a16:creationId xmlns:a16="http://schemas.microsoft.com/office/drawing/2014/main" id="{B67B25AC-5A8B-4AE2-AC26-730DE29F320B}"/>
            </a:ext>
          </a:extLst>
        </xdr:cNvPr>
        <xdr:cNvSpPr txBox="1"/>
      </xdr:nvSpPr>
      <xdr:spPr>
        <a:xfrm>
          <a:off x="19985990" y="1084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491" name="直線コネクタ 490">
          <a:extLst>
            <a:ext uri="{FF2B5EF4-FFF2-40B4-BE49-F238E27FC236}">
              <a16:creationId xmlns:a16="http://schemas.microsoft.com/office/drawing/2014/main" id="{08FCF009-F0F1-4093-8B23-5A89AFC57396}"/>
            </a:ext>
          </a:extLst>
        </xdr:cNvPr>
        <xdr:cNvCxnSpPr/>
      </xdr:nvCxnSpPr>
      <xdr:spPr>
        <a:xfrm>
          <a:off x="19885660" y="10842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492" name="【学校施設】&#10;一人当たり面積最大値テキスト">
          <a:extLst>
            <a:ext uri="{FF2B5EF4-FFF2-40B4-BE49-F238E27FC236}">
              <a16:creationId xmlns:a16="http://schemas.microsoft.com/office/drawing/2014/main" id="{28DB6BBC-C91A-4A80-81B9-E9B68500CAE4}"/>
            </a:ext>
          </a:extLst>
        </xdr:cNvPr>
        <xdr:cNvSpPr txBox="1"/>
      </xdr:nvSpPr>
      <xdr:spPr>
        <a:xfrm>
          <a:off x="19985990" y="932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493" name="直線コネクタ 492">
          <a:extLst>
            <a:ext uri="{FF2B5EF4-FFF2-40B4-BE49-F238E27FC236}">
              <a16:creationId xmlns:a16="http://schemas.microsoft.com/office/drawing/2014/main" id="{64D35BEC-9E10-47D6-B9EA-4AF045FD332C}"/>
            </a:ext>
          </a:extLst>
        </xdr:cNvPr>
        <xdr:cNvCxnSpPr/>
      </xdr:nvCxnSpPr>
      <xdr:spPr>
        <a:xfrm>
          <a:off x="19885660" y="9550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494" name="【学校施設】&#10;一人当たり面積平均値テキスト">
          <a:extLst>
            <a:ext uri="{FF2B5EF4-FFF2-40B4-BE49-F238E27FC236}">
              <a16:creationId xmlns:a16="http://schemas.microsoft.com/office/drawing/2014/main" id="{7B85C81C-0C87-496E-B1B9-8EC2D77F39F3}"/>
            </a:ext>
          </a:extLst>
        </xdr:cNvPr>
        <xdr:cNvSpPr txBox="1"/>
      </xdr:nvSpPr>
      <xdr:spPr>
        <a:xfrm>
          <a:off x="19985990" y="10229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495" name="フローチャート: 判断 494">
          <a:extLst>
            <a:ext uri="{FF2B5EF4-FFF2-40B4-BE49-F238E27FC236}">
              <a16:creationId xmlns:a16="http://schemas.microsoft.com/office/drawing/2014/main" id="{905D0610-0CEE-4836-B9C9-3B7C6C35302D}"/>
            </a:ext>
          </a:extLst>
        </xdr:cNvPr>
        <xdr:cNvSpPr/>
      </xdr:nvSpPr>
      <xdr:spPr>
        <a:xfrm>
          <a:off x="19904710" y="1038174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496" name="フローチャート: 判断 495">
          <a:extLst>
            <a:ext uri="{FF2B5EF4-FFF2-40B4-BE49-F238E27FC236}">
              <a16:creationId xmlns:a16="http://schemas.microsoft.com/office/drawing/2014/main" id="{9179EDD9-D041-4002-9365-0EED0A42430C}"/>
            </a:ext>
          </a:extLst>
        </xdr:cNvPr>
        <xdr:cNvSpPr/>
      </xdr:nvSpPr>
      <xdr:spPr>
        <a:xfrm>
          <a:off x="19161760" y="1038517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497" name="フローチャート: 判断 496">
          <a:extLst>
            <a:ext uri="{FF2B5EF4-FFF2-40B4-BE49-F238E27FC236}">
              <a16:creationId xmlns:a16="http://schemas.microsoft.com/office/drawing/2014/main" id="{8925FE42-1664-4346-9569-F58146B26B02}"/>
            </a:ext>
          </a:extLst>
        </xdr:cNvPr>
        <xdr:cNvSpPr/>
      </xdr:nvSpPr>
      <xdr:spPr>
        <a:xfrm>
          <a:off x="18345150" y="1039850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498" name="フローチャート: 判断 497">
          <a:extLst>
            <a:ext uri="{FF2B5EF4-FFF2-40B4-BE49-F238E27FC236}">
              <a16:creationId xmlns:a16="http://schemas.microsoft.com/office/drawing/2014/main" id="{9C5E896D-3467-4DCA-8EB1-4EBA2155DD0B}"/>
            </a:ext>
          </a:extLst>
        </xdr:cNvPr>
        <xdr:cNvSpPr/>
      </xdr:nvSpPr>
      <xdr:spPr>
        <a:xfrm>
          <a:off x="17547590" y="1039964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499" name="フローチャート: 判断 498">
          <a:extLst>
            <a:ext uri="{FF2B5EF4-FFF2-40B4-BE49-F238E27FC236}">
              <a16:creationId xmlns:a16="http://schemas.microsoft.com/office/drawing/2014/main" id="{286973DF-C23E-4BC3-9A08-B90A68F2BFCE}"/>
            </a:ext>
          </a:extLst>
        </xdr:cNvPr>
        <xdr:cNvSpPr/>
      </xdr:nvSpPr>
      <xdr:spPr>
        <a:xfrm>
          <a:off x="16761460" y="104186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FE5D2A31-73AE-41C0-B087-31400A9B1ED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48F2D428-2A60-4D15-AE09-C2F7CD1649F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269F0E45-98C4-46BD-ACDA-5B620BD4946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6BD691A-607B-401B-97D9-9539A8A545DF}"/>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DB24B17B-0F21-4C1F-8B20-AEFC47E8CAF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30353</xdr:rowOff>
    </xdr:from>
    <xdr:to>
      <xdr:col>116</xdr:col>
      <xdr:colOff>114300</xdr:colOff>
      <xdr:row>62</xdr:row>
      <xdr:rowOff>131953</xdr:rowOff>
    </xdr:to>
    <xdr:sp macro="" textlink="">
      <xdr:nvSpPr>
        <xdr:cNvPr id="505" name="楕円 504">
          <a:extLst>
            <a:ext uri="{FF2B5EF4-FFF2-40B4-BE49-F238E27FC236}">
              <a16:creationId xmlns:a16="http://schemas.microsoft.com/office/drawing/2014/main" id="{16ABCEDF-2FB8-49AA-8FCC-B5FA006B711C}"/>
            </a:ext>
          </a:extLst>
        </xdr:cNvPr>
        <xdr:cNvSpPr/>
      </xdr:nvSpPr>
      <xdr:spPr>
        <a:xfrm>
          <a:off x="19904710" y="1065834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8780</xdr:rowOff>
    </xdr:from>
    <xdr:ext cx="469744" cy="259045"/>
    <xdr:sp macro="" textlink="">
      <xdr:nvSpPr>
        <xdr:cNvPr id="506" name="【学校施設】&#10;一人当たり面積該当値テキスト">
          <a:extLst>
            <a:ext uri="{FF2B5EF4-FFF2-40B4-BE49-F238E27FC236}">
              <a16:creationId xmlns:a16="http://schemas.microsoft.com/office/drawing/2014/main" id="{73678A39-CC58-4011-BFD1-14EAF7BFD872}"/>
            </a:ext>
          </a:extLst>
        </xdr:cNvPr>
        <xdr:cNvSpPr txBox="1"/>
      </xdr:nvSpPr>
      <xdr:spPr>
        <a:xfrm>
          <a:off x="19985990" y="1064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35496</xdr:rowOff>
    </xdr:from>
    <xdr:to>
      <xdr:col>112</xdr:col>
      <xdr:colOff>38100</xdr:colOff>
      <xdr:row>62</xdr:row>
      <xdr:rowOff>137096</xdr:rowOff>
    </xdr:to>
    <xdr:sp macro="" textlink="">
      <xdr:nvSpPr>
        <xdr:cNvPr id="507" name="楕円 506">
          <a:extLst>
            <a:ext uri="{FF2B5EF4-FFF2-40B4-BE49-F238E27FC236}">
              <a16:creationId xmlns:a16="http://schemas.microsoft.com/office/drawing/2014/main" id="{F3855555-0E8C-40D6-AE49-D423189AD098}"/>
            </a:ext>
          </a:extLst>
        </xdr:cNvPr>
        <xdr:cNvSpPr/>
      </xdr:nvSpPr>
      <xdr:spPr>
        <a:xfrm>
          <a:off x="19161760" y="106653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81153</xdr:rowOff>
    </xdr:from>
    <xdr:to>
      <xdr:col>116</xdr:col>
      <xdr:colOff>63500</xdr:colOff>
      <xdr:row>62</xdr:row>
      <xdr:rowOff>86296</xdr:rowOff>
    </xdr:to>
    <xdr:cxnSp macro="">
      <xdr:nvCxnSpPr>
        <xdr:cNvPr id="508" name="直線コネクタ 507">
          <a:extLst>
            <a:ext uri="{FF2B5EF4-FFF2-40B4-BE49-F238E27FC236}">
              <a16:creationId xmlns:a16="http://schemas.microsoft.com/office/drawing/2014/main" id="{F5E1356A-76D3-458A-82E3-790884A6AECE}"/>
            </a:ext>
          </a:extLst>
        </xdr:cNvPr>
        <xdr:cNvCxnSpPr/>
      </xdr:nvCxnSpPr>
      <xdr:spPr>
        <a:xfrm flipV="1">
          <a:off x="19204940" y="10712958"/>
          <a:ext cx="74295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34354</xdr:rowOff>
    </xdr:from>
    <xdr:to>
      <xdr:col>107</xdr:col>
      <xdr:colOff>101600</xdr:colOff>
      <xdr:row>62</xdr:row>
      <xdr:rowOff>135954</xdr:rowOff>
    </xdr:to>
    <xdr:sp macro="" textlink="">
      <xdr:nvSpPr>
        <xdr:cNvPr id="509" name="楕円 508">
          <a:extLst>
            <a:ext uri="{FF2B5EF4-FFF2-40B4-BE49-F238E27FC236}">
              <a16:creationId xmlns:a16="http://schemas.microsoft.com/office/drawing/2014/main" id="{48C43FC5-A733-462F-95A6-D63C24750AAF}"/>
            </a:ext>
          </a:extLst>
        </xdr:cNvPr>
        <xdr:cNvSpPr/>
      </xdr:nvSpPr>
      <xdr:spPr>
        <a:xfrm>
          <a:off x="18345150" y="106642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85154</xdr:rowOff>
    </xdr:from>
    <xdr:to>
      <xdr:col>111</xdr:col>
      <xdr:colOff>177800</xdr:colOff>
      <xdr:row>62</xdr:row>
      <xdr:rowOff>86296</xdr:rowOff>
    </xdr:to>
    <xdr:cxnSp macro="">
      <xdr:nvCxnSpPr>
        <xdr:cNvPr id="510" name="直線コネクタ 509">
          <a:extLst>
            <a:ext uri="{FF2B5EF4-FFF2-40B4-BE49-F238E27FC236}">
              <a16:creationId xmlns:a16="http://schemas.microsoft.com/office/drawing/2014/main" id="{B6CDE85B-4721-43C6-A846-1789C08C3A7D}"/>
            </a:ext>
          </a:extLst>
        </xdr:cNvPr>
        <xdr:cNvCxnSpPr/>
      </xdr:nvCxnSpPr>
      <xdr:spPr>
        <a:xfrm>
          <a:off x="18399760" y="10716959"/>
          <a:ext cx="80518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27495</xdr:rowOff>
    </xdr:from>
    <xdr:to>
      <xdr:col>102</xdr:col>
      <xdr:colOff>165100</xdr:colOff>
      <xdr:row>62</xdr:row>
      <xdr:rowOff>129095</xdr:rowOff>
    </xdr:to>
    <xdr:sp macro="" textlink="">
      <xdr:nvSpPr>
        <xdr:cNvPr id="511" name="楕円 510">
          <a:extLst>
            <a:ext uri="{FF2B5EF4-FFF2-40B4-BE49-F238E27FC236}">
              <a16:creationId xmlns:a16="http://schemas.microsoft.com/office/drawing/2014/main" id="{C505F07C-BD88-44C2-AA50-1368A3009F69}"/>
            </a:ext>
          </a:extLst>
        </xdr:cNvPr>
        <xdr:cNvSpPr/>
      </xdr:nvSpPr>
      <xdr:spPr>
        <a:xfrm>
          <a:off x="17547590" y="1065549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78295</xdr:rowOff>
    </xdr:from>
    <xdr:to>
      <xdr:col>107</xdr:col>
      <xdr:colOff>50800</xdr:colOff>
      <xdr:row>62</xdr:row>
      <xdr:rowOff>85154</xdr:rowOff>
    </xdr:to>
    <xdr:cxnSp macro="">
      <xdr:nvCxnSpPr>
        <xdr:cNvPr id="512" name="直線コネクタ 511">
          <a:extLst>
            <a:ext uri="{FF2B5EF4-FFF2-40B4-BE49-F238E27FC236}">
              <a16:creationId xmlns:a16="http://schemas.microsoft.com/office/drawing/2014/main" id="{058720C8-A549-419B-9BCC-A02612D718DD}"/>
            </a:ext>
          </a:extLst>
        </xdr:cNvPr>
        <xdr:cNvCxnSpPr/>
      </xdr:nvCxnSpPr>
      <xdr:spPr>
        <a:xfrm>
          <a:off x="17602200" y="10708195"/>
          <a:ext cx="79756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43497</xdr:rowOff>
    </xdr:from>
    <xdr:to>
      <xdr:col>98</xdr:col>
      <xdr:colOff>38100</xdr:colOff>
      <xdr:row>62</xdr:row>
      <xdr:rowOff>145097</xdr:rowOff>
    </xdr:to>
    <xdr:sp macro="" textlink="">
      <xdr:nvSpPr>
        <xdr:cNvPr id="513" name="楕円 512">
          <a:extLst>
            <a:ext uri="{FF2B5EF4-FFF2-40B4-BE49-F238E27FC236}">
              <a16:creationId xmlns:a16="http://schemas.microsoft.com/office/drawing/2014/main" id="{99B8D5B6-D85B-4EFE-9AD6-15261E130273}"/>
            </a:ext>
          </a:extLst>
        </xdr:cNvPr>
        <xdr:cNvSpPr/>
      </xdr:nvSpPr>
      <xdr:spPr>
        <a:xfrm>
          <a:off x="16761460" y="10675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78295</xdr:rowOff>
    </xdr:from>
    <xdr:to>
      <xdr:col>102</xdr:col>
      <xdr:colOff>114300</xdr:colOff>
      <xdr:row>62</xdr:row>
      <xdr:rowOff>94297</xdr:rowOff>
    </xdr:to>
    <xdr:cxnSp macro="">
      <xdr:nvCxnSpPr>
        <xdr:cNvPr id="514" name="直線コネクタ 513">
          <a:extLst>
            <a:ext uri="{FF2B5EF4-FFF2-40B4-BE49-F238E27FC236}">
              <a16:creationId xmlns:a16="http://schemas.microsoft.com/office/drawing/2014/main" id="{08502C18-AA27-4F6E-98E0-416C5E6F8852}"/>
            </a:ext>
          </a:extLst>
        </xdr:cNvPr>
        <xdr:cNvCxnSpPr/>
      </xdr:nvCxnSpPr>
      <xdr:spPr>
        <a:xfrm flipV="1">
          <a:off x="16804640" y="10708195"/>
          <a:ext cx="79756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515" name="n_1aveValue【学校施設】&#10;一人当たり面積">
          <a:extLst>
            <a:ext uri="{FF2B5EF4-FFF2-40B4-BE49-F238E27FC236}">
              <a16:creationId xmlns:a16="http://schemas.microsoft.com/office/drawing/2014/main" id="{7DDFB41A-66DA-4CF3-AAED-6446CC64F176}"/>
            </a:ext>
          </a:extLst>
        </xdr:cNvPr>
        <xdr:cNvSpPr txBox="1"/>
      </xdr:nvSpPr>
      <xdr:spPr>
        <a:xfrm>
          <a:off x="18982132" y="101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516" name="n_2aveValue【学校施設】&#10;一人当たり面積">
          <a:extLst>
            <a:ext uri="{FF2B5EF4-FFF2-40B4-BE49-F238E27FC236}">
              <a16:creationId xmlns:a16="http://schemas.microsoft.com/office/drawing/2014/main" id="{72737FB1-48F5-4FE5-A5FD-0CEDD48769C7}"/>
            </a:ext>
          </a:extLst>
        </xdr:cNvPr>
        <xdr:cNvSpPr txBox="1"/>
      </xdr:nvSpPr>
      <xdr:spPr>
        <a:xfrm>
          <a:off x="18182032"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517" name="n_3aveValue【学校施設】&#10;一人当たり面積">
          <a:extLst>
            <a:ext uri="{FF2B5EF4-FFF2-40B4-BE49-F238E27FC236}">
              <a16:creationId xmlns:a16="http://schemas.microsoft.com/office/drawing/2014/main" id="{221EDB98-A6AF-49A5-8268-973E25488CAF}"/>
            </a:ext>
          </a:extLst>
        </xdr:cNvPr>
        <xdr:cNvSpPr txBox="1"/>
      </xdr:nvSpPr>
      <xdr:spPr>
        <a:xfrm>
          <a:off x="17384472" y="1017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518" name="n_4aveValue【学校施設】&#10;一人当たり面積">
          <a:extLst>
            <a:ext uri="{FF2B5EF4-FFF2-40B4-BE49-F238E27FC236}">
              <a16:creationId xmlns:a16="http://schemas.microsoft.com/office/drawing/2014/main" id="{3078D43C-C73A-43D2-84C4-8479A0200393}"/>
            </a:ext>
          </a:extLst>
        </xdr:cNvPr>
        <xdr:cNvSpPr txBox="1"/>
      </xdr:nvSpPr>
      <xdr:spPr>
        <a:xfrm>
          <a:off x="16588817" y="1019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128223</xdr:rowOff>
    </xdr:from>
    <xdr:ext cx="469744" cy="259045"/>
    <xdr:sp macro="" textlink="">
      <xdr:nvSpPr>
        <xdr:cNvPr id="519" name="n_1mainValue【学校施設】&#10;一人当たり面積">
          <a:extLst>
            <a:ext uri="{FF2B5EF4-FFF2-40B4-BE49-F238E27FC236}">
              <a16:creationId xmlns:a16="http://schemas.microsoft.com/office/drawing/2014/main" id="{4F18CDB8-38CB-427A-9435-E72FE3D54650}"/>
            </a:ext>
          </a:extLst>
        </xdr:cNvPr>
        <xdr:cNvSpPr txBox="1"/>
      </xdr:nvSpPr>
      <xdr:spPr>
        <a:xfrm>
          <a:off x="18982132" y="1076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127081</xdr:rowOff>
    </xdr:from>
    <xdr:ext cx="469744" cy="259045"/>
    <xdr:sp macro="" textlink="">
      <xdr:nvSpPr>
        <xdr:cNvPr id="520" name="n_2mainValue【学校施設】&#10;一人当たり面積">
          <a:extLst>
            <a:ext uri="{FF2B5EF4-FFF2-40B4-BE49-F238E27FC236}">
              <a16:creationId xmlns:a16="http://schemas.microsoft.com/office/drawing/2014/main" id="{B876428F-6ACC-4B67-A571-EC44C2492C4E}"/>
            </a:ext>
          </a:extLst>
        </xdr:cNvPr>
        <xdr:cNvSpPr txBox="1"/>
      </xdr:nvSpPr>
      <xdr:spPr>
        <a:xfrm>
          <a:off x="18182032" y="1076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120222</xdr:rowOff>
    </xdr:from>
    <xdr:ext cx="469744" cy="259045"/>
    <xdr:sp macro="" textlink="">
      <xdr:nvSpPr>
        <xdr:cNvPr id="521" name="n_3mainValue【学校施設】&#10;一人当たり面積">
          <a:extLst>
            <a:ext uri="{FF2B5EF4-FFF2-40B4-BE49-F238E27FC236}">
              <a16:creationId xmlns:a16="http://schemas.microsoft.com/office/drawing/2014/main" id="{E2D6435F-A5AF-4D76-8BD7-DA4367C8F690}"/>
            </a:ext>
          </a:extLst>
        </xdr:cNvPr>
        <xdr:cNvSpPr txBox="1"/>
      </xdr:nvSpPr>
      <xdr:spPr>
        <a:xfrm>
          <a:off x="17384472" y="1075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136224</xdr:rowOff>
    </xdr:from>
    <xdr:ext cx="469744" cy="259045"/>
    <xdr:sp macro="" textlink="">
      <xdr:nvSpPr>
        <xdr:cNvPr id="522" name="n_4mainValue【学校施設】&#10;一人当たり面積">
          <a:extLst>
            <a:ext uri="{FF2B5EF4-FFF2-40B4-BE49-F238E27FC236}">
              <a16:creationId xmlns:a16="http://schemas.microsoft.com/office/drawing/2014/main" id="{5E6525F5-4271-4ED0-90F8-9D329B3BDA7C}"/>
            </a:ext>
          </a:extLst>
        </xdr:cNvPr>
        <xdr:cNvSpPr txBox="1"/>
      </xdr:nvSpPr>
      <xdr:spPr>
        <a:xfrm>
          <a:off x="16588817" y="1076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C8C1E0FD-6F2D-47E1-9C57-C7D8BB9DBB2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5D548768-AC98-499A-8B29-AE59CC2EFED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EF54C532-2C24-4308-A382-56217DF5E74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64CF1CE8-52D2-4738-A080-D25430AE877E}"/>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7644A54A-69D5-4B71-834C-63A5BE3C6A2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491906A1-1C1C-4804-B36E-DFA6F84A180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5CF55C01-AA8B-4AE6-BF48-ADE2FA38125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9022AC8E-C836-43D5-9B7E-429C7A44EF06}"/>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1" name="正方形/長方形 530">
          <a:extLst>
            <a:ext uri="{FF2B5EF4-FFF2-40B4-BE49-F238E27FC236}">
              <a16:creationId xmlns:a16="http://schemas.microsoft.com/office/drawing/2014/main" id="{F508A317-4BF3-48B3-8C99-D9CBFE9257D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2" name="正方形/長方形 531">
          <a:extLst>
            <a:ext uri="{FF2B5EF4-FFF2-40B4-BE49-F238E27FC236}">
              <a16:creationId xmlns:a16="http://schemas.microsoft.com/office/drawing/2014/main" id="{266C32BC-EF7B-49BC-9FE6-4CD0D1568E4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3" name="正方形/長方形 532">
          <a:extLst>
            <a:ext uri="{FF2B5EF4-FFF2-40B4-BE49-F238E27FC236}">
              <a16:creationId xmlns:a16="http://schemas.microsoft.com/office/drawing/2014/main" id="{F600B832-27DE-487E-B774-365D9D4860F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4" name="正方形/長方形 533">
          <a:extLst>
            <a:ext uri="{FF2B5EF4-FFF2-40B4-BE49-F238E27FC236}">
              <a16:creationId xmlns:a16="http://schemas.microsoft.com/office/drawing/2014/main" id="{700F8604-6526-4E3D-9C14-9362AE9FDD6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5" name="正方形/長方形 534">
          <a:extLst>
            <a:ext uri="{FF2B5EF4-FFF2-40B4-BE49-F238E27FC236}">
              <a16:creationId xmlns:a16="http://schemas.microsoft.com/office/drawing/2014/main" id="{D77F40D2-9932-46E8-B16F-493E2C0A7EB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6" name="正方形/長方形 535">
          <a:extLst>
            <a:ext uri="{FF2B5EF4-FFF2-40B4-BE49-F238E27FC236}">
              <a16:creationId xmlns:a16="http://schemas.microsoft.com/office/drawing/2014/main" id="{75C97AF2-964E-4944-B650-74F53211206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7" name="正方形/長方形 536">
          <a:extLst>
            <a:ext uri="{FF2B5EF4-FFF2-40B4-BE49-F238E27FC236}">
              <a16:creationId xmlns:a16="http://schemas.microsoft.com/office/drawing/2014/main" id="{62B96EFD-6070-4C1B-A96A-6C72D669F5F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8" name="正方形/長方形 537">
          <a:extLst>
            <a:ext uri="{FF2B5EF4-FFF2-40B4-BE49-F238E27FC236}">
              <a16:creationId xmlns:a16="http://schemas.microsoft.com/office/drawing/2014/main" id="{5B9CEF53-F2FE-4429-BF39-27CC51D39DE5}"/>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73F19585-337D-46C6-AA48-EC16D8F497B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B443063E-331A-42D6-AB54-79C23197DD6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2A1190C9-D63F-44D3-8A7A-8955E54E60E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A62297B9-FB2D-4AF2-9F29-83738F09426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413ACF4E-D6C2-472A-B785-5313923F3D5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CB768E70-4B60-4CA4-A9BC-1871D4147EB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074CC7F1-59C2-4332-BCF7-92AECA77567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011A18F3-ED74-48EA-A151-F049B1026CE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1F5B123C-3A5B-4999-8454-1891AFDC8A9D}"/>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4B44E224-5CCD-4F8E-8A00-36ACEFB9C70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289BE95F-FD41-4DFA-9737-60B75A116AD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34E1E7DA-3F66-4A6E-A8AA-9E495E1EED49}"/>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13A71883-D15C-450F-9FA4-0C5C3BC88DE8}"/>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AB959972-9520-4491-BE70-FDBA900D8253}"/>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104248B9-6B3B-49A8-95AF-A7E094CD5F76}"/>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9F23DCFC-5F62-4643-8A51-944B401763A9}"/>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1300F9C3-8A6C-4982-AA81-73A040D0C33E}"/>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5ACCF3C0-AB9B-412E-9458-70B9F4EA021B}"/>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3E016528-E128-40AF-93AD-3760DE00F0BE}"/>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ADD6CDB0-988B-4E09-B66A-DC7AAF626A0A}"/>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F219C5A7-A5FB-49F7-8A98-FC3CF37E5892}"/>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55EDF5AA-62B0-40C8-BE0E-5435747001B5}"/>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838C7ADF-3461-4A77-BD8A-5A5F602C9B03}"/>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6E18CE6F-0541-4863-B5D5-3C4365CF308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公民館】&#10;有形固定資産減価償却率グラフ枠">
          <a:extLst>
            <a:ext uri="{FF2B5EF4-FFF2-40B4-BE49-F238E27FC236}">
              <a16:creationId xmlns:a16="http://schemas.microsoft.com/office/drawing/2014/main" id="{1495ADA5-C4D7-471B-892B-965F7B58091B}"/>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564" name="直線コネクタ 563">
          <a:extLst>
            <a:ext uri="{FF2B5EF4-FFF2-40B4-BE49-F238E27FC236}">
              <a16:creationId xmlns:a16="http://schemas.microsoft.com/office/drawing/2014/main" id="{788B18D2-F106-4B51-BF20-0809703D6292}"/>
            </a:ext>
          </a:extLst>
        </xdr:cNvPr>
        <xdr:cNvCxnSpPr/>
      </xdr:nvCxnSpPr>
      <xdr:spPr>
        <a:xfrm flipV="1">
          <a:off x="1470342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5" name="【公民館】&#10;有形固定資産減価償却率最小値テキスト">
          <a:extLst>
            <a:ext uri="{FF2B5EF4-FFF2-40B4-BE49-F238E27FC236}">
              <a16:creationId xmlns:a16="http://schemas.microsoft.com/office/drawing/2014/main" id="{9C59D702-4E8D-4820-9C81-CFD39E6BF19A}"/>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6" name="直線コネクタ 565">
          <a:extLst>
            <a:ext uri="{FF2B5EF4-FFF2-40B4-BE49-F238E27FC236}">
              <a16:creationId xmlns:a16="http://schemas.microsoft.com/office/drawing/2014/main" id="{6ABC81F6-CE09-45D1-B831-C8FDA545A5E0}"/>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567" name="【公民館】&#10;有形固定資産減価償却率最大値テキスト">
          <a:extLst>
            <a:ext uri="{FF2B5EF4-FFF2-40B4-BE49-F238E27FC236}">
              <a16:creationId xmlns:a16="http://schemas.microsoft.com/office/drawing/2014/main" id="{2C532C3A-9DC1-4B6C-8EE6-9431DA1EBABB}"/>
            </a:ext>
          </a:extLst>
        </xdr:cNvPr>
        <xdr:cNvSpPr txBox="1"/>
      </xdr:nvSpPr>
      <xdr:spPr>
        <a:xfrm>
          <a:off x="14742160" y="169607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568" name="直線コネクタ 567">
          <a:extLst>
            <a:ext uri="{FF2B5EF4-FFF2-40B4-BE49-F238E27FC236}">
              <a16:creationId xmlns:a16="http://schemas.microsoft.com/office/drawing/2014/main" id="{7747B055-66F2-4268-8EC9-669A028CA70D}"/>
            </a:ext>
          </a:extLst>
        </xdr:cNvPr>
        <xdr:cNvCxnSpPr/>
      </xdr:nvCxnSpPr>
      <xdr:spPr>
        <a:xfrm>
          <a:off x="14611350" y="17183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569" name="【公民館】&#10;有形固定資産減価償却率平均値テキスト">
          <a:extLst>
            <a:ext uri="{FF2B5EF4-FFF2-40B4-BE49-F238E27FC236}">
              <a16:creationId xmlns:a16="http://schemas.microsoft.com/office/drawing/2014/main" id="{86D59EDD-8D27-4785-B89B-489E304152DB}"/>
            </a:ext>
          </a:extLst>
        </xdr:cNvPr>
        <xdr:cNvSpPr txBox="1"/>
      </xdr:nvSpPr>
      <xdr:spPr>
        <a:xfrm>
          <a:off x="14742160" y="17961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570" name="フローチャート: 判断 569">
          <a:extLst>
            <a:ext uri="{FF2B5EF4-FFF2-40B4-BE49-F238E27FC236}">
              <a16:creationId xmlns:a16="http://schemas.microsoft.com/office/drawing/2014/main" id="{3B50AB20-0338-4269-ADF0-C4C8E85F7408}"/>
            </a:ext>
          </a:extLst>
        </xdr:cNvPr>
        <xdr:cNvSpPr/>
      </xdr:nvSpPr>
      <xdr:spPr>
        <a:xfrm>
          <a:off x="14649450" y="1810412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571" name="フローチャート: 判断 570">
          <a:extLst>
            <a:ext uri="{FF2B5EF4-FFF2-40B4-BE49-F238E27FC236}">
              <a16:creationId xmlns:a16="http://schemas.microsoft.com/office/drawing/2014/main" id="{361B628D-9BD5-4240-A8AB-043DCD1D5457}"/>
            </a:ext>
          </a:extLst>
        </xdr:cNvPr>
        <xdr:cNvSpPr/>
      </xdr:nvSpPr>
      <xdr:spPr>
        <a:xfrm>
          <a:off x="13887450" y="180916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572" name="フローチャート: 判断 571">
          <a:extLst>
            <a:ext uri="{FF2B5EF4-FFF2-40B4-BE49-F238E27FC236}">
              <a16:creationId xmlns:a16="http://schemas.microsoft.com/office/drawing/2014/main" id="{3F5411D6-1AB5-4AE3-B559-4FE2218BE685}"/>
            </a:ext>
          </a:extLst>
        </xdr:cNvPr>
        <xdr:cNvSpPr/>
      </xdr:nvSpPr>
      <xdr:spPr>
        <a:xfrm>
          <a:off x="13089890" y="180973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573" name="フローチャート: 判断 572">
          <a:extLst>
            <a:ext uri="{FF2B5EF4-FFF2-40B4-BE49-F238E27FC236}">
              <a16:creationId xmlns:a16="http://schemas.microsoft.com/office/drawing/2014/main" id="{77D6181F-28C4-4985-B56D-22B61F2FF3BD}"/>
            </a:ext>
          </a:extLst>
        </xdr:cNvPr>
        <xdr:cNvSpPr/>
      </xdr:nvSpPr>
      <xdr:spPr>
        <a:xfrm>
          <a:off x="12303760" y="1808833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574" name="フローチャート: 判断 573">
          <a:extLst>
            <a:ext uri="{FF2B5EF4-FFF2-40B4-BE49-F238E27FC236}">
              <a16:creationId xmlns:a16="http://schemas.microsoft.com/office/drawing/2014/main" id="{D61D0845-2526-4B35-94C2-17232E97108A}"/>
            </a:ext>
          </a:extLst>
        </xdr:cNvPr>
        <xdr:cNvSpPr/>
      </xdr:nvSpPr>
      <xdr:spPr>
        <a:xfrm>
          <a:off x="11487150" y="1805595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9BBB554E-AB57-4E9C-87A1-39FF4AC33D3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D7EAD8F0-C6F0-40E3-873D-F4F5F5561EA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AC21A1C2-3C28-409B-A7F3-3E5304AD049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576FAE35-458A-4C6B-9BE8-34A59A6E48C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80930D56-1501-4995-8261-F9C79C39449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100512</xdr:rowOff>
    </xdr:from>
    <xdr:to>
      <xdr:col>85</xdr:col>
      <xdr:colOff>177800</xdr:colOff>
      <xdr:row>107</xdr:row>
      <xdr:rowOff>30662</xdr:rowOff>
    </xdr:to>
    <xdr:sp macro="" textlink="">
      <xdr:nvSpPr>
        <xdr:cNvPr id="580" name="楕円 579">
          <a:extLst>
            <a:ext uri="{FF2B5EF4-FFF2-40B4-BE49-F238E27FC236}">
              <a16:creationId xmlns:a16="http://schemas.microsoft.com/office/drawing/2014/main" id="{B2B25FBE-B0D5-4EDC-8EDC-6DE2708E687D}"/>
            </a:ext>
          </a:extLst>
        </xdr:cNvPr>
        <xdr:cNvSpPr/>
      </xdr:nvSpPr>
      <xdr:spPr>
        <a:xfrm>
          <a:off x="14649450" y="182704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78939</xdr:rowOff>
    </xdr:from>
    <xdr:ext cx="405111" cy="259045"/>
    <xdr:sp macro="" textlink="">
      <xdr:nvSpPr>
        <xdr:cNvPr id="581" name="【公民館】&#10;有形固定資産減価償却率該当値テキスト">
          <a:extLst>
            <a:ext uri="{FF2B5EF4-FFF2-40B4-BE49-F238E27FC236}">
              <a16:creationId xmlns:a16="http://schemas.microsoft.com/office/drawing/2014/main" id="{93B10355-D5E9-4DD6-B53D-CEA9C87B9FF2}"/>
            </a:ext>
          </a:extLst>
        </xdr:cNvPr>
        <xdr:cNvSpPr txBox="1"/>
      </xdr:nvSpPr>
      <xdr:spPr>
        <a:xfrm>
          <a:off x="14742160"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110308</xdr:rowOff>
    </xdr:from>
    <xdr:to>
      <xdr:col>81</xdr:col>
      <xdr:colOff>101600</xdr:colOff>
      <xdr:row>107</xdr:row>
      <xdr:rowOff>40458</xdr:rowOff>
    </xdr:to>
    <xdr:sp macro="" textlink="">
      <xdr:nvSpPr>
        <xdr:cNvPr id="582" name="楕円 581">
          <a:extLst>
            <a:ext uri="{FF2B5EF4-FFF2-40B4-BE49-F238E27FC236}">
              <a16:creationId xmlns:a16="http://schemas.microsoft.com/office/drawing/2014/main" id="{CB029759-7767-4141-B0F2-6C316BAA27F4}"/>
            </a:ext>
          </a:extLst>
        </xdr:cNvPr>
        <xdr:cNvSpPr/>
      </xdr:nvSpPr>
      <xdr:spPr>
        <a:xfrm>
          <a:off x="13887450" y="182821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151312</xdr:rowOff>
    </xdr:from>
    <xdr:to>
      <xdr:col>85</xdr:col>
      <xdr:colOff>127000</xdr:colOff>
      <xdr:row>106</xdr:row>
      <xdr:rowOff>161108</xdr:rowOff>
    </xdr:to>
    <xdr:cxnSp macro="">
      <xdr:nvCxnSpPr>
        <xdr:cNvPr id="583" name="直線コネクタ 582">
          <a:extLst>
            <a:ext uri="{FF2B5EF4-FFF2-40B4-BE49-F238E27FC236}">
              <a16:creationId xmlns:a16="http://schemas.microsoft.com/office/drawing/2014/main" id="{25B26206-5EBB-4314-ACB2-882FE5627FA8}"/>
            </a:ext>
          </a:extLst>
        </xdr:cNvPr>
        <xdr:cNvCxnSpPr/>
      </xdr:nvCxnSpPr>
      <xdr:spPr>
        <a:xfrm flipV="1">
          <a:off x="13942060" y="18325012"/>
          <a:ext cx="762000" cy="1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111942</xdr:rowOff>
    </xdr:from>
    <xdr:to>
      <xdr:col>76</xdr:col>
      <xdr:colOff>165100</xdr:colOff>
      <xdr:row>107</xdr:row>
      <xdr:rowOff>42092</xdr:rowOff>
    </xdr:to>
    <xdr:sp macro="" textlink="">
      <xdr:nvSpPr>
        <xdr:cNvPr id="584" name="楕円 583">
          <a:extLst>
            <a:ext uri="{FF2B5EF4-FFF2-40B4-BE49-F238E27FC236}">
              <a16:creationId xmlns:a16="http://schemas.microsoft.com/office/drawing/2014/main" id="{65C01AFD-0EB9-4BFC-84A2-37BF1E4DDA55}"/>
            </a:ext>
          </a:extLst>
        </xdr:cNvPr>
        <xdr:cNvSpPr/>
      </xdr:nvSpPr>
      <xdr:spPr>
        <a:xfrm>
          <a:off x="13089890" y="182856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161108</xdr:rowOff>
    </xdr:from>
    <xdr:to>
      <xdr:col>81</xdr:col>
      <xdr:colOff>50800</xdr:colOff>
      <xdr:row>106</xdr:row>
      <xdr:rowOff>162742</xdr:rowOff>
    </xdr:to>
    <xdr:cxnSp macro="">
      <xdr:nvCxnSpPr>
        <xdr:cNvPr id="585" name="直線コネクタ 584">
          <a:extLst>
            <a:ext uri="{FF2B5EF4-FFF2-40B4-BE49-F238E27FC236}">
              <a16:creationId xmlns:a16="http://schemas.microsoft.com/office/drawing/2014/main" id="{C71DEAEF-3E06-42E8-8360-24C32B96478C}"/>
            </a:ext>
          </a:extLst>
        </xdr:cNvPr>
        <xdr:cNvCxnSpPr/>
      </xdr:nvCxnSpPr>
      <xdr:spPr>
        <a:xfrm flipV="1">
          <a:off x="13144500" y="18336713"/>
          <a:ext cx="79756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89081</xdr:rowOff>
    </xdr:from>
    <xdr:to>
      <xdr:col>72</xdr:col>
      <xdr:colOff>38100</xdr:colOff>
      <xdr:row>107</xdr:row>
      <xdr:rowOff>19231</xdr:rowOff>
    </xdr:to>
    <xdr:sp macro="" textlink="">
      <xdr:nvSpPr>
        <xdr:cNvPr id="586" name="楕円 585">
          <a:extLst>
            <a:ext uri="{FF2B5EF4-FFF2-40B4-BE49-F238E27FC236}">
              <a16:creationId xmlns:a16="http://schemas.microsoft.com/office/drawing/2014/main" id="{7E0D166D-E324-4524-B24B-83A84F40DE0B}"/>
            </a:ext>
          </a:extLst>
        </xdr:cNvPr>
        <xdr:cNvSpPr/>
      </xdr:nvSpPr>
      <xdr:spPr>
        <a:xfrm>
          <a:off x="12303760" y="1826659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139881</xdr:rowOff>
    </xdr:from>
    <xdr:to>
      <xdr:col>76</xdr:col>
      <xdr:colOff>114300</xdr:colOff>
      <xdr:row>106</xdr:row>
      <xdr:rowOff>162742</xdr:rowOff>
    </xdr:to>
    <xdr:cxnSp macro="">
      <xdr:nvCxnSpPr>
        <xdr:cNvPr id="587" name="直線コネクタ 586">
          <a:extLst>
            <a:ext uri="{FF2B5EF4-FFF2-40B4-BE49-F238E27FC236}">
              <a16:creationId xmlns:a16="http://schemas.microsoft.com/office/drawing/2014/main" id="{65B70309-838D-4AE3-A166-05A4B3EC5760}"/>
            </a:ext>
          </a:extLst>
        </xdr:cNvPr>
        <xdr:cNvCxnSpPr/>
      </xdr:nvCxnSpPr>
      <xdr:spPr>
        <a:xfrm>
          <a:off x="12346940" y="18309771"/>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4173</xdr:rowOff>
    </xdr:from>
    <xdr:to>
      <xdr:col>67</xdr:col>
      <xdr:colOff>101600</xdr:colOff>
      <xdr:row>106</xdr:row>
      <xdr:rowOff>105773</xdr:rowOff>
    </xdr:to>
    <xdr:sp macro="" textlink="">
      <xdr:nvSpPr>
        <xdr:cNvPr id="588" name="楕円 587">
          <a:extLst>
            <a:ext uri="{FF2B5EF4-FFF2-40B4-BE49-F238E27FC236}">
              <a16:creationId xmlns:a16="http://schemas.microsoft.com/office/drawing/2014/main" id="{0BC43592-AE42-408A-8D27-026311E2190A}"/>
            </a:ext>
          </a:extLst>
        </xdr:cNvPr>
        <xdr:cNvSpPr/>
      </xdr:nvSpPr>
      <xdr:spPr>
        <a:xfrm>
          <a:off x="11487150" y="181797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54973</xdr:rowOff>
    </xdr:from>
    <xdr:to>
      <xdr:col>71</xdr:col>
      <xdr:colOff>177800</xdr:colOff>
      <xdr:row>106</xdr:row>
      <xdr:rowOff>139881</xdr:rowOff>
    </xdr:to>
    <xdr:cxnSp macro="">
      <xdr:nvCxnSpPr>
        <xdr:cNvPr id="589" name="直線コネクタ 588">
          <a:extLst>
            <a:ext uri="{FF2B5EF4-FFF2-40B4-BE49-F238E27FC236}">
              <a16:creationId xmlns:a16="http://schemas.microsoft.com/office/drawing/2014/main" id="{A316C99C-5A0B-4DEA-858D-01FA4A286178}"/>
            </a:ext>
          </a:extLst>
        </xdr:cNvPr>
        <xdr:cNvCxnSpPr/>
      </xdr:nvCxnSpPr>
      <xdr:spPr>
        <a:xfrm>
          <a:off x="11541760" y="18232483"/>
          <a:ext cx="805180" cy="7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590" name="n_1aveValue【公民館】&#10;有形固定資産減価償却率">
          <a:extLst>
            <a:ext uri="{FF2B5EF4-FFF2-40B4-BE49-F238E27FC236}">
              <a16:creationId xmlns:a16="http://schemas.microsoft.com/office/drawing/2014/main" id="{266FECA8-AE6B-4442-80D7-13856F68BD29}"/>
            </a:ext>
          </a:extLst>
        </xdr:cNvPr>
        <xdr:cNvSpPr txBox="1"/>
      </xdr:nvSpPr>
      <xdr:spPr>
        <a:xfrm>
          <a:off x="13738234" y="17863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591" name="n_2aveValue【公民館】&#10;有形固定資産減価償却率">
          <a:extLst>
            <a:ext uri="{FF2B5EF4-FFF2-40B4-BE49-F238E27FC236}">
              <a16:creationId xmlns:a16="http://schemas.microsoft.com/office/drawing/2014/main" id="{66C75296-387E-4828-9A91-56098C9B670E}"/>
            </a:ext>
          </a:extLst>
        </xdr:cNvPr>
        <xdr:cNvSpPr txBox="1"/>
      </xdr:nvSpPr>
      <xdr:spPr>
        <a:xfrm>
          <a:off x="12957184" y="17878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592" name="n_3aveValue【公民館】&#10;有形固定資産減価償却率">
          <a:extLst>
            <a:ext uri="{FF2B5EF4-FFF2-40B4-BE49-F238E27FC236}">
              <a16:creationId xmlns:a16="http://schemas.microsoft.com/office/drawing/2014/main" id="{26FCE589-AA6F-44D9-945B-100E6899B82B}"/>
            </a:ext>
          </a:extLst>
        </xdr:cNvPr>
        <xdr:cNvSpPr txBox="1"/>
      </xdr:nvSpPr>
      <xdr:spPr>
        <a:xfrm>
          <a:off x="12171054" y="1785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593" name="n_4aveValue【公民館】&#10;有形固定資産減価償却率">
          <a:extLst>
            <a:ext uri="{FF2B5EF4-FFF2-40B4-BE49-F238E27FC236}">
              <a16:creationId xmlns:a16="http://schemas.microsoft.com/office/drawing/2014/main" id="{5DE4DBC5-FD0B-41A5-AA1D-21EC66C6E063}"/>
            </a:ext>
          </a:extLst>
        </xdr:cNvPr>
        <xdr:cNvSpPr txBox="1"/>
      </xdr:nvSpPr>
      <xdr:spPr>
        <a:xfrm>
          <a:off x="11354444" y="17831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31585</xdr:rowOff>
    </xdr:from>
    <xdr:ext cx="405111" cy="259045"/>
    <xdr:sp macro="" textlink="">
      <xdr:nvSpPr>
        <xdr:cNvPr id="594" name="n_1mainValue【公民館】&#10;有形固定資産減価償却率">
          <a:extLst>
            <a:ext uri="{FF2B5EF4-FFF2-40B4-BE49-F238E27FC236}">
              <a16:creationId xmlns:a16="http://schemas.microsoft.com/office/drawing/2014/main" id="{46C95B67-50AF-4CB7-A9DD-23D8D9BEFC3D}"/>
            </a:ext>
          </a:extLst>
        </xdr:cNvPr>
        <xdr:cNvSpPr txBox="1"/>
      </xdr:nvSpPr>
      <xdr:spPr>
        <a:xfrm>
          <a:off x="13738234" y="1837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33219</xdr:rowOff>
    </xdr:from>
    <xdr:ext cx="405111" cy="259045"/>
    <xdr:sp macro="" textlink="">
      <xdr:nvSpPr>
        <xdr:cNvPr id="595" name="n_2mainValue【公民館】&#10;有形固定資産減価償却率">
          <a:extLst>
            <a:ext uri="{FF2B5EF4-FFF2-40B4-BE49-F238E27FC236}">
              <a16:creationId xmlns:a16="http://schemas.microsoft.com/office/drawing/2014/main" id="{D2245D58-BF1A-47F9-908B-C60727B393DC}"/>
            </a:ext>
          </a:extLst>
        </xdr:cNvPr>
        <xdr:cNvSpPr txBox="1"/>
      </xdr:nvSpPr>
      <xdr:spPr>
        <a:xfrm>
          <a:off x="12957184" y="1837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10358</xdr:rowOff>
    </xdr:from>
    <xdr:ext cx="405111" cy="259045"/>
    <xdr:sp macro="" textlink="">
      <xdr:nvSpPr>
        <xdr:cNvPr id="596" name="n_3mainValue【公民館】&#10;有形固定資産減価償却率">
          <a:extLst>
            <a:ext uri="{FF2B5EF4-FFF2-40B4-BE49-F238E27FC236}">
              <a16:creationId xmlns:a16="http://schemas.microsoft.com/office/drawing/2014/main" id="{E31183D9-E480-40DE-A80A-CBC04EB8FCC6}"/>
            </a:ext>
          </a:extLst>
        </xdr:cNvPr>
        <xdr:cNvSpPr txBox="1"/>
      </xdr:nvSpPr>
      <xdr:spPr>
        <a:xfrm>
          <a:off x="12171054" y="1835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96900</xdr:rowOff>
    </xdr:from>
    <xdr:ext cx="405111" cy="259045"/>
    <xdr:sp macro="" textlink="">
      <xdr:nvSpPr>
        <xdr:cNvPr id="597" name="n_4mainValue【公民館】&#10;有形固定資産減価償却率">
          <a:extLst>
            <a:ext uri="{FF2B5EF4-FFF2-40B4-BE49-F238E27FC236}">
              <a16:creationId xmlns:a16="http://schemas.microsoft.com/office/drawing/2014/main" id="{8A822F4F-D8AC-4BE1-A4A6-C9AF156D4EFD}"/>
            </a:ext>
          </a:extLst>
        </xdr:cNvPr>
        <xdr:cNvSpPr txBox="1"/>
      </xdr:nvSpPr>
      <xdr:spPr>
        <a:xfrm>
          <a:off x="11354444" y="1826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BAEDF415-0B71-4114-A0C8-79641CC7658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7F52E719-E3D4-480F-B6A4-8DF604995CC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7C952C0D-63BE-42D5-A368-4B517960736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24F60C53-F237-415B-9A5E-3251CA5C2B7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5F1443EB-63F3-4560-9A18-D7159B6D671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549213FD-73C9-4BD6-8E49-1BDBC6A37B6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E91FE799-753A-4ACD-9A80-F02190B7C86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48F27917-348A-446E-8E49-F3EAE77536F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75278D60-A22C-4E1E-BE65-C2CE593B32E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3C709C9A-DB37-440F-BE7F-22C23712368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5BC81911-9682-4F12-91A6-C7D6D934956F}"/>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id="{60771B4A-7874-4E56-BD5E-57902CAF1D82}"/>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FD1EB969-41F6-4977-B2F9-4AE9B63BCB22}"/>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id="{A463273A-8BBD-49DD-9110-7D92BFDDD807}"/>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5BB2B0EF-74C8-49B9-B9F1-2AA111ECA127}"/>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id="{3DEDA264-EDC8-4619-AD1D-0B16A50EF23D}"/>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291D2F5F-2683-441F-85E6-3373C93A49C6}"/>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id="{AC1E693D-F449-4F82-98E5-806BED63CD34}"/>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DDE6922A-0B63-44BE-8163-62D1F327ADA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C33627A6-1DB0-4E71-BF59-19522D81AAD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公民館】&#10;一人当たり面積グラフ枠">
          <a:extLst>
            <a:ext uri="{FF2B5EF4-FFF2-40B4-BE49-F238E27FC236}">
              <a16:creationId xmlns:a16="http://schemas.microsoft.com/office/drawing/2014/main" id="{F6C5CBEE-0DE5-4FCD-BC73-655940197E5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619" name="直線コネクタ 618">
          <a:extLst>
            <a:ext uri="{FF2B5EF4-FFF2-40B4-BE49-F238E27FC236}">
              <a16:creationId xmlns:a16="http://schemas.microsoft.com/office/drawing/2014/main" id="{C678600A-D902-44A1-A63E-603270C566F5}"/>
            </a:ext>
          </a:extLst>
        </xdr:cNvPr>
        <xdr:cNvCxnSpPr/>
      </xdr:nvCxnSpPr>
      <xdr:spPr>
        <a:xfrm flipV="1">
          <a:off x="19947254" y="17249013"/>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620" name="【公民館】&#10;一人当たり面積最小値テキスト">
          <a:extLst>
            <a:ext uri="{FF2B5EF4-FFF2-40B4-BE49-F238E27FC236}">
              <a16:creationId xmlns:a16="http://schemas.microsoft.com/office/drawing/2014/main" id="{30E9D38F-6DD2-4A0B-B8AD-B54E16B6D638}"/>
            </a:ext>
          </a:extLst>
        </xdr:cNvPr>
        <xdr:cNvSpPr txBox="1"/>
      </xdr:nvSpPr>
      <xdr:spPr>
        <a:xfrm>
          <a:off x="19985990" y="1854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621" name="直線コネクタ 620">
          <a:extLst>
            <a:ext uri="{FF2B5EF4-FFF2-40B4-BE49-F238E27FC236}">
              <a16:creationId xmlns:a16="http://schemas.microsoft.com/office/drawing/2014/main" id="{E9EA6049-8A65-4DB5-B819-7363FA408D11}"/>
            </a:ext>
          </a:extLst>
        </xdr:cNvPr>
        <xdr:cNvCxnSpPr/>
      </xdr:nvCxnSpPr>
      <xdr:spPr>
        <a:xfrm>
          <a:off x="19885660" y="18538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622" name="【公民館】&#10;一人当たり面積最大値テキスト">
          <a:extLst>
            <a:ext uri="{FF2B5EF4-FFF2-40B4-BE49-F238E27FC236}">
              <a16:creationId xmlns:a16="http://schemas.microsoft.com/office/drawing/2014/main" id="{45B5FEF2-C2F0-4868-BED2-8EA0D2E2CFDF}"/>
            </a:ext>
          </a:extLst>
        </xdr:cNvPr>
        <xdr:cNvSpPr txBox="1"/>
      </xdr:nvSpPr>
      <xdr:spPr>
        <a:xfrm>
          <a:off x="19985990" y="1702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23" name="直線コネクタ 622">
          <a:extLst>
            <a:ext uri="{FF2B5EF4-FFF2-40B4-BE49-F238E27FC236}">
              <a16:creationId xmlns:a16="http://schemas.microsoft.com/office/drawing/2014/main" id="{52898F68-49A3-49F6-9B06-45B653AE92CB}"/>
            </a:ext>
          </a:extLst>
        </xdr:cNvPr>
        <xdr:cNvCxnSpPr/>
      </xdr:nvCxnSpPr>
      <xdr:spPr>
        <a:xfrm>
          <a:off x="19885660" y="172490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624" name="【公民館】&#10;一人当たり面積平均値テキスト">
          <a:extLst>
            <a:ext uri="{FF2B5EF4-FFF2-40B4-BE49-F238E27FC236}">
              <a16:creationId xmlns:a16="http://schemas.microsoft.com/office/drawing/2014/main" id="{FF5C26C5-7EF2-4F74-BF9E-AAB96EE18B18}"/>
            </a:ext>
          </a:extLst>
        </xdr:cNvPr>
        <xdr:cNvSpPr txBox="1"/>
      </xdr:nvSpPr>
      <xdr:spPr>
        <a:xfrm>
          <a:off x="19985990" y="1813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625" name="フローチャート: 判断 624">
          <a:extLst>
            <a:ext uri="{FF2B5EF4-FFF2-40B4-BE49-F238E27FC236}">
              <a16:creationId xmlns:a16="http://schemas.microsoft.com/office/drawing/2014/main" id="{D9A3837F-ED9D-4A2A-A822-63B934010F5A}"/>
            </a:ext>
          </a:extLst>
        </xdr:cNvPr>
        <xdr:cNvSpPr/>
      </xdr:nvSpPr>
      <xdr:spPr>
        <a:xfrm>
          <a:off x="19904710" y="1815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626" name="フローチャート: 判断 625">
          <a:extLst>
            <a:ext uri="{FF2B5EF4-FFF2-40B4-BE49-F238E27FC236}">
              <a16:creationId xmlns:a16="http://schemas.microsoft.com/office/drawing/2014/main" id="{B20221B7-1FE3-48FB-932E-3995D755A1DD}"/>
            </a:ext>
          </a:extLst>
        </xdr:cNvPr>
        <xdr:cNvSpPr/>
      </xdr:nvSpPr>
      <xdr:spPr>
        <a:xfrm>
          <a:off x="19161760" y="1815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627" name="フローチャート: 判断 626">
          <a:extLst>
            <a:ext uri="{FF2B5EF4-FFF2-40B4-BE49-F238E27FC236}">
              <a16:creationId xmlns:a16="http://schemas.microsoft.com/office/drawing/2014/main" id="{E433C3AD-9919-45AB-9669-08DB1806B803}"/>
            </a:ext>
          </a:extLst>
        </xdr:cNvPr>
        <xdr:cNvSpPr/>
      </xdr:nvSpPr>
      <xdr:spPr>
        <a:xfrm>
          <a:off x="18345150" y="18166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628" name="フローチャート: 判断 627">
          <a:extLst>
            <a:ext uri="{FF2B5EF4-FFF2-40B4-BE49-F238E27FC236}">
              <a16:creationId xmlns:a16="http://schemas.microsoft.com/office/drawing/2014/main" id="{3800871B-8EDD-4D96-8E35-B1BF0E9B2849}"/>
            </a:ext>
          </a:extLst>
        </xdr:cNvPr>
        <xdr:cNvSpPr/>
      </xdr:nvSpPr>
      <xdr:spPr>
        <a:xfrm>
          <a:off x="17547590" y="181533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629" name="フローチャート: 判断 628">
          <a:extLst>
            <a:ext uri="{FF2B5EF4-FFF2-40B4-BE49-F238E27FC236}">
              <a16:creationId xmlns:a16="http://schemas.microsoft.com/office/drawing/2014/main" id="{2715E75B-9CEC-4928-A493-0314869C39FE}"/>
            </a:ext>
          </a:extLst>
        </xdr:cNvPr>
        <xdr:cNvSpPr/>
      </xdr:nvSpPr>
      <xdr:spPr>
        <a:xfrm>
          <a:off x="16761460" y="181556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2780A4A5-5147-43C5-807A-AFD5AE05CAA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5A235E3E-71BF-4B14-9C52-AE2915B0188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E46D998F-B6CC-47FC-AB87-EFFBFD18203B}"/>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D8CAA27F-4E87-4255-A98C-5A0DBDA5AE1C}"/>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CD9572CE-7D9A-4623-B82B-616D36003D8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87122</xdr:rowOff>
    </xdr:from>
    <xdr:to>
      <xdr:col>116</xdr:col>
      <xdr:colOff>114300</xdr:colOff>
      <xdr:row>105</xdr:row>
      <xdr:rowOff>17272</xdr:rowOff>
    </xdr:to>
    <xdr:sp macro="" textlink="">
      <xdr:nvSpPr>
        <xdr:cNvPr id="635" name="楕円 634">
          <a:extLst>
            <a:ext uri="{FF2B5EF4-FFF2-40B4-BE49-F238E27FC236}">
              <a16:creationId xmlns:a16="http://schemas.microsoft.com/office/drawing/2014/main" id="{9DE96B56-6F75-468C-89C0-E438C72FA02D}"/>
            </a:ext>
          </a:extLst>
        </xdr:cNvPr>
        <xdr:cNvSpPr/>
      </xdr:nvSpPr>
      <xdr:spPr>
        <a:xfrm>
          <a:off x="19904710" y="179198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109999</xdr:rowOff>
    </xdr:from>
    <xdr:ext cx="469744" cy="259045"/>
    <xdr:sp macro="" textlink="">
      <xdr:nvSpPr>
        <xdr:cNvPr id="636" name="【公民館】&#10;一人当たり面積該当値テキスト">
          <a:extLst>
            <a:ext uri="{FF2B5EF4-FFF2-40B4-BE49-F238E27FC236}">
              <a16:creationId xmlns:a16="http://schemas.microsoft.com/office/drawing/2014/main" id="{372B2114-6867-4664-B3A8-6981D9FDA828}"/>
            </a:ext>
          </a:extLst>
        </xdr:cNvPr>
        <xdr:cNvSpPr txBox="1"/>
      </xdr:nvSpPr>
      <xdr:spPr>
        <a:xfrm>
          <a:off x="19985990" y="1776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91694</xdr:rowOff>
    </xdr:from>
    <xdr:to>
      <xdr:col>112</xdr:col>
      <xdr:colOff>38100</xdr:colOff>
      <xdr:row>105</xdr:row>
      <xdr:rowOff>21844</xdr:rowOff>
    </xdr:to>
    <xdr:sp macro="" textlink="">
      <xdr:nvSpPr>
        <xdr:cNvPr id="637" name="楕円 636">
          <a:extLst>
            <a:ext uri="{FF2B5EF4-FFF2-40B4-BE49-F238E27FC236}">
              <a16:creationId xmlns:a16="http://schemas.microsoft.com/office/drawing/2014/main" id="{88A4B0BB-968F-4C62-A53D-7DC832388B4C}"/>
            </a:ext>
          </a:extLst>
        </xdr:cNvPr>
        <xdr:cNvSpPr/>
      </xdr:nvSpPr>
      <xdr:spPr>
        <a:xfrm>
          <a:off x="19161760" y="1792630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137922</xdr:rowOff>
    </xdr:from>
    <xdr:to>
      <xdr:col>116</xdr:col>
      <xdr:colOff>63500</xdr:colOff>
      <xdr:row>104</xdr:row>
      <xdr:rowOff>142494</xdr:rowOff>
    </xdr:to>
    <xdr:cxnSp macro="">
      <xdr:nvCxnSpPr>
        <xdr:cNvPr id="638" name="直線コネクタ 637">
          <a:extLst>
            <a:ext uri="{FF2B5EF4-FFF2-40B4-BE49-F238E27FC236}">
              <a16:creationId xmlns:a16="http://schemas.microsoft.com/office/drawing/2014/main" id="{7A767137-AEE1-4A93-AF6A-87CF2B382801}"/>
            </a:ext>
          </a:extLst>
        </xdr:cNvPr>
        <xdr:cNvCxnSpPr/>
      </xdr:nvCxnSpPr>
      <xdr:spPr>
        <a:xfrm flipV="1">
          <a:off x="19204940" y="17964912"/>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91694</xdr:rowOff>
    </xdr:from>
    <xdr:to>
      <xdr:col>107</xdr:col>
      <xdr:colOff>101600</xdr:colOff>
      <xdr:row>105</xdr:row>
      <xdr:rowOff>21844</xdr:rowOff>
    </xdr:to>
    <xdr:sp macro="" textlink="">
      <xdr:nvSpPr>
        <xdr:cNvPr id="639" name="楕円 638">
          <a:extLst>
            <a:ext uri="{FF2B5EF4-FFF2-40B4-BE49-F238E27FC236}">
              <a16:creationId xmlns:a16="http://schemas.microsoft.com/office/drawing/2014/main" id="{D0F8A7B1-3972-4BF3-A446-53054E3DBB48}"/>
            </a:ext>
          </a:extLst>
        </xdr:cNvPr>
        <xdr:cNvSpPr/>
      </xdr:nvSpPr>
      <xdr:spPr>
        <a:xfrm>
          <a:off x="18345150" y="1792630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142494</xdr:rowOff>
    </xdr:from>
    <xdr:to>
      <xdr:col>111</xdr:col>
      <xdr:colOff>177800</xdr:colOff>
      <xdr:row>104</xdr:row>
      <xdr:rowOff>142494</xdr:rowOff>
    </xdr:to>
    <xdr:cxnSp macro="">
      <xdr:nvCxnSpPr>
        <xdr:cNvPr id="640" name="直線コネクタ 639">
          <a:extLst>
            <a:ext uri="{FF2B5EF4-FFF2-40B4-BE49-F238E27FC236}">
              <a16:creationId xmlns:a16="http://schemas.microsoft.com/office/drawing/2014/main" id="{A45FBE7A-99AC-4EE3-AB48-F89228BF62BB}"/>
            </a:ext>
          </a:extLst>
        </xdr:cNvPr>
        <xdr:cNvCxnSpPr/>
      </xdr:nvCxnSpPr>
      <xdr:spPr>
        <a:xfrm>
          <a:off x="18399760" y="1797138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82550</xdr:rowOff>
    </xdr:from>
    <xdr:to>
      <xdr:col>102</xdr:col>
      <xdr:colOff>165100</xdr:colOff>
      <xdr:row>105</xdr:row>
      <xdr:rowOff>12700</xdr:rowOff>
    </xdr:to>
    <xdr:sp macro="" textlink="">
      <xdr:nvSpPr>
        <xdr:cNvPr id="641" name="楕円 640">
          <a:extLst>
            <a:ext uri="{FF2B5EF4-FFF2-40B4-BE49-F238E27FC236}">
              <a16:creationId xmlns:a16="http://schemas.microsoft.com/office/drawing/2014/main" id="{FB7F98FA-F6DB-4094-9738-162B4AAF25D6}"/>
            </a:ext>
          </a:extLst>
        </xdr:cNvPr>
        <xdr:cNvSpPr/>
      </xdr:nvSpPr>
      <xdr:spPr>
        <a:xfrm>
          <a:off x="17547590" y="179152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133350</xdr:rowOff>
    </xdr:from>
    <xdr:to>
      <xdr:col>107</xdr:col>
      <xdr:colOff>50800</xdr:colOff>
      <xdr:row>104</xdr:row>
      <xdr:rowOff>142494</xdr:rowOff>
    </xdr:to>
    <xdr:cxnSp macro="">
      <xdr:nvCxnSpPr>
        <xdr:cNvPr id="642" name="直線コネクタ 641">
          <a:extLst>
            <a:ext uri="{FF2B5EF4-FFF2-40B4-BE49-F238E27FC236}">
              <a16:creationId xmlns:a16="http://schemas.microsoft.com/office/drawing/2014/main" id="{CBE2C355-AAC2-492A-914A-846CECFDCC4F}"/>
            </a:ext>
          </a:extLst>
        </xdr:cNvPr>
        <xdr:cNvCxnSpPr/>
      </xdr:nvCxnSpPr>
      <xdr:spPr>
        <a:xfrm>
          <a:off x="17602200" y="17960340"/>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84837</xdr:rowOff>
    </xdr:from>
    <xdr:to>
      <xdr:col>98</xdr:col>
      <xdr:colOff>38100</xdr:colOff>
      <xdr:row>105</xdr:row>
      <xdr:rowOff>14987</xdr:rowOff>
    </xdr:to>
    <xdr:sp macro="" textlink="">
      <xdr:nvSpPr>
        <xdr:cNvPr id="643" name="楕円 642">
          <a:extLst>
            <a:ext uri="{FF2B5EF4-FFF2-40B4-BE49-F238E27FC236}">
              <a16:creationId xmlns:a16="http://schemas.microsoft.com/office/drawing/2014/main" id="{97D354A7-8FFD-4153-866B-A515D403CE1D}"/>
            </a:ext>
          </a:extLst>
        </xdr:cNvPr>
        <xdr:cNvSpPr/>
      </xdr:nvSpPr>
      <xdr:spPr>
        <a:xfrm>
          <a:off x="16761460" y="179175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133350</xdr:rowOff>
    </xdr:from>
    <xdr:to>
      <xdr:col>102</xdr:col>
      <xdr:colOff>114300</xdr:colOff>
      <xdr:row>104</xdr:row>
      <xdr:rowOff>135637</xdr:rowOff>
    </xdr:to>
    <xdr:cxnSp macro="">
      <xdr:nvCxnSpPr>
        <xdr:cNvPr id="644" name="直線コネクタ 643">
          <a:extLst>
            <a:ext uri="{FF2B5EF4-FFF2-40B4-BE49-F238E27FC236}">
              <a16:creationId xmlns:a16="http://schemas.microsoft.com/office/drawing/2014/main" id="{3A29EDB0-EA5F-4E8A-A0EC-2835FC103BDB}"/>
            </a:ext>
          </a:extLst>
        </xdr:cNvPr>
        <xdr:cNvCxnSpPr/>
      </xdr:nvCxnSpPr>
      <xdr:spPr>
        <a:xfrm flipV="1">
          <a:off x="16804640" y="17960340"/>
          <a:ext cx="79756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645" name="n_1aveValue【公民館】&#10;一人当たり面積">
          <a:extLst>
            <a:ext uri="{FF2B5EF4-FFF2-40B4-BE49-F238E27FC236}">
              <a16:creationId xmlns:a16="http://schemas.microsoft.com/office/drawing/2014/main" id="{9E41CBB6-86C2-4336-9F6B-BE948295D851}"/>
            </a:ext>
          </a:extLst>
        </xdr:cNvPr>
        <xdr:cNvSpPr txBox="1"/>
      </xdr:nvSpPr>
      <xdr:spPr>
        <a:xfrm>
          <a:off x="18982132"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646" name="n_2aveValue【公民館】&#10;一人当たり面積">
          <a:extLst>
            <a:ext uri="{FF2B5EF4-FFF2-40B4-BE49-F238E27FC236}">
              <a16:creationId xmlns:a16="http://schemas.microsoft.com/office/drawing/2014/main" id="{9F9B031E-A265-46E3-BC1D-DD74C5E7F735}"/>
            </a:ext>
          </a:extLst>
        </xdr:cNvPr>
        <xdr:cNvSpPr txBox="1"/>
      </xdr:nvSpPr>
      <xdr:spPr>
        <a:xfrm>
          <a:off x="18182032" y="1825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647" name="n_3aveValue【公民館】&#10;一人当たり面積">
          <a:extLst>
            <a:ext uri="{FF2B5EF4-FFF2-40B4-BE49-F238E27FC236}">
              <a16:creationId xmlns:a16="http://schemas.microsoft.com/office/drawing/2014/main" id="{EF8725C4-FBCC-411A-B4F4-B3FC2D4DE15D}"/>
            </a:ext>
          </a:extLst>
        </xdr:cNvPr>
        <xdr:cNvSpPr txBox="1"/>
      </xdr:nvSpPr>
      <xdr:spPr>
        <a:xfrm>
          <a:off x="17384472"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648" name="n_4aveValue【公民館】&#10;一人当たり面積">
          <a:extLst>
            <a:ext uri="{FF2B5EF4-FFF2-40B4-BE49-F238E27FC236}">
              <a16:creationId xmlns:a16="http://schemas.microsoft.com/office/drawing/2014/main" id="{4D9B4D43-8E63-46FD-9E37-C660AB46FCEC}"/>
            </a:ext>
          </a:extLst>
        </xdr:cNvPr>
        <xdr:cNvSpPr txBox="1"/>
      </xdr:nvSpPr>
      <xdr:spPr>
        <a:xfrm>
          <a:off x="1658881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38371</xdr:rowOff>
    </xdr:from>
    <xdr:ext cx="469744" cy="259045"/>
    <xdr:sp macro="" textlink="">
      <xdr:nvSpPr>
        <xdr:cNvPr id="649" name="n_1mainValue【公民館】&#10;一人当たり面積">
          <a:extLst>
            <a:ext uri="{FF2B5EF4-FFF2-40B4-BE49-F238E27FC236}">
              <a16:creationId xmlns:a16="http://schemas.microsoft.com/office/drawing/2014/main" id="{5A152EAF-1F58-4622-88A5-C94278D54589}"/>
            </a:ext>
          </a:extLst>
        </xdr:cNvPr>
        <xdr:cNvSpPr txBox="1"/>
      </xdr:nvSpPr>
      <xdr:spPr>
        <a:xfrm>
          <a:off x="18982132" y="1769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38371</xdr:rowOff>
    </xdr:from>
    <xdr:ext cx="469744" cy="259045"/>
    <xdr:sp macro="" textlink="">
      <xdr:nvSpPr>
        <xdr:cNvPr id="650" name="n_2mainValue【公民館】&#10;一人当たり面積">
          <a:extLst>
            <a:ext uri="{FF2B5EF4-FFF2-40B4-BE49-F238E27FC236}">
              <a16:creationId xmlns:a16="http://schemas.microsoft.com/office/drawing/2014/main" id="{AAA21663-7793-43D6-AC2E-8487098B7571}"/>
            </a:ext>
          </a:extLst>
        </xdr:cNvPr>
        <xdr:cNvSpPr txBox="1"/>
      </xdr:nvSpPr>
      <xdr:spPr>
        <a:xfrm>
          <a:off x="18182032" y="1769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29227</xdr:rowOff>
    </xdr:from>
    <xdr:ext cx="469744" cy="259045"/>
    <xdr:sp macro="" textlink="">
      <xdr:nvSpPr>
        <xdr:cNvPr id="651" name="n_3mainValue【公民館】&#10;一人当たり面積">
          <a:extLst>
            <a:ext uri="{FF2B5EF4-FFF2-40B4-BE49-F238E27FC236}">
              <a16:creationId xmlns:a16="http://schemas.microsoft.com/office/drawing/2014/main" id="{0E7D8208-80D1-4C18-9C9D-34D5714BEFD1}"/>
            </a:ext>
          </a:extLst>
        </xdr:cNvPr>
        <xdr:cNvSpPr txBox="1"/>
      </xdr:nvSpPr>
      <xdr:spPr>
        <a:xfrm>
          <a:off x="17384472" y="1768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31514</xdr:rowOff>
    </xdr:from>
    <xdr:ext cx="469744" cy="259045"/>
    <xdr:sp macro="" textlink="">
      <xdr:nvSpPr>
        <xdr:cNvPr id="652" name="n_4mainValue【公民館】&#10;一人当たり面積">
          <a:extLst>
            <a:ext uri="{FF2B5EF4-FFF2-40B4-BE49-F238E27FC236}">
              <a16:creationId xmlns:a16="http://schemas.microsoft.com/office/drawing/2014/main" id="{E4401FF2-FEB1-4956-AD84-E259D666D537}"/>
            </a:ext>
          </a:extLst>
        </xdr:cNvPr>
        <xdr:cNvSpPr txBox="1"/>
      </xdr:nvSpPr>
      <xdr:spPr>
        <a:xfrm>
          <a:off x="16588817" y="1768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3D3389F0-6293-48E5-8373-06AAD1CFC42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D6FD9C09-80FA-429C-9380-F4EA4F4003E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E336B097-DF73-4A4D-95BA-E0A0B3CDDC0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低くなっている施設は、道路、橋りょう・トンネル及び公営住宅である。道路、橋りょう・トンネルについては長寿命化や総ストック点検を実施済みであり、計画的な更新を行っているため類似団体に比べて低くなっていると考えられる。公営住宅は個別施設計画を</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策定し、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計画に基づき大規模改修や除却を行って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おり、令和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年度は城南団地外壁改修を実施した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。一方、類似団体と比較して、有形固定資産減価償却率が高くなっている施設は、学校施設及び公民館である。特に、学校施設は、小中学校共に稼働年数が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年を経過しているものがあり、減価償却率が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％を超えている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苅田中学校長寿命化改修工事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の実施により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改善することが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予想されるが、今後も、</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月に策定した公共施設個別施設計画及び令和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月に改訂した公共施設等総合管理計画に基づき</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計画的に大規模改修等を行い、長寿命化を図っていく</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予定で</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ある。また、公民館は類似団体に比べて町民一人当たり面積が大きくなっており、長寿命化対策と併せて、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今後は計画的な</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除却や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縮小、解体や</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統廃合についても検討していく必要がある。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4FBED1-DEE8-484E-A7B3-149B74E0DF9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9FF9C26-4A78-4F6C-89A0-61C3CF5C748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2BE80D6-B3C7-4CE5-A2F2-D4DC8CC6956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B52634-CC62-4830-869E-632A5ED5915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福岡県苅田町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93BB6A-4AED-4B65-B99B-79467B36B866}"/>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DCED887-6524-471C-92D5-CC7989D943A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C07DE8-110B-4206-A337-DB62A2B7A1D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C897D1-3476-478E-AC90-F0085BFA5D5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4CF964-A1C7-4BA5-A0CE-398840E5855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A093E9-2239-49EF-B835-07B892927D4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37,553
36,055
49.58
20,668,446
19,387,821
1,158,639
11,327,783
8,350,340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9D32B3-037E-478B-8E03-7F52F345805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9E3079-D8F0-4A1A-B049-D5D8BA6899D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CAE796-9488-4C65-BBD2-3C1188EA11C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1C9064-81AA-46A6-8D13-0DC3C5F76648}"/>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0B7FAF-19ED-4CB6-A1C9-D8EF46A0193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985D256-ED9A-47B8-AB49-8A241DC9F3CD}"/>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E6F61A-CB01-4896-B07D-704213F1488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16C3ED-CF39-4C0A-A28D-EC4227B1A9A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091CBD-C38E-4818-8E37-E065B6C007A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B12BD7-1F09-4C3A-822F-AC3743AD0F5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DE1196-E3C8-4407-B935-3979ECF6CDF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96BC16-B056-4916-B3A6-2BB9795391B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D0D10C-7EFB-4C68-9AFA-B9CC6907131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BF7DBB-02EF-4DE9-A1DB-C9C7B0D639F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EFA8536-B341-41BF-92BE-AA32F0362D96}"/>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2CAA16B-26BA-441C-8391-79E33EEFC50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473240-5A67-4BA3-B498-6373C616E46A}"/>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DA69C8A-656F-4190-B0D9-96E539B283B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EAE8F0E-597C-470C-9F27-DC56E785CE1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B817B79-1712-48A2-AF65-A22CC983CA56}"/>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395EBA-978E-4A2A-9C56-343BE783476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125574A-3AF0-4F9A-A880-29E00F75DC5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28B00A-6908-456A-9034-1E205BDBD6F9}"/>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2C62581-F787-4863-A84B-460E7B2C11BF}"/>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0D04ECF-38D9-4674-9EA1-F9C70895F60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D4A33AC-EBF2-4E74-A003-5B9F274302E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9AB01C-BEE7-4F3A-BE8D-EE1056D4D13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6AF483-41D8-414E-B6A7-9403ED091E1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52E7B5B-E116-4E4C-B2A0-E9B4F193545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99A40E-776F-4962-A1CB-BCE1F85B07DC}"/>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27FD2C6-48D8-40F3-B6F8-23CD72688851}"/>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A2AEF8-0050-45B2-943C-A5A15911B91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F2B2366-8772-4B5E-A2C8-AD7F51866945}"/>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D278831-5717-4C46-AB67-D7CF3EE471C2}"/>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4A54436-805C-4E4D-BABB-109A3C140800}"/>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C963084-6DB3-4408-9D19-BA95E929FD21}"/>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50CAF7D-F3C3-40CD-956C-FDAD3CF94986}"/>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BB6D506-4A53-4F4F-89AF-DC2F4B34DD85}"/>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61A112B-EA0D-45FD-933C-A1198CF40054}"/>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8FFBEF6-5A10-45A9-A1A3-53123AAE562B}"/>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45B2149-FC61-4771-9D4D-0908CAEEE47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51D0567-C5F6-4AE8-BA26-FB87726003C5}"/>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55DA2C9-25B4-4702-8F37-2524B94E3E0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3DF5345-E1B6-4575-9EDA-552F360F810E}"/>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1CCF9AE-D0D8-4DC1-8A43-5282BBD917A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BB1D5282-E246-473D-9F3F-36E972171E15}"/>
            </a:ext>
          </a:extLst>
        </xdr:cNvPr>
        <xdr:cNvCxnSpPr/>
      </xdr:nvCxnSpPr>
      <xdr:spPr>
        <a:xfrm flipV="1">
          <a:off x="4173855" y="570357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EA21D724-FB5B-404B-9E0C-18A94C2DC8D6}"/>
            </a:ext>
          </a:extLst>
        </xdr:cNvPr>
        <xdr:cNvSpPr txBox="1"/>
      </xdr:nvSpPr>
      <xdr:spPr>
        <a:xfrm>
          <a:off x="421259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3BFD5CF5-DEB2-4AFB-B819-F40354BC6F7B}"/>
            </a:ext>
          </a:extLst>
        </xdr:cNvPr>
        <xdr:cNvCxnSpPr/>
      </xdr:nvCxnSpPr>
      <xdr:spPr>
        <a:xfrm>
          <a:off x="4112260" y="696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ADEA527C-362C-4B6E-BC72-CC731D3F81C1}"/>
            </a:ext>
          </a:extLst>
        </xdr:cNvPr>
        <xdr:cNvSpPr txBox="1"/>
      </xdr:nvSpPr>
      <xdr:spPr>
        <a:xfrm>
          <a:off x="4212590" y="547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3BE02451-B8B8-4596-8FBB-0E3A13C996A3}"/>
            </a:ext>
          </a:extLst>
        </xdr:cNvPr>
        <xdr:cNvCxnSpPr/>
      </xdr:nvCxnSpPr>
      <xdr:spPr>
        <a:xfrm>
          <a:off x="4112260" y="5703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224AFA3A-E346-4AB7-A781-9BDB57CD3F33}"/>
            </a:ext>
          </a:extLst>
        </xdr:cNvPr>
        <xdr:cNvSpPr txBox="1"/>
      </xdr:nvSpPr>
      <xdr:spPr>
        <a:xfrm>
          <a:off x="4212590" y="6235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8646A8DF-F0DC-4F01-B20E-7C63A72F78C0}"/>
            </a:ext>
          </a:extLst>
        </xdr:cNvPr>
        <xdr:cNvSpPr/>
      </xdr:nvSpPr>
      <xdr:spPr>
        <a:xfrm>
          <a:off x="413131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49052BE8-6D22-4EAD-B772-53708A9F4392}"/>
            </a:ext>
          </a:extLst>
        </xdr:cNvPr>
        <xdr:cNvSpPr/>
      </xdr:nvSpPr>
      <xdr:spPr>
        <a:xfrm>
          <a:off x="3388360" y="6359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30E930C2-2973-470E-821F-9FB07EB4E7CA}"/>
            </a:ext>
          </a:extLst>
        </xdr:cNvPr>
        <xdr:cNvSpPr/>
      </xdr:nvSpPr>
      <xdr:spPr>
        <a:xfrm>
          <a:off x="2571750" y="63614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FDB85EC7-1B71-48F4-A63E-25C04224839F}"/>
            </a:ext>
          </a:extLst>
        </xdr:cNvPr>
        <xdr:cNvSpPr/>
      </xdr:nvSpPr>
      <xdr:spPr>
        <a:xfrm>
          <a:off x="1774190" y="63176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ED48030F-D73A-43E4-B0A7-B2DA43BA277E}"/>
            </a:ext>
          </a:extLst>
        </xdr:cNvPr>
        <xdr:cNvSpPr/>
      </xdr:nvSpPr>
      <xdr:spPr>
        <a:xfrm>
          <a:off x="988060" y="63138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989F0C4-EFFD-4927-BAF0-90B72EC36EE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0EB99C2-EC08-4C99-A3D4-A983D7CF40F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B400D6-56EE-4094-A4EF-497EF9BA699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7B163BC-CC8A-41B0-96C3-996F53F0E81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C3C10A-D40D-4ECF-89E6-0FC6298FD4C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101600</xdr:rowOff>
    </xdr:from>
    <xdr:to>
      <xdr:col>24</xdr:col>
      <xdr:colOff>114300</xdr:colOff>
      <xdr:row>39</xdr:row>
      <xdr:rowOff>31750</xdr:rowOff>
    </xdr:to>
    <xdr:sp macro="" textlink="">
      <xdr:nvSpPr>
        <xdr:cNvPr id="73" name="楕円 72">
          <a:extLst>
            <a:ext uri="{FF2B5EF4-FFF2-40B4-BE49-F238E27FC236}">
              <a16:creationId xmlns:a16="http://schemas.microsoft.com/office/drawing/2014/main" id="{51455B18-1294-416A-B755-8E122A97B4E6}"/>
            </a:ext>
          </a:extLst>
        </xdr:cNvPr>
        <xdr:cNvSpPr/>
      </xdr:nvSpPr>
      <xdr:spPr>
        <a:xfrm>
          <a:off x="4131310" y="6612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80027</xdr:rowOff>
    </xdr:from>
    <xdr:ext cx="405111" cy="259045"/>
    <xdr:sp macro="" textlink="">
      <xdr:nvSpPr>
        <xdr:cNvPr id="74" name="【図書館】&#10;有形固定資産減価償却率該当値テキスト">
          <a:extLst>
            <a:ext uri="{FF2B5EF4-FFF2-40B4-BE49-F238E27FC236}">
              <a16:creationId xmlns:a16="http://schemas.microsoft.com/office/drawing/2014/main" id="{9E5AE467-760A-419C-A135-328783492D8C}"/>
            </a:ext>
          </a:extLst>
        </xdr:cNvPr>
        <xdr:cNvSpPr txBox="1"/>
      </xdr:nvSpPr>
      <xdr:spPr>
        <a:xfrm>
          <a:off x="4212590"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27305</xdr:rowOff>
    </xdr:from>
    <xdr:to>
      <xdr:col>20</xdr:col>
      <xdr:colOff>38100</xdr:colOff>
      <xdr:row>39</xdr:row>
      <xdr:rowOff>128905</xdr:rowOff>
    </xdr:to>
    <xdr:sp macro="" textlink="">
      <xdr:nvSpPr>
        <xdr:cNvPr id="75" name="楕円 74">
          <a:extLst>
            <a:ext uri="{FF2B5EF4-FFF2-40B4-BE49-F238E27FC236}">
              <a16:creationId xmlns:a16="http://schemas.microsoft.com/office/drawing/2014/main" id="{1EA7B7C8-8D83-4843-835B-225EA44B1AEF}"/>
            </a:ext>
          </a:extLst>
        </xdr:cNvPr>
        <xdr:cNvSpPr/>
      </xdr:nvSpPr>
      <xdr:spPr>
        <a:xfrm>
          <a:off x="3388360" y="67119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152400</xdr:rowOff>
    </xdr:from>
    <xdr:to>
      <xdr:col>24</xdr:col>
      <xdr:colOff>63500</xdr:colOff>
      <xdr:row>39</xdr:row>
      <xdr:rowOff>78105</xdr:rowOff>
    </xdr:to>
    <xdr:cxnSp macro="">
      <xdr:nvCxnSpPr>
        <xdr:cNvPr id="76" name="直線コネクタ 75">
          <a:extLst>
            <a:ext uri="{FF2B5EF4-FFF2-40B4-BE49-F238E27FC236}">
              <a16:creationId xmlns:a16="http://schemas.microsoft.com/office/drawing/2014/main" id="{DDC29E47-B22A-4BD4-9F87-B64DFB928861}"/>
            </a:ext>
          </a:extLst>
        </xdr:cNvPr>
        <xdr:cNvCxnSpPr/>
      </xdr:nvCxnSpPr>
      <xdr:spPr>
        <a:xfrm flipV="1">
          <a:off x="3431540" y="6667500"/>
          <a:ext cx="74295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168275</xdr:rowOff>
    </xdr:from>
    <xdr:to>
      <xdr:col>15</xdr:col>
      <xdr:colOff>101600</xdr:colOff>
      <xdr:row>39</xdr:row>
      <xdr:rowOff>98425</xdr:rowOff>
    </xdr:to>
    <xdr:sp macro="" textlink="">
      <xdr:nvSpPr>
        <xdr:cNvPr id="77" name="楕円 76">
          <a:extLst>
            <a:ext uri="{FF2B5EF4-FFF2-40B4-BE49-F238E27FC236}">
              <a16:creationId xmlns:a16="http://schemas.microsoft.com/office/drawing/2014/main" id="{11A630C7-FDF4-4ADE-AD41-DDA6C687D83F}"/>
            </a:ext>
          </a:extLst>
        </xdr:cNvPr>
        <xdr:cNvSpPr/>
      </xdr:nvSpPr>
      <xdr:spPr>
        <a:xfrm>
          <a:off x="2571750" y="66871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47625</xdr:rowOff>
    </xdr:from>
    <xdr:to>
      <xdr:col>19</xdr:col>
      <xdr:colOff>177800</xdr:colOff>
      <xdr:row>39</xdr:row>
      <xdr:rowOff>78105</xdr:rowOff>
    </xdr:to>
    <xdr:cxnSp macro="">
      <xdr:nvCxnSpPr>
        <xdr:cNvPr id="78" name="直線コネクタ 77">
          <a:extLst>
            <a:ext uri="{FF2B5EF4-FFF2-40B4-BE49-F238E27FC236}">
              <a16:creationId xmlns:a16="http://schemas.microsoft.com/office/drawing/2014/main" id="{FB830A9F-0FFC-4FFB-BC44-04F2F3C31172}"/>
            </a:ext>
          </a:extLst>
        </xdr:cNvPr>
        <xdr:cNvCxnSpPr/>
      </xdr:nvCxnSpPr>
      <xdr:spPr>
        <a:xfrm>
          <a:off x="2626360" y="6736080"/>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153035</xdr:rowOff>
    </xdr:from>
    <xdr:to>
      <xdr:col>10</xdr:col>
      <xdr:colOff>165100</xdr:colOff>
      <xdr:row>39</xdr:row>
      <xdr:rowOff>83185</xdr:rowOff>
    </xdr:to>
    <xdr:sp macro="" textlink="">
      <xdr:nvSpPr>
        <xdr:cNvPr id="79" name="楕円 78">
          <a:extLst>
            <a:ext uri="{FF2B5EF4-FFF2-40B4-BE49-F238E27FC236}">
              <a16:creationId xmlns:a16="http://schemas.microsoft.com/office/drawing/2014/main" id="{8376BAEA-ED54-4DDE-A87B-41025DEFDBE6}"/>
            </a:ext>
          </a:extLst>
        </xdr:cNvPr>
        <xdr:cNvSpPr/>
      </xdr:nvSpPr>
      <xdr:spPr>
        <a:xfrm>
          <a:off x="1774190" y="66681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32385</xdr:rowOff>
    </xdr:from>
    <xdr:to>
      <xdr:col>15</xdr:col>
      <xdr:colOff>50800</xdr:colOff>
      <xdr:row>39</xdr:row>
      <xdr:rowOff>47625</xdr:rowOff>
    </xdr:to>
    <xdr:cxnSp macro="">
      <xdr:nvCxnSpPr>
        <xdr:cNvPr id="80" name="直線コネクタ 79">
          <a:extLst>
            <a:ext uri="{FF2B5EF4-FFF2-40B4-BE49-F238E27FC236}">
              <a16:creationId xmlns:a16="http://schemas.microsoft.com/office/drawing/2014/main" id="{968A856B-F42D-4878-823C-F47C908C3E60}"/>
            </a:ext>
          </a:extLst>
        </xdr:cNvPr>
        <xdr:cNvCxnSpPr/>
      </xdr:nvCxnSpPr>
      <xdr:spPr>
        <a:xfrm>
          <a:off x="1828800" y="671703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124460</xdr:rowOff>
    </xdr:from>
    <xdr:to>
      <xdr:col>6</xdr:col>
      <xdr:colOff>38100</xdr:colOff>
      <xdr:row>39</xdr:row>
      <xdr:rowOff>54610</xdr:rowOff>
    </xdr:to>
    <xdr:sp macro="" textlink="">
      <xdr:nvSpPr>
        <xdr:cNvPr id="81" name="楕円 80">
          <a:extLst>
            <a:ext uri="{FF2B5EF4-FFF2-40B4-BE49-F238E27FC236}">
              <a16:creationId xmlns:a16="http://schemas.microsoft.com/office/drawing/2014/main" id="{C9C79931-64E2-4403-884C-687B9449C5B3}"/>
            </a:ext>
          </a:extLst>
        </xdr:cNvPr>
        <xdr:cNvSpPr/>
      </xdr:nvSpPr>
      <xdr:spPr>
        <a:xfrm>
          <a:off x="988060" y="66414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3810</xdr:rowOff>
    </xdr:from>
    <xdr:to>
      <xdr:col>10</xdr:col>
      <xdr:colOff>114300</xdr:colOff>
      <xdr:row>39</xdr:row>
      <xdr:rowOff>32385</xdr:rowOff>
    </xdr:to>
    <xdr:cxnSp macro="">
      <xdr:nvCxnSpPr>
        <xdr:cNvPr id="82" name="直線コネクタ 81">
          <a:extLst>
            <a:ext uri="{FF2B5EF4-FFF2-40B4-BE49-F238E27FC236}">
              <a16:creationId xmlns:a16="http://schemas.microsoft.com/office/drawing/2014/main" id="{916783F0-7EEF-46E4-B4D4-21656B588E7F}"/>
            </a:ext>
          </a:extLst>
        </xdr:cNvPr>
        <xdr:cNvCxnSpPr/>
      </xdr:nvCxnSpPr>
      <xdr:spPr>
        <a:xfrm>
          <a:off x="1031240" y="669226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00FF0032-9E8C-44FD-B953-3A909717549C}"/>
            </a:ext>
          </a:extLst>
        </xdr:cNvPr>
        <xdr:cNvSpPr txBox="1"/>
      </xdr:nvSpPr>
      <xdr:spPr>
        <a:xfrm>
          <a:off x="32391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F948550D-28A0-4917-BE0D-3E86FACC7DC6}"/>
            </a:ext>
          </a:extLst>
        </xdr:cNvPr>
        <xdr:cNvSpPr txBox="1"/>
      </xdr:nvSpPr>
      <xdr:spPr>
        <a:xfrm>
          <a:off x="24390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5894E2BE-A8CA-4EF5-9FA8-EE77B89867CA}"/>
            </a:ext>
          </a:extLst>
        </xdr:cNvPr>
        <xdr:cNvSpPr txBox="1"/>
      </xdr:nvSpPr>
      <xdr:spPr>
        <a:xfrm>
          <a:off x="164148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0113987B-08ED-4F0F-83E4-31447D8CE3DE}"/>
            </a:ext>
          </a:extLst>
        </xdr:cNvPr>
        <xdr:cNvSpPr txBox="1"/>
      </xdr:nvSpPr>
      <xdr:spPr>
        <a:xfrm>
          <a:off x="85535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120032</xdr:rowOff>
    </xdr:from>
    <xdr:ext cx="405111" cy="259045"/>
    <xdr:sp macro="" textlink="">
      <xdr:nvSpPr>
        <xdr:cNvPr id="87" name="n_1mainValue【図書館】&#10;有形固定資産減価償却率">
          <a:extLst>
            <a:ext uri="{FF2B5EF4-FFF2-40B4-BE49-F238E27FC236}">
              <a16:creationId xmlns:a16="http://schemas.microsoft.com/office/drawing/2014/main" id="{3121E984-3875-4D54-AC01-5A557A584CE2}"/>
            </a:ext>
          </a:extLst>
        </xdr:cNvPr>
        <xdr:cNvSpPr txBox="1"/>
      </xdr:nvSpPr>
      <xdr:spPr>
        <a:xfrm>
          <a:off x="32391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89552</xdr:rowOff>
    </xdr:from>
    <xdr:ext cx="405111" cy="259045"/>
    <xdr:sp macro="" textlink="">
      <xdr:nvSpPr>
        <xdr:cNvPr id="88" name="n_2mainValue【図書館】&#10;有形固定資産減価償却率">
          <a:extLst>
            <a:ext uri="{FF2B5EF4-FFF2-40B4-BE49-F238E27FC236}">
              <a16:creationId xmlns:a16="http://schemas.microsoft.com/office/drawing/2014/main" id="{048F8503-7B2F-4265-9B11-77B549C20964}"/>
            </a:ext>
          </a:extLst>
        </xdr:cNvPr>
        <xdr:cNvSpPr txBox="1"/>
      </xdr:nvSpPr>
      <xdr:spPr>
        <a:xfrm>
          <a:off x="2439044"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74312</xdr:rowOff>
    </xdr:from>
    <xdr:ext cx="405111" cy="259045"/>
    <xdr:sp macro="" textlink="">
      <xdr:nvSpPr>
        <xdr:cNvPr id="89" name="n_3mainValue【図書館】&#10;有形固定資産減価償却率">
          <a:extLst>
            <a:ext uri="{FF2B5EF4-FFF2-40B4-BE49-F238E27FC236}">
              <a16:creationId xmlns:a16="http://schemas.microsoft.com/office/drawing/2014/main" id="{AB2201E8-9365-40A7-9779-759AC68C2536}"/>
            </a:ext>
          </a:extLst>
        </xdr:cNvPr>
        <xdr:cNvSpPr txBox="1"/>
      </xdr:nvSpPr>
      <xdr:spPr>
        <a:xfrm>
          <a:off x="1641484"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45737</xdr:rowOff>
    </xdr:from>
    <xdr:ext cx="405111" cy="259045"/>
    <xdr:sp macro="" textlink="">
      <xdr:nvSpPr>
        <xdr:cNvPr id="90" name="n_4mainValue【図書館】&#10;有形固定資産減価償却率">
          <a:extLst>
            <a:ext uri="{FF2B5EF4-FFF2-40B4-BE49-F238E27FC236}">
              <a16:creationId xmlns:a16="http://schemas.microsoft.com/office/drawing/2014/main" id="{BC40D8EC-76CC-450D-B9BE-4B0AFA74684F}"/>
            </a:ext>
          </a:extLst>
        </xdr:cNvPr>
        <xdr:cNvSpPr txBox="1"/>
      </xdr:nvSpPr>
      <xdr:spPr>
        <a:xfrm>
          <a:off x="85535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6A29C19-5BF3-4C01-8768-AFAB4429120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753A429-FA8E-46C0-B254-F08CDCB85967}"/>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EE40571-8A81-40FC-8F01-85FD64DB6D2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E79051A-3328-49CF-84DF-775044B0AF0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BBB118A-A5CC-411D-A174-A9EAC0829C4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CB96014-70AD-4087-84B1-392574D4F6A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B9439ED-F4F5-4D2B-B200-63933B3DE94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730B1B6-F21D-48B8-A6EE-FA1A3D62FED4}"/>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C87CE00-B6D5-4190-ACC3-89378F5C09A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F4EF1EB-E5A8-4688-8D71-1D466646ABF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707A0E1-FDFD-491A-AD11-B21BD832BE4C}"/>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5A28E73-27E5-433E-AAB6-8E15471A2B9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C884FEC-47CC-458B-886B-6D5B6822A3E9}"/>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BF6A9344-FACF-4E97-9D3B-C515F42C6866}"/>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1A6E134-6D99-4153-9AF6-EFBE81FCBABA}"/>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9EE53AD1-189C-4280-9E3E-91F38B798BD0}"/>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B18D60A-B61E-4390-A5DD-09FFE71D70B9}"/>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713A4256-4FC4-48A8-97E0-8B7DBCA7136C}"/>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F2B57AB-77F5-41F8-9C11-370A003E8158}"/>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51463871-1E50-4FF4-8A40-7C0149D10196}"/>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291C1B3-B454-4595-8F61-164FF3F7041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2759951B-D03D-4360-AF66-91378E4065E4}"/>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D3DF3E94-7BD7-4D2B-B886-86A5F3CFA76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FA1E222F-EEED-437A-8765-BC71841589A6}"/>
            </a:ext>
          </a:extLst>
        </xdr:cNvPr>
        <xdr:cNvCxnSpPr/>
      </xdr:nvCxnSpPr>
      <xdr:spPr>
        <a:xfrm flipV="1">
          <a:off x="9429115" y="574929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006D219D-D8DA-46BB-9C32-EEA229F66E5A}"/>
            </a:ext>
          </a:extLst>
        </xdr:cNvPr>
        <xdr:cNvSpPr txBox="1"/>
      </xdr:nvSpPr>
      <xdr:spPr>
        <a:xfrm>
          <a:off x="9467850"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C859AD7A-DDB4-4933-BE62-F520A5D6D381}"/>
            </a:ext>
          </a:extLst>
        </xdr:cNvPr>
        <xdr:cNvCxnSpPr/>
      </xdr:nvCxnSpPr>
      <xdr:spPr>
        <a:xfrm>
          <a:off x="9356090" y="70732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1E9CDA6E-C0F8-4C78-9871-8F5129499B63}"/>
            </a:ext>
          </a:extLst>
        </xdr:cNvPr>
        <xdr:cNvSpPr txBox="1"/>
      </xdr:nvSpPr>
      <xdr:spPr>
        <a:xfrm>
          <a:off x="9467850" y="553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20E1D037-3510-4DB4-B225-CA3B508D677B}"/>
            </a:ext>
          </a:extLst>
        </xdr:cNvPr>
        <xdr:cNvCxnSpPr/>
      </xdr:nvCxnSpPr>
      <xdr:spPr>
        <a:xfrm>
          <a:off x="9356090" y="57492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288CD519-EDD3-432D-BBA0-2CBC42B0C3CD}"/>
            </a:ext>
          </a:extLst>
        </xdr:cNvPr>
        <xdr:cNvSpPr txBox="1"/>
      </xdr:nvSpPr>
      <xdr:spPr>
        <a:xfrm>
          <a:off x="9467850" y="65081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7263C2FE-8BA2-48BA-B154-5A3D520A26FB}"/>
            </a:ext>
          </a:extLst>
        </xdr:cNvPr>
        <xdr:cNvSpPr/>
      </xdr:nvSpPr>
      <xdr:spPr>
        <a:xfrm>
          <a:off x="9394190" y="66509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5F4A677E-C186-428F-88D4-03D53A618B68}"/>
            </a:ext>
          </a:extLst>
        </xdr:cNvPr>
        <xdr:cNvSpPr/>
      </xdr:nvSpPr>
      <xdr:spPr>
        <a:xfrm>
          <a:off x="8632190" y="66700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C28D1438-2F34-47A3-B721-E884E6215AC0}"/>
            </a:ext>
          </a:extLst>
        </xdr:cNvPr>
        <xdr:cNvSpPr/>
      </xdr:nvSpPr>
      <xdr:spPr>
        <a:xfrm>
          <a:off x="7846060" y="66890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EC391452-7CD4-4752-8997-EA67532A9536}"/>
            </a:ext>
          </a:extLst>
        </xdr:cNvPr>
        <xdr:cNvSpPr/>
      </xdr:nvSpPr>
      <xdr:spPr>
        <a:xfrm>
          <a:off x="702945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A949493D-6D86-4E01-99CE-F9AA1E9A05FA}"/>
            </a:ext>
          </a:extLst>
        </xdr:cNvPr>
        <xdr:cNvSpPr/>
      </xdr:nvSpPr>
      <xdr:spPr>
        <a:xfrm>
          <a:off x="6231890" y="66795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7F7907D-5CC8-4FBF-9997-B9C9CCAA558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89EE289-5F17-4144-997D-7C3BB726FFC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D38BA7-9970-4A11-AD69-CF8B9119308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B167989-4DBC-4498-ABE0-E0CD3D197B0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5B155B3-CE86-499E-A05B-4BD59FD4AEB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97790</xdr:rowOff>
    </xdr:from>
    <xdr:to>
      <xdr:col>55</xdr:col>
      <xdr:colOff>50800</xdr:colOff>
      <xdr:row>40</xdr:row>
      <xdr:rowOff>27940</xdr:rowOff>
    </xdr:to>
    <xdr:sp macro="" textlink="">
      <xdr:nvSpPr>
        <xdr:cNvPr id="130" name="楕円 129">
          <a:extLst>
            <a:ext uri="{FF2B5EF4-FFF2-40B4-BE49-F238E27FC236}">
              <a16:creationId xmlns:a16="http://schemas.microsoft.com/office/drawing/2014/main" id="{99C2968F-05D2-4A12-A26C-86C5BB864730}"/>
            </a:ext>
          </a:extLst>
        </xdr:cNvPr>
        <xdr:cNvSpPr/>
      </xdr:nvSpPr>
      <xdr:spPr>
        <a:xfrm>
          <a:off x="9394190" y="67805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76217</xdr:rowOff>
    </xdr:from>
    <xdr:ext cx="469744" cy="259045"/>
    <xdr:sp macro="" textlink="">
      <xdr:nvSpPr>
        <xdr:cNvPr id="131" name="【図書館】&#10;一人当たり面積該当値テキスト">
          <a:extLst>
            <a:ext uri="{FF2B5EF4-FFF2-40B4-BE49-F238E27FC236}">
              <a16:creationId xmlns:a16="http://schemas.microsoft.com/office/drawing/2014/main" id="{E9659DEE-1CED-4574-B5DE-3718877B9C85}"/>
            </a:ext>
          </a:extLst>
        </xdr:cNvPr>
        <xdr:cNvSpPr txBox="1"/>
      </xdr:nvSpPr>
      <xdr:spPr>
        <a:xfrm>
          <a:off x="9467850"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105410</xdr:rowOff>
    </xdr:from>
    <xdr:to>
      <xdr:col>50</xdr:col>
      <xdr:colOff>165100</xdr:colOff>
      <xdr:row>40</xdr:row>
      <xdr:rowOff>35560</xdr:rowOff>
    </xdr:to>
    <xdr:sp macro="" textlink="">
      <xdr:nvSpPr>
        <xdr:cNvPr id="132" name="楕円 131">
          <a:extLst>
            <a:ext uri="{FF2B5EF4-FFF2-40B4-BE49-F238E27FC236}">
              <a16:creationId xmlns:a16="http://schemas.microsoft.com/office/drawing/2014/main" id="{15C81CFB-800E-4F0B-8293-ECB18028E60B}"/>
            </a:ext>
          </a:extLst>
        </xdr:cNvPr>
        <xdr:cNvSpPr/>
      </xdr:nvSpPr>
      <xdr:spPr>
        <a:xfrm>
          <a:off x="8632190" y="67900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148590</xdr:rowOff>
    </xdr:from>
    <xdr:to>
      <xdr:col>55</xdr:col>
      <xdr:colOff>0</xdr:colOff>
      <xdr:row>39</xdr:row>
      <xdr:rowOff>156210</xdr:rowOff>
    </xdr:to>
    <xdr:cxnSp macro="">
      <xdr:nvCxnSpPr>
        <xdr:cNvPr id="133" name="直線コネクタ 132">
          <a:extLst>
            <a:ext uri="{FF2B5EF4-FFF2-40B4-BE49-F238E27FC236}">
              <a16:creationId xmlns:a16="http://schemas.microsoft.com/office/drawing/2014/main" id="{A36A578D-0526-4E32-BAA8-43A9C2920E87}"/>
            </a:ext>
          </a:extLst>
        </xdr:cNvPr>
        <xdr:cNvCxnSpPr/>
      </xdr:nvCxnSpPr>
      <xdr:spPr>
        <a:xfrm flipV="1">
          <a:off x="8686800" y="683514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97790</xdr:rowOff>
    </xdr:from>
    <xdr:to>
      <xdr:col>46</xdr:col>
      <xdr:colOff>38100</xdr:colOff>
      <xdr:row>40</xdr:row>
      <xdr:rowOff>27940</xdr:rowOff>
    </xdr:to>
    <xdr:sp macro="" textlink="">
      <xdr:nvSpPr>
        <xdr:cNvPr id="134" name="楕円 133">
          <a:extLst>
            <a:ext uri="{FF2B5EF4-FFF2-40B4-BE49-F238E27FC236}">
              <a16:creationId xmlns:a16="http://schemas.microsoft.com/office/drawing/2014/main" id="{C37ED25C-BD82-4915-A85C-EBE55BCD348D}"/>
            </a:ext>
          </a:extLst>
        </xdr:cNvPr>
        <xdr:cNvSpPr/>
      </xdr:nvSpPr>
      <xdr:spPr>
        <a:xfrm>
          <a:off x="7846060" y="6780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148590</xdr:rowOff>
    </xdr:from>
    <xdr:to>
      <xdr:col>50</xdr:col>
      <xdr:colOff>114300</xdr:colOff>
      <xdr:row>39</xdr:row>
      <xdr:rowOff>156210</xdr:rowOff>
    </xdr:to>
    <xdr:cxnSp macro="">
      <xdr:nvCxnSpPr>
        <xdr:cNvPr id="135" name="直線コネクタ 134">
          <a:extLst>
            <a:ext uri="{FF2B5EF4-FFF2-40B4-BE49-F238E27FC236}">
              <a16:creationId xmlns:a16="http://schemas.microsoft.com/office/drawing/2014/main" id="{654C3D16-5740-4E64-95FA-236584381AEE}"/>
            </a:ext>
          </a:extLst>
        </xdr:cNvPr>
        <xdr:cNvCxnSpPr/>
      </xdr:nvCxnSpPr>
      <xdr:spPr>
        <a:xfrm>
          <a:off x="7889240" y="683514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97790</xdr:rowOff>
    </xdr:from>
    <xdr:to>
      <xdr:col>41</xdr:col>
      <xdr:colOff>101600</xdr:colOff>
      <xdr:row>40</xdr:row>
      <xdr:rowOff>27940</xdr:rowOff>
    </xdr:to>
    <xdr:sp macro="" textlink="">
      <xdr:nvSpPr>
        <xdr:cNvPr id="136" name="楕円 135">
          <a:extLst>
            <a:ext uri="{FF2B5EF4-FFF2-40B4-BE49-F238E27FC236}">
              <a16:creationId xmlns:a16="http://schemas.microsoft.com/office/drawing/2014/main" id="{B15265E8-3992-4A85-ACBC-2F51A95D79C1}"/>
            </a:ext>
          </a:extLst>
        </xdr:cNvPr>
        <xdr:cNvSpPr/>
      </xdr:nvSpPr>
      <xdr:spPr>
        <a:xfrm>
          <a:off x="7029450" y="67805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148590</xdr:rowOff>
    </xdr:from>
    <xdr:to>
      <xdr:col>45</xdr:col>
      <xdr:colOff>177800</xdr:colOff>
      <xdr:row>39</xdr:row>
      <xdr:rowOff>148590</xdr:rowOff>
    </xdr:to>
    <xdr:cxnSp macro="">
      <xdr:nvCxnSpPr>
        <xdr:cNvPr id="137" name="直線コネクタ 136">
          <a:extLst>
            <a:ext uri="{FF2B5EF4-FFF2-40B4-BE49-F238E27FC236}">
              <a16:creationId xmlns:a16="http://schemas.microsoft.com/office/drawing/2014/main" id="{D2431580-9843-4F32-BE40-AD443FCFCBFF}"/>
            </a:ext>
          </a:extLst>
        </xdr:cNvPr>
        <xdr:cNvCxnSpPr/>
      </xdr:nvCxnSpPr>
      <xdr:spPr>
        <a:xfrm>
          <a:off x="7084060" y="68351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97790</xdr:rowOff>
    </xdr:from>
    <xdr:to>
      <xdr:col>36</xdr:col>
      <xdr:colOff>165100</xdr:colOff>
      <xdr:row>40</xdr:row>
      <xdr:rowOff>27940</xdr:rowOff>
    </xdr:to>
    <xdr:sp macro="" textlink="">
      <xdr:nvSpPr>
        <xdr:cNvPr id="138" name="楕円 137">
          <a:extLst>
            <a:ext uri="{FF2B5EF4-FFF2-40B4-BE49-F238E27FC236}">
              <a16:creationId xmlns:a16="http://schemas.microsoft.com/office/drawing/2014/main" id="{F19BD50E-0F6B-41FC-B413-E25DFC689227}"/>
            </a:ext>
          </a:extLst>
        </xdr:cNvPr>
        <xdr:cNvSpPr/>
      </xdr:nvSpPr>
      <xdr:spPr>
        <a:xfrm>
          <a:off x="6231890" y="67805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148590</xdr:rowOff>
    </xdr:from>
    <xdr:to>
      <xdr:col>41</xdr:col>
      <xdr:colOff>50800</xdr:colOff>
      <xdr:row>39</xdr:row>
      <xdr:rowOff>148590</xdr:rowOff>
    </xdr:to>
    <xdr:cxnSp macro="">
      <xdr:nvCxnSpPr>
        <xdr:cNvPr id="139" name="直線コネクタ 138">
          <a:extLst>
            <a:ext uri="{FF2B5EF4-FFF2-40B4-BE49-F238E27FC236}">
              <a16:creationId xmlns:a16="http://schemas.microsoft.com/office/drawing/2014/main" id="{581F6048-FE11-41EF-B1CE-70CD93B1ED8A}"/>
            </a:ext>
          </a:extLst>
        </xdr:cNvPr>
        <xdr:cNvCxnSpPr/>
      </xdr:nvCxnSpPr>
      <xdr:spPr>
        <a:xfrm>
          <a:off x="6286500" y="68351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4C024C38-5158-4633-848F-31DCE86BBB25}"/>
            </a:ext>
          </a:extLst>
        </xdr:cNvPr>
        <xdr:cNvSpPr txBox="1"/>
      </xdr:nvSpPr>
      <xdr:spPr>
        <a:xfrm>
          <a:off x="8454467"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943F5B1B-F695-489D-97E5-7120C017C886}"/>
            </a:ext>
          </a:extLst>
        </xdr:cNvPr>
        <xdr:cNvSpPr txBox="1"/>
      </xdr:nvSpPr>
      <xdr:spPr>
        <a:xfrm>
          <a:off x="767341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B8EA9FC3-89D1-498F-9DA6-5F20351E3E63}"/>
            </a:ext>
          </a:extLst>
        </xdr:cNvPr>
        <xdr:cNvSpPr txBox="1"/>
      </xdr:nvSpPr>
      <xdr:spPr>
        <a:xfrm>
          <a:off x="6866332"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87161464-BFFA-49A1-A1CB-848191ED6576}"/>
            </a:ext>
          </a:extLst>
        </xdr:cNvPr>
        <xdr:cNvSpPr txBox="1"/>
      </xdr:nvSpPr>
      <xdr:spPr>
        <a:xfrm>
          <a:off x="606877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26687</xdr:rowOff>
    </xdr:from>
    <xdr:ext cx="469744" cy="259045"/>
    <xdr:sp macro="" textlink="">
      <xdr:nvSpPr>
        <xdr:cNvPr id="144" name="n_1mainValue【図書館】&#10;一人当たり面積">
          <a:extLst>
            <a:ext uri="{FF2B5EF4-FFF2-40B4-BE49-F238E27FC236}">
              <a16:creationId xmlns:a16="http://schemas.microsoft.com/office/drawing/2014/main" id="{0AB96711-182A-4942-9AA4-1B20613855B5}"/>
            </a:ext>
          </a:extLst>
        </xdr:cNvPr>
        <xdr:cNvSpPr txBox="1"/>
      </xdr:nvSpPr>
      <xdr:spPr>
        <a:xfrm>
          <a:off x="8454467" y="688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19067</xdr:rowOff>
    </xdr:from>
    <xdr:ext cx="469744" cy="259045"/>
    <xdr:sp macro="" textlink="">
      <xdr:nvSpPr>
        <xdr:cNvPr id="145" name="n_2mainValue【図書館】&#10;一人当たり面積">
          <a:extLst>
            <a:ext uri="{FF2B5EF4-FFF2-40B4-BE49-F238E27FC236}">
              <a16:creationId xmlns:a16="http://schemas.microsoft.com/office/drawing/2014/main" id="{170E77C0-8DC8-4C0F-9194-BB979D652C3E}"/>
            </a:ext>
          </a:extLst>
        </xdr:cNvPr>
        <xdr:cNvSpPr txBox="1"/>
      </xdr:nvSpPr>
      <xdr:spPr>
        <a:xfrm>
          <a:off x="767341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19067</xdr:rowOff>
    </xdr:from>
    <xdr:ext cx="469744" cy="259045"/>
    <xdr:sp macro="" textlink="">
      <xdr:nvSpPr>
        <xdr:cNvPr id="146" name="n_3mainValue【図書館】&#10;一人当たり面積">
          <a:extLst>
            <a:ext uri="{FF2B5EF4-FFF2-40B4-BE49-F238E27FC236}">
              <a16:creationId xmlns:a16="http://schemas.microsoft.com/office/drawing/2014/main" id="{3BAD03FC-3D3C-4246-834B-ED7415779368}"/>
            </a:ext>
          </a:extLst>
        </xdr:cNvPr>
        <xdr:cNvSpPr txBox="1"/>
      </xdr:nvSpPr>
      <xdr:spPr>
        <a:xfrm>
          <a:off x="6866332"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19067</xdr:rowOff>
    </xdr:from>
    <xdr:ext cx="469744" cy="259045"/>
    <xdr:sp macro="" textlink="">
      <xdr:nvSpPr>
        <xdr:cNvPr id="147" name="n_4mainValue【図書館】&#10;一人当たり面積">
          <a:extLst>
            <a:ext uri="{FF2B5EF4-FFF2-40B4-BE49-F238E27FC236}">
              <a16:creationId xmlns:a16="http://schemas.microsoft.com/office/drawing/2014/main" id="{8F43B13F-C2D5-46EE-B7E3-5F93EF44C7BF}"/>
            </a:ext>
          </a:extLst>
        </xdr:cNvPr>
        <xdr:cNvSpPr txBox="1"/>
      </xdr:nvSpPr>
      <xdr:spPr>
        <a:xfrm>
          <a:off x="6068772"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8B1B466-7721-4BD2-B1D8-7C340F152C4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F0FCDD8-CD4B-436E-BC83-A608730E936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3858838-C403-428B-80A3-1407A4795B8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634B85F-C123-44EA-AB5D-4C9791E306B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CEDEE77-EC1B-4092-BB7E-FAEE6262EAC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B8D2A8B-FD98-4CC5-9AFF-25B8EC2937B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7667787-39F3-4BE6-A40A-24FC6F8DEB7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7537054-CB35-4A89-B5AC-EB257617F32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C201776-8462-4B62-A200-260A3578D11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DBCB071-D1C2-49A3-B7E2-1536F128F44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FD89F79-1B96-4D15-AA8C-5AE075DCF81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95906240-1A79-4446-87AF-117516E2A881}"/>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C4A8D41E-0C00-4FC1-816C-6208E48C9A41}"/>
            </a:ext>
          </a:extLst>
        </xdr:cNvPr>
        <xdr:cNvSpPr txBox="1"/>
      </xdr:nvSpPr>
      <xdr:spPr>
        <a:xfrm>
          <a:off x="2738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C90EDE4E-3553-40B3-9AE9-6D874D347B28}"/>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544331EC-8145-4FA2-8750-D90A0176CF73}"/>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D0DE4141-7B1F-4749-974C-F312F1F4EEF0}"/>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BDF66A73-8C94-45E5-A453-0D1580A21A34}"/>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2905C86D-4EA4-4EB5-8B5B-2D4DDFA1D879}"/>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648CE3B4-3DCF-4C97-A21A-52777A25B279}"/>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7371DEC-61BD-438D-B726-A07E0E7A88E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537925FE-CAB0-4B4B-A8DF-D980128639A9}"/>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EFBAED9B-CC4E-44BF-8903-7BC7390CD8E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05427545-1159-4EDF-B5C1-908C0C8BA7E5}"/>
            </a:ext>
          </a:extLst>
        </xdr:cNvPr>
        <xdr:cNvCxnSpPr/>
      </xdr:nvCxnSpPr>
      <xdr:spPr>
        <a:xfrm flipV="1">
          <a:off x="4173855" y="9651111"/>
          <a:ext cx="0" cy="1294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5663B02F-C3E8-4B1D-B0F3-073EF79D2B46}"/>
            </a:ext>
          </a:extLst>
        </xdr:cNvPr>
        <xdr:cNvSpPr txBox="1"/>
      </xdr:nvSpPr>
      <xdr:spPr>
        <a:xfrm>
          <a:off x="421259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02B6B5DF-E630-470C-8A5D-BAA99F60DD50}"/>
            </a:ext>
          </a:extLst>
        </xdr:cNvPr>
        <xdr:cNvCxnSpPr/>
      </xdr:nvCxnSpPr>
      <xdr:spPr>
        <a:xfrm>
          <a:off x="4112260" y="10945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BD4331D-5C34-4C7D-BD24-2FAD68A2BA54}"/>
            </a:ext>
          </a:extLst>
        </xdr:cNvPr>
        <xdr:cNvSpPr txBox="1"/>
      </xdr:nvSpPr>
      <xdr:spPr>
        <a:xfrm>
          <a:off x="4212590" y="9428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80725AEB-979D-4C5A-8D31-4B8B2B986093}"/>
            </a:ext>
          </a:extLst>
        </xdr:cNvPr>
        <xdr:cNvCxnSpPr/>
      </xdr:nvCxnSpPr>
      <xdr:spPr>
        <a:xfrm>
          <a:off x="4112260" y="9651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EEE68B3A-FCF6-4F55-A1B6-C8D9826F8B1D}"/>
            </a:ext>
          </a:extLst>
        </xdr:cNvPr>
        <xdr:cNvSpPr txBox="1"/>
      </xdr:nvSpPr>
      <xdr:spPr>
        <a:xfrm>
          <a:off x="4212590" y="101032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ADDB1D94-B8BD-4B66-A2F9-5D3120244475}"/>
            </a:ext>
          </a:extLst>
        </xdr:cNvPr>
        <xdr:cNvSpPr/>
      </xdr:nvSpPr>
      <xdr:spPr>
        <a:xfrm>
          <a:off x="4131310" y="1024610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F2931740-29AD-47F1-95E9-2E801D127DDB}"/>
            </a:ext>
          </a:extLst>
        </xdr:cNvPr>
        <xdr:cNvSpPr/>
      </xdr:nvSpPr>
      <xdr:spPr>
        <a:xfrm>
          <a:off x="3388360" y="102571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6B3BEFBD-DAAF-423D-B81A-C46BAA744004}"/>
            </a:ext>
          </a:extLst>
        </xdr:cNvPr>
        <xdr:cNvSpPr/>
      </xdr:nvSpPr>
      <xdr:spPr>
        <a:xfrm>
          <a:off x="2571750" y="1021257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64AAF708-2AF7-40F8-8FBD-7D90164524A3}"/>
            </a:ext>
          </a:extLst>
        </xdr:cNvPr>
        <xdr:cNvSpPr/>
      </xdr:nvSpPr>
      <xdr:spPr>
        <a:xfrm>
          <a:off x="1774190" y="101714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D6E28B26-F8BD-4A3B-B5F7-63CDBD128ED2}"/>
            </a:ext>
          </a:extLst>
        </xdr:cNvPr>
        <xdr:cNvSpPr/>
      </xdr:nvSpPr>
      <xdr:spPr>
        <a:xfrm>
          <a:off x="988060" y="102095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D4523DB-D980-4798-B7AB-5C1FAAD22BB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246BA70-9C1F-484C-8810-6B675085CFE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6A58237-4216-4F79-8109-B65A7363B7D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AAD60D-DB32-44CA-BF32-FBB1F97128D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6C57802-F205-42D4-BAAD-489FD9AB2CB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136652</xdr:rowOff>
    </xdr:from>
    <xdr:to>
      <xdr:col>24</xdr:col>
      <xdr:colOff>114300</xdr:colOff>
      <xdr:row>60</xdr:row>
      <xdr:rowOff>66802</xdr:rowOff>
    </xdr:to>
    <xdr:sp macro="" textlink="">
      <xdr:nvSpPr>
        <xdr:cNvPr id="186" name="楕円 185">
          <a:extLst>
            <a:ext uri="{FF2B5EF4-FFF2-40B4-BE49-F238E27FC236}">
              <a16:creationId xmlns:a16="http://schemas.microsoft.com/office/drawing/2014/main" id="{D1125B39-85D4-4B62-8DA4-2A05D797BB24}"/>
            </a:ext>
          </a:extLst>
        </xdr:cNvPr>
        <xdr:cNvSpPr/>
      </xdr:nvSpPr>
      <xdr:spPr>
        <a:xfrm>
          <a:off x="4131310" y="102483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115079</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7452F990-3C30-4782-A7B8-FAEBA8E260BA}"/>
            </a:ext>
          </a:extLst>
        </xdr:cNvPr>
        <xdr:cNvSpPr txBox="1"/>
      </xdr:nvSpPr>
      <xdr:spPr>
        <a:xfrm>
          <a:off x="4212590"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150368</xdr:rowOff>
    </xdr:from>
    <xdr:to>
      <xdr:col>20</xdr:col>
      <xdr:colOff>38100</xdr:colOff>
      <xdr:row>60</xdr:row>
      <xdr:rowOff>80518</xdr:rowOff>
    </xdr:to>
    <xdr:sp macro="" textlink="">
      <xdr:nvSpPr>
        <xdr:cNvPr id="188" name="楕円 187">
          <a:extLst>
            <a:ext uri="{FF2B5EF4-FFF2-40B4-BE49-F238E27FC236}">
              <a16:creationId xmlns:a16="http://schemas.microsoft.com/office/drawing/2014/main" id="{F0E9E991-FEF3-400A-910F-1FFA3AE713D6}"/>
            </a:ext>
          </a:extLst>
        </xdr:cNvPr>
        <xdr:cNvSpPr/>
      </xdr:nvSpPr>
      <xdr:spPr>
        <a:xfrm>
          <a:off x="3388360" y="102659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16002</xdr:rowOff>
    </xdr:from>
    <xdr:to>
      <xdr:col>24</xdr:col>
      <xdr:colOff>63500</xdr:colOff>
      <xdr:row>60</xdr:row>
      <xdr:rowOff>29718</xdr:rowOff>
    </xdr:to>
    <xdr:cxnSp macro="">
      <xdr:nvCxnSpPr>
        <xdr:cNvPr id="189" name="直線コネクタ 188">
          <a:extLst>
            <a:ext uri="{FF2B5EF4-FFF2-40B4-BE49-F238E27FC236}">
              <a16:creationId xmlns:a16="http://schemas.microsoft.com/office/drawing/2014/main" id="{B5DF750A-BA02-42EB-B8E2-1DF42B9B9871}"/>
            </a:ext>
          </a:extLst>
        </xdr:cNvPr>
        <xdr:cNvCxnSpPr/>
      </xdr:nvCxnSpPr>
      <xdr:spPr>
        <a:xfrm flipV="1">
          <a:off x="3431540" y="10306812"/>
          <a:ext cx="74295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79502</xdr:rowOff>
    </xdr:from>
    <xdr:to>
      <xdr:col>15</xdr:col>
      <xdr:colOff>101600</xdr:colOff>
      <xdr:row>60</xdr:row>
      <xdr:rowOff>9652</xdr:rowOff>
    </xdr:to>
    <xdr:sp macro="" textlink="">
      <xdr:nvSpPr>
        <xdr:cNvPr id="190" name="楕円 189">
          <a:extLst>
            <a:ext uri="{FF2B5EF4-FFF2-40B4-BE49-F238E27FC236}">
              <a16:creationId xmlns:a16="http://schemas.microsoft.com/office/drawing/2014/main" id="{69B3E557-DDBB-42B5-A541-F234F609AB20}"/>
            </a:ext>
          </a:extLst>
        </xdr:cNvPr>
        <xdr:cNvSpPr/>
      </xdr:nvSpPr>
      <xdr:spPr>
        <a:xfrm>
          <a:off x="2571750" y="101950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130302</xdr:rowOff>
    </xdr:from>
    <xdr:to>
      <xdr:col>19</xdr:col>
      <xdr:colOff>177800</xdr:colOff>
      <xdr:row>60</xdr:row>
      <xdr:rowOff>29718</xdr:rowOff>
    </xdr:to>
    <xdr:cxnSp macro="">
      <xdr:nvCxnSpPr>
        <xdr:cNvPr id="191" name="直線コネクタ 190">
          <a:extLst>
            <a:ext uri="{FF2B5EF4-FFF2-40B4-BE49-F238E27FC236}">
              <a16:creationId xmlns:a16="http://schemas.microsoft.com/office/drawing/2014/main" id="{0F82DE70-9A73-4501-9DA0-A3631AD2E051}"/>
            </a:ext>
          </a:extLst>
        </xdr:cNvPr>
        <xdr:cNvCxnSpPr/>
      </xdr:nvCxnSpPr>
      <xdr:spPr>
        <a:xfrm>
          <a:off x="2626360" y="10249662"/>
          <a:ext cx="80518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4064</xdr:rowOff>
    </xdr:from>
    <xdr:to>
      <xdr:col>10</xdr:col>
      <xdr:colOff>165100</xdr:colOff>
      <xdr:row>59</xdr:row>
      <xdr:rowOff>105664</xdr:rowOff>
    </xdr:to>
    <xdr:sp macro="" textlink="">
      <xdr:nvSpPr>
        <xdr:cNvPr id="192" name="楕円 191">
          <a:extLst>
            <a:ext uri="{FF2B5EF4-FFF2-40B4-BE49-F238E27FC236}">
              <a16:creationId xmlns:a16="http://schemas.microsoft.com/office/drawing/2014/main" id="{EB846C30-4608-4FEB-9335-3555C2C4B113}"/>
            </a:ext>
          </a:extLst>
        </xdr:cNvPr>
        <xdr:cNvSpPr/>
      </xdr:nvSpPr>
      <xdr:spPr>
        <a:xfrm>
          <a:off x="1774190" y="1012151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54864</xdr:rowOff>
    </xdr:from>
    <xdr:to>
      <xdr:col>15</xdr:col>
      <xdr:colOff>50800</xdr:colOff>
      <xdr:row>59</xdr:row>
      <xdr:rowOff>130302</xdr:rowOff>
    </xdr:to>
    <xdr:cxnSp macro="">
      <xdr:nvCxnSpPr>
        <xdr:cNvPr id="193" name="直線コネクタ 192">
          <a:extLst>
            <a:ext uri="{FF2B5EF4-FFF2-40B4-BE49-F238E27FC236}">
              <a16:creationId xmlns:a16="http://schemas.microsoft.com/office/drawing/2014/main" id="{EA72FC2D-F56D-4A68-8A85-6CCC0AF7368E}"/>
            </a:ext>
          </a:extLst>
        </xdr:cNvPr>
        <xdr:cNvCxnSpPr/>
      </xdr:nvCxnSpPr>
      <xdr:spPr>
        <a:xfrm>
          <a:off x="1828800" y="10174224"/>
          <a:ext cx="79756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100076</xdr:rowOff>
    </xdr:from>
    <xdr:to>
      <xdr:col>6</xdr:col>
      <xdr:colOff>38100</xdr:colOff>
      <xdr:row>59</xdr:row>
      <xdr:rowOff>30226</xdr:rowOff>
    </xdr:to>
    <xdr:sp macro="" textlink="">
      <xdr:nvSpPr>
        <xdr:cNvPr id="194" name="楕円 193">
          <a:extLst>
            <a:ext uri="{FF2B5EF4-FFF2-40B4-BE49-F238E27FC236}">
              <a16:creationId xmlns:a16="http://schemas.microsoft.com/office/drawing/2014/main" id="{6A8986C6-4DBB-4BAE-A69F-D780BCF28234}"/>
            </a:ext>
          </a:extLst>
        </xdr:cNvPr>
        <xdr:cNvSpPr/>
      </xdr:nvSpPr>
      <xdr:spPr>
        <a:xfrm>
          <a:off x="988060" y="100403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150876</xdr:rowOff>
    </xdr:from>
    <xdr:to>
      <xdr:col>10</xdr:col>
      <xdr:colOff>114300</xdr:colOff>
      <xdr:row>59</xdr:row>
      <xdr:rowOff>54864</xdr:rowOff>
    </xdr:to>
    <xdr:cxnSp macro="">
      <xdr:nvCxnSpPr>
        <xdr:cNvPr id="195" name="直線コネクタ 194">
          <a:extLst>
            <a:ext uri="{FF2B5EF4-FFF2-40B4-BE49-F238E27FC236}">
              <a16:creationId xmlns:a16="http://schemas.microsoft.com/office/drawing/2014/main" id="{3CFD9B1D-25A4-4B5F-ABF1-67AC0A4D4F33}"/>
            </a:ext>
          </a:extLst>
        </xdr:cNvPr>
        <xdr:cNvCxnSpPr/>
      </xdr:nvCxnSpPr>
      <xdr:spPr>
        <a:xfrm>
          <a:off x="1031240" y="10094976"/>
          <a:ext cx="79756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99AE66C7-A8E2-403D-B7DE-455F745E21C9}"/>
            </a:ext>
          </a:extLst>
        </xdr:cNvPr>
        <xdr:cNvSpPr txBox="1"/>
      </xdr:nvSpPr>
      <xdr:spPr>
        <a:xfrm>
          <a:off x="32391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14495</xdr:rowOff>
    </xdr:from>
    <xdr:ext cx="405111" cy="259045"/>
    <xdr:sp macro="" textlink="">
      <xdr:nvSpPr>
        <xdr:cNvPr id="197" name="n_2aveValue【体育館・プール】&#10;有形固定資産減価償却率">
          <a:extLst>
            <a:ext uri="{FF2B5EF4-FFF2-40B4-BE49-F238E27FC236}">
              <a16:creationId xmlns:a16="http://schemas.microsoft.com/office/drawing/2014/main" id="{A4BA4D92-7F64-4DC5-AC77-13CFD411EAEE}"/>
            </a:ext>
          </a:extLst>
        </xdr:cNvPr>
        <xdr:cNvSpPr txBox="1"/>
      </xdr:nvSpPr>
      <xdr:spPr>
        <a:xfrm>
          <a:off x="2439044" y="1030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198" name="n_3aveValue【体育館・プール】&#10;有形固定資産減価償却率">
          <a:extLst>
            <a:ext uri="{FF2B5EF4-FFF2-40B4-BE49-F238E27FC236}">
              <a16:creationId xmlns:a16="http://schemas.microsoft.com/office/drawing/2014/main" id="{EDB382BC-7FBC-4F1A-A362-CFBDFD96DA86}"/>
            </a:ext>
          </a:extLst>
        </xdr:cNvPr>
        <xdr:cNvSpPr txBox="1"/>
      </xdr:nvSpPr>
      <xdr:spPr>
        <a:xfrm>
          <a:off x="164148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199" name="n_4aveValue【体育館・プール】&#10;有形固定資産減価償却率">
          <a:extLst>
            <a:ext uri="{FF2B5EF4-FFF2-40B4-BE49-F238E27FC236}">
              <a16:creationId xmlns:a16="http://schemas.microsoft.com/office/drawing/2014/main" id="{5532ADA3-10FA-466E-9163-1A2361963FD8}"/>
            </a:ext>
          </a:extLst>
        </xdr:cNvPr>
        <xdr:cNvSpPr txBox="1"/>
      </xdr:nvSpPr>
      <xdr:spPr>
        <a:xfrm>
          <a:off x="85535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71645</xdr:rowOff>
    </xdr:from>
    <xdr:ext cx="405111" cy="259045"/>
    <xdr:sp macro="" textlink="">
      <xdr:nvSpPr>
        <xdr:cNvPr id="200" name="n_1mainValue【体育館・プール】&#10;有形固定資産減価償却率">
          <a:extLst>
            <a:ext uri="{FF2B5EF4-FFF2-40B4-BE49-F238E27FC236}">
              <a16:creationId xmlns:a16="http://schemas.microsoft.com/office/drawing/2014/main" id="{FFD55DDC-9261-4AE8-9E9B-45FB6595FC36}"/>
            </a:ext>
          </a:extLst>
        </xdr:cNvPr>
        <xdr:cNvSpPr txBox="1"/>
      </xdr:nvSpPr>
      <xdr:spPr>
        <a:xfrm>
          <a:off x="3239144" y="1035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26179</xdr:rowOff>
    </xdr:from>
    <xdr:ext cx="405111" cy="259045"/>
    <xdr:sp macro="" textlink="">
      <xdr:nvSpPr>
        <xdr:cNvPr id="201" name="n_2mainValue【体育館・プール】&#10;有形固定資産減価償却率">
          <a:extLst>
            <a:ext uri="{FF2B5EF4-FFF2-40B4-BE49-F238E27FC236}">
              <a16:creationId xmlns:a16="http://schemas.microsoft.com/office/drawing/2014/main" id="{6F2F1023-62D6-4EA5-B836-99FF1167CD21}"/>
            </a:ext>
          </a:extLst>
        </xdr:cNvPr>
        <xdr:cNvSpPr txBox="1"/>
      </xdr:nvSpPr>
      <xdr:spPr>
        <a:xfrm>
          <a:off x="2439044" y="996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122191</xdr:rowOff>
    </xdr:from>
    <xdr:ext cx="405111" cy="259045"/>
    <xdr:sp macro="" textlink="">
      <xdr:nvSpPr>
        <xdr:cNvPr id="202" name="n_3mainValue【体育館・プール】&#10;有形固定資産減価償却率">
          <a:extLst>
            <a:ext uri="{FF2B5EF4-FFF2-40B4-BE49-F238E27FC236}">
              <a16:creationId xmlns:a16="http://schemas.microsoft.com/office/drawing/2014/main" id="{97052213-681C-445D-861A-7B8967A434A6}"/>
            </a:ext>
          </a:extLst>
        </xdr:cNvPr>
        <xdr:cNvSpPr txBox="1"/>
      </xdr:nvSpPr>
      <xdr:spPr>
        <a:xfrm>
          <a:off x="1641484" y="989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46753</xdr:rowOff>
    </xdr:from>
    <xdr:ext cx="405111" cy="259045"/>
    <xdr:sp macro="" textlink="">
      <xdr:nvSpPr>
        <xdr:cNvPr id="203" name="n_4mainValue【体育館・プール】&#10;有形固定資産減価償却率">
          <a:extLst>
            <a:ext uri="{FF2B5EF4-FFF2-40B4-BE49-F238E27FC236}">
              <a16:creationId xmlns:a16="http://schemas.microsoft.com/office/drawing/2014/main" id="{393474D4-E0D7-46CB-81E1-4A77714D1ACB}"/>
            </a:ext>
          </a:extLst>
        </xdr:cNvPr>
        <xdr:cNvSpPr txBox="1"/>
      </xdr:nvSpPr>
      <xdr:spPr>
        <a:xfrm>
          <a:off x="855354" y="9821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E9EA9CC-839A-4C10-82E1-733C4D0ECA1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4B65861-2F1A-49B2-BE5F-B09FD6EA5B2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5A4ABEC-5408-4DB7-AE8B-253D04CD114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A52E90E-BA6A-4C79-8AFF-F11CDB0360F9}"/>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7EF27BC2-F3C7-4A43-95F2-17F6BDB6F51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07335C8-24EC-4941-8BFC-70374C54A36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5FAE9638-845C-4D9E-A284-AB9F278BC611}"/>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C397702-98CC-4C5A-80C7-5A4EF65B03F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7C1C81E1-FE71-4C94-8809-6DB0A3DB3E5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CF84EF7-1DFB-4A0D-B940-D8F17A4A3F9D}"/>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15C6D3D8-DE79-4AFB-A39B-AA68D4AA479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0F87C2F4-58C7-454B-817F-48ADC50425E6}"/>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C1B9ABEF-6B52-4D84-8B1F-996CFBE096F4}"/>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571C3C77-EFD3-42BB-8F24-4CA0F060C8C9}"/>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9D2B8CEF-C201-4BD4-92C4-5AEFA9177EF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14ACCBEC-32B8-4954-9DEC-860CE4B6AE87}"/>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571BE81B-442D-4872-B06C-890281999BD9}"/>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194038B2-093D-463C-BEA4-047C259A21AC}"/>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D3D8CCAB-62C1-45BA-96BE-98C8B519B1B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FF8EB1B5-5BF3-4DFE-A7B2-CD4690F4D889}"/>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F9336B86-B9AE-4BE0-BD39-3D7F3E6F99C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92E9DEDA-3A41-40FD-97FF-30F44CC7F473}"/>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7CDE939B-C764-451B-8768-5F1FCFB6A65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E2784BFA-C5F2-4251-B2D8-2A729769FD16}"/>
            </a:ext>
          </a:extLst>
        </xdr:cNvPr>
        <xdr:cNvCxnSpPr/>
      </xdr:nvCxnSpPr>
      <xdr:spPr>
        <a:xfrm flipV="1">
          <a:off x="9429115" y="9526905"/>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4C2BA9E6-AD72-40E5-B728-9A3B2E38DED1}"/>
            </a:ext>
          </a:extLst>
        </xdr:cNvPr>
        <xdr:cNvSpPr txBox="1"/>
      </xdr:nvSpPr>
      <xdr:spPr>
        <a:xfrm>
          <a:off x="946785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5AAC1DD6-70DE-48B6-9D73-AA15EFCF2D22}"/>
            </a:ext>
          </a:extLst>
        </xdr:cNvPr>
        <xdr:cNvCxnSpPr/>
      </xdr:nvCxnSpPr>
      <xdr:spPr>
        <a:xfrm>
          <a:off x="9356090" y="108680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BF5E5785-B0A0-4EEA-81DB-C0D1959E0BCD}"/>
            </a:ext>
          </a:extLst>
        </xdr:cNvPr>
        <xdr:cNvSpPr txBox="1"/>
      </xdr:nvSpPr>
      <xdr:spPr>
        <a:xfrm>
          <a:off x="946785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E9EEDEE9-1595-4E95-A4C1-F591072BFC7B}"/>
            </a:ext>
          </a:extLst>
        </xdr:cNvPr>
        <xdr:cNvCxnSpPr/>
      </xdr:nvCxnSpPr>
      <xdr:spPr>
        <a:xfrm>
          <a:off x="9356090" y="95269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2" name="【体育館・プール】&#10;一人当たり面積平均値テキスト">
          <a:extLst>
            <a:ext uri="{FF2B5EF4-FFF2-40B4-BE49-F238E27FC236}">
              <a16:creationId xmlns:a16="http://schemas.microsoft.com/office/drawing/2014/main" id="{8B51F6D5-923A-4DD7-A821-244993E35607}"/>
            </a:ext>
          </a:extLst>
        </xdr:cNvPr>
        <xdr:cNvSpPr txBox="1"/>
      </xdr:nvSpPr>
      <xdr:spPr>
        <a:xfrm>
          <a:off x="9467850" y="1040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F74099D9-97C2-46D7-9DE6-5C42CEB0E188}"/>
            </a:ext>
          </a:extLst>
        </xdr:cNvPr>
        <xdr:cNvSpPr/>
      </xdr:nvSpPr>
      <xdr:spPr>
        <a:xfrm>
          <a:off x="9394190" y="1055243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B3557459-AEA7-475D-BE1E-B2036DCC928A}"/>
            </a:ext>
          </a:extLst>
        </xdr:cNvPr>
        <xdr:cNvSpPr/>
      </xdr:nvSpPr>
      <xdr:spPr>
        <a:xfrm>
          <a:off x="8632190" y="105352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4F699DE0-4211-4006-B23C-660307103D95}"/>
            </a:ext>
          </a:extLst>
        </xdr:cNvPr>
        <xdr:cNvSpPr/>
      </xdr:nvSpPr>
      <xdr:spPr>
        <a:xfrm>
          <a:off x="7846060" y="10541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B70432B0-9983-4B44-BAFA-6A56E74F45B0}"/>
            </a:ext>
          </a:extLst>
        </xdr:cNvPr>
        <xdr:cNvSpPr/>
      </xdr:nvSpPr>
      <xdr:spPr>
        <a:xfrm>
          <a:off x="7029450" y="10552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76B01970-E617-422E-ABF1-5CEBB7817FA6}"/>
            </a:ext>
          </a:extLst>
        </xdr:cNvPr>
        <xdr:cNvSpPr/>
      </xdr:nvSpPr>
      <xdr:spPr>
        <a:xfrm>
          <a:off x="6231890" y="105943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DDB47C6-60B6-42DB-B48D-7B4D6DC1E4D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5C8B465-51F5-45D9-8423-396256AFB62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31C520F-88C9-4010-B3BB-B751D5ECEDB1}"/>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0EE0C00-B5FE-4E7B-9421-5B694A8E67B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11A1406-FB10-4D25-96FE-6A5E66D3F33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153035</xdr:rowOff>
    </xdr:from>
    <xdr:to>
      <xdr:col>55</xdr:col>
      <xdr:colOff>50800</xdr:colOff>
      <xdr:row>62</xdr:row>
      <xdr:rowOff>83185</xdr:rowOff>
    </xdr:to>
    <xdr:sp macro="" textlink="">
      <xdr:nvSpPr>
        <xdr:cNvPr id="243" name="楕円 242">
          <a:extLst>
            <a:ext uri="{FF2B5EF4-FFF2-40B4-BE49-F238E27FC236}">
              <a16:creationId xmlns:a16="http://schemas.microsoft.com/office/drawing/2014/main" id="{E82444D5-917F-4468-91F0-038980E8EF9E}"/>
            </a:ext>
          </a:extLst>
        </xdr:cNvPr>
        <xdr:cNvSpPr/>
      </xdr:nvSpPr>
      <xdr:spPr>
        <a:xfrm>
          <a:off x="9394190" y="1061148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131462</xdr:rowOff>
    </xdr:from>
    <xdr:ext cx="469744" cy="259045"/>
    <xdr:sp macro="" textlink="">
      <xdr:nvSpPr>
        <xdr:cNvPr id="244" name="【体育館・プール】&#10;一人当たり面積該当値テキスト">
          <a:extLst>
            <a:ext uri="{FF2B5EF4-FFF2-40B4-BE49-F238E27FC236}">
              <a16:creationId xmlns:a16="http://schemas.microsoft.com/office/drawing/2014/main" id="{72ED127F-3234-41F6-BE9F-CB82C8D0BFF4}"/>
            </a:ext>
          </a:extLst>
        </xdr:cNvPr>
        <xdr:cNvSpPr txBox="1"/>
      </xdr:nvSpPr>
      <xdr:spPr>
        <a:xfrm>
          <a:off x="9467850" y="1059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154940</xdr:rowOff>
    </xdr:from>
    <xdr:to>
      <xdr:col>50</xdr:col>
      <xdr:colOff>165100</xdr:colOff>
      <xdr:row>62</xdr:row>
      <xdr:rowOff>85090</xdr:rowOff>
    </xdr:to>
    <xdr:sp macro="" textlink="">
      <xdr:nvSpPr>
        <xdr:cNvPr id="245" name="楕円 244">
          <a:extLst>
            <a:ext uri="{FF2B5EF4-FFF2-40B4-BE49-F238E27FC236}">
              <a16:creationId xmlns:a16="http://schemas.microsoft.com/office/drawing/2014/main" id="{1944B4A5-4147-4BA4-B0D3-2EFA30CC4FB0}"/>
            </a:ext>
          </a:extLst>
        </xdr:cNvPr>
        <xdr:cNvSpPr/>
      </xdr:nvSpPr>
      <xdr:spPr>
        <a:xfrm>
          <a:off x="8632190" y="106133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32385</xdr:rowOff>
    </xdr:from>
    <xdr:to>
      <xdr:col>55</xdr:col>
      <xdr:colOff>0</xdr:colOff>
      <xdr:row>62</xdr:row>
      <xdr:rowOff>34290</xdr:rowOff>
    </xdr:to>
    <xdr:cxnSp macro="">
      <xdr:nvCxnSpPr>
        <xdr:cNvPr id="246" name="直線コネクタ 245">
          <a:extLst>
            <a:ext uri="{FF2B5EF4-FFF2-40B4-BE49-F238E27FC236}">
              <a16:creationId xmlns:a16="http://schemas.microsoft.com/office/drawing/2014/main" id="{95FA1C19-F6AB-4D9E-9EE0-95DBA9669AC0}"/>
            </a:ext>
          </a:extLst>
        </xdr:cNvPr>
        <xdr:cNvCxnSpPr/>
      </xdr:nvCxnSpPr>
      <xdr:spPr>
        <a:xfrm flipV="1">
          <a:off x="8686800" y="1066038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47" name="楕円 246">
          <a:extLst>
            <a:ext uri="{FF2B5EF4-FFF2-40B4-BE49-F238E27FC236}">
              <a16:creationId xmlns:a16="http://schemas.microsoft.com/office/drawing/2014/main" id="{FB3D4DD9-3895-4FF8-9DF8-ECB9FDCDF322}"/>
            </a:ext>
          </a:extLst>
        </xdr:cNvPr>
        <xdr:cNvSpPr/>
      </xdr:nvSpPr>
      <xdr:spPr>
        <a:xfrm>
          <a:off x="7846060" y="10613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34290</xdr:rowOff>
    </xdr:from>
    <xdr:to>
      <xdr:col>50</xdr:col>
      <xdr:colOff>114300</xdr:colOff>
      <xdr:row>62</xdr:row>
      <xdr:rowOff>34290</xdr:rowOff>
    </xdr:to>
    <xdr:cxnSp macro="">
      <xdr:nvCxnSpPr>
        <xdr:cNvPr id="248" name="直線コネクタ 247">
          <a:extLst>
            <a:ext uri="{FF2B5EF4-FFF2-40B4-BE49-F238E27FC236}">
              <a16:creationId xmlns:a16="http://schemas.microsoft.com/office/drawing/2014/main" id="{ABD87410-CF4F-4A85-97F2-0A679C0B4C34}"/>
            </a:ext>
          </a:extLst>
        </xdr:cNvPr>
        <xdr:cNvCxnSpPr/>
      </xdr:nvCxnSpPr>
      <xdr:spPr>
        <a:xfrm>
          <a:off x="7889240" y="1066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151130</xdr:rowOff>
    </xdr:from>
    <xdr:to>
      <xdr:col>41</xdr:col>
      <xdr:colOff>101600</xdr:colOff>
      <xdr:row>62</xdr:row>
      <xdr:rowOff>81280</xdr:rowOff>
    </xdr:to>
    <xdr:sp macro="" textlink="">
      <xdr:nvSpPr>
        <xdr:cNvPr id="249" name="楕円 248">
          <a:extLst>
            <a:ext uri="{FF2B5EF4-FFF2-40B4-BE49-F238E27FC236}">
              <a16:creationId xmlns:a16="http://schemas.microsoft.com/office/drawing/2014/main" id="{E8538F0B-4DCA-4E6A-B9B1-D626DF9B0D42}"/>
            </a:ext>
          </a:extLst>
        </xdr:cNvPr>
        <xdr:cNvSpPr/>
      </xdr:nvSpPr>
      <xdr:spPr>
        <a:xfrm>
          <a:off x="7029450" y="106095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30480</xdr:rowOff>
    </xdr:from>
    <xdr:to>
      <xdr:col>45</xdr:col>
      <xdr:colOff>177800</xdr:colOff>
      <xdr:row>62</xdr:row>
      <xdr:rowOff>34290</xdr:rowOff>
    </xdr:to>
    <xdr:cxnSp macro="">
      <xdr:nvCxnSpPr>
        <xdr:cNvPr id="250" name="直線コネクタ 249">
          <a:extLst>
            <a:ext uri="{FF2B5EF4-FFF2-40B4-BE49-F238E27FC236}">
              <a16:creationId xmlns:a16="http://schemas.microsoft.com/office/drawing/2014/main" id="{6CA22859-EA15-453D-8443-E2424782AE60}"/>
            </a:ext>
          </a:extLst>
        </xdr:cNvPr>
        <xdr:cNvCxnSpPr/>
      </xdr:nvCxnSpPr>
      <xdr:spPr>
        <a:xfrm>
          <a:off x="7084060" y="10658475"/>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21590</xdr:rowOff>
    </xdr:from>
    <xdr:to>
      <xdr:col>36</xdr:col>
      <xdr:colOff>165100</xdr:colOff>
      <xdr:row>62</xdr:row>
      <xdr:rowOff>123190</xdr:rowOff>
    </xdr:to>
    <xdr:sp macro="" textlink="">
      <xdr:nvSpPr>
        <xdr:cNvPr id="251" name="楕円 250">
          <a:extLst>
            <a:ext uri="{FF2B5EF4-FFF2-40B4-BE49-F238E27FC236}">
              <a16:creationId xmlns:a16="http://schemas.microsoft.com/office/drawing/2014/main" id="{ECAC0974-C202-4734-A5C3-B9600EC9A5F3}"/>
            </a:ext>
          </a:extLst>
        </xdr:cNvPr>
        <xdr:cNvSpPr/>
      </xdr:nvSpPr>
      <xdr:spPr>
        <a:xfrm>
          <a:off x="6231890" y="106476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30480</xdr:rowOff>
    </xdr:from>
    <xdr:to>
      <xdr:col>41</xdr:col>
      <xdr:colOff>50800</xdr:colOff>
      <xdr:row>62</xdr:row>
      <xdr:rowOff>72390</xdr:rowOff>
    </xdr:to>
    <xdr:cxnSp macro="">
      <xdr:nvCxnSpPr>
        <xdr:cNvPr id="252" name="直線コネクタ 251">
          <a:extLst>
            <a:ext uri="{FF2B5EF4-FFF2-40B4-BE49-F238E27FC236}">
              <a16:creationId xmlns:a16="http://schemas.microsoft.com/office/drawing/2014/main" id="{F2F49BF4-DF92-41EE-AC8D-FB57F6390E85}"/>
            </a:ext>
          </a:extLst>
        </xdr:cNvPr>
        <xdr:cNvCxnSpPr/>
      </xdr:nvCxnSpPr>
      <xdr:spPr>
        <a:xfrm flipV="1">
          <a:off x="6286500" y="1065847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5801EFC9-2BE3-447F-BAA4-4AF3E40E2588}"/>
            </a:ext>
          </a:extLst>
        </xdr:cNvPr>
        <xdr:cNvSpPr txBox="1"/>
      </xdr:nvSpPr>
      <xdr:spPr>
        <a:xfrm>
          <a:off x="8454467" y="1030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06632E2B-0F0F-4708-83EE-050E46F18368}"/>
            </a:ext>
          </a:extLst>
        </xdr:cNvPr>
        <xdr:cNvSpPr txBox="1"/>
      </xdr:nvSpPr>
      <xdr:spPr>
        <a:xfrm>
          <a:off x="767341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05901D5B-80A4-4BB8-86D4-5C3E75C3C1F0}"/>
            </a:ext>
          </a:extLst>
        </xdr:cNvPr>
        <xdr:cNvSpPr txBox="1"/>
      </xdr:nvSpPr>
      <xdr:spPr>
        <a:xfrm>
          <a:off x="6866332"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8395E35C-7908-404B-9BBF-C9E5D091B22B}"/>
            </a:ext>
          </a:extLst>
        </xdr:cNvPr>
        <xdr:cNvSpPr txBox="1"/>
      </xdr:nvSpPr>
      <xdr:spPr>
        <a:xfrm>
          <a:off x="6068772"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76217</xdr:rowOff>
    </xdr:from>
    <xdr:ext cx="469744" cy="259045"/>
    <xdr:sp macro="" textlink="">
      <xdr:nvSpPr>
        <xdr:cNvPr id="257" name="n_1mainValue【体育館・プール】&#10;一人当たり面積">
          <a:extLst>
            <a:ext uri="{FF2B5EF4-FFF2-40B4-BE49-F238E27FC236}">
              <a16:creationId xmlns:a16="http://schemas.microsoft.com/office/drawing/2014/main" id="{7B94C0BF-4B81-4BFB-BCE0-5F8D070B5D0E}"/>
            </a:ext>
          </a:extLst>
        </xdr:cNvPr>
        <xdr:cNvSpPr txBox="1"/>
      </xdr:nvSpPr>
      <xdr:spPr>
        <a:xfrm>
          <a:off x="84544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8" name="n_2mainValue【体育館・プール】&#10;一人当たり面積">
          <a:extLst>
            <a:ext uri="{FF2B5EF4-FFF2-40B4-BE49-F238E27FC236}">
              <a16:creationId xmlns:a16="http://schemas.microsoft.com/office/drawing/2014/main" id="{40C9483D-4E02-4EF9-BB4C-386F855A062D}"/>
            </a:ext>
          </a:extLst>
        </xdr:cNvPr>
        <xdr:cNvSpPr txBox="1"/>
      </xdr:nvSpPr>
      <xdr:spPr>
        <a:xfrm>
          <a:off x="767341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9" name="n_3mainValue【体育館・プール】&#10;一人当たり面積">
          <a:extLst>
            <a:ext uri="{FF2B5EF4-FFF2-40B4-BE49-F238E27FC236}">
              <a16:creationId xmlns:a16="http://schemas.microsoft.com/office/drawing/2014/main" id="{C7542ED2-B117-4461-8BFA-17CB73D3D2A8}"/>
            </a:ext>
          </a:extLst>
        </xdr:cNvPr>
        <xdr:cNvSpPr txBox="1"/>
      </xdr:nvSpPr>
      <xdr:spPr>
        <a:xfrm>
          <a:off x="6866332"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114317</xdr:rowOff>
    </xdr:from>
    <xdr:ext cx="469744" cy="259045"/>
    <xdr:sp macro="" textlink="">
      <xdr:nvSpPr>
        <xdr:cNvPr id="260" name="n_4mainValue【体育館・プール】&#10;一人当たり面積">
          <a:extLst>
            <a:ext uri="{FF2B5EF4-FFF2-40B4-BE49-F238E27FC236}">
              <a16:creationId xmlns:a16="http://schemas.microsoft.com/office/drawing/2014/main" id="{494DDE1E-D9FB-4887-BEE9-C0CDB41DFA83}"/>
            </a:ext>
          </a:extLst>
        </xdr:cNvPr>
        <xdr:cNvSpPr txBox="1"/>
      </xdr:nvSpPr>
      <xdr:spPr>
        <a:xfrm>
          <a:off x="6068772"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8B7C99A7-8CA9-404B-9037-475B436A4D1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ED7D065E-6D55-4ED6-A4C3-20FDA413710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4CF2C4A8-69C8-4EA2-AF05-53B1CC51D7F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924BA358-39C2-484F-9496-FE6FEC585C9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2BAB781B-D579-4104-AF70-8D3B492B4AF8}"/>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19886254-F26E-47B9-BF2A-D5CEA06CF18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47ABFF2D-304F-4784-B256-32E4C8E24A0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1CDCFA4E-46E4-46D7-BBD1-6F28CEA63CF3}"/>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3E973EE8-7ED2-484F-BDD1-F3446DA46F9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49491B54-3413-4716-AF3A-C3487A7C6F4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10ED0394-941F-4971-9692-860AB3C6A6AE}"/>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1CC31B16-A2E2-4FB5-832D-DB434D60327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27F932E4-AD4F-4FAD-86E7-20CE006D7B2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F3F130C3-8CC2-4753-820E-05F8A8E53CE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E057910E-C052-409A-9D85-8A241AEFEF5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E9927F56-8FB2-466C-9B6B-7AC736E56F36}"/>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F461C124-867A-4BF3-B807-16AD791D178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A9CD4412-C0FC-47F9-AB3D-67B6AC58D76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7A08495B-1551-4026-A9CF-2778ACF8C70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88D41E39-8953-4739-AB51-6EF3E89E262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CC66CA24-CA66-417E-8CDF-F000A8564F8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D4F87642-4BD2-42CB-A82E-803643EFCD4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4838921B-B876-4BBA-A425-AF9B41A50032}"/>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B3AB8053-2FC2-4706-B39D-0360CDC99FF1}"/>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C3FE7A72-5EBB-4BF5-8A5D-AC5528575341}"/>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FA85D77E-1DAE-4D53-8EC6-0F2AB8907A62}"/>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7D3145A6-1920-401B-A409-1703DDA8B999}"/>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0648ADA4-4762-41C5-BFB6-E1E20F6BDE1A}"/>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E3CBF805-FC6E-4F78-A3C0-5A1FE10F8BC1}"/>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3544E9CB-30D9-47BB-8BEA-E5EBDB95A400}"/>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139B666D-98D0-4AA4-9712-40957C253D82}"/>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9DBF7459-8379-4D54-BA8A-6544B7243414}"/>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748B1955-1E92-4DFD-885B-4C633B6BA385}"/>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6BA43611-A49E-44A3-9060-FD5EF9957CD5}"/>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5AC26FED-74C4-4B71-895A-60A3495EECCF}"/>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6248C441-B08E-412C-868C-4F3896FD86E3}"/>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7734938D-1EE8-4994-80E4-A15217AE9B5D}"/>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9CCF3131-7B00-4A3E-9AE5-0B3CE6CCF4D6}"/>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57FEB000-0472-4F80-B81E-A15982421D2B}"/>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5844EAE8-C346-47ED-BAA6-68C8506F4886}"/>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01" name="直線コネクタ 300">
          <a:extLst>
            <a:ext uri="{FF2B5EF4-FFF2-40B4-BE49-F238E27FC236}">
              <a16:creationId xmlns:a16="http://schemas.microsoft.com/office/drawing/2014/main" id="{772751A9-7DBD-47F9-87D1-BA7B8048A77F}"/>
            </a:ext>
          </a:extLst>
        </xdr:cNvPr>
        <xdr:cNvCxnSpPr/>
      </xdr:nvCxnSpPr>
      <xdr:spPr>
        <a:xfrm flipV="1">
          <a:off x="4173855" y="17104996"/>
          <a:ext cx="0" cy="1365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2" name="【市民会館】&#10;有形固定資産減価償却率最小値テキスト">
          <a:extLst>
            <a:ext uri="{FF2B5EF4-FFF2-40B4-BE49-F238E27FC236}">
              <a16:creationId xmlns:a16="http://schemas.microsoft.com/office/drawing/2014/main" id="{331D92F3-E898-4D21-995D-9188F9C7DA62}"/>
            </a:ext>
          </a:extLst>
        </xdr:cNvPr>
        <xdr:cNvSpPr txBox="1"/>
      </xdr:nvSpPr>
      <xdr:spPr>
        <a:xfrm>
          <a:off x="4212590" y="1847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3" name="直線コネクタ 302">
          <a:extLst>
            <a:ext uri="{FF2B5EF4-FFF2-40B4-BE49-F238E27FC236}">
              <a16:creationId xmlns:a16="http://schemas.microsoft.com/office/drawing/2014/main" id="{8A0186A9-9CF0-4167-99D3-6F438281D6D2}"/>
            </a:ext>
          </a:extLst>
        </xdr:cNvPr>
        <xdr:cNvCxnSpPr/>
      </xdr:nvCxnSpPr>
      <xdr:spPr>
        <a:xfrm>
          <a:off x="4112260" y="1847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191A35CF-6FA3-44EC-AA70-987C83C78853}"/>
            </a:ext>
          </a:extLst>
        </xdr:cNvPr>
        <xdr:cNvSpPr txBox="1"/>
      </xdr:nvSpPr>
      <xdr:spPr>
        <a:xfrm>
          <a:off x="421259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5" name="直線コネクタ 304">
          <a:extLst>
            <a:ext uri="{FF2B5EF4-FFF2-40B4-BE49-F238E27FC236}">
              <a16:creationId xmlns:a16="http://schemas.microsoft.com/office/drawing/2014/main" id="{D464FE52-5A9F-43EA-8670-ACB5453E5008}"/>
            </a:ext>
          </a:extLst>
        </xdr:cNvPr>
        <xdr:cNvCxnSpPr/>
      </xdr:nvCxnSpPr>
      <xdr:spPr>
        <a:xfrm>
          <a:off x="4112260" y="17104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38B5D4CB-0CE5-4665-A078-A8DCD4718F6E}"/>
            </a:ext>
          </a:extLst>
        </xdr:cNvPr>
        <xdr:cNvSpPr txBox="1"/>
      </xdr:nvSpPr>
      <xdr:spPr>
        <a:xfrm>
          <a:off x="4212590" y="1774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7" name="フローチャート: 判断 306">
          <a:extLst>
            <a:ext uri="{FF2B5EF4-FFF2-40B4-BE49-F238E27FC236}">
              <a16:creationId xmlns:a16="http://schemas.microsoft.com/office/drawing/2014/main" id="{781181DA-AC9E-43BD-A78A-D9C7DE402E0B}"/>
            </a:ext>
          </a:extLst>
        </xdr:cNvPr>
        <xdr:cNvSpPr/>
      </xdr:nvSpPr>
      <xdr:spPr>
        <a:xfrm>
          <a:off x="4131310" y="178885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8" name="フローチャート: 判断 307">
          <a:extLst>
            <a:ext uri="{FF2B5EF4-FFF2-40B4-BE49-F238E27FC236}">
              <a16:creationId xmlns:a16="http://schemas.microsoft.com/office/drawing/2014/main" id="{F5CFB4E9-2395-4697-BC70-59675B389D58}"/>
            </a:ext>
          </a:extLst>
        </xdr:cNvPr>
        <xdr:cNvSpPr/>
      </xdr:nvSpPr>
      <xdr:spPr>
        <a:xfrm>
          <a:off x="3388360" y="179076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9" name="フローチャート: 判断 308">
          <a:extLst>
            <a:ext uri="{FF2B5EF4-FFF2-40B4-BE49-F238E27FC236}">
              <a16:creationId xmlns:a16="http://schemas.microsoft.com/office/drawing/2014/main" id="{B18BF49D-9F90-4D89-912D-A858D4E1A460}"/>
            </a:ext>
          </a:extLst>
        </xdr:cNvPr>
        <xdr:cNvSpPr/>
      </xdr:nvSpPr>
      <xdr:spPr>
        <a:xfrm>
          <a:off x="2571750" y="178847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10" name="フローチャート: 判断 309">
          <a:extLst>
            <a:ext uri="{FF2B5EF4-FFF2-40B4-BE49-F238E27FC236}">
              <a16:creationId xmlns:a16="http://schemas.microsoft.com/office/drawing/2014/main" id="{5183B204-D3B0-40D9-AF86-739328CA1D10}"/>
            </a:ext>
          </a:extLst>
        </xdr:cNvPr>
        <xdr:cNvSpPr/>
      </xdr:nvSpPr>
      <xdr:spPr>
        <a:xfrm>
          <a:off x="1774190" y="1785810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11" name="フローチャート: 判断 310">
          <a:extLst>
            <a:ext uri="{FF2B5EF4-FFF2-40B4-BE49-F238E27FC236}">
              <a16:creationId xmlns:a16="http://schemas.microsoft.com/office/drawing/2014/main" id="{3BB0B54E-3A2C-48D8-BE33-EE73AF36B337}"/>
            </a:ext>
          </a:extLst>
        </xdr:cNvPr>
        <xdr:cNvSpPr/>
      </xdr:nvSpPr>
      <xdr:spPr>
        <a:xfrm>
          <a:off x="988060" y="17820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73DD404A-FFAE-4D68-8F56-22FBE4E17AC6}"/>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66215AD0-33DB-47A0-9FFB-07C972CCEC6F}"/>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347D4F43-1857-462E-8399-741E059BB20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DD66790B-A84F-45F2-B654-98C3C7A18067}"/>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B95DC2D5-E652-4A79-B785-293024CC2504}"/>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21589</xdr:rowOff>
    </xdr:from>
    <xdr:to>
      <xdr:col>24</xdr:col>
      <xdr:colOff>114300</xdr:colOff>
      <xdr:row>105</xdr:row>
      <xdr:rowOff>123189</xdr:rowOff>
    </xdr:to>
    <xdr:sp macro="" textlink="">
      <xdr:nvSpPr>
        <xdr:cNvPr id="317" name="楕円 316">
          <a:extLst>
            <a:ext uri="{FF2B5EF4-FFF2-40B4-BE49-F238E27FC236}">
              <a16:creationId xmlns:a16="http://schemas.microsoft.com/office/drawing/2014/main" id="{8B6C18A1-27DF-4C68-8ABB-EC714817F411}"/>
            </a:ext>
          </a:extLst>
        </xdr:cNvPr>
        <xdr:cNvSpPr/>
      </xdr:nvSpPr>
      <xdr:spPr>
        <a:xfrm>
          <a:off x="4131310" y="180200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AC1A3526-7F7E-42A2-B707-94569F3C5D6E}"/>
            </a:ext>
          </a:extLst>
        </xdr:cNvPr>
        <xdr:cNvSpPr txBox="1"/>
      </xdr:nvSpPr>
      <xdr:spPr>
        <a:xfrm>
          <a:off x="4212590"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141605</xdr:rowOff>
    </xdr:from>
    <xdr:to>
      <xdr:col>20</xdr:col>
      <xdr:colOff>38100</xdr:colOff>
      <xdr:row>105</xdr:row>
      <xdr:rowOff>71755</xdr:rowOff>
    </xdr:to>
    <xdr:sp macro="" textlink="">
      <xdr:nvSpPr>
        <xdr:cNvPr id="319" name="楕円 318">
          <a:extLst>
            <a:ext uri="{FF2B5EF4-FFF2-40B4-BE49-F238E27FC236}">
              <a16:creationId xmlns:a16="http://schemas.microsoft.com/office/drawing/2014/main" id="{59EA68C6-8F2A-4AFA-8B2D-C235F3F48405}"/>
            </a:ext>
          </a:extLst>
        </xdr:cNvPr>
        <xdr:cNvSpPr/>
      </xdr:nvSpPr>
      <xdr:spPr>
        <a:xfrm>
          <a:off x="3388360" y="17970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20955</xdr:rowOff>
    </xdr:from>
    <xdr:to>
      <xdr:col>24</xdr:col>
      <xdr:colOff>63500</xdr:colOff>
      <xdr:row>105</xdr:row>
      <xdr:rowOff>72389</xdr:rowOff>
    </xdr:to>
    <xdr:cxnSp macro="">
      <xdr:nvCxnSpPr>
        <xdr:cNvPr id="320" name="直線コネクタ 319">
          <a:extLst>
            <a:ext uri="{FF2B5EF4-FFF2-40B4-BE49-F238E27FC236}">
              <a16:creationId xmlns:a16="http://schemas.microsoft.com/office/drawing/2014/main" id="{C734CBC9-F994-466B-8625-19845650C683}"/>
            </a:ext>
          </a:extLst>
        </xdr:cNvPr>
        <xdr:cNvCxnSpPr/>
      </xdr:nvCxnSpPr>
      <xdr:spPr>
        <a:xfrm>
          <a:off x="3431540" y="18019395"/>
          <a:ext cx="74295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90170</xdr:rowOff>
    </xdr:from>
    <xdr:to>
      <xdr:col>15</xdr:col>
      <xdr:colOff>101600</xdr:colOff>
      <xdr:row>105</xdr:row>
      <xdr:rowOff>20320</xdr:rowOff>
    </xdr:to>
    <xdr:sp macro="" textlink="">
      <xdr:nvSpPr>
        <xdr:cNvPr id="321" name="楕円 320">
          <a:extLst>
            <a:ext uri="{FF2B5EF4-FFF2-40B4-BE49-F238E27FC236}">
              <a16:creationId xmlns:a16="http://schemas.microsoft.com/office/drawing/2014/main" id="{2295461E-6C82-44DE-AD4C-C3F1038AD02B}"/>
            </a:ext>
          </a:extLst>
        </xdr:cNvPr>
        <xdr:cNvSpPr/>
      </xdr:nvSpPr>
      <xdr:spPr>
        <a:xfrm>
          <a:off x="2571750" y="179247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140970</xdr:rowOff>
    </xdr:from>
    <xdr:to>
      <xdr:col>19</xdr:col>
      <xdr:colOff>177800</xdr:colOff>
      <xdr:row>105</xdr:row>
      <xdr:rowOff>20955</xdr:rowOff>
    </xdr:to>
    <xdr:cxnSp macro="">
      <xdr:nvCxnSpPr>
        <xdr:cNvPr id="322" name="直線コネクタ 321">
          <a:extLst>
            <a:ext uri="{FF2B5EF4-FFF2-40B4-BE49-F238E27FC236}">
              <a16:creationId xmlns:a16="http://schemas.microsoft.com/office/drawing/2014/main" id="{A95F371A-D74A-4EFF-8710-3D28938FB374}"/>
            </a:ext>
          </a:extLst>
        </xdr:cNvPr>
        <xdr:cNvCxnSpPr/>
      </xdr:nvCxnSpPr>
      <xdr:spPr>
        <a:xfrm>
          <a:off x="2626360" y="17969865"/>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84455</xdr:rowOff>
    </xdr:from>
    <xdr:to>
      <xdr:col>10</xdr:col>
      <xdr:colOff>165100</xdr:colOff>
      <xdr:row>105</xdr:row>
      <xdr:rowOff>14605</xdr:rowOff>
    </xdr:to>
    <xdr:sp macro="" textlink="">
      <xdr:nvSpPr>
        <xdr:cNvPr id="323" name="楕円 322">
          <a:extLst>
            <a:ext uri="{FF2B5EF4-FFF2-40B4-BE49-F238E27FC236}">
              <a16:creationId xmlns:a16="http://schemas.microsoft.com/office/drawing/2014/main" id="{CF7BB032-2E12-4E3D-AC0E-F2A8BF560E91}"/>
            </a:ext>
          </a:extLst>
        </xdr:cNvPr>
        <xdr:cNvSpPr/>
      </xdr:nvSpPr>
      <xdr:spPr>
        <a:xfrm>
          <a:off x="1774190" y="179171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135255</xdr:rowOff>
    </xdr:from>
    <xdr:to>
      <xdr:col>15</xdr:col>
      <xdr:colOff>50800</xdr:colOff>
      <xdr:row>104</xdr:row>
      <xdr:rowOff>140970</xdr:rowOff>
    </xdr:to>
    <xdr:cxnSp macro="">
      <xdr:nvCxnSpPr>
        <xdr:cNvPr id="324" name="直線コネクタ 323">
          <a:extLst>
            <a:ext uri="{FF2B5EF4-FFF2-40B4-BE49-F238E27FC236}">
              <a16:creationId xmlns:a16="http://schemas.microsoft.com/office/drawing/2014/main" id="{BA20815A-D2E8-46A3-BFAD-0B3CBC7F4CF3}"/>
            </a:ext>
          </a:extLst>
        </xdr:cNvPr>
        <xdr:cNvCxnSpPr/>
      </xdr:nvCxnSpPr>
      <xdr:spPr>
        <a:xfrm>
          <a:off x="1828800" y="1796224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84455</xdr:rowOff>
    </xdr:from>
    <xdr:to>
      <xdr:col>6</xdr:col>
      <xdr:colOff>38100</xdr:colOff>
      <xdr:row>105</xdr:row>
      <xdr:rowOff>14605</xdr:rowOff>
    </xdr:to>
    <xdr:sp macro="" textlink="">
      <xdr:nvSpPr>
        <xdr:cNvPr id="325" name="楕円 324">
          <a:extLst>
            <a:ext uri="{FF2B5EF4-FFF2-40B4-BE49-F238E27FC236}">
              <a16:creationId xmlns:a16="http://schemas.microsoft.com/office/drawing/2014/main" id="{6961306C-9C96-4019-922E-891A13F13821}"/>
            </a:ext>
          </a:extLst>
        </xdr:cNvPr>
        <xdr:cNvSpPr/>
      </xdr:nvSpPr>
      <xdr:spPr>
        <a:xfrm>
          <a:off x="988060" y="179171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135255</xdr:rowOff>
    </xdr:from>
    <xdr:to>
      <xdr:col>10</xdr:col>
      <xdr:colOff>114300</xdr:colOff>
      <xdr:row>104</xdr:row>
      <xdr:rowOff>135255</xdr:rowOff>
    </xdr:to>
    <xdr:cxnSp macro="">
      <xdr:nvCxnSpPr>
        <xdr:cNvPr id="326" name="直線コネクタ 325">
          <a:extLst>
            <a:ext uri="{FF2B5EF4-FFF2-40B4-BE49-F238E27FC236}">
              <a16:creationId xmlns:a16="http://schemas.microsoft.com/office/drawing/2014/main" id="{5E59B7B8-80ED-4866-95CB-A799F2999347}"/>
            </a:ext>
          </a:extLst>
        </xdr:cNvPr>
        <xdr:cNvCxnSpPr/>
      </xdr:nvCxnSpPr>
      <xdr:spPr>
        <a:xfrm>
          <a:off x="1031240" y="1796224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327" name="n_1aveValue【市民会館】&#10;有形固定資産減価償却率">
          <a:extLst>
            <a:ext uri="{FF2B5EF4-FFF2-40B4-BE49-F238E27FC236}">
              <a16:creationId xmlns:a16="http://schemas.microsoft.com/office/drawing/2014/main" id="{9CEC2760-AC6B-47A9-B977-444534CD106E}"/>
            </a:ext>
          </a:extLst>
        </xdr:cNvPr>
        <xdr:cNvSpPr txBox="1"/>
      </xdr:nvSpPr>
      <xdr:spPr>
        <a:xfrm>
          <a:off x="3239144" y="17679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328" name="n_2aveValue【市民会館】&#10;有形固定資産減価償却率">
          <a:extLst>
            <a:ext uri="{FF2B5EF4-FFF2-40B4-BE49-F238E27FC236}">
              <a16:creationId xmlns:a16="http://schemas.microsoft.com/office/drawing/2014/main" id="{B0630417-DE73-438F-B9AD-C63D1D217B5E}"/>
            </a:ext>
          </a:extLst>
        </xdr:cNvPr>
        <xdr:cNvSpPr txBox="1"/>
      </xdr:nvSpPr>
      <xdr:spPr>
        <a:xfrm>
          <a:off x="2439044" y="17665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329" name="n_3aveValue【市民会館】&#10;有形固定資産減価償却率">
          <a:extLst>
            <a:ext uri="{FF2B5EF4-FFF2-40B4-BE49-F238E27FC236}">
              <a16:creationId xmlns:a16="http://schemas.microsoft.com/office/drawing/2014/main" id="{D9737245-26D5-46E6-B5EE-132A26D02143}"/>
            </a:ext>
          </a:extLst>
        </xdr:cNvPr>
        <xdr:cNvSpPr txBox="1"/>
      </xdr:nvSpPr>
      <xdr:spPr>
        <a:xfrm>
          <a:off x="1641484" y="1763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330" name="n_4aveValue【市民会館】&#10;有形固定資産減価償却率">
          <a:extLst>
            <a:ext uri="{FF2B5EF4-FFF2-40B4-BE49-F238E27FC236}">
              <a16:creationId xmlns:a16="http://schemas.microsoft.com/office/drawing/2014/main" id="{59A3B57C-1321-46A6-8FC9-0F9B34C7F4A7}"/>
            </a:ext>
          </a:extLst>
        </xdr:cNvPr>
        <xdr:cNvSpPr txBox="1"/>
      </xdr:nvSpPr>
      <xdr:spPr>
        <a:xfrm>
          <a:off x="855354" y="1759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62882</xdr:rowOff>
    </xdr:from>
    <xdr:ext cx="405111" cy="259045"/>
    <xdr:sp macro="" textlink="">
      <xdr:nvSpPr>
        <xdr:cNvPr id="331" name="n_1mainValue【市民会館】&#10;有形固定資産減価償却率">
          <a:extLst>
            <a:ext uri="{FF2B5EF4-FFF2-40B4-BE49-F238E27FC236}">
              <a16:creationId xmlns:a16="http://schemas.microsoft.com/office/drawing/2014/main" id="{5703E8C2-6BE2-4F44-9126-B566EDC1D9A7}"/>
            </a:ext>
          </a:extLst>
        </xdr:cNvPr>
        <xdr:cNvSpPr txBox="1"/>
      </xdr:nvSpPr>
      <xdr:spPr>
        <a:xfrm>
          <a:off x="3239144" y="1806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11447</xdr:rowOff>
    </xdr:from>
    <xdr:ext cx="405111" cy="259045"/>
    <xdr:sp macro="" textlink="">
      <xdr:nvSpPr>
        <xdr:cNvPr id="332" name="n_2mainValue【市民会館】&#10;有形固定資産減価償却率">
          <a:extLst>
            <a:ext uri="{FF2B5EF4-FFF2-40B4-BE49-F238E27FC236}">
              <a16:creationId xmlns:a16="http://schemas.microsoft.com/office/drawing/2014/main" id="{0D1F711E-2D4C-4673-B734-DADABAF64BCB}"/>
            </a:ext>
          </a:extLst>
        </xdr:cNvPr>
        <xdr:cNvSpPr txBox="1"/>
      </xdr:nvSpPr>
      <xdr:spPr>
        <a:xfrm>
          <a:off x="24390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5732</xdr:rowOff>
    </xdr:from>
    <xdr:ext cx="405111" cy="259045"/>
    <xdr:sp macro="" textlink="">
      <xdr:nvSpPr>
        <xdr:cNvPr id="333" name="n_3mainValue【市民会館】&#10;有形固定資産減価償却率">
          <a:extLst>
            <a:ext uri="{FF2B5EF4-FFF2-40B4-BE49-F238E27FC236}">
              <a16:creationId xmlns:a16="http://schemas.microsoft.com/office/drawing/2014/main" id="{DC236B8B-3D1B-4609-99F3-4FF3CA66AA46}"/>
            </a:ext>
          </a:extLst>
        </xdr:cNvPr>
        <xdr:cNvSpPr txBox="1"/>
      </xdr:nvSpPr>
      <xdr:spPr>
        <a:xfrm>
          <a:off x="1641484" y="1800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5732</xdr:rowOff>
    </xdr:from>
    <xdr:ext cx="405111" cy="259045"/>
    <xdr:sp macro="" textlink="">
      <xdr:nvSpPr>
        <xdr:cNvPr id="334" name="n_4mainValue【市民会館】&#10;有形固定資産減価償却率">
          <a:extLst>
            <a:ext uri="{FF2B5EF4-FFF2-40B4-BE49-F238E27FC236}">
              <a16:creationId xmlns:a16="http://schemas.microsoft.com/office/drawing/2014/main" id="{8BDB8D5D-C740-4133-AC29-96715FC1B144}"/>
            </a:ext>
          </a:extLst>
        </xdr:cNvPr>
        <xdr:cNvSpPr txBox="1"/>
      </xdr:nvSpPr>
      <xdr:spPr>
        <a:xfrm>
          <a:off x="855354" y="1800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5B9F8E4E-99BF-4FFB-B4E7-FCF4308014A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53F3B11B-2AF7-462F-8709-FE69177E39F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E2FA7961-4C2C-4CCD-A7AF-9ED1703A62E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24D6CE83-7964-455D-BAE6-88AC428AD7B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16B1C02A-9932-4C16-93D9-873AFCF145F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7B5427B2-BCBE-48C9-958D-3EA323144BE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E431DE2D-2121-4A28-907F-C55EF80813C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C7BBC7F5-6E10-4707-88D7-171090A63EC3}"/>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ED965D44-DBFE-4899-8A4F-1511E6E9A86C}"/>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40B0793E-FC91-4440-BEDD-65C9AA228B75}"/>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D8B8D296-B4CC-4B3F-A0E4-03D3B37B84A0}"/>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5A5BA460-4225-4424-A2EA-DC74D05B1D6F}"/>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9EC40B16-0172-4BAE-9C76-708E14114632}"/>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4A658D2D-4C79-4303-86DD-1DF4215250A9}"/>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94DD1621-B15D-4D3E-A523-704A0B77C289}"/>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2DA8F30C-4277-4232-AAE7-9D875597CC1E}"/>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60B15FAB-43DB-4575-911E-C32899DB7935}"/>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A6901B03-F78C-4067-82E0-800741165761}"/>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650690DF-3A4B-43D7-9FA6-81622CB13F7E}"/>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A721277C-82F6-4C17-9DE6-FD6BC3699D56}"/>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D1B2FC3A-8687-43EF-BB3A-1E58C37CAC5E}"/>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0B166961-2A3A-4F12-91EA-69E511DE1668}"/>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D22AB0B8-EEC5-4AC7-BA62-96112948FA10}"/>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8" name="直線コネクタ 357">
          <a:extLst>
            <a:ext uri="{FF2B5EF4-FFF2-40B4-BE49-F238E27FC236}">
              <a16:creationId xmlns:a16="http://schemas.microsoft.com/office/drawing/2014/main" id="{EDCE5901-2E2D-407C-B84C-37FA4C0B8248}"/>
            </a:ext>
          </a:extLst>
        </xdr:cNvPr>
        <xdr:cNvCxnSpPr/>
      </xdr:nvCxnSpPr>
      <xdr:spPr>
        <a:xfrm flipV="1">
          <a:off x="9429115" y="1715071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9" name="【市民会館】&#10;一人当たり面積最小値テキスト">
          <a:extLst>
            <a:ext uri="{FF2B5EF4-FFF2-40B4-BE49-F238E27FC236}">
              <a16:creationId xmlns:a16="http://schemas.microsoft.com/office/drawing/2014/main" id="{EC297639-C0DC-42A5-ADB4-6A5FCA7230B6}"/>
            </a:ext>
          </a:extLst>
        </xdr:cNvPr>
        <xdr:cNvSpPr txBox="1"/>
      </xdr:nvSpPr>
      <xdr:spPr>
        <a:xfrm>
          <a:off x="946785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60" name="直線コネクタ 359">
          <a:extLst>
            <a:ext uri="{FF2B5EF4-FFF2-40B4-BE49-F238E27FC236}">
              <a16:creationId xmlns:a16="http://schemas.microsoft.com/office/drawing/2014/main" id="{D159B91A-5C9C-428B-B66E-D36C348AAB28}"/>
            </a:ext>
          </a:extLst>
        </xdr:cNvPr>
        <xdr:cNvCxnSpPr/>
      </xdr:nvCxnSpPr>
      <xdr:spPr>
        <a:xfrm>
          <a:off x="9356090" y="1854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1" name="【市民会館】&#10;一人当たり面積最大値テキスト">
          <a:extLst>
            <a:ext uri="{FF2B5EF4-FFF2-40B4-BE49-F238E27FC236}">
              <a16:creationId xmlns:a16="http://schemas.microsoft.com/office/drawing/2014/main" id="{D566136E-E2E5-498F-8A75-20AA9632287A}"/>
            </a:ext>
          </a:extLst>
        </xdr:cNvPr>
        <xdr:cNvSpPr txBox="1"/>
      </xdr:nvSpPr>
      <xdr:spPr>
        <a:xfrm>
          <a:off x="9467850" y="1692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2" name="直線コネクタ 361">
          <a:extLst>
            <a:ext uri="{FF2B5EF4-FFF2-40B4-BE49-F238E27FC236}">
              <a16:creationId xmlns:a16="http://schemas.microsoft.com/office/drawing/2014/main" id="{6DF61927-7328-4983-AE08-AEE445DF8D69}"/>
            </a:ext>
          </a:extLst>
        </xdr:cNvPr>
        <xdr:cNvCxnSpPr/>
      </xdr:nvCxnSpPr>
      <xdr:spPr>
        <a:xfrm>
          <a:off x="9356090" y="171507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363" name="【市民会館】&#10;一人当たり面積平均値テキスト">
          <a:extLst>
            <a:ext uri="{FF2B5EF4-FFF2-40B4-BE49-F238E27FC236}">
              <a16:creationId xmlns:a16="http://schemas.microsoft.com/office/drawing/2014/main" id="{3D891108-6460-47A5-A6CE-603410159091}"/>
            </a:ext>
          </a:extLst>
        </xdr:cNvPr>
        <xdr:cNvSpPr txBox="1"/>
      </xdr:nvSpPr>
      <xdr:spPr>
        <a:xfrm>
          <a:off x="9467850" y="17785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64" name="フローチャート: 判断 363">
          <a:extLst>
            <a:ext uri="{FF2B5EF4-FFF2-40B4-BE49-F238E27FC236}">
              <a16:creationId xmlns:a16="http://schemas.microsoft.com/office/drawing/2014/main" id="{4C61C3B5-F16E-47E0-948A-BCEDBD006C81}"/>
            </a:ext>
          </a:extLst>
        </xdr:cNvPr>
        <xdr:cNvSpPr/>
      </xdr:nvSpPr>
      <xdr:spPr>
        <a:xfrm>
          <a:off x="9394190" y="179285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65" name="フローチャート: 判断 364">
          <a:extLst>
            <a:ext uri="{FF2B5EF4-FFF2-40B4-BE49-F238E27FC236}">
              <a16:creationId xmlns:a16="http://schemas.microsoft.com/office/drawing/2014/main" id="{BF4AA8D2-1351-4E0F-9286-9CBB783E6A10}"/>
            </a:ext>
          </a:extLst>
        </xdr:cNvPr>
        <xdr:cNvSpPr/>
      </xdr:nvSpPr>
      <xdr:spPr>
        <a:xfrm>
          <a:off x="8632190" y="179438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6" name="フローチャート: 判断 365">
          <a:extLst>
            <a:ext uri="{FF2B5EF4-FFF2-40B4-BE49-F238E27FC236}">
              <a16:creationId xmlns:a16="http://schemas.microsoft.com/office/drawing/2014/main" id="{6212B2E1-87D7-4D46-9854-77F88F8D5018}"/>
            </a:ext>
          </a:extLst>
        </xdr:cNvPr>
        <xdr:cNvSpPr/>
      </xdr:nvSpPr>
      <xdr:spPr>
        <a:xfrm>
          <a:off x="7846060" y="1796287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7" name="フローチャート: 判断 366">
          <a:extLst>
            <a:ext uri="{FF2B5EF4-FFF2-40B4-BE49-F238E27FC236}">
              <a16:creationId xmlns:a16="http://schemas.microsoft.com/office/drawing/2014/main" id="{7217F630-458F-4692-91C4-518314E350D0}"/>
            </a:ext>
          </a:extLst>
        </xdr:cNvPr>
        <xdr:cNvSpPr/>
      </xdr:nvSpPr>
      <xdr:spPr>
        <a:xfrm>
          <a:off x="7029450" y="1797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368" name="フローチャート: 判断 367">
          <a:extLst>
            <a:ext uri="{FF2B5EF4-FFF2-40B4-BE49-F238E27FC236}">
              <a16:creationId xmlns:a16="http://schemas.microsoft.com/office/drawing/2014/main" id="{EFAD68A3-D414-43B4-B5FE-F5099F695548}"/>
            </a:ext>
          </a:extLst>
        </xdr:cNvPr>
        <xdr:cNvSpPr/>
      </xdr:nvSpPr>
      <xdr:spPr>
        <a:xfrm>
          <a:off x="6231890" y="179724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DAE48914-ED77-4697-B836-907C564524AF}"/>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88626FE3-A755-4BD8-9555-269C92362608}"/>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5F31DD2-C592-4A03-A78F-405D9CCDAA1A}"/>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3FF76DEE-8B73-46BC-8C79-6AFE2AEF901D}"/>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F084C75D-8C47-4A78-905A-0154F3FE787F}"/>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21589</xdr:rowOff>
    </xdr:from>
    <xdr:to>
      <xdr:col>55</xdr:col>
      <xdr:colOff>50800</xdr:colOff>
      <xdr:row>107</xdr:row>
      <xdr:rowOff>123189</xdr:rowOff>
    </xdr:to>
    <xdr:sp macro="" textlink="">
      <xdr:nvSpPr>
        <xdr:cNvPr id="374" name="楕円 373">
          <a:extLst>
            <a:ext uri="{FF2B5EF4-FFF2-40B4-BE49-F238E27FC236}">
              <a16:creationId xmlns:a16="http://schemas.microsoft.com/office/drawing/2014/main" id="{0838DBA9-48BF-4176-B531-5F22F43628EF}"/>
            </a:ext>
          </a:extLst>
        </xdr:cNvPr>
        <xdr:cNvSpPr/>
      </xdr:nvSpPr>
      <xdr:spPr>
        <a:xfrm>
          <a:off x="9394190" y="1836292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xdr:rowOff>
    </xdr:from>
    <xdr:ext cx="469744" cy="259045"/>
    <xdr:sp macro="" textlink="">
      <xdr:nvSpPr>
        <xdr:cNvPr id="375" name="【市民会館】&#10;一人当たり面積該当値テキスト">
          <a:extLst>
            <a:ext uri="{FF2B5EF4-FFF2-40B4-BE49-F238E27FC236}">
              <a16:creationId xmlns:a16="http://schemas.microsoft.com/office/drawing/2014/main" id="{60EFCA30-CCB9-47B3-B47D-B7056F6232CC}"/>
            </a:ext>
          </a:extLst>
        </xdr:cNvPr>
        <xdr:cNvSpPr txBox="1"/>
      </xdr:nvSpPr>
      <xdr:spPr>
        <a:xfrm>
          <a:off x="9467850"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21589</xdr:rowOff>
    </xdr:from>
    <xdr:to>
      <xdr:col>50</xdr:col>
      <xdr:colOff>165100</xdr:colOff>
      <xdr:row>107</xdr:row>
      <xdr:rowOff>123189</xdr:rowOff>
    </xdr:to>
    <xdr:sp macro="" textlink="">
      <xdr:nvSpPr>
        <xdr:cNvPr id="376" name="楕円 375">
          <a:extLst>
            <a:ext uri="{FF2B5EF4-FFF2-40B4-BE49-F238E27FC236}">
              <a16:creationId xmlns:a16="http://schemas.microsoft.com/office/drawing/2014/main" id="{71240839-C293-4587-A20C-C1889790FD92}"/>
            </a:ext>
          </a:extLst>
        </xdr:cNvPr>
        <xdr:cNvSpPr/>
      </xdr:nvSpPr>
      <xdr:spPr>
        <a:xfrm>
          <a:off x="8632190" y="183629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72389</xdr:rowOff>
    </xdr:from>
    <xdr:to>
      <xdr:col>55</xdr:col>
      <xdr:colOff>0</xdr:colOff>
      <xdr:row>107</xdr:row>
      <xdr:rowOff>72389</xdr:rowOff>
    </xdr:to>
    <xdr:cxnSp macro="">
      <xdr:nvCxnSpPr>
        <xdr:cNvPr id="377" name="直線コネクタ 376">
          <a:extLst>
            <a:ext uri="{FF2B5EF4-FFF2-40B4-BE49-F238E27FC236}">
              <a16:creationId xmlns:a16="http://schemas.microsoft.com/office/drawing/2014/main" id="{DB1E9653-4774-43C7-AC33-6E71C6FB1494}"/>
            </a:ext>
          </a:extLst>
        </xdr:cNvPr>
        <xdr:cNvCxnSpPr/>
      </xdr:nvCxnSpPr>
      <xdr:spPr>
        <a:xfrm>
          <a:off x="8686800" y="1841563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21589</xdr:rowOff>
    </xdr:from>
    <xdr:to>
      <xdr:col>46</xdr:col>
      <xdr:colOff>38100</xdr:colOff>
      <xdr:row>107</xdr:row>
      <xdr:rowOff>123189</xdr:rowOff>
    </xdr:to>
    <xdr:sp macro="" textlink="">
      <xdr:nvSpPr>
        <xdr:cNvPr id="378" name="楕円 377">
          <a:extLst>
            <a:ext uri="{FF2B5EF4-FFF2-40B4-BE49-F238E27FC236}">
              <a16:creationId xmlns:a16="http://schemas.microsoft.com/office/drawing/2014/main" id="{914DAAF5-F22D-4180-95D3-8C2BF401C3EB}"/>
            </a:ext>
          </a:extLst>
        </xdr:cNvPr>
        <xdr:cNvSpPr/>
      </xdr:nvSpPr>
      <xdr:spPr>
        <a:xfrm>
          <a:off x="7846060" y="183629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72389</xdr:rowOff>
    </xdr:from>
    <xdr:to>
      <xdr:col>50</xdr:col>
      <xdr:colOff>114300</xdr:colOff>
      <xdr:row>107</xdr:row>
      <xdr:rowOff>72389</xdr:rowOff>
    </xdr:to>
    <xdr:cxnSp macro="">
      <xdr:nvCxnSpPr>
        <xdr:cNvPr id="379" name="直線コネクタ 378">
          <a:extLst>
            <a:ext uri="{FF2B5EF4-FFF2-40B4-BE49-F238E27FC236}">
              <a16:creationId xmlns:a16="http://schemas.microsoft.com/office/drawing/2014/main" id="{743A944D-FEB0-4960-BC1E-117CC3001CB4}"/>
            </a:ext>
          </a:extLst>
        </xdr:cNvPr>
        <xdr:cNvCxnSpPr/>
      </xdr:nvCxnSpPr>
      <xdr:spPr>
        <a:xfrm>
          <a:off x="7889240" y="1841563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17780</xdr:rowOff>
    </xdr:from>
    <xdr:to>
      <xdr:col>41</xdr:col>
      <xdr:colOff>101600</xdr:colOff>
      <xdr:row>107</xdr:row>
      <xdr:rowOff>119380</xdr:rowOff>
    </xdr:to>
    <xdr:sp macro="" textlink="">
      <xdr:nvSpPr>
        <xdr:cNvPr id="380" name="楕円 379">
          <a:extLst>
            <a:ext uri="{FF2B5EF4-FFF2-40B4-BE49-F238E27FC236}">
              <a16:creationId xmlns:a16="http://schemas.microsoft.com/office/drawing/2014/main" id="{924EEB62-9516-43C2-AEB0-1609E904A7FE}"/>
            </a:ext>
          </a:extLst>
        </xdr:cNvPr>
        <xdr:cNvSpPr/>
      </xdr:nvSpPr>
      <xdr:spPr>
        <a:xfrm>
          <a:off x="7029450" y="183667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68580</xdr:rowOff>
    </xdr:from>
    <xdr:to>
      <xdr:col>45</xdr:col>
      <xdr:colOff>177800</xdr:colOff>
      <xdr:row>107</xdr:row>
      <xdr:rowOff>72389</xdr:rowOff>
    </xdr:to>
    <xdr:cxnSp macro="">
      <xdr:nvCxnSpPr>
        <xdr:cNvPr id="381" name="直線コネクタ 380">
          <a:extLst>
            <a:ext uri="{FF2B5EF4-FFF2-40B4-BE49-F238E27FC236}">
              <a16:creationId xmlns:a16="http://schemas.microsoft.com/office/drawing/2014/main" id="{D905E1FD-E4CE-4054-AA9F-41A2FEA177D8}"/>
            </a:ext>
          </a:extLst>
        </xdr:cNvPr>
        <xdr:cNvCxnSpPr/>
      </xdr:nvCxnSpPr>
      <xdr:spPr>
        <a:xfrm>
          <a:off x="7084060" y="18411825"/>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17780</xdr:rowOff>
    </xdr:from>
    <xdr:to>
      <xdr:col>36</xdr:col>
      <xdr:colOff>165100</xdr:colOff>
      <xdr:row>107</xdr:row>
      <xdr:rowOff>119380</xdr:rowOff>
    </xdr:to>
    <xdr:sp macro="" textlink="">
      <xdr:nvSpPr>
        <xdr:cNvPr id="382" name="楕円 381">
          <a:extLst>
            <a:ext uri="{FF2B5EF4-FFF2-40B4-BE49-F238E27FC236}">
              <a16:creationId xmlns:a16="http://schemas.microsoft.com/office/drawing/2014/main" id="{A1D77E5A-220A-4DDD-8E96-8079E466C51E}"/>
            </a:ext>
          </a:extLst>
        </xdr:cNvPr>
        <xdr:cNvSpPr/>
      </xdr:nvSpPr>
      <xdr:spPr>
        <a:xfrm>
          <a:off x="6231890" y="183667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68580</xdr:rowOff>
    </xdr:from>
    <xdr:to>
      <xdr:col>41</xdr:col>
      <xdr:colOff>50800</xdr:colOff>
      <xdr:row>107</xdr:row>
      <xdr:rowOff>68580</xdr:rowOff>
    </xdr:to>
    <xdr:cxnSp macro="">
      <xdr:nvCxnSpPr>
        <xdr:cNvPr id="383" name="直線コネクタ 382">
          <a:extLst>
            <a:ext uri="{FF2B5EF4-FFF2-40B4-BE49-F238E27FC236}">
              <a16:creationId xmlns:a16="http://schemas.microsoft.com/office/drawing/2014/main" id="{C105EDCD-481A-4E89-AE80-039C143234AB}"/>
            </a:ext>
          </a:extLst>
        </xdr:cNvPr>
        <xdr:cNvCxnSpPr/>
      </xdr:nvCxnSpPr>
      <xdr:spPr>
        <a:xfrm>
          <a:off x="6286500" y="184118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384" name="n_1aveValue【市民会館】&#10;一人当たり面積">
          <a:extLst>
            <a:ext uri="{FF2B5EF4-FFF2-40B4-BE49-F238E27FC236}">
              <a16:creationId xmlns:a16="http://schemas.microsoft.com/office/drawing/2014/main" id="{CD3520CA-B049-42FA-8C21-69A4C38F518F}"/>
            </a:ext>
          </a:extLst>
        </xdr:cNvPr>
        <xdr:cNvSpPr txBox="1"/>
      </xdr:nvSpPr>
      <xdr:spPr>
        <a:xfrm>
          <a:off x="8454467" y="177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385" name="n_2aveValue【市民会館】&#10;一人当たり面積">
          <a:extLst>
            <a:ext uri="{FF2B5EF4-FFF2-40B4-BE49-F238E27FC236}">
              <a16:creationId xmlns:a16="http://schemas.microsoft.com/office/drawing/2014/main" id="{3810FDD8-6534-4D78-A317-3C3851D82537}"/>
            </a:ext>
          </a:extLst>
        </xdr:cNvPr>
        <xdr:cNvSpPr txBox="1"/>
      </xdr:nvSpPr>
      <xdr:spPr>
        <a:xfrm>
          <a:off x="7673417" y="177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386" name="n_3aveValue【市民会館】&#10;一人当たり面積">
          <a:extLst>
            <a:ext uri="{FF2B5EF4-FFF2-40B4-BE49-F238E27FC236}">
              <a16:creationId xmlns:a16="http://schemas.microsoft.com/office/drawing/2014/main" id="{90BBADC6-F8C7-4A56-97E2-E824309A9576}"/>
            </a:ext>
          </a:extLst>
        </xdr:cNvPr>
        <xdr:cNvSpPr txBox="1"/>
      </xdr:nvSpPr>
      <xdr:spPr>
        <a:xfrm>
          <a:off x="6866332"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387" name="n_4aveValue【市民会館】&#10;一人当たり面積">
          <a:extLst>
            <a:ext uri="{FF2B5EF4-FFF2-40B4-BE49-F238E27FC236}">
              <a16:creationId xmlns:a16="http://schemas.microsoft.com/office/drawing/2014/main" id="{351182E5-D19C-4640-8759-69469776899C}"/>
            </a:ext>
          </a:extLst>
        </xdr:cNvPr>
        <xdr:cNvSpPr txBox="1"/>
      </xdr:nvSpPr>
      <xdr:spPr>
        <a:xfrm>
          <a:off x="6068772" y="1775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114316</xdr:rowOff>
    </xdr:from>
    <xdr:ext cx="469744" cy="259045"/>
    <xdr:sp macro="" textlink="">
      <xdr:nvSpPr>
        <xdr:cNvPr id="388" name="n_1mainValue【市民会館】&#10;一人当たり面積">
          <a:extLst>
            <a:ext uri="{FF2B5EF4-FFF2-40B4-BE49-F238E27FC236}">
              <a16:creationId xmlns:a16="http://schemas.microsoft.com/office/drawing/2014/main" id="{E97EA738-5542-4C3E-9926-E627B9A5E8BE}"/>
            </a:ext>
          </a:extLst>
        </xdr:cNvPr>
        <xdr:cNvSpPr txBox="1"/>
      </xdr:nvSpPr>
      <xdr:spPr>
        <a:xfrm>
          <a:off x="845446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114316</xdr:rowOff>
    </xdr:from>
    <xdr:ext cx="469744" cy="259045"/>
    <xdr:sp macro="" textlink="">
      <xdr:nvSpPr>
        <xdr:cNvPr id="389" name="n_2mainValue【市民会館】&#10;一人当たり面積">
          <a:extLst>
            <a:ext uri="{FF2B5EF4-FFF2-40B4-BE49-F238E27FC236}">
              <a16:creationId xmlns:a16="http://schemas.microsoft.com/office/drawing/2014/main" id="{2E06B138-B3B3-4775-8E6D-93C35194D702}"/>
            </a:ext>
          </a:extLst>
        </xdr:cNvPr>
        <xdr:cNvSpPr txBox="1"/>
      </xdr:nvSpPr>
      <xdr:spPr>
        <a:xfrm>
          <a:off x="767341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110507</xdr:rowOff>
    </xdr:from>
    <xdr:ext cx="469744" cy="259045"/>
    <xdr:sp macro="" textlink="">
      <xdr:nvSpPr>
        <xdr:cNvPr id="390" name="n_3mainValue【市民会館】&#10;一人当たり面積">
          <a:extLst>
            <a:ext uri="{FF2B5EF4-FFF2-40B4-BE49-F238E27FC236}">
              <a16:creationId xmlns:a16="http://schemas.microsoft.com/office/drawing/2014/main" id="{A30FCA4A-7FD8-4616-84DC-1D3AA4738B2F}"/>
            </a:ext>
          </a:extLst>
        </xdr:cNvPr>
        <xdr:cNvSpPr txBox="1"/>
      </xdr:nvSpPr>
      <xdr:spPr>
        <a:xfrm>
          <a:off x="6866332"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110507</xdr:rowOff>
    </xdr:from>
    <xdr:ext cx="469744" cy="259045"/>
    <xdr:sp macro="" textlink="">
      <xdr:nvSpPr>
        <xdr:cNvPr id="391" name="n_4mainValue【市民会館】&#10;一人当たり面積">
          <a:extLst>
            <a:ext uri="{FF2B5EF4-FFF2-40B4-BE49-F238E27FC236}">
              <a16:creationId xmlns:a16="http://schemas.microsoft.com/office/drawing/2014/main" id="{8A469173-5E8C-4F9B-A3E8-53F2A72C15AB}"/>
            </a:ext>
          </a:extLst>
        </xdr:cNvPr>
        <xdr:cNvSpPr txBox="1"/>
      </xdr:nvSpPr>
      <xdr:spPr>
        <a:xfrm>
          <a:off x="6068772"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6CB906E-0A70-4753-914A-FC22D3FA353F}"/>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381C8A3-30DE-4FE7-9A7D-8E0519E01C6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4018A67-FA52-4D71-B119-9D0BFEB70747}"/>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226D24A-E99C-4885-B82D-B97F68C1DD1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4102699-9773-4008-8EFE-19101A34530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E35C9AFF-AFB7-4DA3-A8EA-F702237B5FF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84A08DF-F65C-47BF-B420-C1E98BAEF2B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8299C68-8991-4AA1-B380-4E563A77D3B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25331BDC-A053-4B9E-8D4A-63569C91127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B3F0BC3D-B185-4AEB-81E1-8B1AAF4CABF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999CE4FE-4E24-4174-893F-40EECBC0DC36}"/>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21B9366-5805-463B-AB9C-CD9D5950BA00}"/>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CEC6975E-079E-4B82-A0E3-0405898791E5}"/>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AD7D64E-D1C4-4C70-9BBC-3D42EED9FAF0}"/>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4F526F49-4B3C-4112-9790-D679D9180AF1}"/>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924366E9-7999-4640-906E-8F057CE7CAAD}"/>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B926024-3515-40CE-974F-936159212C6F}"/>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5979316C-A3F0-4DD1-9C80-5CC34BE0789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A57F17D5-AF56-4156-B843-C3B7E43005CD}"/>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BEE7095A-4AEA-4CBC-BA87-433C6EE6EFC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92D0A514-328E-47B1-9408-28F7FA12F497}"/>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62AB5434-5A31-42E7-8C89-FA830878414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7FE1A2DF-5883-4A95-8B40-6CFBA91238D2}"/>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092AE4AD-0700-41C2-B026-71EE681CFD0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6" name="直線コネクタ 415">
          <a:extLst>
            <a:ext uri="{FF2B5EF4-FFF2-40B4-BE49-F238E27FC236}">
              <a16:creationId xmlns:a16="http://schemas.microsoft.com/office/drawing/2014/main" id="{358ADB4E-3244-421E-9A04-6AFCB1A8703E}"/>
            </a:ext>
          </a:extLst>
        </xdr:cNvPr>
        <xdr:cNvCxnSpPr/>
      </xdr:nvCxnSpPr>
      <xdr:spPr>
        <a:xfrm flipV="1">
          <a:off x="14703424" y="58464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7" name="【一般廃棄物処理施設】&#10;有形固定資産減価償却率最小値テキスト">
          <a:extLst>
            <a:ext uri="{FF2B5EF4-FFF2-40B4-BE49-F238E27FC236}">
              <a16:creationId xmlns:a16="http://schemas.microsoft.com/office/drawing/2014/main" id="{F1E28195-A54B-4561-BE5D-9589ECB3EF83}"/>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8" name="直線コネクタ 417">
          <a:extLst>
            <a:ext uri="{FF2B5EF4-FFF2-40B4-BE49-F238E27FC236}">
              <a16:creationId xmlns:a16="http://schemas.microsoft.com/office/drawing/2014/main" id="{F2327E9A-F3EA-45B2-9EB5-4C5DCD356EFF}"/>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233093C8-B245-4A22-91B1-3BE8A028AE6D}"/>
            </a:ext>
          </a:extLst>
        </xdr:cNvPr>
        <xdr:cNvSpPr txBox="1"/>
      </xdr:nvSpPr>
      <xdr:spPr>
        <a:xfrm>
          <a:off x="14742160" y="562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20" name="直線コネクタ 419">
          <a:extLst>
            <a:ext uri="{FF2B5EF4-FFF2-40B4-BE49-F238E27FC236}">
              <a16:creationId xmlns:a16="http://schemas.microsoft.com/office/drawing/2014/main" id="{62D09E05-05CB-4E6F-9463-1272289D644A}"/>
            </a:ext>
          </a:extLst>
        </xdr:cNvPr>
        <xdr:cNvCxnSpPr/>
      </xdr:nvCxnSpPr>
      <xdr:spPr>
        <a:xfrm>
          <a:off x="14611350" y="5846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DD4E576C-0F67-4E84-9CDA-4D7237840542}"/>
            </a:ext>
          </a:extLst>
        </xdr:cNvPr>
        <xdr:cNvSpPr txBox="1"/>
      </xdr:nvSpPr>
      <xdr:spPr>
        <a:xfrm>
          <a:off x="14742160" y="640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2" name="フローチャート: 判断 421">
          <a:extLst>
            <a:ext uri="{FF2B5EF4-FFF2-40B4-BE49-F238E27FC236}">
              <a16:creationId xmlns:a16="http://schemas.microsoft.com/office/drawing/2014/main" id="{6C116CF5-8480-4782-805D-E77E770D7E0A}"/>
            </a:ext>
          </a:extLst>
        </xdr:cNvPr>
        <xdr:cNvSpPr/>
      </xdr:nvSpPr>
      <xdr:spPr>
        <a:xfrm>
          <a:off x="14649450" y="65462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3" name="フローチャート: 判断 422">
          <a:extLst>
            <a:ext uri="{FF2B5EF4-FFF2-40B4-BE49-F238E27FC236}">
              <a16:creationId xmlns:a16="http://schemas.microsoft.com/office/drawing/2014/main" id="{0F0B40FD-60EE-4507-9001-3ADEBAB6D81D}"/>
            </a:ext>
          </a:extLst>
        </xdr:cNvPr>
        <xdr:cNvSpPr/>
      </xdr:nvSpPr>
      <xdr:spPr>
        <a:xfrm>
          <a:off x="13887450" y="65309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24" name="フローチャート: 判断 423">
          <a:extLst>
            <a:ext uri="{FF2B5EF4-FFF2-40B4-BE49-F238E27FC236}">
              <a16:creationId xmlns:a16="http://schemas.microsoft.com/office/drawing/2014/main" id="{A8199486-B682-4C8E-8F0A-70B283E88A0B}"/>
            </a:ext>
          </a:extLst>
        </xdr:cNvPr>
        <xdr:cNvSpPr/>
      </xdr:nvSpPr>
      <xdr:spPr>
        <a:xfrm>
          <a:off x="13089890" y="64471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5" name="フローチャート: 判断 424">
          <a:extLst>
            <a:ext uri="{FF2B5EF4-FFF2-40B4-BE49-F238E27FC236}">
              <a16:creationId xmlns:a16="http://schemas.microsoft.com/office/drawing/2014/main" id="{CD72CA17-0530-46DE-A56C-709909C393F7}"/>
            </a:ext>
          </a:extLst>
        </xdr:cNvPr>
        <xdr:cNvSpPr/>
      </xdr:nvSpPr>
      <xdr:spPr>
        <a:xfrm>
          <a:off x="12303760" y="64090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26" name="フローチャート: 判断 425">
          <a:extLst>
            <a:ext uri="{FF2B5EF4-FFF2-40B4-BE49-F238E27FC236}">
              <a16:creationId xmlns:a16="http://schemas.microsoft.com/office/drawing/2014/main" id="{4B5DA063-310A-48F4-B7E8-8B85623F595B}"/>
            </a:ext>
          </a:extLst>
        </xdr:cNvPr>
        <xdr:cNvSpPr/>
      </xdr:nvSpPr>
      <xdr:spPr>
        <a:xfrm>
          <a:off x="11487150" y="64033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FD1E8F5-48EC-4A04-B449-91D3E495C5D3}"/>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5663141-7795-4218-A760-FAA8F7340C2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2EE74FC-1B09-4E7A-893B-40CE5E90720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8A5E083-407F-43B7-9961-3B91CF9AE03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2271ED6-45DE-4C0D-82FD-8DA5985601D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2540</xdr:rowOff>
    </xdr:from>
    <xdr:to>
      <xdr:col>85</xdr:col>
      <xdr:colOff>177800</xdr:colOff>
      <xdr:row>40</xdr:row>
      <xdr:rowOff>104140</xdr:rowOff>
    </xdr:to>
    <xdr:sp macro="" textlink="">
      <xdr:nvSpPr>
        <xdr:cNvPr id="432" name="楕円 431">
          <a:extLst>
            <a:ext uri="{FF2B5EF4-FFF2-40B4-BE49-F238E27FC236}">
              <a16:creationId xmlns:a16="http://schemas.microsoft.com/office/drawing/2014/main" id="{46CB38E2-B26E-4F8E-9B25-76F8EB0A8149}"/>
            </a:ext>
          </a:extLst>
        </xdr:cNvPr>
        <xdr:cNvSpPr/>
      </xdr:nvSpPr>
      <xdr:spPr>
        <a:xfrm>
          <a:off x="14649450" y="68605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152417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42B6110D-25E5-43B1-B0BC-589C05CCE5B3}"/>
            </a:ext>
          </a:extLst>
        </xdr:cNvPr>
        <xdr:cNvSpPr txBox="1"/>
      </xdr:nvSpPr>
      <xdr:spPr>
        <a:xfrm>
          <a:off x="14742160"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141605</xdr:rowOff>
    </xdr:from>
    <xdr:to>
      <xdr:col>81</xdr:col>
      <xdr:colOff>101600</xdr:colOff>
      <xdr:row>40</xdr:row>
      <xdr:rowOff>71755</xdr:rowOff>
    </xdr:to>
    <xdr:sp macro="" textlink="">
      <xdr:nvSpPr>
        <xdr:cNvPr id="434" name="楕円 433">
          <a:extLst>
            <a:ext uri="{FF2B5EF4-FFF2-40B4-BE49-F238E27FC236}">
              <a16:creationId xmlns:a16="http://schemas.microsoft.com/office/drawing/2014/main" id="{68A10304-4876-48C2-AB66-4217B3BA325C}"/>
            </a:ext>
          </a:extLst>
        </xdr:cNvPr>
        <xdr:cNvSpPr/>
      </xdr:nvSpPr>
      <xdr:spPr>
        <a:xfrm>
          <a:off x="13887450" y="68262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20955</xdr:rowOff>
    </xdr:from>
    <xdr:to>
      <xdr:col>85</xdr:col>
      <xdr:colOff>127000</xdr:colOff>
      <xdr:row>40</xdr:row>
      <xdr:rowOff>53340</xdr:rowOff>
    </xdr:to>
    <xdr:cxnSp macro="">
      <xdr:nvCxnSpPr>
        <xdr:cNvPr id="435" name="直線コネクタ 434">
          <a:extLst>
            <a:ext uri="{FF2B5EF4-FFF2-40B4-BE49-F238E27FC236}">
              <a16:creationId xmlns:a16="http://schemas.microsoft.com/office/drawing/2014/main" id="{12541932-CA6B-4814-93F5-070748D4FBE4}"/>
            </a:ext>
          </a:extLst>
        </xdr:cNvPr>
        <xdr:cNvCxnSpPr/>
      </xdr:nvCxnSpPr>
      <xdr:spPr>
        <a:xfrm>
          <a:off x="13942060" y="687514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109220</xdr:rowOff>
    </xdr:from>
    <xdr:to>
      <xdr:col>76</xdr:col>
      <xdr:colOff>165100</xdr:colOff>
      <xdr:row>40</xdr:row>
      <xdr:rowOff>39370</xdr:rowOff>
    </xdr:to>
    <xdr:sp macro="" textlink="">
      <xdr:nvSpPr>
        <xdr:cNvPr id="436" name="楕円 435">
          <a:extLst>
            <a:ext uri="{FF2B5EF4-FFF2-40B4-BE49-F238E27FC236}">
              <a16:creationId xmlns:a16="http://schemas.microsoft.com/office/drawing/2014/main" id="{37358AC7-7B89-404C-A601-7A10117D08FC}"/>
            </a:ext>
          </a:extLst>
        </xdr:cNvPr>
        <xdr:cNvSpPr/>
      </xdr:nvSpPr>
      <xdr:spPr>
        <a:xfrm>
          <a:off x="13089890" y="67938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160020</xdr:rowOff>
    </xdr:from>
    <xdr:to>
      <xdr:col>81</xdr:col>
      <xdr:colOff>50800</xdr:colOff>
      <xdr:row>40</xdr:row>
      <xdr:rowOff>20955</xdr:rowOff>
    </xdr:to>
    <xdr:cxnSp macro="">
      <xdr:nvCxnSpPr>
        <xdr:cNvPr id="437" name="直線コネクタ 436">
          <a:extLst>
            <a:ext uri="{FF2B5EF4-FFF2-40B4-BE49-F238E27FC236}">
              <a16:creationId xmlns:a16="http://schemas.microsoft.com/office/drawing/2014/main" id="{54A94E04-098C-4DAE-9D28-DBE5434B34E9}"/>
            </a:ext>
          </a:extLst>
        </xdr:cNvPr>
        <xdr:cNvCxnSpPr/>
      </xdr:nvCxnSpPr>
      <xdr:spPr>
        <a:xfrm>
          <a:off x="13144500" y="684847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78740</xdr:rowOff>
    </xdr:from>
    <xdr:to>
      <xdr:col>72</xdr:col>
      <xdr:colOff>38100</xdr:colOff>
      <xdr:row>40</xdr:row>
      <xdr:rowOff>8890</xdr:rowOff>
    </xdr:to>
    <xdr:sp macro="" textlink="">
      <xdr:nvSpPr>
        <xdr:cNvPr id="438" name="楕円 437">
          <a:extLst>
            <a:ext uri="{FF2B5EF4-FFF2-40B4-BE49-F238E27FC236}">
              <a16:creationId xmlns:a16="http://schemas.microsoft.com/office/drawing/2014/main" id="{1C8CF3FF-69ED-42FE-8831-AADBCFD93D12}"/>
            </a:ext>
          </a:extLst>
        </xdr:cNvPr>
        <xdr:cNvSpPr/>
      </xdr:nvSpPr>
      <xdr:spPr>
        <a:xfrm>
          <a:off x="12303760" y="67652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129540</xdr:rowOff>
    </xdr:from>
    <xdr:to>
      <xdr:col>76</xdr:col>
      <xdr:colOff>114300</xdr:colOff>
      <xdr:row>39</xdr:row>
      <xdr:rowOff>160020</xdr:rowOff>
    </xdr:to>
    <xdr:cxnSp macro="">
      <xdr:nvCxnSpPr>
        <xdr:cNvPr id="439" name="直線コネクタ 438">
          <a:extLst>
            <a:ext uri="{FF2B5EF4-FFF2-40B4-BE49-F238E27FC236}">
              <a16:creationId xmlns:a16="http://schemas.microsoft.com/office/drawing/2014/main" id="{46D3C5A6-0631-4B2F-B05A-A5A57D468805}"/>
            </a:ext>
          </a:extLst>
        </xdr:cNvPr>
        <xdr:cNvCxnSpPr/>
      </xdr:nvCxnSpPr>
      <xdr:spPr>
        <a:xfrm>
          <a:off x="12346940" y="681990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42545</xdr:rowOff>
    </xdr:from>
    <xdr:to>
      <xdr:col>67</xdr:col>
      <xdr:colOff>101600</xdr:colOff>
      <xdr:row>39</xdr:row>
      <xdr:rowOff>144145</xdr:rowOff>
    </xdr:to>
    <xdr:sp macro="" textlink="">
      <xdr:nvSpPr>
        <xdr:cNvPr id="440" name="楕円 439">
          <a:extLst>
            <a:ext uri="{FF2B5EF4-FFF2-40B4-BE49-F238E27FC236}">
              <a16:creationId xmlns:a16="http://schemas.microsoft.com/office/drawing/2014/main" id="{2EFBF12B-CA7D-49B8-9230-495EF925BC7A}"/>
            </a:ext>
          </a:extLst>
        </xdr:cNvPr>
        <xdr:cNvSpPr/>
      </xdr:nvSpPr>
      <xdr:spPr>
        <a:xfrm>
          <a:off x="11487150" y="67310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93345</xdr:rowOff>
    </xdr:from>
    <xdr:to>
      <xdr:col>71</xdr:col>
      <xdr:colOff>177800</xdr:colOff>
      <xdr:row>39</xdr:row>
      <xdr:rowOff>129540</xdr:rowOff>
    </xdr:to>
    <xdr:cxnSp macro="">
      <xdr:nvCxnSpPr>
        <xdr:cNvPr id="441" name="直線コネクタ 440">
          <a:extLst>
            <a:ext uri="{FF2B5EF4-FFF2-40B4-BE49-F238E27FC236}">
              <a16:creationId xmlns:a16="http://schemas.microsoft.com/office/drawing/2014/main" id="{D4E69751-940A-4EE9-8AE6-3D2261D77A32}"/>
            </a:ext>
          </a:extLst>
        </xdr:cNvPr>
        <xdr:cNvCxnSpPr/>
      </xdr:nvCxnSpPr>
      <xdr:spPr>
        <a:xfrm>
          <a:off x="11541760" y="6783705"/>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69FD5200-3D03-4BE5-B7CE-1BDFB0BAF864}"/>
            </a:ext>
          </a:extLst>
        </xdr:cNvPr>
        <xdr:cNvSpPr txBox="1"/>
      </xdr:nvSpPr>
      <xdr:spPr>
        <a:xfrm>
          <a:off x="1373823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14862B0F-8F5A-4A6D-8527-8B9783D8AF74}"/>
            </a:ext>
          </a:extLst>
        </xdr:cNvPr>
        <xdr:cNvSpPr txBox="1"/>
      </xdr:nvSpPr>
      <xdr:spPr>
        <a:xfrm>
          <a:off x="1295718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4360D676-511C-49DA-A8A3-FA021299414F}"/>
            </a:ext>
          </a:extLst>
        </xdr:cNvPr>
        <xdr:cNvSpPr txBox="1"/>
      </xdr:nvSpPr>
      <xdr:spPr>
        <a:xfrm>
          <a:off x="1217105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AE684B3B-45EC-49C2-98A9-62A0FEDEB863}"/>
            </a:ext>
          </a:extLst>
        </xdr:cNvPr>
        <xdr:cNvSpPr txBox="1"/>
      </xdr:nvSpPr>
      <xdr:spPr>
        <a:xfrm>
          <a:off x="113544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62882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DAAC0B64-7E99-442A-8DB9-1B5B59BCB453}"/>
            </a:ext>
          </a:extLst>
        </xdr:cNvPr>
        <xdr:cNvSpPr txBox="1"/>
      </xdr:nvSpPr>
      <xdr:spPr>
        <a:xfrm>
          <a:off x="1373823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30497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8B2E5911-0547-473B-8E86-2C70A6F9D5B3}"/>
            </a:ext>
          </a:extLst>
        </xdr:cNvPr>
        <xdr:cNvSpPr txBox="1"/>
      </xdr:nvSpPr>
      <xdr:spPr>
        <a:xfrm>
          <a:off x="12957184" y="688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4C7AF200-19BC-4316-9604-113BEA731E66}"/>
            </a:ext>
          </a:extLst>
        </xdr:cNvPr>
        <xdr:cNvSpPr txBox="1"/>
      </xdr:nvSpPr>
      <xdr:spPr>
        <a:xfrm>
          <a:off x="1217105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135272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A39A10C0-26D4-4FE0-BA72-06857461B335}"/>
            </a:ext>
          </a:extLst>
        </xdr:cNvPr>
        <xdr:cNvSpPr txBox="1"/>
      </xdr:nvSpPr>
      <xdr:spPr>
        <a:xfrm>
          <a:off x="113544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539757E-0AAC-4CBA-9ACA-772366C9830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BA7160B1-3109-4DB1-968D-2B9D6FDA583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ACBBF3B4-20A6-4CC9-94FB-198C1A40657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7143C61A-8AC9-427C-8950-24BFB17F38D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E29AE4E9-C88E-4603-A2AC-1E806082AB2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4F47C293-3303-4A34-9FDA-EA18CD1EC492}"/>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7FDBC3EF-C309-40D9-8902-0507EFF670EA}"/>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139F3415-AEA1-47C6-9638-91AEE7D826F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F4A83203-CBF4-4F89-8987-4680484A3DB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9AAC2A5D-6A53-4AFA-B889-076FAC165B0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0" name="直線コネクタ 459">
          <a:extLst>
            <a:ext uri="{FF2B5EF4-FFF2-40B4-BE49-F238E27FC236}">
              <a16:creationId xmlns:a16="http://schemas.microsoft.com/office/drawing/2014/main" id="{747D0F9D-163F-4871-B576-30621EE2B6A7}"/>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61" name="テキスト ボックス 460">
          <a:extLst>
            <a:ext uri="{FF2B5EF4-FFF2-40B4-BE49-F238E27FC236}">
              <a16:creationId xmlns:a16="http://schemas.microsoft.com/office/drawing/2014/main" id="{5A4F95DD-38C8-4420-B523-F00DA4847BBB}"/>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98F87C6E-3E30-497F-A488-F863B266316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3" name="テキスト ボックス 462">
          <a:extLst>
            <a:ext uri="{FF2B5EF4-FFF2-40B4-BE49-F238E27FC236}">
              <a16:creationId xmlns:a16="http://schemas.microsoft.com/office/drawing/2014/main" id="{F0B8EAB3-2D6A-4930-BF7E-5A43AE05AD54}"/>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4" name="直線コネクタ 463">
          <a:extLst>
            <a:ext uri="{FF2B5EF4-FFF2-40B4-BE49-F238E27FC236}">
              <a16:creationId xmlns:a16="http://schemas.microsoft.com/office/drawing/2014/main" id="{5F534B49-9791-4499-9AF0-498B8366B811}"/>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5" name="テキスト ボックス 464">
          <a:extLst>
            <a:ext uri="{FF2B5EF4-FFF2-40B4-BE49-F238E27FC236}">
              <a16:creationId xmlns:a16="http://schemas.microsoft.com/office/drawing/2014/main" id="{A97B0299-8BCB-49ED-ADEE-3F9AB7EF2B2C}"/>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CBD30EAB-A301-42B7-B91B-352CB707B22A}"/>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7" name="テキスト ボックス 466">
          <a:extLst>
            <a:ext uri="{FF2B5EF4-FFF2-40B4-BE49-F238E27FC236}">
              <a16:creationId xmlns:a16="http://schemas.microsoft.com/office/drawing/2014/main" id="{5BC93E03-C3E9-4472-8A30-35C61204BA2A}"/>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a:extLst>
            <a:ext uri="{FF2B5EF4-FFF2-40B4-BE49-F238E27FC236}">
              <a16:creationId xmlns:a16="http://schemas.microsoft.com/office/drawing/2014/main" id="{E7AB9D89-AC4B-42D7-906B-D5F7A7EFE21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69" name="直線コネクタ 468">
          <a:extLst>
            <a:ext uri="{FF2B5EF4-FFF2-40B4-BE49-F238E27FC236}">
              <a16:creationId xmlns:a16="http://schemas.microsoft.com/office/drawing/2014/main" id="{8FFF75C7-4DBF-4276-B6EE-787C6F13627F}"/>
            </a:ext>
          </a:extLst>
        </xdr:cNvPr>
        <xdr:cNvCxnSpPr/>
      </xdr:nvCxnSpPr>
      <xdr:spPr>
        <a:xfrm flipV="1">
          <a:off x="19947254" y="5817834"/>
          <a:ext cx="0" cy="123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70" name="【一般廃棄物処理施設】&#10;一人当たり有形固定資産（償却資産）額最小値テキスト">
          <a:extLst>
            <a:ext uri="{FF2B5EF4-FFF2-40B4-BE49-F238E27FC236}">
              <a16:creationId xmlns:a16="http://schemas.microsoft.com/office/drawing/2014/main" id="{95ED4E1D-FE95-4C82-8C28-EA8ACD79561D}"/>
            </a:ext>
          </a:extLst>
        </xdr:cNvPr>
        <xdr:cNvSpPr txBox="1"/>
      </xdr:nvSpPr>
      <xdr:spPr>
        <a:xfrm>
          <a:off x="19985990" y="7046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71" name="直線コネクタ 470">
          <a:extLst>
            <a:ext uri="{FF2B5EF4-FFF2-40B4-BE49-F238E27FC236}">
              <a16:creationId xmlns:a16="http://schemas.microsoft.com/office/drawing/2014/main" id="{36A3DED3-D5C1-4874-AAC1-0CF5F6E390A6}"/>
            </a:ext>
          </a:extLst>
        </xdr:cNvPr>
        <xdr:cNvCxnSpPr/>
      </xdr:nvCxnSpPr>
      <xdr:spPr>
        <a:xfrm>
          <a:off x="19885660" y="70503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72" name="【一般廃棄物処理施設】&#10;一人当たり有形固定資産（償却資産）額最大値テキスト">
          <a:extLst>
            <a:ext uri="{FF2B5EF4-FFF2-40B4-BE49-F238E27FC236}">
              <a16:creationId xmlns:a16="http://schemas.microsoft.com/office/drawing/2014/main" id="{E67BF852-EB4F-47EE-9041-A6E10CBB0A73}"/>
            </a:ext>
          </a:extLst>
        </xdr:cNvPr>
        <xdr:cNvSpPr txBox="1"/>
      </xdr:nvSpPr>
      <xdr:spPr>
        <a:xfrm>
          <a:off x="19985990" y="558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73" name="直線コネクタ 472">
          <a:extLst>
            <a:ext uri="{FF2B5EF4-FFF2-40B4-BE49-F238E27FC236}">
              <a16:creationId xmlns:a16="http://schemas.microsoft.com/office/drawing/2014/main" id="{6DAEE525-5396-4F8A-8EB0-23295263DFAE}"/>
            </a:ext>
          </a:extLst>
        </xdr:cNvPr>
        <xdr:cNvCxnSpPr/>
      </xdr:nvCxnSpPr>
      <xdr:spPr>
        <a:xfrm>
          <a:off x="19885660" y="5817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474" name="【一般廃棄物処理施設】&#10;一人当たり有形固定資産（償却資産）額平均値テキスト">
          <a:extLst>
            <a:ext uri="{FF2B5EF4-FFF2-40B4-BE49-F238E27FC236}">
              <a16:creationId xmlns:a16="http://schemas.microsoft.com/office/drawing/2014/main" id="{D1214C5B-6E22-4886-9B46-AC6C777639C2}"/>
            </a:ext>
          </a:extLst>
        </xdr:cNvPr>
        <xdr:cNvSpPr txBox="1"/>
      </xdr:nvSpPr>
      <xdr:spPr>
        <a:xfrm>
          <a:off x="19985990" y="6413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75" name="フローチャート: 判断 474">
          <a:extLst>
            <a:ext uri="{FF2B5EF4-FFF2-40B4-BE49-F238E27FC236}">
              <a16:creationId xmlns:a16="http://schemas.microsoft.com/office/drawing/2014/main" id="{5EAB7FF2-FE95-485E-871A-DE132947F5EC}"/>
            </a:ext>
          </a:extLst>
        </xdr:cNvPr>
        <xdr:cNvSpPr/>
      </xdr:nvSpPr>
      <xdr:spPr>
        <a:xfrm>
          <a:off x="19904710" y="656591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76" name="フローチャート: 判断 475">
          <a:extLst>
            <a:ext uri="{FF2B5EF4-FFF2-40B4-BE49-F238E27FC236}">
              <a16:creationId xmlns:a16="http://schemas.microsoft.com/office/drawing/2014/main" id="{7A17D9D1-452A-41B4-8CFA-CC23C581AB19}"/>
            </a:ext>
          </a:extLst>
        </xdr:cNvPr>
        <xdr:cNvSpPr/>
      </xdr:nvSpPr>
      <xdr:spPr>
        <a:xfrm>
          <a:off x="19161760" y="655471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477" name="フローチャート: 判断 476">
          <a:extLst>
            <a:ext uri="{FF2B5EF4-FFF2-40B4-BE49-F238E27FC236}">
              <a16:creationId xmlns:a16="http://schemas.microsoft.com/office/drawing/2014/main" id="{FBABD851-6741-4140-A686-84057196C406}"/>
            </a:ext>
          </a:extLst>
        </xdr:cNvPr>
        <xdr:cNvSpPr/>
      </xdr:nvSpPr>
      <xdr:spPr>
        <a:xfrm>
          <a:off x="18345150" y="651683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478" name="フローチャート: 判断 477">
          <a:extLst>
            <a:ext uri="{FF2B5EF4-FFF2-40B4-BE49-F238E27FC236}">
              <a16:creationId xmlns:a16="http://schemas.microsoft.com/office/drawing/2014/main" id="{AE415866-513A-41A1-B9DB-17835631F602}"/>
            </a:ext>
          </a:extLst>
        </xdr:cNvPr>
        <xdr:cNvSpPr/>
      </xdr:nvSpPr>
      <xdr:spPr>
        <a:xfrm>
          <a:off x="17547590" y="65188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479" name="フローチャート: 判断 478">
          <a:extLst>
            <a:ext uri="{FF2B5EF4-FFF2-40B4-BE49-F238E27FC236}">
              <a16:creationId xmlns:a16="http://schemas.microsoft.com/office/drawing/2014/main" id="{3D74324A-0597-4E8A-8036-0472D775FB22}"/>
            </a:ext>
          </a:extLst>
        </xdr:cNvPr>
        <xdr:cNvSpPr/>
      </xdr:nvSpPr>
      <xdr:spPr>
        <a:xfrm>
          <a:off x="16761460" y="654024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EF9DAD28-19E6-4FA7-A801-87E62DC7F20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371D6B8-0255-4288-B899-1DFC97075B54}"/>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C58C128-916B-46CB-97A9-CA74EA398B2B}"/>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8ECA4CE-3E55-49C4-B300-7312E36FBD6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3ED423C-BBE7-4968-BFD5-FDFB75C9535F}"/>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36258</xdr:rowOff>
    </xdr:from>
    <xdr:to>
      <xdr:col>116</xdr:col>
      <xdr:colOff>114300</xdr:colOff>
      <xdr:row>40</xdr:row>
      <xdr:rowOff>137858</xdr:rowOff>
    </xdr:to>
    <xdr:sp macro="" textlink="">
      <xdr:nvSpPr>
        <xdr:cNvPr id="485" name="楕円 484">
          <a:extLst>
            <a:ext uri="{FF2B5EF4-FFF2-40B4-BE49-F238E27FC236}">
              <a16:creationId xmlns:a16="http://schemas.microsoft.com/office/drawing/2014/main" id="{39AF9EC6-BBCC-45BE-AC18-757FCFF62886}"/>
            </a:ext>
          </a:extLst>
        </xdr:cNvPr>
        <xdr:cNvSpPr/>
      </xdr:nvSpPr>
      <xdr:spPr>
        <a:xfrm>
          <a:off x="19904710" y="689425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122635</xdr:rowOff>
    </xdr:from>
    <xdr:ext cx="534377" cy="259045"/>
    <xdr:sp macro="" textlink="">
      <xdr:nvSpPr>
        <xdr:cNvPr id="486" name="【一般廃棄物処理施設】&#10;一人当たり有形固定資産（償却資産）額該当値テキスト">
          <a:extLst>
            <a:ext uri="{FF2B5EF4-FFF2-40B4-BE49-F238E27FC236}">
              <a16:creationId xmlns:a16="http://schemas.microsoft.com/office/drawing/2014/main" id="{0C11C236-2A2A-40C5-84CA-76EE820FE450}"/>
            </a:ext>
          </a:extLst>
        </xdr:cNvPr>
        <xdr:cNvSpPr txBox="1"/>
      </xdr:nvSpPr>
      <xdr:spPr>
        <a:xfrm>
          <a:off x="19985990" y="681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37002</xdr:rowOff>
    </xdr:from>
    <xdr:to>
      <xdr:col>112</xdr:col>
      <xdr:colOff>38100</xdr:colOff>
      <xdr:row>40</xdr:row>
      <xdr:rowOff>138602</xdr:rowOff>
    </xdr:to>
    <xdr:sp macro="" textlink="">
      <xdr:nvSpPr>
        <xdr:cNvPr id="487" name="楕円 486">
          <a:extLst>
            <a:ext uri="{FF2B5EF4-FFF2-40B4-BE49-F238E27FC236}">
              <a16:creationId xmlns:a16="http://schemas.microsoft.com/office/drawing/2014/main" id="{EA477B69-F000-4ACB-BDC0-891E0B064C53}"/>
            </a:ext>
          </a:extLst>
        </xdr:cNvPr>
        <xdr:cNvSpPr/>
      </xdr:nvSpPr>
      <xdr:spPr>
        <a:xfrm>
          <a:off x="19161760" y="68950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87058</xdr:rowOff>
    </xdr:from>
    <xdr:to>
      <xdr:col>116</xdr:col>
      <xdr:colOff>63500</xdr:colOff>
      <xdr:row>40</xdr:row>
      <xdr:rowOff>87802</xdr:rowOff>
    </xdr:to>
    <xdr:cxnSp macro="">
      <xdr:nvCxnSpPr>
        <xdr:cNvPr id="488" name="直線コネクタ 487">
          <a:extLst>
            <a:ext uri="{FF2B5EF4-FFF2-40B4-BE49-F238E27FC236}">
              <a16:creationId xmlns:a16="http://schemas.microsoft.com/office/drawing/2014/main" id="{ADFADCAC-E91C-4807-852F-22145925AC66}"/>
            </a:ext>
          </a:extLst>
        </xdr:cNvPr>
        <xdr:cNvCxnSpPr/>
      </xdr:nvCxnSpPr>
      <xdr:spPr>
        <a:xfrm flipV="1">
          <a:off x="19204940" y="6946963"/>
          <a:ext cx="742950" cy="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36847</xdr:rowOff>
    </xdr:from>
    <xdr:to>
      <xdr:col>107</xdr:col>
      <xdr:colOff>101600</xdr:colOff>
      <xdr:row>40</xdr:row>
      <xdr:rowOff>138447</xdr:rowOff>
    </xdr:to>
    <xdr:sp macro="" textlink="">
      <xdr:nvSpPr>
        <xdr:cNvPr id="489" name="楕円 488">
          <a:extLst>
            <a:ext uri="{FF2B5EF4-FFF2-40B4-BE49-F238E27FC236}">
              <a16:creationId xmlns:a16="http://schemas.microsoft.com/office/drawing/2014/main" id="{90C85D69-4C1F-4513-9BF2-0276B892E738}"/>
            </a:ext>
          </a:extLst>
        </xdr:cNvPr>
        <xdr:cNvSpPr/>
      </xdr:nvSpPr>
      <xdr:spPr>
        <a:xfrm>
          <a:off x="18345150" y="68948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87647</xdr:rowOff>
    </xdr:from>
    <xdr:to>
      <xdr:col>111</xdr:col>
      <xdr:colOff>177800</xdr:colOff>
      <xdr:row>40</xdr:row>
      <xdr:rowOff>87802</xdr:rowOff>
    </xdr:to>
    <xdr:cxnSp macro="">
      <xdr:nvCxnSpPr>
        <xdr:cNvPr id="490" name="直線コネクタ 489">
          <a:extLst>
            <a:ext uri="{FF2B5EF4-FFF2-40B4-BE49-F238E27FC236}">
              <a16:creationId xmlns:a16="http://schemas.microsoft.com/office/drawing/2014/main" id="{DC7AAB3D-59BB-4F9E-93D2-A097CDAD88A2}"/>
            </a:ext>
          </a:extLst>
        </xdr:cNvPr>
        <xdr:cNvCxnSpPr/>
      </xdr:nvCxnSpPr>
      <xdr:spPr>
        <a:xfrm>
          <a:off x="18399760" y="6949457"/>
          <a:ext cx="80518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36373</xdr:rowOff>
    </xdr:from>
    <xdr:to>
      <xdr:col>102</xdr:col>
      <xdr:colOff>165100</xdr:colOff>
      <xdr:row>40</xdr:row>
      <xdr:rowOff>137973</xdr:rowOff>
    </xdr:to>
    <xdr:sp macro="" textlink="">
      <xdr:nvSpPr>
        <xdr:cNvPr id="491" name="楕円 490">
          <a:extLst>
            <a:ext uri="{FF2B5EF4-FFF2-40B4-BE49-F238E27FC236}">
              <a16:creationId xmlns:a16="http://schemas.microsoft.com/office/drawing/2014/main" id="{FA1CD0A3-E8B7-4805-BED3-3E0958DB35B0}"/>
            </a:ext>
          </a:extLst>
        </xdr:cNvPr>
        <xdr:cNvSpPr/>
      </xdr:nvSpPr>
      <xdr:spPr>
        <a:xfrm>
          <a:off x="17547590" y="689437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87173</xdr:rowOff>
    </xdr:from>
    <xdr:to>
      <xdr:col>107</xdr:col>
      <xdr:colOff>50800</xdr:colOff>
      <xdr:row>40</xdr:row>
      <xdr:rowOff>87647</xdr:rowOff>
    </xdr:to>
    <xdr:cxnSp macro="">
      <xdr:nvCxnSpPr>
        <xdr:cNvPr id="492" name="直線コネクタ 491">
          <a:extLst>
            <a:ext uri="{FF2B5EF4-FFF2-40B4-BE49-F238E27FC236}">
              <a16:creationId xmlns:a16="http://schemas.microsoft.com/office/drawing/2014/main" id="{0E3FDCBD-E520-436A-8B0F-60505060C270}"/>
            </a:ext>
          </a:extLst>
        </xdr:cNvPr>
        <xdr:cNvCxnSpPr/>
      </xdr:nvCxnSpPr>
      <xdr:spPr>
        <a:xfrm>
          <a:off x="17602200" y="6947078"/>
          <a:ext cx="797560" cy="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36499</xdr:rowOff>
    </xdr:from>
    <xdr:to>
      <xdr:col>98</xdr:col>
      <xdr:colOff>38100</xdr:colOff>
      <xdr:row>40</xdr:row>
      <xdr:rowOff>138099</xdr:rowOff>
    </xdr:to>
    <xdr:sp macro="" textlink="">
      <xdr:nvSpPr>
        <xdr:cNvPr id="493" name="楕円 492">
          <a:extLst>
            <a:ext uri="{FF2B5EF4-FFF2-40B4-BE49-F238E27FC236}">
              <a16:creationId xmlns:a16="http://schemas.microsoft.com/office/drawing/2014/main" id="{13273152-4E56-4350-B8A2-7F4407934FCD}"/>
            </a:ext>
          </a:extLst>
        </xdr:cNvPr>
        <xdr:cNvSpPr/>
      </xdr:nvSpPr>
      <xdr:spPr>
        <a:xfrm>
          <a:off x="16761460" y="6894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87173</xdr:rowOff>
    </xdr:from>
    <xdr:to>
      <xdr:col>102</xdr:col>
      <xdr:colOff>114300</xdr:colOff>
      <xdr:row>40</xdr:row>
      <xdr:rowOff>87299</xdr:rowOff>
    </xdr:to>
    <xdr:cxnSp macro="">
      <xdr:nvCxnSpPr>
        <xdr:cNvPr id="494" name="直線コネクタ 493">
          <a:extLst>
            <a:ext uri="{FF2B5EF4-FFF2-40B4-BE49-F238E27FC236}">
              <a16:creationId xmlns:a16="http://schemas.microsoft.com/office/drawing/2014/main" id="{A4742FA6-D566-4FB3-B154-F1DEE55DB8E4}"/>
            </a:ext>
          </a:extLst>
        </xdr:cNvPr>
        <xdr:cNvCxnSpPr/>
      </xdr:nvCxnSpPr>
      <xdr:spPr>
        <a:xfrm flipV="1">
          <a:off x="16804640" y="6947078"/>
          <a:ext cx="797560" cy="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495" name="n_1aveValue【一般廃棄物処理施設】&#10;一人当たり有形固定資産（償却資産）額">
          <a:extLst>
            <a:ext uri="{FF2B5EF4-FFF2-40B4-BE49-F238E27FC236}">
              <a16:creationId xmlns:a16="http://schemas.microsoft.com/office/drawing/2014/main" id="{C2076E6F-2015-431E-9404-6D710AB57F11}"/>
            </a:ext>
          </a:extLst>
        </xdr:cNvPr>
        <xdr:cNvSpPr txBox="1"/>
      </xdr:nvSpPr>
      <xdr:spPr>
        <a:xfrm>
          <a:off x="18951721" y="633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496" name="n_2aveValue【一般廃棄物処理施設】&#10;一人当たり有形固定資産（償却資産）額">
          <a:extLst>
            <a:ext uri="{FF2B5EF4-FFF2-40B4-BE49-F238E27FC236}">
              <a16:creationId xmlns:a16="http://schemas.microsoft.com/office/drawing/2014/main" id="{B46FDAEA-EFFB-4812-A13F-CEE54E610187}"/>
            </a:ext>
          </a:extLst>
        </xdr:cNvPr>
        <xdr:cNvSpPr txBox="1"/>
      </xdr:nvSpPr>
      <xdr:spPr>
        <a:xfrm>
          <a:off x="18170671" y="629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497" name="n_3aveValue【一般廃棄物処理施設】&#10;一人当たり有形固定資産（償却資産）額">
          <a:extLst>
            <a:ext uri="{FF2B5EF4-FFF2-40B4-BE49-F238E27FC236}">
              <a16:creationId xmlns:a16="http://schemas.microsoft.com/office/drawing/2014/main" id="{75C0CF53-2FB6-4BD6-B281-35A36AE88C26}"/>
            </a:ext>
          </a:extLst>
        </xdr:cNvPr>
        <xdr:cNvSpPr txBox="1"/>
      </xdr:nvSpPr>
      <xdr:spPr>
        <a:xfrm>
          <a:off x="17354061" y="629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498" name="n_4aveValue【一般廃棄物処理施設】&#10;一人当たり有形固定資産（償却資産）額">
          <a:extLst>
            <a:ext uri="{FF2B5EF4-FFF2-40B4-BE49-F238E27FC236}">
              <a16:creationId xmlns:a16="http://schemas.microsoft.com/office/drawing/2014/main" id="{E75482F2-603D-4468-9171-973E6812AF56}"/>
            </a:ext>
          </a:extLst>
        </xdr:cNvPr>
        <xdr:cNvSpPr txBox="1"/>
      </xdr:nvSpPr>
      <xdr:spPr>
        <a:xfrm>
          <a:off x="16556501" y="631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129729</xdr:rowOff>
    </xdr:from>
    <xdr:ext cx="534377" cy="259045"/>
    <xdr:sp macro="" textlink="">
      <xdr:nvSpPr>
        <xdr:cNvPr id="499" name="n_1mainValue【一般廃棄物処理施設】&#10;一人当たり有形固定資産（償却資産）額">
          <a:extLst>
            <a:ext uri="{FF2B5EF4-FFF2-40B4-BE49-F238E27FC236}">
              <a16:creationId xmlns:a16="http://schemas.microsoft.com/office/drawing/2014/main" id="{0E409FDD-6FD6-4E79-97FA-712A0F836D96}"/>
            </a:ext>
          </a:extLst>
        </xdr:cNvPr>
        <xdr:cNvSpPr txBox="1"/>
      </xdr:nvSpPr>
      <xdr:spPr>
        <a:xfrm>
          <a:off x="18951721" y="699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129574</xdr:rowOff>
    </xdr:from>
    <xdr:ext cx="534377" cy="259045"/>
    <xdr:sp macro="" textlink="">
      <xdr:nvSpPr>
        <xdr:cNvPr id="500" name="n_2mainValue【一般廃棄物処理施設】&#10;一人当たり有形固定資産（償却資産）額">
          <a:extLst>
            <a:ext uri="{FF2B5EF4-FFF2-40B4-BE49-F238E27FC236}">
              <a16:creationId xmlns:a16="http://schemas.microsoft.com/office/drawing/2014/main" id="{E045FB7D-B143-4E68-92FD-E86284B3EF5C}"/>
            </a:ext>
          </a:extLst>
        </xdr:cNvPr>
        <xdr:cNvSpPr txBox="1"/>
      </xdr:nvSpPr>
      <xdr:spPr>
        <a:xfrm>
          <a:off x="18170671" y="699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129100</xdr:rowOff>
    </xdr:from>
    <xdr:ext cx="534377" cy="259045"/>
    <xdr:sp macro="" textlink="">
      <xdr:nvSpPr>
        <xdr:cNvPr id="501" name="n_3mainValue【一般廃棄物処理施設】&#10;一人当たり有形固定資産（償却資産）額">
          <a:extLst>
            <a:ext uri="{FF2B5EF4-FFF2-40B4-BE49-F238E27FC236}">
              <a16:creationId xmlns:a16="http://schemas.microsoft.com/office/drawing/2014/main" id="{10BEA5AF-91AE-4436-A24C-54ACDB74EF59}"/>
            </a:ext>
          </a:extLst>
        </xdr:cNvPr>
        <xdr:cNvSpPr txBox="1"/>
      </xdr:nvSpPr>
      <xdr:spPr>
        <a:xfrm>
          <a:off x="17354061" y="699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129226</xdr:rowOff>
    </xdr:from>
    <xdr:ext cx="534377" cy="259045"/>
    <xdr:sp macro="" textlink="">
      <xdr:nvSpPr>
        <xdr:cNvPr id="502" name="n_4mainValue【一般廃棄物処理施設】&#10;一人当たり有形固定資産（償却資産）額">
          <a:extLst>
            <a:ext uri="{FF2B5EF4-FFF2-40B4-BE49-F238E27FC236}">
              <a16:creationId xmlns:a16="http://schemas.microsoft.com/office/drawing/2014/main" id="{0D90932F-47DB-4778-AC84-D9D3F7941528}"/>
            </a:ext>
          </a:extLst>
        </xdr:cNvPr>
        <xdr:cNvSpPr txBox="1"/>
      </xdr:nvSpPr>
      <xdr:spPr>
        <a:xfrm>
          <a:off x="16556501" y="699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C0C20334-5937-484A-894E-9C3DAE8CC47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B5479C42-BBC9-474D-89A5-F2DA9EA6E65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131DC104-338F-4957-9CFE-5DABCD0C4DE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7F2B3D90-BCDB-4426-A2F5-2EEB015EB1D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E04E62AA-7E8F-4444-A239-DD3F4D349604}"/>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252AD093-3E25-4508-B00D-E6BB05E63D2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5DF8E711-F09D-4E88-86BF-F60B9EDAB0A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E06C774-ECE1-4BD8-BCFC-AAF93A4F7CF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861E9F8B-0A94-40AE-9296-E91AD5A2FDE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083950FD-8361-46E6-A830-8AE3CB18014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A5766F92-2AF7-4526-AC97-1762CED8BE21}"/>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4" name="直線コネクタ 513">
          <a:extLst>
            <a:ext uri="{FF2B5EF4-FFF2-40B4-BE49-F238E27FC236}">
              <a16:creationId xmlns:a16="http://schemas.microsoft.com/office/drawing/2014/main" id="{852E5E4F-7949-48C2-B2E7-1AC6935A62C1}"/>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5" name="テキスト ボックス 514">
          <a:extLst>
            <a:ext uri="{FF2B5EF4-FFF2-40B4-BE49-F238E27FC236}">
              <a16:creationId xmlns:a16="http://schemas.microsoft.com/office/drawing/2014/main" id="{A6135014-910E-4209-805B-5CF70CD4EF86}"/>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6" name="直線コネクタ 515">
          <a:extLst>
            <a:ext uri="{FF2B5EF4-FFF2-40B4-BE49-F238E27FC236}">
              <a16:creationId xmlns:a16="http://schemas.microsoft.com/office/drawing/2014/main" id="{80BC7AF6-8361-4424-AF1B-6541893FDC4C}"/>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7" name="テキスト ボックス 516">
          <a:extLst>
            <a:ext uri="{FF2B5EF4-FFF2-40B4-BE49-F238E27FC236}">
              <a16:creationId xmlns:a16="http://schemas.microsoft.com/office/drawing/2014/main" id="{F0A15974-4311-4A98-AFA4-800FDD1BFD18}"/>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8" name="直線コネクタ 517">
          <a:extLst>
            <a:ext uri="{FF2B5EF4-FFF2-40B4-BE49-F238E27FC236}">
              <a16:creationId xmlns:a16="http://schemas.microsoft.com/office/drawing/2014/main" id="{4812259E-E30B-4733-9FCF-E8CB7963AC9E}"/>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9" name="テキスト ボックス 518">
          <a:extLst>
            <a:ext uri="{FF2B5EF4-FFF2-40B4-BE49-F238E27FC236}">
              <a16:creationId xmlns:a16="http://schemas.microsoft.com/office/drawing/2014/main" id="{5951AEA1-C460-45DE-988B-F791582984B3}"/>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0" name="直線コネクタ 519">
          <a:extLst>
            <a:ext uri="{FF2B5EF4-FFF2-40B4-BE49-F238E27FC236}">
              <a16:creationId xmlns:a16="http://schemas.microsoft.com/office/drawing/2014/main" id="{A6DBDE82-9E88-4BBF-ABD6-2271D1F6CB01}"/>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1" name="テキスト ボックス 520">
          <a:extLst>
            <a:ext uri="{FF2B5EF4-FFF2-40B4-BE49-F238E27FC236}">
              <a16:creationId xmlns:a16="http://schemas.microsoft.com/office/drawing/2014/main" id="{D39F3EBF-7CD6-46F5-9D91-CCD3A613E786}"/>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2" name="直線コネクタ 521">
          <a:extLst>
            <a:ext uri="{FF2B5EF4-FFF2-40B4-BE49-F238E27FC236}">
              <a16:creationId xmlns:a16="http://schemas.microsoft.com/office/drawing/2014/main" id="{534F141A-F5A4-4FEF-AA31-A36DB92B384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3" name="テキスト ボックス 522">
          <a:extLst>
            <a:ext uri="{FF2B5EF4-FFF2-40B4-BE49-F238E27FC236}">
              <a16:creationId xmlns:a16="http://schemas.microsoft.com/office/drawing/2014/main" id="{16EE5821-48E0-49E4-8E8C-54A5B02A3ED7}"/>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CE485D2B-E29A-473A-879A-36F64BC4501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5" name="テキスト ボックス 524">
          <a:extLst>
            <a:ext uri="{FF2B5EF4-FFF2-40B4-BE49-F238E27FC236}">
              <a16:creationId xmlns:a16="http://schemas.microsoft.com/office/drawing/2014/main" id="{9A2900A0-0D12-451E-BF37-31C2D4EEC23B}"/>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66DB69CD-9CBF-40AC-81EA-FF8915784F9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7" name="直線コネクタ 526">
          <a:extLst>
            <a:ext uri="{FF2B5EF4-FFF2-40B4-BE49-F238E27FC236}">
              <a16:creationId xmlns:a16="http://schemas.microsoft.com/office/drawing/2014/main" id="{32457D4C-9225-4CD0-8097-F1A0965A6145}"/>
            </a:ext>
          </a:extLst>
        </xdr:cNvPr>
        <xdr:cNvCxnSpPr/>
      </xdr:nvCxnSpPr>
      <xdr:spPr>
        <a:xfrm flipV="1">
          <a:off x="14703424" y="95592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C519ABBA-45A1-4299-9F6B-658D2577CAF4}"/>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9" name="直線コネクタ 528">
          <a:extLst>
            <a:ext uri="{FF2B5EF4-FFF2-40B4-BE49-F238E27FC236}">
              <a16:creationId xmlns:a16="http://schemas.microsoft.com/office/drawing/2014/main" id="{3BBE20CA-4AC8-4F17-B2FC-57ED723D924D}"/>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67DEFDA6-EBE5-4E0B-9D55-3B1376DBF81B}"/>
            </a:ext>
          </a:extLst>
        </xdr:cNvPr>
        <xdr:cNvSpPr txBox="1"/>
      </xdr:nvSpPr>
      <xdr:spPr>
        <a:xfrm>
          <a:off x="14742160" y="934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31" name="直線コネクタ 530">
          <a:extLst>
            <a:ext uri="{FF2B5EF4-FFF2-40B4-BE49-F238E27FC236}">
              <a16:creationId xmlns:a16="http://schemas.microsoft.com/office/drawing/2014/main" id="{F9B759AA-DE46-4277-AE76-4C0F05C6D283}"/>
            </a:ext>
          </a:extLst>
        </xdr:cNvPr>
        <xdr:cNvCxnSpPr/>
      </xdr:nvCxnSpPr>
      <xdr:spPr>
        <a:xfrm>
          <a:off x="1461135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FD4F04F2-0C55-49EF-8482-AA0CD5C017C5}"/>
            </a:ext>
          </a:extLst>
        </xdr:cNvPr>
        <xdr:cNvSpPr txBox="1"/>
      </xdr:nvSpPr>
      <xdr:spPr>
        <a:xfrm>
          <a:off x="14742160" y="1006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3" name="フローチャート: 判断 532">
          <a:extLst>
            <a:ext uri="{FF2B5EF4-FFF2-40B4-BE49-F238E27FC236}">
              <a16:creationId xmlns:a16="http://schemas.microsoft.com/office/drawing/2014/main" id="{C05BF4D5-9AE5-4146-BF68-3276F0A0F713}"/>
            </a:ext>
          </a:extLst>
        </xdr:cNvPr>
        <xdr:cNvSpPr/>
      </xdr:nvSpPr>
      <xdr:spPr>
        <a:xfrm>
          <a:off x="14649450" y="102114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4" name="フローチャート: 判断 533">
          <a:extLst>
            <a:ext uri="{FF2B5EF4-FFF2-40B4-BE49-F238E27FC236}">
              <a16:creationId xmlns:a16="http://schemas.microsoft.com/office/drawing/2014/main" id="{97326B7B-D568-45C4-B638-395B68DB9750}"/>
            </a:ext>
          </a:extLst>
        </xdr:cNvPr>
        <xdr:cNvSpPr/>
      </xdr:nvSpPr>
      <xdr:spPr>
        <a:xfrm>
          <a:off x="13887450" y="102038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5" name="フローチャート: 判断 534">
          <a:extLst>
            <a:ext uri="{FF2B5EF4-FFF2-40B4-BE49-F238E27FC236}">
              <a16:creationId xmlns:a16="http://schemas.microsoft.com/office/drawing/2014/main" id="{AB2C9955-1EBA-480A-B3BD-F9EC864C7308}"/>
            </a:ext>
          </a:extLst>
        </xdr:cNvPr>
        <xdr:cNvSpPr/>
      </xdr:nvSpPr>
      <xdr:spPr>
        <a:xfrm>
          <a:off x="13089890" y="101714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6" name="フローチャート: 判断 535">
          <a:extLst>
            <a:ext uri="{FF2B5EF4-FFF2-40B4-BE49-F238E27FC236}">
              <a16:creationId xmlns:a16="http://schemas.microsoft.com/office/drawing/2014/main" id="{E6D40842-D7CD-48D9-9C9A-2E444D157696}"/>
            </a:ext>
          </a:extLst>
        </xdr:cNvPr>
        <xdr:cNvSpPr/>
      </xdr:nvSpPr>
      <xdr:spPr>
        <a:xfrm>
          <a:off x="12303760" y="101371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7" name="フローチャート: 判断 536">
          <a:extLst>
            <a:ext uri="{FF2B5EF4-FFF2-40B4-BE49-F238E27FC236}">
              <a16:creationId xmlns:a16="http://schemas.microsoft.com/office/drawing/2014/main" id="{732AF664-6BF0-4A07-8ED1-F4A4D1F9E1C8}"/>
            </a:ext>
          </a:extLst>
        </xdr:cNvPr>
        <xdr:cNvSpPr/>
      </xdr:nvSpPr>
      <xdr:spPr>
        <a:xfrm>
          <a:off x="11487150" y="101028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987EDCDE-F43C-40D2-8136-E5E2E7710AD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5BCF586-3A8F-4C8F-BDC8-12384F0FAE59}"/>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E56264B-44B1-44BE-B4C5-357C30E7D33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A426894-F84E-4A60-B950-267999E7CCB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4C471D2-09D2-4F46-AB31-0C8A1EFE2E2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17780</xdr:rowOff>
    </xdr:from>
    <xdr:to>
      <xdr:col>85</xdr:col>
      <xdr:colOff>177800</xdr:colOff>
      <xdr:row>61</xdr:row>
      <xdr:rowOff>119380</xdr:rowOff>
    </xdr:to>
    <xdr:sp macro="" textlink="">
      <xdr:nvSpPr>
        <xdr:cNvPr id="543" name="楕円 542">
          <a:extLst>
            <a:ext uri="{FF2B5EF4-FFF2-40B4-BE49-F238E27FC236}">
              <a16:creationId xmlns:a16="http://schemas.microsoft.com/office/drawing/2014/main" id="{621DE515-8D5F-4F51-95D1-2DE6E191D90E}"/>
            </a:ext>
          </a:extLst>
        </xdr:cNvPr>
        <xdr:cNvSpPr/>
      </xdr:nvSpPr>
      <xdr:spPr>
        <a:xfrm>
          <a:off x="14649450" y="104800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167657</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84DD430E-17C1-4F9B-B5A5-AD76F37474B3}"/>
            </a:ext>
          </a:extLst>
        </xdr:cNvPr>
        <xdr:cNvSpPr txBox="1"/>
      </xdr:nvSpPr>
      <xdr:spPr>
        <a:xfrm>
          <a:off x="14742160"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162560</xdr:rowOff>
    </xdr:from>
    <xdr:to>
      <xdr:col>81</xdr:col>
      <xdr:colOff>101600</xdr:colOff>
      <xdr:row>61</xdr:row>
      <xdr:rowOff>92710</xdr:rowOff>
    </xdr:to>
    <xdr:sp macro="" textlink="">
      <xdr:nvSpPr>
        <xdr:cNvPr id="545" name="楕円 544">
          <a:extLst>
            <a:ext uri="{FF2B5EF4-FFF2-40B4-BE49-F238E27FC236}">
              <a16:creationId xmlns:a16="http://schemas.microsoft.com/office/drawing/2014/main" id="{ADEEAD10-72F4-42CB-A953-699798D3841E}"/>
            </a:ext>
          </a:extLst>
        </xdr:cNvPr>
        <xdr:cNvSpPr/>
      </xdr:nvSpPr>
      <xdr:spPr>
        <a:xfrm>
          <a:off x="13887450" y="104514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41910</xdr:rowOff>
    </xdr:from>
    <xdr:to>
      <xdr:col>85</xdr:col>
      <xdr:colOff>127000</xdr:colOff>
      <xdr:row>61</xdr:row>
      <xdr:rowOff>68580</xdr:rowOff>
    </xdr:to>
    <xdr:cxnSp macro="">
      <xdr:nvCxnSpPr>
        <xdr:cNvPr id="546" name="直線コネクタ 545">
          <a:extLst>
            <a:ext uri="{FF2B5EF4-FFF2-40B4-BE49-F238E27FC236}">
              <a16:creationId xmlns:a16="http://schemas.microsoft.com/office/drawing/2014/main" id="{E172C963-111C-4C3C-8B9F-B025ABD1E560}"/>
            </a:ext>
          </a:extLst>
        </xdr:cNvPr>
        <xdr:cNvCxnSpPr/>
      </xdr:nvCxnSpPr>
      <xdr:spPr>
        <a:xfrm>
          <a:off x="13942060" y="1050226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137795</xdr:rowOff>
    </xdr:from>
    <xdr:to>
      <xdr:col>76</xdr:col>
      <xdr:colOff>165100</xdr:colOff>
      <xdr:row>61</xdr:row>
      <xdr:rowOff>67945</xdr:rowOff>
    </xdr:to>
    <xdr:sp macro="" textlink="">
      <xdr:nvSpPr>
        <xdr:cNvPr id="547" name="楕円 546">
          <a:extLst>
            <a:ext uri="{FF2B5EF4-FFF2-40B4-BE49-F238E27FC236}">
              <a16:creationId xmlns:a16="http://schemas.microsoft.com/office/drawing/2014/main" id="{F43A403C-8686-4919-ADB3-3FA1F3A6EDFB}"/>
            </a:ext>
          </a:extLst>
        </xdr:cNvPr>
        <xdr:cNvSpPr/>
      </xdr:nvSpPr>
      <xdr:spPr>
        <a:xfrm>
          <a:off x="13089890" y="104209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17145</xdr:rowOff>
    </xdr:from>
    <xdr:to>
      <xdr:col>81</xdr:col>
      <xdr:colOff>50800</xdr:colOff>
      <xdr:row>61</xdr:row>
      <xdr:rowOff>41910</xdr:rowOff>
    </xdr:to>
    <xdr:cxnSp macro="">
      <xdr:nvCxnSpPr>
        <xdr:cNvPr id="548" name="直線コネクタ 547">
          <a:extLst>
            <a:ext uri="{FF2B5EF4-FFF2-40B4-BE49-F238E27FC236}">
              <a16:creationId xmlns:a16="http://schemas.microsoft.com/office/drawing/2014/main" id="{54353073-E05F-4A23-A12B-4843A58DCB8C}"/>
            </a:ext>
          </a:extLst>
        </xdr:cNvPr>
        <xdr:cNvCxnSpPr/>
      </xdr:nvCxnSpPr>
      <xdr:spPr>
        <a:xfrm>
          <a:off x="13144500" y="1047940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107315</xdr:rowOff>
    </xdr:from>
    <xdr:to>
      <xdr:col>72</xdr:col>
      <xdr:colOff>38100</xdr:colOff>
      <xdr:row>61</xdr:row>
      <xdr:rowOff>37465</xdr:rowOff>
    </xdr:to>
    <xdr:sp macro="" textlink="">
      <xdr:nvSpPr>
        <xdr:cNvPr id="549" name="楕円 548">
          <a:extLst>
            <a:ext uri="{FF2B5EF4-FFF2-40B4-BE49-F238E27FC236}">
              <a16:creationId xmlns:a16="http://schemas.microsoft.com/office/drawing/2014/main" id="{383C0D32-ED9F-484F-9306-FCF10492F717}"/>
            </a:ext>
          </a:extLst>
        </xdr:cNvPr>
        <xdr:cNvSpPr/>
      </xdr:nvSpPr>
      <xdr:spPr>
        <a:xfrm>
          <a:off x="12303760" y="103924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158115</xdr:rowOff>
    </xdr:from>
    <xdr:to>
      <xdr:col>76</xdr:col>
      <xdr:colOff>114300</xdr:colOff>
      <xdr:row>61</xdr:row>
      <xdr:rowOff>17145</xdr:rowOff>
    </xdr:to>
    <xdr:cxnSp macro="">
      <xdr:nvCxnSpPr>
        <xdr:cNvPr id="550" name="直線コネクタ 549">
          <a:extLst>
            <a:ext uri="{FF2B5EF4-FFF2-40B4-BE49-F238E27FC236}">
              <a16:creationId xmlns:a16="http://schemas.microsoft.com/office/drawing/2014/main" id="{2F4E82BB-4C33-48EC-8EE4-EFBDFBCC464A}"/>
            </a:ext>
          </a:extLst>
        </xdr:cNvPr>
        <xdr:cNvCxnSpPr/>
      </xdr:nvCxnSpPr>
      <xdr:spPr>
        <a:xfrm>
          <a:off x="12346940" y="1044702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80645</xdr:rowOff>
    </xdr:from>
    <xdr:to>
      <xdr:col>67</xdr:col>
      <xdr:colOff>101600</xdr:colOff>
      <xdr:row>61</xdr:row>
      <xdr:rowOff>10795</xdr:rowOff>
    </xdr:to>
    <xdr:sp macro="" textlink="">
      <xdr:nvSpPr>
        <xdr:cNvPr id="551" name="楕円 550">
          <a:extLst>
            <a:ext uri="{FF2B5EF4-FFF2-40B4-BE49-F238E27FC236}">
              <a16:creationId xmlns:a16="http://schemas.microsoft.com/office/drawing/2014/main" id="{98833EFE-BE52-420E-9C5F-3A1A6ACFFA13}"/>
            </a:ext>
          </a:extLst>
        </xdr:cNvPr>
        <xdr:cNvSpPr/>
      </xdr:nvSpPr>
      <xdr:spPr>
        <a:xfrm>
          <a:off x="11487150" y="103695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131445</xdr:rowOff>
    </xdr:from>
    <xdr:to>
      <xdr:col>71</xdr:col>
      <xdr:colOff>177800</xdr:colOff>
      <xdr:row>60</xdr:row>
      <xdr:rowOff>158115</xdr:rowOff>
    </xdr:to>
    <xdr:cxnSp macro="">
      <xdr:nvCxnSpPr>
        <xdr:cNvPr id="552" name="直線コネクタ 551">
          <a:extLst>
            <a:ext uri="{FF2B5EF4-FFF2-40B4-BE49-F238E27FC236}">
              <a16:creationId xmlns:a16="http://schemas.microsoft.com/office/drawing/2014/main" id="{1008D3C7-F008-4F48-BBC4-87D9CC032C85}"/>
            </a:ext>
          </a:extLst>
        </xdr:cNvPr>
        <xdr:cNvCxnSpPr/>
      </xdr:nvCxnSpPr>
      <xdr:spPr>
        <a:xfrm>
          <a:off x="11541760" y="10422255"/>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F93A2D97-D2B5-4C19-836E-68E73494D3CA}"/>
            </a:ext>
          </a:extLst>
        </xdr:cNvPr>
        <xdr:cNvSpPr txBox="1"/>
      </xdr:nvSpPr>
      <xdr:spPr>
        <a:xfrm>
          <a:off x="1373823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D119EB65-0558-4158-B7B5-2C0BE67B7812}"/>
            </a:ext>
          </a:extLst>
        </xdr:cNvPr>
        <xdr:cNvSpPr txBox="1"/>
      </xdr:nvSpPr>
      <xdr:spPr>
        <a:xfrm>
          <a:off x="1295718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9FA5063C-FE49-41BB-B572-CEE663EB7350}"/>
            </a:ext>
          </a:extLst>
        </xdr:cNvPr>
        <xdr:cNvSpPr txBox="1"/>
      </xdr:nvSpPr>
      <xdr:spPr>
        <a:xfrm>
          <a:off x="1217105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BDEECB2A-0AFF-4FD4-A378-FD493632D752}"/>
            </a:ext>
          </a:extLst>
        </xdr:cNvPr>
        <xdr:cNvSpPr txBox="1"/>
      </xdr:nvSpPr>
      <xdr:spPr>
        <a:xfrm>
          <a:off x="113544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83837</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274E685F-D1BE-472B-B4A7-35C0A0100C59}"/>
            </a:ext>
          </a:extLst>
        </xdr:cNvPr>
        <xdr:cNvSpPr txBox="1"/>
      </xdr:nvSpPr>
      <xdr:spPr>
        <a:xfrm>
          <a:off x="1373823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59072</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9561D295-8CA7-49F3-B296-3B722C546BCC}"/>
            </a:ext>
          </a:extLst>
        </xdr:cNvPr>
        <xdr:cNvSpPr txBox="1"/>
      </xdr:nvSpPr>
      <xdr:spPr>
        <a:xfrm>
          <a:off x="1295718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28592</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851C563D-22C5-4C8F-80E5-12E7B025C739}"/>
            </a:ext>
          </a:extLst>
        </xdr:cNvPr>
        <xdr:cNvSpPr txBox="1"/>
      </xdr:nvSpPr>
      <xdr:spPr>
        <a:xfrm>
          <a:off x="1217105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1922</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37626FF1-EC81-411C-A2AD-E595CA3EBC86}"/>
            </a:ext>
          </a:extLst>
        </xdr:cNvPr>
        <xdr:cNvSpPr txBox="1"/>
      </xdr:nvSpPr>
      <xdr:spPr>
        <a:xfrm>
          <a:off x="113544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2E62842B-654F-411A-AE52-027587BA6C3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FD40A149-6623-4ECF-A5E6-0C9142A2649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123BA4DD-FD23-4CB3-9AB4-C248FD4C680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C0E6374A-12A0-41F4-9DC5-1517A7487AC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6ECADE0A-D760-4027-9794-87A8DC97B7F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30A7C372-00E3-4A43-8B12-D2D14273C51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71BD421B-08CC-45E5-824F-951531BE670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D782183D-82A6-4D49-B1B5-9EE9B763664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6463E141-6544-4DD4-A7F4-05C9C7C5006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2A4D803B-57D7-4B3D-8C82-605FF30227E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1" name="直線コネクタ 570">
          <a:extLst>
            <a:ext uri="{FF2B5EF4-FFF2-40B4-BE49-F238E27FC236}">
              <a16:creationId xmlns:a16="http://schemas.microsoft.com/office/drawing/2014/main" id="{912362EE-49AE-4BD4-A908-B138F5E359C8}"/>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2" name="テキスト ボックス 571">
          <a:extLst>
            <a:ext uri="{FF2B5EF4-FFF2-40B4-BE49-F238E27FC236}">
              <a16:creationId xmlns:a16="http://schemas.microsoft.com/office/drawing/2014/main" id="{CAB286E3-0457-4C83-9836-59F8990AA8BB}"/>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3" name="直線コネクタ 572">
          <a:extLst>
            <a:ext uri="{FF2B5EF4-FFF2-40B4-BE49-F238E27FC236}">
              <a16:creationId xmlns:a16="http://schemas.microsoft.com/office/drawing/2014/main" id="{EEC8F05F-E53A-4642-8E56-B2CF83406517}"/>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4" name="テキスト ボックス 573">
          <a:extLst>
            <a:ext uri="{FF2B5EF4-FFF2-40B4-BE49-F238E27FC236}">
              <a16:creationId xmlns:a16="http://schemas.microsoft.com/office/drawing/2014/main" id="{03E3BBD5-490A-4EFC-B23B-E8CFA2FC30C1}"/>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5" name="直線コネクタ 574">
          <a:extLst>
            <a:ext uri="{FF2B5EF4-FFF2-40B4-BE49-F238E27FC236}">
              <a16:creationId xmlns:a16="http://schemas.microsoft.com/office/drawing/2014/main" id="{4C072DC6-81BB-4C7E-9A04-E9E312928493}"/>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6" name="テキスト ボックス 575">
          <a:extLst>
            <a:ext uri="{FF2B5EF4-FFF2-40B4-BE49-F238E27FC236}">
              <a16:creationId xmlns:a16="http://schemas.microsoft.com/office/drawing/2014/main" id="{D2B9F0D7-DB93-46E0-99C4-8CBAECEE4B9C}"/>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7" name="直線コネクタ 576">
          <a:extLst>
            <a:ext uri="{FF2B5EF4-FFF2-40B4-BE49-F238E27FC236}">
              <a16:creationId xmlns:a16="http://schemas.microsoft.com/office/drawing/2014/main" id="{5890FE4A-0824-46E5-B375-D2ADAFEFB536}"/>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8" name="テキスト ボックス 577">
          <a:extLst>
            <a:ext uri="{FF2B5EF4-FFF2-40B4-BE49-F238E27FC236}">
              <a16:creationId xmlns:a16="http://schemas.microsoft.com/office/drawing/2014/main" id="{F5461F54-A838-48FF-A9DA-DB294BE68731}"/>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2FA1F6BD-848E-45EE-86E6-DB46B8E2161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F04C9E75-64D1-4BF1-94FD-31FD42E6B26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保健センター・保健所】&#10;一人当たり面積グラフ枠">
          <a:extLst>
            <a:ext uri="{FF2B5EF4-FFF2-40B4-BE49-F238E27FC236}">
              <a16:creationId xmlns:a16="http://schemas.microsoft.com/office/drawing/2014/main" id="{81F6F3C5-C497-4D32-AEB4-32D9A8F6824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2" name="直線コネクタ 581">
          <a:extLst>
            <a:ext uri="{FF2B5EF4-FFF2-40B4-BE49-F238E27FC236}">
              <a16:creationId xmlns:a16="http://schemas.microsoft.com/office/drawing/2014/main" id="{883CB3B8-297C-4CD8-A0E5-68998769818B}"/>
            </a:ext>
          </a:extLst>
        </xdr:cNvPr>
        <xdr:cNvCxnSpPr/>
      </xdr:nvCxnSpPr>
      <xdr:spPr>
        <a:xfrm flipV="1">
          <a:off x="19947254" y="9895713"/>
          <a:ext cx="0" cy="1035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3" name="【保健センター・保健所】&#10;一人当たり面積最小値テキスト">
          <a:extLst>
            <a:ext uri="{FF2B5EF4-FFF2-40B4-BE49-F238E27FC236}">
              <a16:creationId xmlns:a16="http://schemas.microsoft.com/office/drawing/2014/main" id="{5F379E7A-8FC0-4240-ADA4-70DBB88C8960}"/>
            </a:ext>
          </a:extLst>
        </xdr:cNvPr>
        <xdr:cNvSpPr txBox="1"/>
      </xdr:nvSpPr>
      <xdr:spPr>
        <a:xfrm>
          <a:off x="1998599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4" name="直線コネクタ 583">
          <a:extLst>
            <a:ext uri="{FF2B5EF4-FFF2-40B4-BE49-F238E27FC236}">
              <a16:creationId xmlns:a16="http://schemas.microsoft.com/office/drawing/2014/main" id="{6D7AEA4E-D52E-45F7-B21E-A3E63CE80C74}"/>
            </a:ext>
          </a:extLst>
        </xdr:cNvPr>
        <xdr:cNvCxnSpPr/>
      </xdr:nvCxnSpPr>
      <xdr:spPr>
        <a:xfrm>
          <a:off x="19885660" y="1093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5" name="【保健センター・保健所】&#10;一人当たり面積最大値テキスト">
          <a:extLst>
            <a:ext uri="{FF2B5EF4-FFF2-40B4-BE49-F238E27FC236}">
              <a16:creationId xmlns:a16="http://schemas.microsoft.com/office/drawing/2014/main" id="{44C9A886-FE05-4771-8714-650FA13B87D6}"/>
            </a:ext>
          </a:extLst>
        </xdr:cNvPr>
        <xdr:cNvSpPr txBox="1"/>
      </xdr:nvSpPr>
      <xdr:spPr>
        <a:xfrm>
          <a:off x="19985990" y="966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6" name="直線コネクタ 585">
          <a:extLst>
            <a:ext uri="{FF2B5EF4-FFF2-40B4-BE49-F238E27FC236}">
              <a16:creationId xmlns:a16="http://schemas.microsoft.com/office/drawing/2014/main" id="{236D06D5-12C6-4688-AA5D-5BBC61B15504}"/>
            </a:ext>
          </a:extLst>
        </xdr:cNvPr>
        <xdr:cNvCxnSpPr/>
      </xdr:nvCxnSpPr>
      <xdr:spPr>
        <a:xfrm>
          <a:off x="19885660" y="9895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9923</xdr:rowOff>
    </xdr:from>
    <xdr:ext cx="469744" cy="259045"/>
    <xdr:sp macro="" textlink="">
      <xdr:nvSpPr>
        <xdr:cNvPr id="587" name="【保健センター・保健所】&#10;一人当たり面積平均値テキスト">
          <a:extLst>
            <a:ext uri="{FF2B5EF4-FFF2-40B4-BE49-F238E27FC236}">
              <a16:creationId xmlns:a16="http://schemas.microsoft.com/office/drawing/2014/main" id="{C94CF193-07F9-4DE7-9F50-0488C290C368}"/>
            </a:ext>
          </a:extLst>
        </xdr:cNvPr>
        <xdr:cNvSpPr txBox="1"/>
      </xdr:nvSpPr>
      <xdr:spPr>
        <a:xfrm>
          <a:off x="19985990" y="106417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8" name="フローチャート: 判断 587">
          <a:extLst>
            <a:ext uri="{FF2B5EF4-FFF2-40B4-BE49-F238E27FC236}">
              <a16:creationId xmlns:a16="http://schemas.microsoft.com/office/drawing/2014/main" id="{03FFB576-D077-4A98-9E44-4F653BBC088A}"/>
            </a:ext>
          </a:extLst>
        </xdr:cNvPr>
        <xdr:cNvSpPr/>
      </xdr:nvSpPr>
      <xdr:spPr>
        <a:xfrm>
          <a:off x="19904710" y="10659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89" name="フローチャート: 判断 588">
          <a:extLst>
            <a:ext uri="{FF2B5EF4-FFF2-40B4-BE49-F238E27FC236}">
              <a16:creationId xmlns:a16="http://schemas.microsoft.com/office/drawing/2014/main" id="{C1FADD59-DF97-47E9-B3B0-DE402F41C1EB}"/>
            </a:ext>
          </a:extLst>
        </xdr:cNvPr>
        <xdr:cNvSpPr/>
      </xdr:nvSpPr>
      <xdr:spPr>
        <a:xfrm>
          <a:off x="19161760" y="1065949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90" name="フローチャート: 判断 589">
          <a:extLst>
            <a:ext uri="{FF2B5EF4-FFF2-40B4-BE49-F238E27FC236}">
              <a16:creationId xmlns:a16="http://schemas.microsoft.com/office/drawing/2014/main" id="{34A3B54D-56FA-4EE9-987B-18484BD883A7}"/>
            </a:ext>
          </a:extLst>
        </xdr:cNvPr>
        <xdr:cNvSpPr/>
      </xdr:nvSpPr>
      <xdr:spPr>
        <a:xfrm>
          <a:off x="18345150" y="10659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91" name="フローチャート: 判断 590">
          <a:extLst>
            <a:ext uri="{FF2B5EF4-FFF2-40B4-BE49-F238E27FC236}">
              <a16:creationId xmlns:a16="http://schemas.microsoft.com/office/drawing/2014/main" id="{8618EBD4-163F-41BB-8EC2-BB61910C6328}"/>
            </a:ext>
          </a:extLst>
        </xdr:cNvPr>
        <xdr:cNvSpPr/>
      </xdr:nvSpPr>
      <xdr:spPr>
        <a:xfrm>
          <a:off x="17547590" y="106659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2" name="フローチャート: 判断 591">
          <a:extLst>
            <a:ext uri="{FF2B5EF4-FFF2-40B4-BE49-F238E27FC236}">
              <a16:creationId xmlns:a16="http://schemas.microsoft.com/office/drawing/2014/main" id="{DF19BDE3-918B-4334-9DF7-5A0167884B3F}"/>
            </a:ext>
          </a:extLst>
        </xdr:cNvPr>
        <xdr:cNvSpPr/>
      </xdr:nvSpPr>
      <xdr:spPr>
        <a:xfrm>
          <a:off x="16761460" y="106404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1C67EC08-D8EA-4810-8EAD-C283E84091E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F512B47-3C7D-4EB3-9000-1EF0D84B0FD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E6F3949E-9488-44F8-8FFF-ACB69F6FBD7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AD3CF20-47A9-4728-8B52-ABFDC6F9A3D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6635B6B-151E-4252-9CDE-77004536FFF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52070</xdr:rowOff>
    </xdr:from>
    <xdr:to>
      <xdr:col>116</xdr:col>
      <xdr:colOff>114300</xdr:colOff>
      <xdr:row>59</xdr:row>
      <xdr:rowOff>153670</xdr:rowOff>
    </xdr:to>
    <xdr:sp macro="" textlink="">
      <xdr:nvSpPr>
        <xdr:cNvPr id="598" name="楕円 597">
          <a:extLst>
            <a:ext uri="{FF2B5EF4-FFF2-40B4-BE49-F238E27FC236}">
              <a16:creationId xmlns:a16="http://schemas.microsoft.com/office/drawing/2014/main" id="{7594B100-D1B9-4D50-8121-93621D12DB06}"/>
            </a:ext>
          </a:extLst>
        </xdr:cNvPr>
        <xdr:cNvSpPr/>
      </xdr:nvSpPr>
      <xdr:spPr>
        <a:xfrm>
          <a:off x="19904710" y="10171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74947</xdr:rowOff>
    </xdr:from>
    <xdr:ext cx="469744" cy="259045"/>
    <xdr:sp macro="" textlink="">
      <xdr:nvSpPr>
        <xdr:cNvPr id="599" name="【保健センター・保健所】&#10;一人当たり面積該当値テキスト">
          <a:extLst>
            <a:ext uri="{FF2B5EF4-FFF2-40B4-BE49-F238E27FC236}">
              <a16:creationId xmlns:a16="http://schemas.microsoft.com/office/drawing/2014/main" id="{F3D65EAA-371C-4EF7-ABCE-C44F6DE33D8C}"/>
            </a:ext>
          </a:extLst>
        </xdr:cNvPr>
        <xdr:cNvSpPr txBox="1"/>
      </xdr:nvSpPr>
      <xdr:spPr>
        <a:xfrm>
          <a:off x="19985990" y="1001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56642</xdr:rowOff>
    </xdr:from>
    <xdr:to>
      <xdr:col>112</xdr:col>
      <xdr:colOff>38100</xdr:colOff>
      <xdr:row>59</xdr:row>
      <xdr:rowOff>158242</xdr:rowOff>
    </xdr:to>
    <xdr:sp macro="" textlink="">
      <xdr:nvSpPr>
        <xdr:cNvPr id="600" name="楕円 599">
          <a:extLst>
            <a:ext uri="{FF2B5EF4-FFF2-40B4-BE49-F238E27FC236}">
              <a16:creationId xmlns:a16="http://schemas.microsoft.com/office/drawing/2014/main" id="{5D9BD4B6-7F45-4B7C-8D37-ECDAA72119B3}"/>
            </a:ext>
          </a:extLst>
        </xdr:cNvPr>
        <xdr:cNvSpPr/>
      </xdr:nvSpPr>
      <xdr:spPr>
        <a:xfrm>
          <a:off x="19161760" y="101760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102870</xdr:rowOff>
    </xdr:from>
    <xdr:to>
      <xdr:col>116</xdr:col>
      <xdr:colOff>63500</xdr:colOff>
      <xdr:row>59</xdr:row>
      <xdr:rowOff>107442</xdr:rowOff>
    </xdr:to>
    <xdr:cxnSp macro="">
      <xdr:nvCxnSpPr>
        <xdr:cNvPr id="601" name="直線コネクタ 600">
          <a:extLst>
            <a:ext uri="{FF2B5EF4-FFF2-40B4-BE49-F238E27FC236}">
              <a16:creationId xmlns:a16="http://schemas.microsoft.com/office/drawing/2014/main" id="{EB4A9D08-6E03-4951-9103-FB268FF762B4}"/>
            </a:ext>
          </a:extLst>
        </xdr:cNvPr>
        <xdr:cNvCxnSpPr/>
      </xdr:nvCxnSpPr>
      <xdr:spPr>
        <a:xfrm flipV="1">
          <a:off x="19204940" y="10216515"/>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52070</xdr:rowOff>
    </xdr:from>
    <xdr:to>
      <xdr:col>107</xdr:col>
      <xdr:colOff>101600</xdr:colOff>
      <xdr:row>59</xdr:row>
      <xdr:rowOff>153670</xdr:rowOff>
    </xdr:to>
    <xdr:sp macro="" textlink="">
      <xdr:nvSpPr>
        <xdr:cNvPr id="602" name="楕円 601">
          <a:extLst>
            <a:ext uri="{FF2B5EF4-FFF2-40B4-BE49-F238E27FC236}">
              <a16:creationId xmlns:a16="http://schemas.microsoft.com/office/drawing/2014/main" id="{6D1F1E33-C3C6-4276-81B0-8834CBEE977E}"/>
            </a:ext>
          </a:extLst>
        </xdr:cNvPr>
        <xdr:cNvSpPr/>
      </xdr:nvSpPr>
      <xdr:spPr>
        <a:xfrm>
          <a:off x="18345150" y="10171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102870</xdr:rowOff>
    </xdr:from>
    <xdr:to>
      <xdr:col>111</xdr:col>
      <xdr:colOff>177800</xdr:colOff>
      <xdr:row>59</xdr:row>
      <xdr:rowOff>107442</xdr:rowOff>
    </xdr:to>
    <xdr:cxnSp macro="">
      <xdr:nvCxnSpPr>
        <xdr:cNvPr id="603" name="直線コネクタ 602">
          <a:extLst>
            <a:ext uri="{FF2B5EF4-FFF2-40B4-BE49-F238E27FC236}">
              <a16:creationId xmlns:a16="http://schemas.microsoft.com/office/drawing/2014/main" id="{D167A0A6-277C-4D86-839E-30F0BBD3CD95}"/>
            </a:ext>
          </a:extLst>
        </xdr:cNvPr>
        <xdr:cNvCxnSpPr/>
      </xdr:nvCxnSpPr>
      <xdr:spPr>
        <a:xfrm>
          <a:off x="18399760" y="10216515"/>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47498</xdr:rowOff>
    </xdr:from>
    <xdr:to>
      <xdr:col>102</xdr:col>
      <xdr:colOff>165100</xdr:colOff>
      <xdr:row>59</xdr:row>
      <xdr:rowOff>149098</xdr:rowOff>
    </xdr:to>
    <xdr:sp macro="" textlink="">
      <xdr:nvSpPr>
        <xdr:cNvPr id="604" name="楕円 603">
          <a:extLst>
            <a:ext uri="{FF2B5EF4-FFF2-40B4-BE49-F238E27FC236}">
              <a16:creationId xmlns:a16="http://schemas.microsoft.com/office/drawing/2014/main" id="{C6D41044-1644-4FEF-86B0-41AE1061B90B}"/>
            </a:ext>
          </a:extLst>
        </xdr:cNvPr>
        <xdr:cNvSpPr/>
      </xdr:nvSpPr>
      <xdr:spPr>
        <a:xfrm>
          <a:off x="17547590" y="1016495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98298</xdr:rowOff>
    </xdr:from>
    <xdr:to>
      <xdr:col>107</xdr:col>
      <xdr:colOff>50800</xdr:colOff>
      <xdr:row>59</xdr:row>
      <xdr:rowOff>102870</xdr:rowOff>
    </xdr:to>
    <xdr:cxnSp macro="">
      <xdr:nvCxnSpPr>
        <xdr:cNvPr id="605" name="直線コネクタ 604">
          <a:extLst>
            <a:ext uri="{FF2B5EF4-FFF2-40B4-BE49-F238E27FC236}">
              <a16:creationId xmlns:a16="http://schemas.microsoft.com/office/drawing/2014/main" id="{FB24C406-5AB3-4938-9D7A-3278966F7CFC}"/>
            </a:ext>
          </a:extLst>
        </xdr:cNvPr>
        <xdr:cNvCxnSpPr/>
      </xdr:nvCxnSpPr>
      <xdr:spPr>
        <a:xfrm>
          <a:off x="17602200" y="10210038"/>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47498</xdr:rowOff>
    </xdr:from>
    <xdr:to>
      <xdr:col>98</xdr:col>
      <xdr:colOff>38100</xdr:colOff>
      <xdr:row>59</xdr:row>
      <xdr:rowOff>149098</xdr:rowOff>
    </xdr:to>
    <xdr:sp macro="" textlink="">
      <xdr:nvSpPr>
        <xdr:cNvPr id="606" name="楕円 605">
          <a:extLst>
            <a:ext uri="{FF2B5EF4-FFF2-40B4-BE49-F238E27FC236}">
              <a16:creationId xmlns:a16="http://schemas.microsoft.com/office/drawing/2014/main" id="{1F4945FD-40E7-44AA-BCC0-352ADDAD80A8}"/>
            </a:ext>
          </a:extLst>
        </xdr:cNvPr>
        <xdr:cNvSpPr/>
      </xdr:nvSpPr>
      <xdr:spPr>
        <a:xfrm>
          <a:off x="16761460" y="1016495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98298</xdr:rowOff>
    </xdr:from>
    <xdr:to>
      <xdr:col>102</xdr:col>
      <xdr:colOff>114300</xdr:colOff>
      <xdr:row>59</xdr:row>
      <xdr:rowOff>98298</xdr:rowOff>
    </xdr:to>
    <xdr:cxnSp macro="">
      <xdr:nvCxnSpPr>
        <xdr:cNvPr id="607" name="直線コネクタ 606">
          <a:extLst>
            <a:ext uri="{FF2B5EF4-FFF2-40B4-BE49-F238E27FC236}">
              <a16:creationId xmlns:a16="http://schemas.microsoft.com/office/drawing/2014/main" id="{99410B95-9E25-41D0-A4F6-3CA49A195091}"/>
            </a:ext>
          </a:extLst>
        </xdr:cNvPr>
        <xdr:cNvCxnSpPr/>
      </xdr:nvCxnSpPr>
      <xdr:spPr>
        <a:xfrm>
          <a:off x="16804640" y="102100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124223</xdr:rowOff>
    </xdr:from>
    <xdr:ext cx="469744" cy="259045"/>
    <xdr:sp macro="" textlink="">
      <xdr:nvSpPr>
        <xdr:cNvPr id="608" name="n_1aveValue【保健センター・保健所】&#10;一人当たり面積">
          <a:extLst>
            <a:ext uri="{FF2B5EF4-FFF2-40B4-BE49-F238E27FC236}">
              <a16:creationId xmlns:a16="http://schemas.microsoft.com/office/drawing/2014/main" id="{88F94ADE-1EC0-406C-8071-946F23F87958}"/>
            </a:ext>
          </a:extLst>
        </xdr:cNvPr>
        <xdr:cNvSpPr txBox="1"/>
      </xdr:nvSpPr>
      <xdr:spPr>
        <a:xfrm>
          <a:off x="18982132" y="1075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609" name="n_2aveValue【保健センター・保健所】&#10;一人当たり面積">
          <a:extLst>
            <a:ext uri="{FF2B5EF4-FFF2-40B4-BE49-F238E27FC236}">
              <a16:creationId xmlns:a16="http://schemas.microsoft.com/office/drawing/2014/main" id="{79ADB21B-92E1-4A3F-8301-CCF229466802}"/>
            </a:ext>
          </a:extLst>
        </xdr:cNvPr>
        <xdr:cNvSpPr txBox="1"/>
      </xdr:nvSpPr>
      <xdr:spPr>
        <a:xfrm>
          <a:off x="18182032" y="1075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128795</xdr:rowOff>
    </xdr:from>
    <xdr:ext cx="469744" cy="259045"/>
    <xdr:sp macro="" textlink="">
      <xdr:nvSpPr>
        <xdr:cNvPr id="610" name="n_3aveValue【保健センター・保健所】&#10;一人当たり面積">
          <a:extLst>
            <a:ext uri="{FF2B5EF4-FFF2-40B4-BE49-F238E27FC236}">
              <a16:creationId xmlns:a16="http://schemas.microsoft.com/office/drawing/2014/main" id="{591E6947-AD28-4F2C-AC35-342AB603819E}"/>
            </a:ext>
          </a:extLst>
        </xdr:cNvPr>
        <xdr:cNvSpPr txBox="1"/>
      </xdr:nvSpPr>
      <xdr:spPr>
        <a:xfrm>
          <a:off x="17384472" y="1076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101363</xdr:rowOff>
    </xdr:from>
    <xdr:ext cx="469744" cy="259045"/>
    <xdr:sp macro="" textlink="">
      <xdr:nvSpPr>
        <xdr:cNvPr id="611" name="n_4aveValue【保健センター・保健所】&#10;一人当たり面積">
          <a:extLst>
            <a:ext uri="{FF2B5EF4-FFF2-40B4-BE49-F238E27FC236}">
              <a16:creationId xmlns:a16="http://schemas.microsoft.com/office/drawing/2014/main" id="{D3B60336-DEB8-4116-833D-CC56C3C84B53}"/>
            </a:ext>
          </a:extLst>
        </xdr:cNvPr>
        <xdr:cNvSpPr txBox="1"/>
      </xdr:nvSpPr>
      <xdr:spPr>
        <a:xfrm>
          <a:off x="16588817" y="1072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3319</xdr:rowOff>
    </xdr:from>
    <xdr:ext cx="469744" cy="259045"/>
    <xdr:sp macro="" textlink="">
      <xdr:nvSpPr>
        <xdr:cNvPr id="612" name="n_1mainValue【保健センター・保健所】&#10;一人当たり面積">
          <a:extLst>
            <a:ext uri="{FF2B5EF4-FFF2-40B4-BE49-F238E27FC236}">
              <a16:creationId xmlns:a16="http://schemas.microsoft.com/office/drawing/2014/main" id="{DBA74FD3-6F1D-4016-B5E8-8AD6AF7A71C1}"/>
            </a:ext>
          </a:extLst>
        </xdr:cNvPr>
        <xdr:cNvSpPr txBox="1"/>
      </xdr:nvSpPr>
      <xdr:spPr>
        <a:xfrm>
          <a:off x="18982132" y="994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170197</xdr:rowOff>
    </xdr:from>
    <xdr:ext cx="469744" cy="259045"/>
    <xdr:sp macro="" textlink="">
      <xdr:nvSpPr>
        <xdr:cNvPr id="613" name="n_2mainValue【保健センター・保健所】&#10;一人当たり面積">
          <a:extLst>
            <a:ext uri="{FF2B5EF4-FFF2-40B4-BE49-F238E27FC236}">
              <a16:creationId xmlns:a16="http://schemas.microsoft.com/office/drawing/2014/main" id="{C6419B14-CEF4-4F00-BDE4-2605517740BA}"/>
            </a:ext>
          </a:extLst>
        </xdr:cNvPr>
        <xdr:cNvSpPr txBox="1"/>
      </xdr:nvSpPr>
      <xdr:spPr>
        <a:xfrm>
          <a:off x="18182032" y="994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165625</xdr:rowOff>
    </xdr:from>
    <xdr:ext cx="469744" cy="259045"/>
    <xdr:sp macro="" textlink="">
      <xdr:nvSpPr>
        <xdr:cNvPr id="614" name="n_3mainValue【保健センター・保健所】&#10;一人当たり面積">
          <a:extLst>
            <a:ext uri="{FF2B5EF4-FFF2-40B4-BE49-F238E27FC236}">
              <a16:creationId xmlns:a16="http://schemas.microsoft.com/office/drawing/2014/main" id="{3409647F-4C3E-49C8-A66A-7F5552AFFBC6}"/>
            </a:ext>
          </a:extLst>
        </xdr:cNvPr>
        <xdr:cNvSpPr txBox="1"/>
      </xdr:nvSpPr>
      <xdr:spPr>
        <a:xfrm>
          <a:off x="17384472" y="994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165625</xdr:rowOff>
    </xdr:from>
    <xdr:ext cx="469744" cy="259045"/>
    <xdr:sp macro="" textlink="">
      <xdr:nvSpPr>
        <xdr:cNvPr id="615" name="n_4mainValue【保健センター・保健所】&#10;一人当たり面積">
          <a:extLst>
            <a:ext uri="{FF2B5EF4-FFF2-40B4-BE49-F238E27FC236}">
              <a16:creationId xmlns:a16="http://schemas.microsoft.com/office/drawing/2014/main" id="{16286B5C-27F6-47A5-B601-C0F5CAFF02FD}"/>
            </a:ext>
          </a:extLst>
        </xdr:cNvPr>
        <xdr:cNvSpPr txBox="1"/>
      </xdr:nvSpPr>
      <xdr:spPr>
        <a:xfrm>
          <a:off x="16588817" y="994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96E70256-EF11-4946-A0E6-E560377651B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28F66E1C-B533-42A7-A905-6B5FA759DD6A}"/>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352D5BE4-604A-49CE-8013-6EBAED0C226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FDBDCFD7-AB56-46B0-89FA-CE01109B614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66922082-07B6-449F-96DE-F76A7DC580F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66F8FBB1-6791-4900-A71E-1D41E2BAAC1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4EB258B4-EA3D-4F9C-A878-F68BB95D237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2CC8ADCA-E4FA-44C1-A76F-A0A8EA4E52B4}"/>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4BE28E22-4F1D-4518-BAAC-227CE7E274DF}"/>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816FCBEC-CF18-4759-A635-7E204EE82DD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83D75E76-928F-43BC-9988-33AAA6D507E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811BD8EC-B219-4019-A727-9D882B565982}"/>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252C1073-138B-4415-ADAF-E919071BDAD9}"/>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FF7E0AF9-0134-4B17-94A3-7F502A5D4AE1}"/>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444D8D8B-A5F2-4E6E-9DBB-EBAD74C2742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4D2C8DA7-604F-4F08-A5FF-82DF6FF6AED7}"/>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6CAC350F-2B5C-475C-83D4-5D4AC70A35E7}"/>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8ED0132D-73AC-4A29-9FF0-DF43F5386FC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34E68538-68E5-4DC1-ABDF-ABF2F4211DE2}"/>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ED270D6F-4455-4FC2-81CE-491C0C07D8B8}"/>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0A2DCF8B-D9A3-4CC6-8CD2-774510093818}"/>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9BF26D8E-554C-489C-AAED-3B4B6E8B3F2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D74772E6-11AB-4664-85FA-CE85DA771ED3}"/>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消防施設】&#10;有形固定資産減価償却率グラフ枠">
          <a:extLst>
            <a:ext uri="{FF2B5EF4-FFF2-40B4-BE49-F238E27FC236}">
              <a16:creationId xmlns:a16="http://schemas.microsoft.com/office/drawing/2014/main" id="{58DB851B-C16A-430F-962F-D67F8509FB2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40" name="直線コネクタ 639">
          <a:extLst>
            <a:ext uri="{FF2B5EF4-FFF2-40B4-BE49-F238E27FC236}">
              <a16:creationId xmlns:a16="http://schemas.microsoft.com/office/drawing/2014/main" id="{34E4DD9D-AA90-46BE-A112-A6061A6DCEC5}"/>
            </a:ext>
          </a:extLst>
        </xdr:cNvPr>
        <xdr:cNvCxnSpPr/>
      </xdr:nvCxnSpPr>
      <xdr:spPr>
        <a:xfrm flipV="1">
          <a:off x="14703424" y="1356169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41" name="【消防施設】&#10;有形固定資産減価償却率最小値テキスト">
          <a:extLst>
            <a:ext uri="{FF2B5EF4-FFF2-40B4-BE49-F238E27FC236}">
              <a16:creationId xmlns:a16="http://schemas.microsoft.com/office/drawing/2014/main" id="{0A780275-0B60-4BB0-9E2D-62AB0A15FF2E}"/>
            </a:ext>
          </a:extLst>
        </xdr:cNvPr>
        <xdr:cNvSpPr txBox="1"/>
      </xdr:nvSpPr>
      <xdr:spPr>
        <a:xfrm>
          <a:off x="14742160" y="1480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2" name="直線コネクタ 641">
          <a:extLst>
            <a:ext uri="{FF2B5EF4-FFF2-40B4-BE49-F238E27FC236}">
              <a16:creationId xmlns:a16="http://schemas.microsoft.com/office/drawing/2014/main" id="{13923A8E-8E2F-4ECE-8CF0-892476A56ADC}"/>
            </a:ext>
          </a:extLst>
        </xdr:cNvPr>
        <xdr:cNvCxnSpPr/>
      </xdr:nvCxnSpPr>
      <xdr:spPr>
        <a:xfrm>
          <a:off x="14611350" y="1479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3" name="【消防施設】&#10;有形固定資産減価償却率最大値テキスト">
          <a:extLst>
            <a:ext uri="{FF2B5EF4-FFF2-40B4-BE49-F238E27FC236}">
              <a16:creationId xmlns:a16="http://schemas.microsoft.com/office/drawing/2014/main" id="{B71BBF2B-0C56-4207-B3AA-337F8F534FDB}"/>
            </a:ext>
          </a:extLst>
        </xdr:cNvPr>
        <xdr:cNvSpPr txBox="1"/>
      </xdr:nvSpPr>
      <xdr:spPr>
        <a:xfrm>
          <a:off x="14742160" y="1333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4" name="直線コネクタ 643">
          <a:extLst>
            <a:ext uri="{FF2B5EF4-FFF2-40B4-BE49-F238E27FC236}">
              <a16:creationId xmlns:a16="http://schemas.microsoft.com/office/drawing/2014/main" id="{FC763573-603D-4698-B59E-9EEE39702814}"/>
            </a:ext>
          </a:extLst>
        </xdr:cNvPr>
        <xdr:cNvCxnSpPr/>
      </xdr:nvCxnSpPr>
      <xdr:spPr>
        <a:xfrm>
          <a:off x="14611350" y="13561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45" name="【消防施設】&#10;有形固定資産減価償却率平均値テキスト">
          <a:extLst>
            <a:ext uri="{FF2B5EF4-FFF2-40B4-BE49-F238E27FC236}">
              <a16:creationId xmlns:a16="http://schemas.microsoft.com/office/drawing/2014/main" id="{F2F9F14D-91B3-4647-8271-2F798A039E35}"/>
            </a:ext>
          </a:extLst>
        </xdr:cNvPr>
        <xdr:cNvSpPr txBox="1"/>
      </xdr:nvSpPr>
      <xdr:spPr>
        <a:xfrm>
          <a:off x="14742160" y="1384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6" name="フローチャート: 判断 645">
          <a:extLst>
            <a:ext uri="{FF2B5EF4-FFF2-40B4-BE49-F238E27FC236}">
              <a16:creationId xmlns:a16="http://schemas.microsoft.com/office/drawing/2014/main" id="{7C10DD57-6E0B-4596-BC59-6B42436850DC}"/>
            </a:ext>
          </a:extLst>
        </xdr:cNvPr>
        <xdr:cNvSpPr/>
      </xdr:nvSpPr>
      <xdr:spPr>
        <a:xfrm>
          <a:off x="146494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7" name="フローチャート: 判断 646">
          <a:extLst>
            <a:ext uri="{FF2B5EF4-FFF2-40B4-BE49-F238E27FC236}">
              <a16:creationId xmlns:a16="http://schemas.microsoft.com/office/drawing/2014/main" id="{66F4250C-41FD-4099-9680-9FB1D9DB07CA}"/>
            </a:ext>
          </a:extLst>
        </xdr:cNvPr>
        <xdr:cNvSpPr/>
      </xdr:nvSpPr>
      <xdr:spPr>
        <a:xfrm>
          <a:off x="138874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48" name="フローチャート: 判断 647">
          <a:extLst>
            <a:ext uri="{FF2B5EF4-FFF2-40B4-BE49-F238E27FC236}">
              <a16:creationId xmlns:a16="http://schemas.microsoft.com/office/drawing/2014/main" id="{5CFC5D6C-E39E-475E-81BA-D03768BA4C6B}"/>
            </a:ext>
          </a:extLst>
        </xdr:cNvPr>
        <xdr:cNvSpPr/>
      </xdr:nvSpPr>
      <xdr:spPr>
        <a:xfrm>
          <a:off x="13089890" y="139433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49" name="フローチャート: 判断 648">
          <a:extLst>
            <a:ext uri="{FF2B5EF4-FFF2-40B4-BE49-F238E27FC236}">
              <a16:creationId xmlns:a16="http://schemas.microsoft.com/office/drawing/2014/main" id="{AB58A1E9-0FF5-4611-8267-832A6B3378CF}"/>
            </a:ext>
          </a:extLst>
        </xdr:cNvPr>
        <xdr:cNvSpPr/>
      </xdr:nvSpPr>
      <xdr:spPr>
        <a:xfrm>
          <a:off x="12303760" y="1389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50" name="フローチャート: 判断 649">
          <a:extLst>
            <a:ext uri="{FF2B5EF4-FFF2-40B4-BE49-F238E27FC236}">
              <a16:creationId xmlns:a16="http://schemas.microsoft.com/office/drawing/2014/main" id="{55299FEB-DC4B-42FD-803A-3B44387B7F08}"/>
            </a:ext>
          </a:extLst>
        </xdr:cNvPr>
        <xdr:cNvSpPr/>
      </xdr:nvSpPr>
      <xdr:spPr>
        <a:xfrm>
          <a:off x="11487150" y="1390332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DAD09C87-4C8B-4452-A3B7-834360ED834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7B3FD465-44A4-493E-885E-0975BA33D15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F4537A31-FB5B-41CE-8DCC-DB8DCC6BBBD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D2C27F30-19C8-4E13-9C7E-157BC530747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F9242704-135C-401B-8DAC-111B3CC0E7D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6" name="楕円 655">
          <a:extLst>
            <a:ext uri="{FF2B5EF4-FFF2-40B4-BE49-F238E27FC236}">
              <a16:creationId xmlns:a16="http://schemas.microsoft.com/office/drawing/2014/main" id="{2A9DB29A-7049-4836-AAA6-12E6A38A0276}"/>
            </a:ext>
          </a:extLst>
        </xdr:cNvPr>
        <xdr:cNvSpPr/>
      </xdr:nvSpPr>
      <xdr:spPr>
        <a:xfrm>
          <a:off x="14649450" y="13985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80027</xdr:rowOff>
    </xdr:from>
    <xdr:ext cx="405111" cy="259045"/>
    <xdr:sp macro="" textlink="">
      <xdr:nvSpPr>
        <xdr:cNvPr id="657" name="【消防施設】&#10;有形固定資産減価償却率該当値テキスト">
          <a:extLst>
            <a:ext uri="{FF2B5EF4-FFF2-40B4-BE49-F238E27FC236}">
              <a16:creationId xmlns:a16="http://schemas.microsoft.com/office/drawing/2014/main" id="{58C4CC56-33B8-476C-AE32-ED916E38DFFA}"/>
            </a:ext>
          </a:extLst>
        </xdr:cNvPr>
        <xdr:cNvSpPr txBox="1"/>
      </xdr:nvSpPr>
      <xdr:spPr>
        <a:xfrm>
          <a:off x="14742160" y="1396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55880</xdr:rowOff>
    </xdr:from>
    <xdr:to>
      <xdr:col>81</xdr:col>
      <xdr:colOff>101600</xdr:colOff>
      <xdr:row>81</xdr:row>
      <xdr:rowOff>157480</xdr:rowOff>
    </xdr:to>
    <xdr:sp macro="" textlink="">
      <xdr:nvSpPr>
        <xdr:cNvPr id="658" name="楕円 657">
          <a:extLst>
            <a:ext uri="{FF2B5EF4-FFF2-40B4-BE49-F238E27FC236}">
              <a16:creationId xmlns:a16="http://schemas.microsoft.com/office/drawing/2014/main" id="{36C2F47D-25F1-4709-A4CA-61A202E319E9}"/>
            </a:ext>
          </a:extLst>
        </xdr:cNvPr>
        <xdr:cNvSpPr/>
      </xdr:nvSpPr>
      <xdr:spPr>
        <a:xfrm>
          <a:off x="13887450" y="13947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106680</xdr:rowOff>
    </xdr:from>
    <xdr:to>
      <xdr:col>85</xdr:col>
      <xdr:colOff>127000</xdr:colOff>
      <xdr:row>81</xdr:row>
      <xdr:rowOff>152400</xdr:rowOff>
    </xdr:to>
    <xdr:cxnSp macro="">
      <xdr:nvCxnSpPr>
        <xdr:cNvPr id="659" name="直線コネクタ 658">
          <a:extLst>
            <a:ext uri="{FF2B5EF4-FFF2-40B4-BE49-F238E27FC236}">
              <a16:creationId xmlns:a16="http://schemas.microsoft.com/office/drawing/2014/main" id="{E9E7F67B-A35E-430D-9B54-D25C8029C6D3}"/>
            </a:ext>
          </a:extLst>
        </xdr:cNvPr>
        <xdr:cNvCxnSpPr/>
      </xdr:nvCxnSpPr>
      <xdr:spPr>
        <a:xfrm>
          <a:off x="13942060" y="13992225"/>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156845</xdr:rowOff>
    </xdr:from>
    <xdr:to>
      <xdr:col>76</xdr:col>
      <xdr:colOff>165100</xdr:colOff>
      <xdr:row>81</xdr:row>
      <xdr:rowOff>86995</xdr:rowOff>
    </xdr:to>
    <xdr:sp macro="" textlink="">
      <xdr:nvSpPr>
        <xdr:cNvPr id="660" name="楕円 659">
          <a:extLst>
            <a:ext uri="{FF2B5EF4-FFF2-40B4-BE49-F238E27FC236}">
              <a16:creationId xmlns:a16="http://schemas.microsoft.com/office/drawing/2014/main" id="{BF5166D4-7BBE-417F-B9D2-FB8CD279F771}"/>
            </a:ext>
          </a:extLst>
        </xdr:cNvPr>
        <xdr:cNvSpPr/>
      </xdr:nvSpPr>
      <xdr:spPr>
        <a:xfrm>
          <a:off x="13089890" y="138747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36195</xdr:rowOff>
    </xdr:from>
    <xdr:to>
      <xdr:col>81</xdr:col>
      <xdr:colOff>50800</xdr:colOff>
      <xdr:row>81</xdr:row>
      <xdr:rowOff>106680</xdr:rowOff>
    </xdr:to>
    <xdr:cxnSp macro="">
      <xdr:nvCxnSpPr>
        <xdr:cNvPr id="661" name="直線コネクタ 660">
          <a:extLst>
            <a:ext uri="{FF2B5EF4-FFF2-40B4-BE49-F238E27FC236}">
              <a16:creationId xmlns:a16="http://schemas.microsoft.com/office/drawing/2014/main" id="{C4CAEB6B-FDB5-4F72-BA1B-79C2B92EF468}"/>
            </a:ext>
          </a:extLst>
        </xdr:cNvPr>
        <xdr:cNvCxnSpPr/>
      </xdr:nvCxnSpPr>
      <xdr:spPr>
        <a:xfrm>
          <a:off x="13144500" y="13923645"/>
          <a:ext cx="7975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86361</xdr:rowOff>
    </xdr:from>
    <xdr:to>
      <xdr:col>72</xdr:col>
      <xdr:colOff>38100</xdr:colOff>
      <xdr:row>81</xdr:row>
      <xdr:rowOff>16511</xdr:rowOff>
    </xdr:to>
    <xdr:sp macro="" textlink="">
      <xdr:nvSpPr>
        <xdr:cNvPr id="662" name="楕円 661">
          <a:extLst>
            <a:ext uri="{FF2B5EF4-FFF2-40B4-BE49-F238E27FC236}">
              <a16:creationId xmlns:a16="http://schemas.microsoft.com/office/drawing/2014/main" id="{34101BDA-3B81-4BEB-AE89-6A943A92CB8D}"/>
            </a:ext>
          </a:extLst>
        </xdr:cNvPr>
        <xdr:cNvSpPr/>
      </xdr:nvSpPr>
      <xdr:spPr>
        <a:xfrm>
          <a:off x="12303760" y="138042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137161</xdr:rowOff>
    </xdr:from>
    <xdr:to>
      <xdr:col>76</xdr:col>
      <xdr:colOff>114300</xdr:colOff>
      <xdr:row>81</xdr:row>
      <xdr:rowOff>36195</xdr:rowOff>
    </xdr:to>
    <xdr:cxnSp macro="">
      <xdr:nvCxnSpPr>
        <xdr:cNvPr id="663" name="直線コネクタ 662">
          <a:extLst>
            <a:ext uri="{FF2B5EF4-FFF2-40B4-BE49-F238E27FC236}">
              <a16:creationId xmlns:a16="http://schemas.microsoft.com/office/drawing/2014/main" id="{137537CB-DB05-44B2-BFC3-03B2148C18B4}"/>
            </a:ext>
          </a:extLst>
        </xdr:cNvPr>
        <xdr:cNvCxnSpPr/>
      </xdr:nvCxnSpPr>
      <xdr:spPr>
        <a:xfrm>
          <a:off x="12346940" y="13849351"/>
          <a:ext cx="79756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71120</xdr:rowOff>
    </xdr:from>
    <xdr:to>
      <xdr:col>67</xdr:col>
      <xdr:colOff>101600</xdr:colOff>
      <xdr:row>81</xdr:row>
      <xdr:rowOff>1270</xdr:rowOff>
    </xdr:to>
    <xdr:sp macro="" textlink="">
      <xdr:nvSpPr>
        <xdr:cNvPr id="664" name="楕円 663">
          <a:extLst>
            <a:ext uri="{FF2B5EF4-FFF2-40B4-BE49-F238E27FC236}">
              <a16:creationId xmlns:a16="http://schemas.microsoft.com/office/drawing/2014/main" id="{C26B33F9-AF4B-4427-BA50-75BBBBEC268C}"/>
            </a:ext>
          </a:extLst>
        </xdr:cNvPr>
        <xdr:cNvSpPr/>
      </xdr:nvSpPr>
      <xdr:spPr>
        <a:xfrm>
          <a:off x="11487150" y="13785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121920</xdr:rowOff>
    </xdr:from>
    <xdr:to>
      <xdr:col>71</xdr:col>
      <xdr:colOff>177800</xdr:colOff>
      <xdr:row>80</xdr:row>
      <xdr:rowOff>137161</xdr:rowOff>
    </xdr:to>
    <xdr:cxnSp macro="">
      <xdr:nvCxnSpPr>
        <xdr:cNvPr id="665" name="直線コネクタ 664">
          <a:extLst>
            <a:ext uri="{FF2B5EF4-FFF2-40B4-BE49-F238E27FC236}">
              <a16:creationId xmlns:a16="http://schemas.microsoft.com/office/drawing/2014/main" id="{2DD9C9A2-854A-4B20-9DC9-979C41A363C6}"/>
            </a:ext>
          </a:extLst>
        </xdr:cNvPr>
        <xdr:cNvCxnSpPr/>
      </xdr:nvCxnSpPr>
      <xdr:spPr>
        <a:xfrm>
          <a:off x="11541760" y="13839825"/>
          <a:ext cx="80518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66" name="n_1aveValue【消防施設】&#10;有形固定資産減価償却率">
          <a:extLst>
            <a:ext uri="{FF2B5EF4-FFF2-40B4-BE49-F238E27FC236}">
              <a16:creationId xmlns:a16="http://schemas.microsoft.com/office/drawing/2014/main" id="{962D2443-43C3-49CC-B1BA-2800ED746B2E}"/>
            </a:ext>
          </a:extLst>
        </xdr:cNvPr>
        <xdr:cNvSpPr txBox="1"/>
      </xdr:nvSpPr>
      <xdr:spPr>
        <a:xfrm>
          <a:off x="13738234" y="1406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67" name="n_2aveValue【消防施設】&#10;有形固定資産減価償却率">
          <a:extLst>
            <a:ext uri="{FF2B5EF4-FFF2-40B4-BE49-F238E27FC236}">
              <a16:creationId xmlns:a16="http://schemas.microsoft.com/office/drawing/2014/main" id="{B549EDA8-16C1-4FDD-9F07-00ED3EB43AEF}"/>
            </a:ext>
          </a:extLst>
        </xdr:cNvPr>
        <xdr:cNvSpPr txBox="1"/>
      </xdr:nvSpPr>
      <xdr:spPr>
        <a:xfrm>
          <a:off x="12957184" y="1403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68" name="n_3aveValue【消防施設】&#10;有形固定資産減価償却率">
          <a:extLst>
            <a:ext uri="{FF2B5EF4-FFF2-40B4-BE49-F238E27FC236}">
              <a16:creationId xmlns:a16="http://schemas.microsoft.com/office/drawing/2014/main" id="{9853405B-5451-4465-A92F-2AACAB199761}"/>
            </a:ext>
          </a:extLst>
        </xdr:cNvPr>
        <xdr:cNvSpPr txBox="1"/>
      </xdr:nvSpPr>
      <xdr:spPr>
        <a:xfrm>
          <a:off x="12171054" y="1398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669" name="n_4aveValue【消防施設】&#10;有形固定資産減価償却率">
          <a:extLst>
            <a:ext uri="{FF2B5EF4-FFF2-40B4-BE49-F238E27FC236}">
              <a16:creationId xmlns:a16="http://schemas.microsoft.com/office/drawing/2014/main" id="{21F5EA6C-509B-4BC9-9322-C3FF4F1120BC}"/>
            </a:ext>
          </a:extLst>
        </xdr:cNvPr>
        <xdr:cNvSpPr txBox="1"/>
      </xdr:nvSpPr>
      <xdr:spPr>
        <a:xfrm>
          <a:off x="113544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2557</xdr:rowOff>
    </xdr:from>
    <xdr:ext cx="405111" cy="259045"/>
    <xdr:sp macro="" textlink="">
      <xdr:nvSpPr>
        <xdr:cNvPr id="670" name="n_1mainValue【消防施設】&#10;有形固定資産減価償却率">
          <a:extLst>
            <a:ext uri="{FF2B5EF4-FFF2-40B4-BE49-F238E27FC236}">
              <a16:creationId xmlns:a16="http://schemas.microsoft.com/office/drawing/2014/main" id="{41AD2B69-1CE7-46D6-99B7-2257819EC655}"/>
            </a:ext>
          </a:extLst>
        </xdr:cNvPr>
        <xdr:cNvSpPr txBox="1"/>
      </xdr:nvSpPr>
      <xdr:spPr>
        <a:xfrm>
          <a:off x="1373823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103522</xdr:rowOff>
    </xdr:from>
    <xdr:ext cx="405111" cy="259045"/>
    <xdr:sp macro="" textlink="">
      <xdr:nvSpPr>
        <xdr:cNvPr id="671" name="n_2mainValue【消防施設】&#10;有形固定資産減価償却率">
          <a:extLst>
            <a:ext uri="{FF2B5EF4-FFF2-40B4-BE49-F238E27FC236}">
              <a16:creationId xmlns:a16="http://schemas.microsoft.com/office/drawing/2014/main" id="{98160136-0743-42A8-917A-4130423F5E3E}"/>
            </a:ext>
          </a:extLst>
        </xdr:cNvPr>
        <xdr:cNvSpPr txBox="1"/>
      </xdr:nvSpPr>
      <xdr:spPr>
        <a:xfrm>
          <a:off x="1295718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33038</xdr:rowOff>
    </xdr:from>
    <xdr:ext cx="405111" cy="259045"/>
    <xdr:sp macro="" textlink="">
      <xdr:nvSpPr>
        <xdr:cNvPr id="672" name="n_3mainValue【消防施設】&#10;有形固定資産減価償却率">
          <a:extLst>
            <a:ext uri="{FF2B5EF4-FFF2-40B4-BE49-F238E27FC236}">
              <a16:creationId xmlns:a16="http://schemas.microsoft.com/office/drawing/2014/main" id="{0E58E0FE-8D5C-468D-B3BC-6906501D0567}"/>
            </a:ext>
          </a:extLst>
        </xdr:cNvPr>
        <xdr:cNvSpPr txBox="1"/>
      </xdr:nvSpPr>
      <xdr:spPr>
        <a:xfrm>
          <a:off x="12171054" y="13575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17797</xdr:rowOff>
    </xdr:from>
    <xdr:ext cx="405111" cy="259045"/>
    <xdr:sp macro="" textlink="">
      <xdr:nvSpPr>
        <xdr:cNvPr id="673" name="n_4mainValue【消防施設】&#10;有形固定資産減価償却率">
          <a:extLst>
            <a:ext uri="{FF2B5EF4-FFF2-40B4-BE49-F238E27FC236}">
              <a16:creationId xmlns:a16="http://schemas.microsoft.com/office/drawing/2014/main" id="{DD061BBC-1537-4A3F-AD6D-3EB7DE0E57CE}"/>
            </a:ext>
          </a:extLst>
        </xdr:cNvPr>
        <xdr:cNvSpPr txBox="1"/>
      </xdr:nvSpPr>
      <xdr:spPr>
        <a:xfrm>
          <a:off x="1135444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63199439-99DD-44D3-90B2-04719437889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620782F5-A5CF-4B81-B2C3-1A452EC7327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CB003DCA-3E34-4458-83C9-AB9A73D75A0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2505475F-F1B8-4ADB-845D-2E9498F5777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BD3B6133-534F-42DF-BAC5-7D17160A253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ED2B8CBD-28E6-4E4E-A122-0F6060BDDFAF}"/>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46BEE301-FA54-47B8-984A-30526483B8E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974CC2B8-58BB-4313-8AE0-71D4178364E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24BAE5E8-2560-490F-8D07-6F23719C20F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323EFD09-CC18-4E64-9634-F4D849E6025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4" name="直線コネクタ 683">
          <a:extLst>
            <a:ext uri="{FF2B5EF4-FFF2-40B4-BE49-F238E27FC236}">
              <a16:creationId xmlns:a16="http://schemas.microsoft.com/office/drawing/2014/main" id="{634BF76E-DC1B-456F-BE8E-D0C3CDCEB861}"/>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5" name="テキスト ボックス 684">
          <a:extLst>
            <a:ext uri="{FF2B5EF4-FFF2-40B4-BE49-F238E27FC236}">
              <a16:creationId xmlns:a16="http://schemas.microsoft.com/office/drawing/2014/main" id="{7F732088-9FD6-4169-8839-FC2C213A258F}"/>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6" name="直線コネクタ 685">
          <a:extLst>
            <a:ext uri="{FF2B5EF4-FFF2-40B4-BE49-F238E27FC236}">
              <a16:creationId xmlns:a16="http://schemas.microsoft.com/office/drawing/2014/main" id="{5D8985DA-7CD2-482B-872E-D9FD144BA4EB}"/>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7" name="テキスト ボックス 686">
          <a:extLst>
            <a:ext uri="{FF2B5EF4-FFF2-40B4-BE49-F238E27FC236}">
              <a16:creationId xmlns:a16="http://schemas.microsoft.com/office/drawing/2014/main" id="{7024462A-1F11-4AB6-8B5F-2C8459E08D80}"/>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8" name="直線コネクタ 687">
          <a:extLst>
            <a:ext uri="{FF2B5EF4-FFF2-40B4-BE49-F238E27FC236}">
              <a16:creationId xmlns:a16="http://schemas.microsoft.com/office/drawing/2014/main" id="{D9D9F6BC-2544-49ED-8322-13BC1644D06A}"/>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9" name="テキスト ボックス 688">
          <a:extLst>
            <a:ext uri="{FF2B5EF4-FFF2-40B4-BE49-F238E27FC236}">
              <a16:creationId xmlns:a16="http://schemas.microsoft.com/office/drawing/2014/main" id="{33E7F6CB-72C8-48CB-A023-07466D5FAB91}"/>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0" name="直線コネクタ 689">
          <a:extLst>
            <a:ext uri="{FF2B5EF4-FFF2-40B4-BE49-F238E27FC236}">
              <a16:creationId xmlns:a16="http://schemas.microsoft.com/office/drawing/2014/main" id="{EA7C82D4-B79C-4683-87FA-DA1B2993A6E9}"/>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1" name="テキスト ボックス 690">
          <a:extLst>
            <a:ext uri="{FF2B5EF4-FFF2-40B4-BE49-F238E27FC236}">
              <a16:creationId xmlns:a16="http://schemas.microsoft.com/office/drawing/2014/main" id="{074F7893-928F-459A-92B8-01EBEEF056EB}"/>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a:extLst>
            <a:ext uri="{FF2B5EF4-FFF2-40B4-BE49-F238E27FC236}">
              <a16:creationId xmlns:a16="http://schemas.microsoft.com/office/drawing/2014/main" id="{1A8DA531-6337-43BF-AC7A-E771CAC769A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a:extLst>
            <a:ext uri="{FF2B5EF4-FFF2-40B4-BE49-F238E27FC236}">
              <a16:creationId xmlns:a16="http://schemas.microsoft.com/office/drawing/2014/main" id="{E74CE9E9-7C65-4ADD-AEA9-F7EC529B4CB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消防施設】&#10;一人当たり面積グラフ枠">
          <a:extLst>
            <a:ext uri="{FF2B5EF4-FFF2-40B4-BE49-F238E27FC236}">
              <a16:creationId xmlns:a16="http://schemas.microsoft.com/office/drawing/2014/main" id="{E0BECEF2-2921-4450-9449-E2B069B773D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5" name="直線コネクタ 694">
          <a:extLst>
            <a:ext uri="{FF2B5EF4-FFF2-40B4-BE49-F238E27FC236}">
              <a16:creationId xmlns:a16="http://schemas.microsoft.com/office/drawing/2014/main" id="{1DFEB0C3-0409-40CB-9827-CB10544B4EB0}"/>
            </a:ext>
          </a:extLst>
        </xdr:cNvPr>
        <xdr:cNvCxnSpPr/>
      </xdr:nvCxnSpPr>
      <xdr:spPr>
        <a:xfrm flipV="1">
          <a:off x="19947254" y="1350340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6" name="【消防施設】&#10;一人当たり面積最小値テキスト">
          <a:extLst>
            <a:ext uri="{FF2B5EF4-FFF2-40B4-BE49-F238E27FC236}">
              <a16:creationId xmlns:a16="http://schemas.microsoft.com/office/drawing/2014/main" id="{0139B144-D5BE-4B88-99EA-ED9BEA7B4B62}"/>
            </a:ext>
          </a:extLst>
        </xdr:cNvPr>
        <xdr:cNvSpPr txBox="1"/>
      </xdr:nvSpPr>
      <xdr:spPr>
        <a:xfrm>
          <a:off x="19985990" y="1470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7" name="直線コネクタ 696">
          <a:extLst>
            <a:ext uri="{FF2B5EF4-FFF2-40B4-BE49-F238E27FC236}">
              <a16:creationId xmlns:a16="http://schemas.microsoft.com/office/drawing/2014/main" id="{93A77A3D-0BBB-46A3-80C8-17FBF7D77959}"/>
            </a:ext>
          </a:extLst>
        </xdr:cNvPr>
        <xdr:cNvCxnSpPr/>
      </xdr:nvCxnSpPr>
      <xdr:spPr>
        <a:xfrm>
          <a:off x="19885660" y="14705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98" name="【消防施設】&#10;一人当たり面積最大値テキスト">
          <a:extLst>
            <a:ext uri="{FF2B5EF4-FFF2-40B4-BE49-F238E27FC236}">
              <a16:creationId xmlns:a16="http://schemas.microsoft.com/office/drawing/2014/main" id="{B5A12047-A80A-4157-880D-88B8B63C9942}"/>
            </a:ext>
          </a:extLst>
        </xdr:cNvPr>
        <xdr:cNvSpPr txBox="1"/>
      </xdr:nvSpPr>
      <xdr:spPr>
        <a:xfrm>
          <a:off x="19985990" y="132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99" name="直線コネクタ 698">
          <a:extLst>
            <a:ext uri="{FF2B5EF4-FFF2-40B4-BE49-F238E27FC236}">
              <a16:creationId xmlns:a16="http://schemas.microsoft.com/office/drawing/2014/main" id="{FEB7797E-D393-47D1-ABF7-16D5E3BC5C27}"/>
            </a:ext>
          </a:extLst>
        </xdr:cNvPr>
        <xdr:cNvCxnSpPr/>
      </xdr:nvCxnSpPr>
      <xdr:spPr>
        <a:xfrm>
          <a:off x="19885660" y="135034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00" name="【消防施設】&#10;一人当たり面積平均値テキスト">
          <a:extLst>
            <a:ext uri="{FF2B5EF4-FFF2-40B4-BE49-F238E27FC236}">
              <a16:creationId xmlns:a16="http://schemas.microsoft.com/office/drawing/2014/main" id="{B8864079-CE61-42CA-A005-CBFD06B20A42}"/>
            </a:ext>
          </a:extLst>
        </xdr:cNvPr>
        <xdr:cNvSpPr txBox="1"/>
      </xdr:nvSpPr>
      <xdr:spPr>
        <a:xfrm>
          <a:off x="19985990" y="142378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01" name="フローチャート: 判断 700">
          <a:extLst>
            <a:ext uri="{FF2B5EF4-FFF2-40B4-BE49-F238E27FC236}">
              <a16:creationId xmlns:a16="http://schemas.microsoft.com/office/drawing/2014/main" id="{2190D0D4-AB28-4E41-B772-44469113B3A2}"/>
            </a:ext>
          </a:extLst>
        </xdr:cNvPr>
        <xdr:cNvSpPr/>
      </xdr:nvSpPr>
      <xdr:spPr>
        <a:xfrm>
          <a:off x="19904710" y="143845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2" name="フローチャート: 判断 701">
          <a:extLst>
            <a:ext uri="{FF2B5EF4-FFF2-40B4-BE49-F238E27FC236}">
              <a16:creationId xmlns:a16="http://schemas.microsoft.com/office/drawing/2014/main" id="{64C0D880-5102-488D-9DE0-184B32C38D34}"/>
            </a:ext>
          </a:extLst>
        </xdr:cNvPr>
        <xdr:cNvSpPr/>
      </xdr:nvSpPr>
      <xdr:spPr>
        <a:xfrm>
          <a:off x="19161760" y="143670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3" name="フローチャート: 判断 702">
          <a:extLst>
            <a:ext uri="{FF2B5EF4-FFF2-40B4-BE49-F238E27FC236}">
              <a16:creationId xmlns:a16="http://schemas.microsoft.com/office/drawing/2014/main" id="{F8E6A183-2DC0-494A-B10E-29DB2AEB6FF4}"/>
            </a:ext>
          </a:extLst>
        </xdr:cNvPr>
        <xdr:cNvSpPr/>
      </xdr:nvSpPr>
      <xdr:spPr>
        <a:xfrm>
          <a:off x="18345150" y="14373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4" name="フローチャート: 判断 703">
          <a:extLst>
            <a:ext uri="{FF2B5EF4-FFF2-40B4-BE49-F238E27FC236}">
              <a16:creationId xmlns:a16="http://schemas.microsoft.com/office/drawing/2014/main" id="{6C1FEBD9-63FE-4009-82C0-65D92592068C}"/>
            </a:ext>
          </a:extLst>
        </xdr:cNvPr>
        <xdr:cNvSpPr/>
      </xdr:nvSpPr>
      <xdr:spPr>
        <a:xfrm>
          <a:off x="17547590" y="143799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5" name="フローチャート: 判断 704">
          <a:extLst>
            <a:ext uri="{FF2B5EF4-FFF2-40B4-BE49-F238E27FC236}">
              <a16:creationId xmlns:a16="http://schemas.microsoft.com/office/drawing/2014/main" id="{68A218D4-5ABA-4DD9-A4BC-DE5D3E1E31F9}"/>
            </a:ext>
          </a:extLst>
        </xdr:cNvPr>
        <xdr:cNvSpPr/>
      </xdr:nvSpPr>
      <xdr:spPr>
        <a:xfrm>
          <a:off x="16761460" y="14373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CE3FDE91-1FAB-4DF5-8CF5-12FABD20182A}"/>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B3F62787-A31B-4915-A2BB-9C7842376059}"/>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4FAEAF48-1C16-4E43-9F47-3D798D81AFE6}"/>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5216F03B-311D-4923-82FA-EAE88AAAD26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503D8170-28F3-4B5D-9CCA-5FDE408C115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711" name="楕円 710">
          <a:extLst>
            <a:ext uri="{FF2B5EF4-FFF2-40B4-BE49-F238E27FC236}">
              <a16:creationId xmlns:a16="http://schemas.microsoft.com/office/drawing/2014/main" id="{2D9172F5-C379-40C5-9A24-302732E17C11}"/>
            </a:ext>
          </a:extLst>
        </xdr:cNvPr>
        <xdr:cNvSpPr/>
      </xdr:nvSpPr>
      <xdr:spPr>
        <a:xfrm>
          <a:off x="19904710" y="144569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712" name="【消防施設】&#10;一人当たり面積該当値テキスト">
          <a:extLst>
            <a:ext uri="{FF2B5EF4-FFF2-40B4-BE49-F238E27FC236}">
              <a16:creationId xmlns:a16="http://schemas.microsoft.com/office/drawing/2014/main" id="{FE8645A3-E8F9-45FD-ACD4-D38BA8A30251}"/>
            </a:ext>
          </a:extLst>
        </xdr:cNvPr>
        <xdr:cNvSpPr txBox="1"/>
      </xdr:nvSpPr>
      <xdr:spPr>
        <a:xfrm>
          <a:off x="19985990" y="1442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13" name="楕円 712">
          <a:extLst>
            <a:ext uri="{FF2B5EF4-FFF2-40B4-BE49-F238E27FC236}">
              <a16:creationId xmlns:a16="http://schemas.microsoft.com/office/drawing/2014/main" id="{0564E173-276B-4113-BCCC-9B1AC9AF1D1D}"/>
            </a:ext>
          </a:extLst>
        </xdr:cNvPr>
        <xdr:cNvSpPr/>
      </xdr:nvSpPr>
      <xdr:spPr>
        <a:xfrm>
          <a:off x="19161760" y="144614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106680</xdr:rowOff>
    </xdr:to>
    <xdr:cxnSp macro="">
      <xdr:nvCxnSpPr>
        <xdr:cNvPr id="714" name="直線コネクタ 713">
          <a:extLst>
            <a:ext uri="{FF2B5EF4-FFF2-40B4-BE49-F238E27FC236}">
              <a16:creationId xmlns:a16="http://schemas.microsoft.com/office/drawing/2014/main" id="{19AE6031-6001-4B3C-9C6D-EF56C84AFFBD}"/>
            </a:ext>
          </a:extLst>
        </xdr:cNvPr>
        <xdr:cNvCxnSpPr/>
      </xdr:nvCxnSpPr>
      <xdr:spPr>
        <a:xfrm flipV="1">
          <a:off x="19204940" y="14500098"/>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51308</xdr:rowOff>
    </xdr:from>
    <xdr:to>
      <xdr:col>107</xdr:col>
      <xdr:colOff>101600</xdr:colOff>
      <xdr:row>84</xdr:row>
      <xdr:rowOff>152908</xdr:rowOff>
    </xdr:to>
    <xdr:sp macro="" textlink="">
      <xdr:nvSpPr>
        <xdr:cNvPr id="715" name="楕円 714">
          <a:extLst>
            <a:ext uri="{FF2B5EF4-FFF2-40B4-BE49-F238E27FC236}">
              <a16:creationId xmlns:a16="http://schemas.microsoft.com/office/drawing/2014/main" id="{FABCEA84-F865-4D39-946C-923571F53F63}"/>
            </a:ext>
          </a:extLst>
        </xdr:cNvPr>
        <xdr:cNvSpPr/>
      </xdr:nvSpPr>
      <xdr:spPr>
        <a:xfrm>
          <a:off x="18345150" y="144569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106680</xdr:rowOff>
    </xdr:to>
    <xdr:cxnSp macro="">
      <xdr:nvCxnSpPr>
        <xdr:cNvPr id="716" name="直線コネクタ 715">
          <a:extLst>
            <a:ext uri="{FF2B5EF4-FFF2-40B4-BE49-F238E27FC236}">
              <a16:creationId xmlns:a16="http://schemas.microsoft.com/office/drawing/2014/main" id="{C5E0F146-A68B-4D58-A092-C8B28C8D87B7}"/>
            </a:ext>
          </a:extLst>
        </xdr:cNvPr>
        <xdr:cNvCxnSpPr/>
      </xdr:nvCxnSpPr>
      <xdr:spPr>
        <a:xfrm>
          <a:off x="18399760" y="14500098"/>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51308</xdr:rowOff>
    </xdr:from>
    <xdr:to>
      <xdr:col>102</xdr:col>
      <xdr:colOff>165100</xdr:colOff>
      <xdr:row>84</xdr:row>
      <xdr:rowOff>152908</xdr:rowOff>
    </xdr:to>
    <xdr:sp macro="" textlink="">
      <xdr:nvSpPr>
        <xdr:cNvPr id="717" name="楕円 716">
          <a:extLst>
            <a:ext uri="{FF2B5EF4-FFF2-40B4-BE49-F238E27FC236}">
              <a16:creationId xmlns:a16="http://schemas.microsoft.com/office/drawing/2014/main" id="{3B1A4F05-2762-4136-83AE-8D0FDF3D1A2E}"/>
            </a:ext>
          </a:extLst>
        </xdr:cNvPr>
        <xdr:cNvSpPr/>
      </xdr:nvSpPr>
      <xdr:spPr>
        <a:xfrm>
          <a:off x="17547590" y="1445691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102108</xdr:rowOff>
    </xdr:from>
    <xdr:to>
      <xdr:col>107</xdr:col>
      <xdr:colOff>50800</xdr:colOff>
      <xdr:row>84</xdr:row>
      <xdr:rowOff>102108</xdr:rowOff>
    </xdr:to>
    <xdr:cxnSp macro="">
      <xdr:nvCxnSpPr>
        <xdr:cNvPr id="718" name="直線コネクタ 717">
          <a:extLst>
            <a:ext uri="{FF2B5EF4-FFF2-40B4-BE49-F238E27FC236}">
              <a16:creationId xmlns:a16="http://schemas.microsoft.com/office/drawing/2014/main" id="{4AE6FFFA-BF20-4241-9C1E-9AC802EAB72E}"/>
            </a:ext>
          </a:extLst>
        </xdr:cNvPr>
        <xdr:cNvCxnSpPr/>
      </xdr:nvCxnSpPr>
      <xdr:spPr>
        <a:xfrm>
          <a:off x="17602200" y="1450009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103887</xdr:rowOff>
    </xdr:from>
    <xdr:to>
      <xdr:col>98</xdr:col>
      <xdr:colOff>38100</xdr:colOff>
      <xdr:row>84</xdr:row>
      <xdr:rowOff>34037</xdr:rowOff>
    </xdr:to>
    <xdr:sp macro="" textlink="">
      <xdr:nvSpPr>
        <xdr:cNvPr id="719" name="楕円 718">
          <a:extLst>
            <a:ext uri="{FF2B5EF4-FFF2-40B4-BE49-F238E27FC236}">
              <a16:creationId xmlns:a16="http://schemas.microsoft.com/office/drawing/2014/main" id="{B6B719A1-1548-4B02-8C36-B6E47F130D99}"/>
            </a:ext>
          </a:extLst>
        </xdr:cNvPr>
        <xdr:cNvSpPr/>
      </xdr:nvSpPr>
      <xdr:spPr>
        <a:xfrm>
          <a:off x="16761460" y="143323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154687</xdr:rowOff>
    </xdr:from>
    <xdr:to>
      <xdr:col>102</xdr:col>
      <xdr:colOff>114300</xdr:colOff>
      <xdr:row>84</xdr:row>
      <xdr:rowOff>102108</xdr:rowOff>
    </xdr:to>
    <xdr:cxnSp macro="">
      <xdr:nvCxnSpPr>
        <xdr:cNvPr id="720" name="直線コネクタ 719">
          <a:extLst>
            <a:ext uri="{FF2B5EF4-FFF2-40B4-BE49-F238E27FC236}">
              <a16:creationId xmlns:a16="http://schemas.microsoft.com/office/drawing/2014/main" id="{AA92E518-0E36-4B04-AC1C-BE0385EA8D65}"/>
            </a:ext>
          </a:extLst>
        </xdr:cNvPr>
        <xdr:cNvCxnSpPr/>
      </xdr:nvCxnSpPr>
      <xdr:spPr>
        <a:xfrm>
          <a:off x="16804640" y="14385037"/>
          <a:ext cx="797560" cy="11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721" name="n_1aveValue【消防施設】&#10;一人当たり面積">
          <a:extLst>
            <a:ext uri="{FF2B5EF4-FFF2-40B4-BE49-F238E27FC236}">
              <a16:creationId xmlns:a16="http://schemas.microsoft.com/office/drawing/2014/main" id="{2069D1E0-6440-4A93-9039-C0670193B752}"/>
            </a:ext>
          </a:extLst>
        </xdr:cNvPr>
        <xdr:cNvSpPr txBox="1"/>
      </xdr:nvSpPr>
      <xdr:spPr>
        <a:xfrm>
          <a:off x="18982132" y="1414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722" name="n_2aveValue【消防施設】&#10;一人当たり面積">
          <a:extLst>
            <a:ext uri="{FF2B5EF4-FFF2-40B4-BE49-F238E27FC236}">
              <a16:creationId xmlns:a16="http://schemas.microsoft.com/office/drawing/2014/main" id="{D3EE6D3E-A92E-44F3-AA22-0401AD23B622}"/>
            </a:ext>
          </a:extLst>
        </xdr:cNvPr>
        <xdr:cNvSpPr txBox="1"/>
      </xdr:nvSpPr>
      <xdr:spPr>
        <a:xfrm>
          <a:off x="18182032" y="1415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723" name="n_3aveValue【消防施設】&#10;一人当たり面積">
          <a:extLst>
            <a:ext uri="{FF2B5EF4-FFF2-40B4-BE49-F238E27FC236}">
              <a16:creationId xmlns:a16="http://schemas.microsoft.com/office/drawing/2014/main" id="{FAEB73EC-604C-44D3-8D96-0657732E5647}"/>
            </a:ext>
          </a:extLst>
        </xdr:cNvPr>
        <xdr:cNvSpPr txBox="1"/>
      </xdr:nvSpPr>
      <xdr:spPr>
        <a:xfrm>
          <a:off x="17384472" y="1415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724" name="n_4aveValue【消防施設】&#10;一人当たり面積">
          <a:extLst>
            <a:ext uri="{FF2B5EF4-FFF2-40B4-BE49-F238E27FC236}">
              <a16:creationId xmlns:a16="http://schemas.microsoft.com/office/drawing/2014/main" id="{44E8FEBA-A2D5-4AB3-9C54-8EEDB620A28D}"/>
            </a:ext>
          </a:extLst>
        </xdr:cNvPr>
        <xdr:cNvSpPr txBox="1"/>
      </xdr:nvSpPr>
      <xdr:spPr>
        <a:xfrm>
          <a:off x="16588817" y="1446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725" name="n_1mainValue【消防施設】&#10;一人当たり面積">
          <a:extLst>
            <a:ext uri="{FF2B5EF4-FFF2-40B4-BE49-F238E27FC236}">
              <a16:creationId xmlns:a16="http://schemas.microsoft.com/office/drawing/2014/main" id="{B07E0CD8-FF69-413E-9488-94E4D7793F08}"/>
            </a:ext>
          </a:extLst>
        </xdr:cNvPr>
        <xdr:cNvSpPr txBox="1"/>
      </xdr:nvSpPr>
      <xdr:spPr>
        <a:xfrm>
          <a:off x="18982132"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144035</xdr:rowOff>
    </xdr:from>
    <xdr:ext cx="469744" cy="259045"/>
    <xdr:sp macro="" textlink="">
      <xdr:nvSpPr>
        <xdr:cNvPr id="726" name="n_2mainValue【消防施設】&#10;一人当たり面積">
          <a:extLst>
            <a:ext uri="{FF2B5EF4-FFF2-40B4-BE49-F238E27FC236}">
              <a16:creationId xmlns:a16="http://schemas.microsoft.com/office/drawing/2014/main" id="{B1C1F4D2-1D73-4A90-A5B6-E4D5091196D3}"/>
            </a:ext>
          </a:extLst>
        </xdr:cNvPr>
        <xdr:cNvSpPr txBox="1"/>
      </xdr:nvSpPr>
      <xdr:spPr>
        <a:xfrm>
          <a:off x="18182032" y="145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144035</xdr:rowOff>
    </xdr:from>
    <xdr:ext cx="469744" cy="259045"/>
    <xdr:sp macro="" textlink="">
      <xdr:nvSpPr>
        <xdr:cNvPr id="727" name="n_3mainValue【消防施設】&#10;一人当たり面積">
          <a:extLst>
            <a:ext uri="{FF2B5EF4-FFF2-40B4-BE49-F238E27FC236}">
              <a16:creationId xmlns:a16="http://schemas.microsoft.com/office/drawing/2014/main" id="{BA99A73D-40EF-4294-8E03-1E1D430AD35C}"/>
            </a:ext>
          </a:extLst>
        </xdr:cNvPr>
        <xdr:cNvSpPr txBox="1"/>
      </xdr:nvSpPr>
      <xdr:spPr>
        <a:xfrm>
          <a:off x="17384472" y="145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50564</xdr:rowOff>
    </xdr:from>
    <xdr:ext cx="469744" cy="259045"/>
    <xdr:sp macro="" textlink="">
      <xdr:nvSpPr>
        <xdr:cNvPr id="728" name="n_4mainValue【消防施設】&#10;一人当たり面積">
          <a:extLst>
            <a:ext uri="{FF2B5EF4-FFF2-40B4-BE49-F238E27FC236}">
              <a16:creationId xmlns:a16="http://schemas.microsoft.com/office/drawing/2014/main" id="{7DAD724D-9FE6-4264-AB0B-28D895C25BE5}"/>
            </a:ext>
          </a:extLst>
        </xdr:cNvPr>
        <xdr:cNvSpPr txBox="1"/>
      </xdr:nvSpPr>
      <xdr:spPr>
        <a:xfrm>
          <a:off x="16588817" y="14113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9" name="正方形/長方形 728">
          <a:extLst>
            <a:ext uri="{FF2B5EF4-FFF2-40B4-BE49-F238E27FC236}">
              <a16:creationId xmlns:a16="http://schemas.microsoft.com/office/drawing/2014/main" id="{478EB68A-6E88-426D-B36B-559B0991899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0" name="正方形/長方形 729">
          <a:extLst>
            <a:ext uri="{FF2B5EF4-FFF2-40B4-BE49-F238E27FC236}">
              <a16:creationId xmlns:a16="http://schemas.microsoft.com/office/drawing/2014/main" id="{1038C68D-8976-4919-BAC8-988ACC8EC8E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1" name="正方形/長方形 730">
          <a:extLst>
            <a:ext uri="{FF2B5EF4-FFF2-40B4-BE49-F238E27FC236}">
              <a16:creationId xmlns:a16="http://schemas.microsoft.com/office/drawing/2014/main" id="{86311CF0-52F0-48F2-8F8C-C6DD6A8D21F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2" name="正方形/長方形 731">
          <a:extLst>
            <a:ext uri="{FF2B5EF4-FFF2-40B4-BE49-F238E27FC236}">
              <a16:creationId xmlns:a16="http://schemas.microsoft.com/office/drawing/2014/main" id="{8445C225-71EB-4F97-9BCA-CF334E11A13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3" name="正方形/長方形 732">
          <a:extLst>
            <a:ext uri="{FF2B5EF4-FFF2-40B4-BE49-F238E27FC236}">
              <a16:creationId xmlns:a16="http://schemas.microsoft.com/office/drawing/2014/main" id="{DF2DDA28-F730-458D-8E86-E74E3551A5E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4" name="正方形/長方形 733">
          <a:extLst>
            <a:ext uri="{FF2B5EF4-FFF2-40B4-BE49-F238E27FC236}">
              <a16:creationId xmlns:a16="http://schemas.microsoft.com/office/drawing/2014/main" id="{ED207B7D-3494-4475-82E3-9F496D76B01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5" name="正方形/長方形 734">
          <a:extLst>
            <a:ext uri="{FF2B5EF4-FFF2-40B4-BE49-F238E27FC236}">
              <a16:creationId xmlns:a16="http://schemas.microsoft.com/office/drawing/2014/main" id="{43058098-5306-4D0F-807C-2B8240AC22D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正方形/長方形 735">
          <a:extLst>
            <a:ext uri="{FF2B5EF4-FFF2-40B4-BE49-F238E27FC236}">
              <a16:creationId xmlns:a16="http://schemas.microsoft.com/office/drawing/2014/main" id="{DB6DF6A6-111F-41D5-8D22-54088FCD166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7" name="テキスト ボックス 736">
          <a:extLst>
            <a:ext uri="{FF2B5EF4-FFF2-40B4-BE49-F238E27FC236}">
              <a16:creationId xmlns:a16="http://schemas.microsoft.com/office/drawing/2014/main" id="{753E7C5D-14B7-4F3D-9A1C-A377F9E577D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8" name="直線コネクタ 737">
          <a:extLst>
            <a:ext uri="{FF2B5EF4-FFF2-40B4-BE49-F238E27FC236}">
              <a16:creationId xmlns:a16="http://schemas.microsoft.com/office/drawing/2014/main" id="{2D123EFB-3AA9-4EDE-9E54-4F61D9A4059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9" name="テキスト ボックス 738">
          <a:extLst>
            <a:ext uri="{FF2B5EF4-FFF2-40B4-BE49-F238E27FC236}">
              <a16:creationId xmlns:a16="http://schemas.microsoft.com/office/drawing/2014/main" id="{D5DBB069-3DF9-45D8-B82A-4AC5DCB74560}"/>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0" name="直線コネクタ 739">
          <a:extLst>
            <a:ext uri="{FF2B5EF4-FFF2-40B4-BE49-F238E27FC236}">
              <a16:creationId xmlns:a16="http://schemas.microsoft.com/office/drawing/2014/main" id="{99FF1BE2-DB77-4EBB-829A-24C99F3EC42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1" name="テキスト ボックス 740">
          <a:extLst>
            <a:ext uri="{FF2B5EF4-FFF2-40B4-BE49-F238E27FC236}">
              <a16:creationId xmlns:a16="http://schemas.microsoft.com/office/drawing/2014/main" id="{3E6BAA7A-1BD8-49B0-968B-CD69979A5789}"/>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2" name="直線コネクタ 741">
          <a:extLst>
            <a:ext uri="{FF2B5EF4-FFF2-40B4-BE49-F238E27FC236}">
              <a16:creationId xmlns:a16="http://schemas.microsoft.com/office/drawing/2014/main" id="{F4A82A38-339E-456B-8D25-86448BDC5F2A}"/>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3" name="テキスト ボックス 742">
          <a:extLst>
            <a:ext uri="{FF2B5EF4-FFF2-40B4-BE49-F238E27FC236}">
              <a16:creationId xmlns:a16="http://schemas.microsoft.com/office/drawing/2014/main" id="{F33EB4D1-9978-424B-9365-3760737E13F3}"/>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4" name="直線コネクタ 743">
          <a:extLst>
            <a:ext uri="{FF2B5EF4-FFF2-40B4-BE49-F238E27FC236}">
              <a16:creationId xmlns:a16="http://schemas.microsoft.com/office/drawing/2014/main" id="{41FD9C1A-A90D-47F1-B72A-4088613AB223}"/>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5" name="テキスト ボックス 744">
          <a:extLst>
            <a:ext uri="{FF2B5EF4-FFF2-40B4-BE49-F238E27FC236}">
              <a16:creationId xmlns:a16="http://schemas.microsoft.com/office/drawing/2014/main" id="{5F633EC2-7C99-4950-A0BC-EAB07928863F}"/>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6" name="直線コネクタ 745">
          <a:extLst>
            <a:ext uri="{FF2B5EF4-FFF2-40B4-BE49-F238E27FC236}">
              <a16:creationId xmlns:a16="http://schemas.microsoft.com/office/drawing/2014/main" id="{925D9652-8EBE-47EF-A0D0-EBAC7FA30EDD}"/>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7" name="テキスト ボックス 746">
          <a:extLst>
            <a:ext uri="{FF2B5EF4-FFF2-40B4-BE49-F238E27FC236}">
              <a16:creationId xmlns:a16="http://schemas.microsoft.com/office/drawing/2014/main" id="{D2EF856D-C1E1-45C7-A926-0613F08B67A5}"/>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8" name="直線コネクタ 747">
          <a:extLst>
            <a:ext uri="{FF2B5EF4-FFF2-40B4-BE49-F238E27FC236}">
              <a16:creationId xmlns:a16="http://schemas.microsoft.com/office/drawing/2014/main" id="{277F5798-A0BE-4697-87B0-BE63A0AF41F9}"/>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9" name="テキスト ボックス 748">
          <a:extLst>
            <a:ext uri="{FF2B5EF4-FFF2-40B4-BE49-F238E27FC236}">
              <a16:creationId xmlns:a16="http://schemas.microsoft.com/office/drawing/2014/main" id="{EDDCCAAB-2062-4946-AEC2-37ABE8D3E402}"/>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0" name="直線コネクタ 749">
          <a:extLst>
            <a:ext uri="{FF2B5EF4-FFF2-40B4-BE49-F238E27FC236}">
              <a16:creationId xmlns:a16="http://schemas.microsoft.com/office/drawing/2014/main" id="{DD9759CD-51CA-44C4-9FFA-B0ACAD693DEB}"/>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1" name="テキスト ボックス 750">
          <a:extLst>
            <a:ext uri="{FF2B5EF4-FFF2-40B4-BE49-F238E27FC236}">
              <a16:creationId xmlns:a16="http://schemas.microsoft.com/office/drawing/2014/main" id="{FFAB71C2-9BB9-48B3-B0CE-CA37B789B417}"/>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4EE5C044-5E48-4C52-8F8C-5FC7CE3CCD4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庁舎】&#10;有形固定資産減価償却率グラフ枠">
          <a:extLst>
            <a:ext uri="{FF2B5EF4-FFF2-40B4-BE49-F238E27FC236}">
              <a16:creationId xmlns:a16="http://schemas.microsoft.com/office/drawing/2014/main" id="{0CC64673-8EBD-4D88-8F22-62E357FB42B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4" name="直線コネクタ 753">
          <a:extLst>
            <a:ext uri="{FF2B5EF4-FFF2-40B4-BE49-F238E27FC236}">
              <a16:creationId xmlns:a16="http://schemas.microsoft.com/office/drawing/2014/main" id="{A1FA461D-C29B-4189-B4E8-FA3268EFDB99}"/>
            </a:ext>
          </a:extLst>
        </xdr:cNvPr>
        <xdr:cNvCxnSpPr/>
      </xdr:nvCxnSpPr>
      <xdr:spPr>
        <a:xfrm flipV="1">
          <a:off x="14703424" y="17163506"/>
          <a:ext cx="0" cy="154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5" name="【庁舎】&#10;有形固定資産減価償却率最小値テキスト">
          <a:extLst>
            <a:ext uri="{FF2B5EF4-FFF2-40B4-BE49-F238E27FC236}">
              <a16:creationId xmlns:a16="http://schemas.microsoft.com/office/drawing/2014/main" id="{B2F30F2D-5692-4519-85ED-87EC4902633D}"/>
            </a:ext>
          </a:extLst>
        </xdr:cNvPr>
        <xdr:cNvSpPr txBox="1"/>
      </xdr:nvSpPr>
      <xdr:spPr>
        <a:xfrm>
          <a:off x="14742160" y="1870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6" name="直線コネクタ 755">
          <a:extLst>
            <a:ext uri="{FF2B5EF4-FFF2-40B4-BE49-F238E27FC236}">
              <a16:creationId xmlns:a16="http://schemas.microsoft.com/office/drawing/2014/main" id="{7817725E-1591-449A-85D7-01193DAD8FBE}"/>
            </a:ext>
          </a:extLst>
        </xdr:cNvPr>
        <xdr:cNvCxnSpPr/>
      </xdr:nvCxnSpPr>
      <xdr:spPr>
        <a:xfrm>
          <a:off x="14611350" y="1870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7" name="【庁舎】&#10;有形固定資産減価償却率最大値テキスト">
          <a:extLst>
            <a:ext uri="{FF2B5EF4-FFF2-40B4-BE49-F238E27FC236}">
              <a16:creationId xmlns:a16="http://schemas.microsoft.com/office/drawing/2014/main" id="{87301BC3-CC4A-4247-95EF-89D6C437E589}"/>
            </a:ext>
          </a:extLst>
        </xdr:cNvPr>
        <xdr:cNvSpPr txBox="1"/>
      </xdr:nvSpPr>
      <xdr:spPr>
        <a:xfrm>
          <a:off x="14742160" y="169387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58" name="直線コネクタ 757">
          <a:extLst>
            <a:ext uri="{FF2B5EF4-FFF2-40B4-BE49-F238E27FC236}">
              <a16:creationId xmlns:a16="http://schemas.microsoft.com/office/drawing/2014/main" id="{19452740-7B2B-4DE0-8A3F-465D5F136207}"/>
            </a:ext>
          </a:extLst>
        </xdr:cNvPr>
        <xdr:cNvCxnSpPr/>
      </xdr:nvCxnSpPr>
      <xdr:spPr>
        <a:xfrm>
          <a:off x="14611350" y="17163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59" name="【庁舎】&#10;有形固定資産減価償却率平均値テキスト">
          <a:extLst>
            <a:ext uri="{FF2B5EF4-FFF2-40B4-BE49-F238E27FC236}">
              <a16:creationId xmlns:a16="http://schemas.microsoft.com/office/drawing/2014/main" id="{DADFEF66-EA6C-48D1-8775-6393DBB76F8A}"/>
            </a:ext>
          </a:extLst>
        </xdr:cNvPr>
        <xdr:cNvSpPr txBox="1"/>
      </xdr:nvSpPr>
      <xdr:spPr>
        <a:xfrm>
          <a:off x="14742160" y="17762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0" name="フローチャート: 判断 759">
          <a:extLst>
            <a:ext uri="{FF2B5EF4-FFF2-40B4-BE49-F238E27FC236}">
              <a16:creationId xmlns:a16="http://schemas.microsoft.com/office/drawing/2014/main" id="{1F9936B6-EA4D-4B12-A6D9-581AFC658E09}"/>
            </a:ext>
          </a:extLst>
        </xdr:cNvPr>
        <xdr:cNvSpPr/>
      </xdr:nvSpPr>
      <xdr:spPr>
        <a:xfrm>
          <a:off x="14649450" y="179152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61" name="フローチャート: 判断 760">
          <a:extLst>
            <a:ext uri="{FF2B5EF4-FFF2-40B4-BE49-F238E27FC236}">
              <a16:creationId xmlns:a16="http://schemas.microsoft.com/office/drawing/2014/main" id="{F94F3396-6A92-4DA3-A08A-74F44E8C2FFF}"/>
            </a:ext>
          </a:extLst>
        </xdr:cNvPr>
        <xdr:cNvSpPr/>
      </xdr:nvSpPr>
      <xdr:spPr>
        <a:xfrm>
          <a:off x="13887450" y="180115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2" name="フローチャート: 判断 761">
          <a:extLst>
            <a:ext uri="{FF2B5EF4-FFF2-40B4-BE49-F238E27FC236}">
              <a16:creationId xmlns:a16="http://schemas.microsoft.com/office/drawing/2014/main" id="{2A16E49F-CACB-4D27-8A4E-498ACEFBF91B}"/>
            </a:ext>
          </a:extLst>
        </xdr:cNvPr>
        <xdr:cNvSpPr/>
      </xdr:nvSpPr>
      <xdr:spPr>
        <a:xfrm>
          <a:off x="13089890" y="179560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3" name="フローチャート: 判断 762">
          <a:extLst>
            <a:ext uri="{FF2B5EF4-FFF2-40B4-BE49-F238E27FC236}">
              <a16:creationId xmlns:a16="http://schemas.microsoft.com/office/drawing/2014/main" id="{BD13BAAC-4B93-45C9-B0DB-3417C0149796}"/>
            </a:ext>
          </a:extLst>
        </xdr:cNvPr>
        <xdr:cNvSpPr/>
      </xdr:nvSpPr>
      <xdr:spPr>
        <a:xfrm>
          <a:off x="12303760" y="1792369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4" name="フローチャート: 判断 763">
          <a:extLst>
            <a:ext uri="{FF2B5EF4-FFF2-40B4-BE49-F238E27FC236}">
              <a16:creationId xmlns:a16="http://schemas.microsoft.com/office/drawing/2014/main" id="{133399D1-A8FE-4F27-9662-0E674A1398F7}"/>
            </a:ext>
          </a:extLst>
        </xdr:cNvPr>
        <xdr:cNvSpPr/>
      </xdr:nvSpPr>
      <xdr:spPr>
        <a:xfrm>
          <a:off x="11487150" y="179634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F0F45145-E42C-4A8F-94B2-926BE013A1B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EA162EA4-E954-4D1B-AFFD-CAD3EC8B8C2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C61C95ED-6E8F-44BF-BA0D-07EAA3911E23}"/>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D1E538B-75BE-4543-952B-5ECF5A704CA8}"/>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ADADC93F-EE51-406F-9C3A-5F532F93FD19}"/>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98879</xdr:rowOff>
    </xdr:from>
    <xdr:to>
      <xdr:col>85</xdr:col>
      <xdr:colOff>177800</xdr:colOff>
      <xdr:row>108</xdr:row>
      <xdr:rowOff>29029</xdr:rowOff>
    </xdr:to>
    <xdr:sp macro="" textlink="">
      <xdr:nvSpPr>
        <xdr:cNvPr id="770" name="楕円 769">
          <a:extLst>
            <a:ext uri="{FF2B5EF4-FFF2-40B4-BE49-F238E27FC236}">
              <a16:creationId xmlns:a16="http://schemas.microsoft.com/office/drawing/2014/main" id="{46B5EDB4-CFEB-4A06-8831-EDA5E5875559}"/>
            </a:ext>
          </a:extLst>
        </xdr:cNvPr>
        <xdr:cNvSpPr/>
      </xdr:nvSpPr>
      <xdr:spPr>
        <a:xfrm>
          <a:off x="14649450" y="184402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77306</xdr:rowOff>
    </xdr:from>
    <xdr:ext cx="405111" cy="259045"/>
    <xdr:sp macro="" textlink="">
      <xdr:nvSpPr>
        <xdr:cNvPr id="771" name="【庁舎】&#10;有形固定資産減価償却率該当値テキスト">
          <a:extLst>
            <a:ext uri="{FF2B5EF4-FFF2-40B4-BE49-F238E27FC236}">
              <a16:creationId xmlns:a16="http://schemas.microsoft.com/office/drawing/2014/main" id="{367B4041-BC83-448E-8E5D-6B71519E9C47}"/>
            </a:ext>
          </a:extLst>
        </xdr:cNvPr>
        <xdr:cNvSpPr txBox="1"/>
      </xdr:nvSpPr>
      <xdr:spPr>
        <a:xfrm>
          <a:off x="14742160" y="1842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87449</xdr:rowOff>
    </xdr:from>
    <xdr:to>
      <xdr:col>81</xdr:col>
      <xdr:colOff>101600</xdr:colOff>
      <xdr:row>108</xdr:row>
      <xdr:rowOff>17599</xdr:rowOff>
    </xdr:to>
    <xdr:sp macro="" textlink="">
      <xdr:nvSpPr>
        <xdr:cNvPr id="772" name="楕円 771">
          <a:extLst>
            <a:ext uri="{FF2B5EF4-FFF2-40B4-BE49-F238E27FC236}">
              <a16:creationId xmlns:a16="http://schemas.microsoft.com/office/drawing/2014/main" id="{03AFF110-7F22-494C-A005-12E8E74FDE18}"/>
            </a:ext>
          </a:extLst>
        </xdr:cNvPr>
        <xdr:cNvSpPr/>
      </xdr:nvSpPr>
      <xdr:spPr>
        <a:xfrm>
          <a:off x="13887450" y="184345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138249</xdr:rowOff>
    </xdr:from>
    <xdr:to>
      <xdr:col>85</xdr:col>
      <xdr:colOff>127000</xdr:colOff>
      <xdr:row>107</xdr:row>
      <xdr:rowOff>149679</xdr:rowOff>
    </xdr:to>
    <xdr:cxnSp macro="">
      <xdr:nvCxnSpPr>
        <xdr:cNvPr id="773" name="直線コネクタ 772">
          <a:extLst>
            <a:ext uri="{FF2B5EF4-FFF2-40B4-BE49-F238E27FC236}">
              <a16:creationId xmlns:a16="http://schemas.microsoft.com/office/drawing/2014/main" id="{66F7A04C-E3B8-4918-BFBC-5B3894C3A4FC}"/>
            </a:ext>
          </a:extLst>
        </xdr:cNvPr>
        <xdr:cNvCxnSpPr/>
      </xdr:nvCxnSpPr>
      <xdr:spPr>
        <a:xfrm>
          <a:off x="13942060" y="18479589"/>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77651</xdr:rowOff>
    </xdr:from>
    <xdr:to>
      <xdr:col>76</xdr:col>
      <xdr:colOff>165100</xdr:colOff>
      <xdr:row>108</xdr:row>
      <xdr:rowOff>7801</xdr:rowOff>
    </xdr:to>
    <xdr:sp macro="" textlink="">
      <xdr:nvSpPr>
        <xdr:cNvPr id="774" name="楕円 773">
          <a:extLst>
            <a:ext uri="{FF2B5EF4-FFF2-40B4-BE49-F238E27FC236}">
              <a16:creationId xmlns:a16="http://schemas.microsoft.com/office/drawing/2014/main" id="{8E3D404E-76F4-4B1A-886C-2C40F17C61D4}"/>
            </a:ext>
          </a:extLst>
        </xdr:cNvPr>
        <xdr:cNvSpPr/>
      </xdr:nvSpPr>
      <xdr:spPr>
        <a:xfrm>
          <a:off x="13089890" y="1842280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128451</xdr:rowOff>
    </xdr:from>
    <xdr:to>
      <xdr:col>81</xdr:col>
      <xdr:colOff>50800</xdr:colOff>
      <xdr:row>107</xdr:row>
      <xdr:rowOff>138249</xdr:rowOff>
    </xdr:to>
    <xdr:cxnSp macro="">
      <xdr:nvCxnSpPr>
        <xdr:cNvPr id="775" name="直線コネクタ 774">
          <a:extLst>
            <a:ext uri="{FF2B5EF4-FFF2-40B4-BE49-F238E27FC236}">
              <a16:creationId xmlns:a16="http://schemas.microsoft.com/office/drawing/2014/main" id="{85671C2B-A308-4E83-BE05-576B415A6878}"/>
            </a:ext>
          </a:extLst>
        </xdr:cNvPr>
        <xdr:cNvCxnSpPr/>
      </xdr:nvCxnSpPr>
      <xdr:spPr>
        <a:xfrm>
          <a:off x="13144500" y="18477411"/>
          <a:ext cx="79756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67855</xdr:rowOff>
    </xdr:from>
    <xdr:to>
      <xdr:col>72</xdr:col>
      <xdr:colOff>38100</xdr:colOff>
      <xdr:row>107</xdr:row>
      <xdr:rowOff>169455</xdr:rowOff>
    </xdr:to>
    <xdr:sp macro="" textlink="">
      <xdr:nvSpPr>
        <xdr:cNvPr id="776" name="楕円 775">
          <a:extLst>
            <a:ext uri="{FF2B5EF4-FFF2-40B4-BE49-F238E27FC236}">
              <a16:creationId xmlns:a16="http://schemas.microsoft.com/office/drawing/2014/main" id="{4DD4C327-D3E4-4443-B8D7-3A74A86B2782}"/>
            </a:ext>
          </a:extLst>
        </xdr:cNvPr>
        <xdr:cNvSpPr/>
      </xdr:nvSpPr>
      <xdr:spPr>
        <a:xfrm>
          <a:off x="12303760" y="184111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118655</xdr:rowOff>
    </xdr:from>
    <xdr:to>
      <xdr:col>76</xdr:col>
      <xdr:colOff>114300</xdr:colOff>
      <xdr:row>107</xdr:row>
      <xdr:rowOff>128451</xdr:rowOff>
    </xdr:to>
    <xdr:cxnSp macro="">
      <xdr:nvCxnSpPr>
        <xdr:cNvPr id="777" name="直線コネクタ 776">
          <a:extLst>
            <a:ext uri="{FF2B5EF4-FFF2-40B4-BE49-F238E27FC236}">
              <a16:creationId xmlns:a16="http://schemas.microsoft.com/office/drawing/2014/main" id="{49DF36BF-26F4-4B6F-AD8F-94167119308D}"/>
            </a:ext>
          </a:extLst>
        </xdr:cNvPr>
        <xdr:cNvCxnSpPr/>
      </xdr:nvCxnSpPr>
      <xdr:spPr>
        <a:xfrm>
          <a:off x="12346940" y="18465710"/>
          <a:ext cx="797560" cy="1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35198</xdr:rowOff>
    </xdr:from>
    <xdr:to>
      <xdr:col>67</xdr:col>
      <xdr:colOff>101600</xdr:colOff>
      <xdr:row>107</xdr:row>
      <xdr:rowOff>136798</xdr:rowOff>
    </xdr:to>
    <xdr:sp macro="" textlink="">
      <xdr:nvSpPr>
        <xdr:cNvPr id="778" name="楕円 777">
          <a:extLst>
            <a:ext uri="{FF2B5EF4-FFF2-40B4-BE49-F238E27FC236}">
              <a16:creationId xmlns:a16="http://schemas.microsoft.com/office/drawing/2014/main" id="{7BE662DB-D781-4BA9-8AEC-A439AE673581}"/>
            </a:ext>
          </a:extLst>
        </xdr:cNvPr>
        <xdr:cNvSpPr/>
      </xdr:nvSpPr>
      <xdr:spPr>
        <a:xfrm>
          <a:off x="11487150" y="1838034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85998</xdr:rowOff>
    </xdr:from>
    <xdr:to>
      <xdr:col>71</xdr:col>
      <xdr:colOff>177800</xdr:colOff>
      <xdr:row>107</xdr:row>
      <xdr:rowOff>118655</xdr:rowOff>
    </xdr:to>
    <xdr:cxnSp macro="">
      <xdr:nvCxnSpPr>
        <xdr:cNvPr id="779" name="直線コネクタ 778">
          <a:extLst>
            <a:ext uri="{FF2B5EF4-FFF2-40B4-BE49-F238E27FC236}">
              <a16:creationId xmlns:a16="http://schemas.microsoft.com/office/drawing/2014/main" id="{76C39E93-DF41-4CEC-9335-40AC6FBFB810}"/>
            </a:ext>
          </a:extLst>
        </xdr:cNvPr>
        <xdr:cNvCxnSpPr/>
      </xdr:nvCxnSpPr>
      <xdr:spPr>
        <a:xfrm>
          <a:off x="11541760" y="18433053"/>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80" name="n_1aveValue【庁舎】&#10;有形固定資産減価償却率">
          <a:extLst>
            <a:ext uri="{FF2B5EF4-FFF2-40B4-BE49-F238E27FC236}">
              <a16:creationId xmlns:a16="http://schemas.microsoft.com/office/drawing/2014/main" id="{A844FCD5-4EB3-403C-8968-E40C553EB313}"/>
            </a:ext>
          </a:extLst>
        </xdr:cNvPr>
        <xdr:cNvSpPr txBox="1"/>
      </xdr:nvSpPr>
      <xdr:spPr>
        <a:xfrm>
          <a:off x="13738234" y="1778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81" name="n_2aveValue【庁舎】&#10;有形固定資産減価償却率">
          <a:extLst>
            <a:ext uri="{FF2B5EF4-FFF2-40B4-BE49-F238E27FC236}">
              <a16:creationId xmlns:a16="http://schemas.microsoft.com/office/drawing/2014/main" id="{FAF1EDDE-8153-4AB5-B5D6-C2E7FC216FCB}"/>
            </a:ext>
          </a:extLst>
        </xdr:cNvPr>
        <xdr:cNvSpPr txBox="1"/>
      </xdr:nvSpPr>
      <xdr:spPr>
        <a:xfrm>
          <a:off x="12957184" y="1772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82" name="n_3aveValue【庁舎】&#10;有形固定資産減価償却率">
          <a:extLst>
            <a:ext uri="{FF2B5EF4-FFF2-40B4-BE49-F238E27FC236}">
              <a16:creationId xmlns:a16="http://schemas.microsoft.com/office/drawing/2014/main" id="{2198111F-0887-4E13-B50E-8741CB37B969}"/>
            </a:ext>
          </a:extLst>
        </xdr:cNvPr>
        <xdr:cNvSpPr txBox="1"/>
      </xdr:nvSpPr>
      <xdr:spPr>
        <a:xfrm>
          <a:off x="1217105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83" name="n_4aveValue【庁舎】&#10;有形固定資産減価償却率">
          <a:extLst>
            <a:ext uri="{FF2B5EF4-FFF2-40B4-BE49-F238E27FC236}">
              <a16:creationId xmlns:a16="http://schemas.microsoft.com/office/drawing/2014/main" id="{E6B4AF95-C004-4EE0-B82C-58628FFE2BE3}"/>
            </a:ext>
          </a:extLst>
        </xdr:cNvPr>
        <xdr:cNvSpPr txBox="1"/>
      </xdr:nvSpPr>
      <xdr:spPr>
        <a:xfrm>
          <a:off x="11354444" y="17744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8726</xdr:rowOff>
    </xdr:from>
    <xdr:ext cx="405111" cy="259045"/>
    <xdr:sp macro="" textlink="">
      <xdr:nvSpPr>
        <xdr:cNvPr id="784" name="n_1mainValue【庁舎】&#10;有形固定資産減価償却率">
          <a:extLst>
            <a:ext uri="{FF2B5EF4-FFF2-40B4-BE49-F238E27FC236}">
              <a16:creationId xmlns:a16="http://schemas.microsoft.com/office/drawing/2014/main" id="{60718B7E-7A44-4509-9C56-7E17FB3BFB86}"/>
            </a:ext>
          </a:extLst>
        </xdr:cNvPr>
        <xdr:cNvSpPr txBox="1"/>
      </xdr:nvSpPr>
      <xdr:spPr>
        <a:xfrm>
          <a:off x="13738234" y="18527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170378</xdr:rowOff>
    </xdr:from>
    <xdr:ext cx="405111" cy="259045"/>
    <xdr:sp macro="" textlink="">
      <xdr:nvSpPr>
        <xdr:cNvPr id="785" name="n_2mainValue【庁舎】&#10;有形固定資産減価償却率">
          <a:extLst>
            <a:ext uri="{FF2B5EF4-FFF2-40B4-BE49-F238E27FC236}">
              <a16:creationId xmlns:a16="http://schemas.microsoft.com/office/drawing/2014/main" id="{D2B054C4-1C49-47BC-AB2C-4A23C318E9B6}"/>
            </a:ext>
          </a:extLst>
        </xdr:cNvPr>
        <xdr:cNvSpPr txBox="1"/>
      </xdr:nvSpPr>
      <xdr:spPr>
        <a:xfrm>
          <a:off x="12957184" y="1851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160582</xdr:rowOff>
    </xdr:from>
    <xdr:ext cx="405111" cy="259045"/>
    <xdr:sp macro="" textlink="">
      <xdr:nvSpPr>
        <xdr:cNvPr id="786" name="n_3mainValue【庁舎】&#10;有形固定資産減価償却率">
          <a:extLst>
            <a:ext uri="{FF2B5EF4-FFF2-40B4-BE49-F238E27FC236}">
              <a16:creationId xmlns:a16="http://schemas.microsoft.com/office/drawing/2014/main" id="{E4DECC8D-2143-4465-B9E3-602F906988DA}"/>
            </a:ext>
          </a:extLst>
        </xdr:cNvPr>
        <xdr:cNvSpPr txBox="1"/>
      </xdr:nvSpPr>
      <xdr:spPr>
        <a:xfrm>
          <a:off x="12171054" y="1850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127925</xdr:rowOff>
    </xdr:from>
    <xdr:ext cx="405111" cy="259045"/>
    <xdr:sp macro="" textlink="">
      <xdr:nvSpPr>
        <xdr:cNvPr id="787" name="n_4mainValue【庁舎】&#10;有形固定資産減価償却率">
          <a:extLst>
            <a:ext uri="{FF2B5EF4-FFF2-40B4-BE49-F238E27FC236}">
              <a16:creationId xmlns:a16="http://schemas.microsoft.com/office/drawing/2014/main" id="{50B3FDCF-3F7D-4CAC-B0B9-F9ECE1088DA5}"/>
            </a:ext>
          </a:extLst>
        </xdr:cNvPr>
        <xdr:cNvSpPr txBox="1"/>
      </xdr:nvSpPr>
      <xdr:spPr>
        <a:xfrm>
          <a:off x="11354444" y="18476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364E997E-B5A7-445C-98F8-DD22E7D60E5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C8853C13-816A-407E-8BAE-B48375CD221B}"/>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4FD9A9EF-40A9-474C-A280-699E57A865D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6ED96899-012F-4E32-B09B-5C1D95CB7A5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3AC1BC64-43E5-483E-BA7D-99543393535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70C13622-B09F-4352-817C-4AFB0362CFD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4A553704-01D9-424D-A91D-CC37FDBA385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D949A5CF-BDFB-49AE-B683-920F60A8AFC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a:extLst>
            <a:ext uri="{FF2B5EF4-FFF2-40B4-BE49-F238E27FC236}">
              <a16:creationId xmlns:a16="http://schemas.microsoft.com/office/drawing/2014/main" id="{88A334BD-6F80-4D0E-ACC0-4C92CFAB5F7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8854D0F2-389D-4639-B1F3-2BD311AABD6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8" name="直線コネクタ 797">
          <a:extLst>
            <a:ext uri="{FF2B5EF4-FFF2-40B4-BE49-F238E27FC236}">
              <a16:creationId xmlns:a16="http://schemas.microsoft.com/office/drawing/2014/main" id="{A509B9F9-75BA-4E3A-A751-B604773B6CF4}"/>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9" name="テキスト ボックス 798">
          <a:extLst>
            <a:ext uri="{FF2B5EF4-FFF2-40B4-BE49-F238E27FC236}">
              <a16:creationId xmlns:a16="http://schemas.microsoft.com/office/drawing/2014/main" id="{2FD23621-4B96-4017-8540-1BCF570217F1}"/>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0" name="直線コネクタ 799">
          <a:extLst>
            <a:ext uri="{FF2B5EF4-FFF2-40B4-BE49-F238E27FC236}">
              <a16:creationId xmlns:a16="http://schemas.microsoft.com/office/drawing/2014/main" id="{C882924A-FC90-47A1-B251-D47151F57EE2}"/>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1" name="テキスト ボックス 800">
          <a:extLst>
            <a:ext uri="{FF2B5EF4-FFF2-40B4-BE49-F238E27FC236}">
              <a16:creationId xmlns:a16="http://schemas.microsoft.com/office/drawing/2014/main" id="{33E075D0-5424-4327-80D1-D3D65F81A553}"/>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2" name="直線コネクタ 801">
          <a:extLst>
            <a:ext uri="{FF2B5EF4-FFF2-40B4-BE49-F238E27FC236}">
              <a16:creationId xmlns:a16="http://schemas.microsoft.com/office/drawing/2014/main" id="{62D0A164-F4F1-42C7-9D38-269FB38ACCF5}"/>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3" name="テキスト ボックス 802">
          <a:extLst>
            <a:ext uri="{FF2B5EF4-FFF2-40B4-BE49-F238E27FC236}">
              <a16:creationId xmlns:a16="http://schemas.microsoft.com/office/drawing/2014/main" id="{F0D2E6D6-EC48-47B9-A931-BEC5F9A1A876}"/>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4" name="直線コネクタ 803">
          <a:extLst>
            <a:ext uri="{FF2B5EF4-FFF2-40B4-BE49-F238E27FC236}">
              <a16:creationId xmlns:a16="http://schemas.microsoft.com/office/drawing/2014/main" id="{683BB7B2-1675-41AC-86D6-D15BC1F756BC}"/>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5" name="テキスト ボックス 804">
          <a:extLst>
            <a:ext uri="{FF2B5EF4-FFF2-40B4-BE49-F238E27FC236}">
              <a16:creationId xmlns:a16="http://schemas.microsoft.com/office/drawing/2014/main" id="{52390E52-BB2B-4395-A67E-DC0CBAAB35CE}"/>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6" name="直線コネクタ 805">
          <a:extLst>
            <a:ext uri="{FF2B5EF4-FFF2-40B4-BE49-F238E27FC236}">
              <a16:creationId xmlns:a16="http://schemas.microsoft.com/office/drawing/2014/main" id="{2844C642-1140-48B9-80B3-1E6B71697BCD}"/>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7" name="テキスト ボックス 806">
          <a:extLst>
            <a:ext uri="{FF2B5EF4-FFF2-40B4-BE49-F238E27FC236}">
              <a16:creationId xmlns:a16="http://schemas.microsoft.com/office/drawing/2014/main" id="{3250E8E7-023B-4BC8-A56C-C396D05C165D}"/>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2711252D-56AD-41EE-A17B-367783E5454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0378D69B-801F-443E-97C9-48E8F932340F}"/>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21E35928-7D47-4551-9193-42AC6A9B9B4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11" name="直線コネクタ 810">
          <a:extLst>
            <a:ext uri="{FF2B5EF4-FFF2-40B4-BE49-F238E27FC236}">
              <a16:creationId xmlns:a16="http://schemas.microsoft.com/office/drawing/2014/main" id="{30C8A61D-D7B1-425F-8B60-122D27B3162A}"/>
            </a:ext>
          </a:extLst>
        </xdr:cNvPr>
        <xdr:cNvCxnSpPr/>
      </xdr:nvCxnSpPr>
      <xdr:spPr>
        <a:xfrm flipV="1">
          <a:off x="19947254" y="1736979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2" name="【庁舎】&#10;一人当たり面積最小値テキスト">
          <a:extLst>
            <a:ext uri="{FF2B5EF4-FFF2-40B4-BE49-F238E27FC236}">
              <a16:creationId xmlns:a16="http://schemas.microsoft.com/office/drawing/2014/main" id="{6FD93776-E5B0-4EF4-A89B-3206C4ED6C0E}"/>
            </a:ext>
          </a:extLst>
        </xdr:cNvPr>
        <xdr:cNvSpPr txBox="1"/>
      </xdr:nvSpPr>
      <xdr:spPr>
        <a:xfrm>
          <a:off x="1998599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3" name="直線コネクタ 812">
          <a:extLst>
            <a:ext uri="{FF2B5EF4-FFF2-40B4-BE49-F238E27FC236}">
              <a16:creationId xmlns:a16="http://schemas.microsoft.com/office/drawing/2014/main" id="{27BB7361-2C82-4874-98BD-DD8249D38ED3}"/>
            </a:ext>
          </a:extLst>
        </xdr:cNvPr>
        <xdr:cNvCxnSpPr/>
      </xdr:nvCxnSpPr>
      <xdr:spPr>
        <a:xfrm>
          <a:off x="19885660" y="18486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4" name="【庁舎】&#10;一人当たり面積最大値テキスト">
          <a:extLst>
            <a:ext uri="{FF2B5EF4-FFF2-40B4-BE49-F238E27FC236}">
              <a16:creationId xmlns:a16="http://schemas.microsoft.com/office/drawing/2014/main" id="{8386D050-AB1E-48A6-BBCD-468445508AD0}"/>
            </a:ext>
          </a:extLst>
        </xdr:cNvPr>
        <xdr:cNvSpPr txBox="1"/>
      </xdr:nvSpPr>
      <xdr:spPr>
        <a:xfrm>
          <a:off x="19985990" y="1714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5" name="直線コネクタ 814">
          <a:extLst>
            <a:ext uri="{FF2B5EF4-FFF2-40B4-BE49-F238E27FC236}">
              <a16:creationId xmlns:a16="http://schemas.microsoft.com/office/drawing/2014/main" id="{36EFF189-CFAD-4516-AFE6-AFCBC27D6187}"/>
            </a:ext>
          </a:extLst>
        </xdr:cNvPr>
        <xdr:cNvCxnSpPr/>
      </xdr:nvCxnSpPr>
      <xdr:spPr>
        <a:xfrm>
          <a:off x="19885660" y="1736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16" name="【庁舎】&#10;一人当たり面積平均値テキスト">
          <a:extLst>
            <a:ext uri="{FF2B5EF4-FFF2-40B4-BE49-F238E27FC236}">
              <a16:creationId xmlns:a16="http://schemas.microsoft.com/office/drawing/2014/main" id="{89B7EF2B-B7C7-4716-A78D-32C429BEDB4A}"/>
            </a:ext>
          </a:extLst>
        </xdr:cNvPr>
        <xdr:cNvSpPr txBox="1"/>
      </xdr:nvSpPr>
      <xdr:spPr>
        <a:xfrm>
          <a:off x="19985990" y="1797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7" name="フローチャート: 判断 816">
          <a:extLst>
            <a:ext uri="{FF2B5EF4-FFF2-40B4-BE49-F238E27FC236}">
              <a16:creationId xmlns:a16="http://schemas.microsoft.com/office/drawing/2014/main" id="{B1043170-0259-49D1-A0F7-9B37658B0658}"/>
            </a:ext>
          </a:extLst>
        </xdr:cNvPr>
        <xdr:cNvSpPr/>
      </xdr:nvSpPr>
      <xdr:spPr>
        <a:xfrm>
          <a:off x="19904710" y="181267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18" name="フローチャート: 判断 817">
          <a:extLst>
            <a:ext uri="{FF2B5EF4-FFF2-40B4-BE49-F238E27FC236}">
              <a16:creationId xmlns:a16="http://schemas.microsoft.com/office/drawing/2014/main" id="{3232C0E0-D56F-4F61-BD80-41893957F7A2}"/>
            </a:ext>
          </a:extLst>
        </xdr:cNvPr>
        <xdr:cNvSpPr/>
      </xdr:nvSpPr>
      <xdr:spPr>
        <a:xfrm>
          <a:off x="19161760" y="181362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19" name="フローチャート: 判断 818">
          <a:extLst>
            <a:ext uri="{FF2B5EF4-FFF2-40B4-BE49-F238E27FC236}">
              <a16:creationId xmlns:a16="http://schemas.microsoft.com/office/drawing/2014/main" id="{05DEB927-C118-4DB5-89A4-C6FD3AA121A8}"/>
            </a:ext>
          </a:extLst>
        </xdr:cNvPr>
        <xdr:cNvSpPr/>
      </xdr:nvSpPr>
      <xdr:spPr>
        <a:xfrm>
          <a:off x="18345150" y="181324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20" name="フローチャート: 判断 819">
          <a:extLst>
            <a:ext uri="{FF2B5EF4-FFF2-40B4-BE49-F238E27FC236}">
              <a16:creationId xmlns:a16="http://schemas.microsoft.com/office/drawing/2014/main" id="{9FC3CEEF-0BDF-4830-8979-D831DE5EAE64}"/>
            </a:ext>
          </a:extLst>
        </xdr:cNvPr>
        <xdr:cNvSpPr/>
      </xdr:nvSpPr>
      <xdr:spPr>
        <a:xfrm>
          <a:off x="17547590" y="181381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21" name="フローチャート: 判断 820">
          <a:extLst>
            <a:ext uri="{FF2B5EF4-FFF2-40B4-BE49-F238E27FC236}">
              <a16:creationId xmlns:a16="http://schemas.microsoft.com/office/drawing/2014/main" id="{A5D7D1BE-ABEA-4EE4-917F-D88D6440F9A9}"/>
            </a:ext>
          </a:extLst>
        </xdr:cNvPr>
        <xdr:cNvSpPr/>
      </xdr:nvSpPr>
      <xdr:spPr>
        <a:xfrm>
          <a:off x="16761460" y="181552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1331F5E2-0652-4A84-9E3D-BA5D78F624F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5C2EAE82-3454-41BB-8844-6AF7F429E6C7}"/>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23A9758B-D9C8-4635-A9C8-F14D1267A71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B7E5B00-AB6D-4335-8983-3554A59D559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20516D20-C223-4CBF-997A-095B4525170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84455</xdr:rowOff>
    </xdr:from>
    <xdr:to>
      <xdr:col>116</xdr:col>
      <xdr:colOff>114300</xdr:colOff>
      <xdr:row>107</xdr:row>
      <xdr:rowOff>14605</xdr:rowOff>
    </xdr:to>
    <xdr:sp macro="" textlink="">
      <xdr:nvSpPr>
        <xdr:cNvPr id="827" name="楕円 826">
          <a:extLst>
            <a:ext uri="{FF2B5EF4-FFF2-40B4-BE49-F238E27FC236}">
              <a16:creationId xmlns:a16="http://schemas.microsoft.com/office/drawing/2014/main" id="{EC3B4795-D079-488E-8D29-849376609BFD}"/>
            </a:ext>
          </a:extLst>
        </xdr:cNvPr>
        <xdr:cNvSpPr/>
      </xdr:nvSpPr>
      <xdr:spPr>
        <a:xfrm>
          <a:off x="19904710" y="182600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62882</xdr:rowOff>
    </xdr:from>
    <xdr:ext cx="469744" cy="259045"/>
    <xdr:sp macro="" textlink="">
      <xdr:nvSpPr>
        <xdr:cNvPr id="828" name="【庁舎】&#10;一人当たり面積該当値テキスト">
          <a:extLst>
            <a:ext uri="{FF2B5EF4-FFF2-40B4-BE49-F238E27FC236}">
              <a16:creationId xmlns:a16="http://schemas.microsoft.com/office/drawing/2014/main" id="{E368C7CA-8797-49FD-AF86-D8786ECA7632}"/>
            </a:ext>
          </a:extLst>
        </xdr:cNvPr>
        <xdr:cNvSpPr txBox="1"/>
      </xdr:nvSpPr>
      <xdr:spPr>
        <a:xfrm>
          <a:off x="19985990" y="1823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86361</xdr:rowOff>
    </xdr:from>
    <xdr:to>
      <xdr:col>112</xdr:col>
      <xdr:colOff>38100</xdr:colOff>
      <xdr:row>107</xdr:row>
      <xdr:rowOff>16511</xdr:rowOff>
    </xdr:to>
    <xdr:sp macro="" textlink="">
      <xdr:nvSpPr>
        <xdr:cNvPr id="829" name="楕円 828">
          <a:extLst>
            <a:ext uri="{FF2B5EF4-FFF2-40B4-BE49-F238E27FC236}">
              <a16:creationId xmlns:a16="http://schemas.microsoft.com/office/drawing/2014/main" id="{0613B2EE-C932-4211-9593-6A7125FD2261}"/>
            </a:ext>
          </a:extLst>
        </xdr:cNvPr>
        <xdr:cNvSpPr/>
      </xdr:nvSpPr>
      <xdr:spPr>
        <a:xfrm>
          <a:off x="19161760" y="182619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135255</xdr:rowOff>
    </xdr:from>
    <xdr:to>
      <xdr:col>116</xdr:col>
      <xdr:colOff>63500</xdr:colOff>
      <xdr:row>106</xdr:row>
      <xdr:rowOff>137161</xdr:rowOff>
    </xdr:to>
    <xdr:cxnSp macro="">
      <xdr:nvCxnSpPr>
        <xdr:cNvPr id="830" name="直線コネクタ 829">
          <a:extLst>
            <a:ext uri="{FF2B5EF4-FFF2-40B4-BE49-F238E27FC236}">
              <a16:creationId xmlns:a16="http://schemas.microsoft.com/office/drawing/2014/main" id="{918C9007-4875-4C5D-8FDA-C7DA1238CF51}"/>
            </a:ext>
          </a:extLst>
        </xdr:cNvPr>
        <xdr:cNvCxnSpPr/>
      </xdr:nvCxnSpPr>
      <xdr:spPr>
        <a:xfrm flipV="1">
          <a:off x="19204940" y="18305145"/>
          <a:ext cx="7429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86361</xdr:rowOff>
    </xdr:from>
    <xdr:to>
      <xdr:col>107</xdr:col>
      <xdr:colOff>101600</xdr:colOff>
      <xdr:row>107</xdr:row>
      <xdr:rowOff>16511</xdr:rowOff>
    </xdr:to>
    <xdr:sp macro="" textlink="">
      <xdr:nvSpPr>
        <xdr:cNvPr id="831" name="楕円 830">
          <a:extLst>
            <a:ext uri="{FF2B5EF4-FFF2-40B4-BE49-F238E27FC236}">
              <a16:creationId xmlns:a16="http://schemas.microsoft.com/office/drawing/2014/main" id="{9997EA57-F245-4DBC-8E2A-C656873C76AD}"/>
            </a:ext>
          </a:extLst>
        </xdr:cNvPr>
        <xdr:cNvSpPr/>
      </xdr:nvSpPr>
      <xdr:spPr>
        <a:xfrm>
          <a:off x="18345150" y="182619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137161</xdr:rowOff>
    </xdr:from>
    <xdr:to>
      <xdr:col>111</xdr:col>
      <xdr:colOff>177800</xdr:colOff>
      <xdr:row>106</xdr:row>
      <xdr:rowOff>137161</xdr:rowOff>
    </xdr:to>
    <xdr:cxnSp macro="">
      <xdr:nvCxnSpPr>
        <xdr:cNvPr id="832" name="直線コネクタ 831">
          <a:extLst>
            <a:ext uri="{FF2B5EF4-FFF2-40B4-BE49-F238E27FC236}">
              <a16:creationId xmlns:a16="http://schemas.microsoft.com/office/drawing/2014/main" id="{93F90B2B-4AB6-45AE-964D-174754B683D3}"/>
            </a:ext>
          </a:extLst>
        </xdr:cNvPr>
        <xdr:cNvCxnSpPr/>
      </xdr:nvCxnSpPr>
      <xdr:spPr>
        <a:xfrm>
          <a:off x="18399760" y="1830705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82550</xdr:rowOff>
    </xdr:from>
    <xdr:to>
      <xdr:col>102</xdr:col>
      <xdr:colOff>165100</xdr:colOff>
      <xdr:row>107</xdr:row>
      <xdr:rowOff>12700</xdr:rowOff>
    </xdr:to>
    <xdr:sp macro="" textlink="">
      <xdr:nvSpPr>
        <xdr:cNvPr id="833" name="楕円 832">
          <a:extLst>
            <a:ext uri="{FF2B5EF4-FFF2-40B4-BE49-F238E27FC236}">
              <a16:creationId xmlns:a16="http://schemas.microsoft.com/office/drawing/2014/main" id="{84A378E5-C60A-4F1C-8BEA-3C5AD8D2C387}"/>
            </a:ext>
          </a:extLst>
        </xdr:cNvPr>
        <xdr:cNvSpPr/>
      </xdr:nvSpPr>
      <xdr:spPr>
        <a:xfrm>
          <a:off x="17547590" y="18258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133350</xdr:rowOff>
    </xdr:from>
    <xdr:to>
      <xdr:col>107</xdr:col>
      <xdr:colOff>50800</xdr:colOff>
      <xdr:row>106</xdr:row>
      <xdr:rowOff>137161</xdr:rowOff>
    </xdr:to>
    <xdr:cxnSp macro="">
      <xdr:nvCxnSpPr>
        <xdr:cNvPr id="834" name="直線コネクタ 833">
          <a:extLst>
            <a:ext uri="{FF2B5EF4-FFF2-40B4-BE49-F238E27FC236}">
              <a16:creationId xmlns:a16="http://schemas.microsoft.com/office/drawing/2014/main" id="{D9F763B2-5426-4362-8758-95308282FB67}"/>
            </a:ext>
          </a:extLst>
        </xdr:cNvPr>
        <xdr:cNvCxnSpPr/>
      </xdr:nvCxnSpPr>
      <xdr:spPr>
        <a:xfrm>
          <a:off x="17602200" y="18303240"/>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84455</xdr:rowOff>
    </xdr:from>
    <xdr:to>
      <xdr:col>98</xdr:col>
      <xdr:colOff>38100</xdr:colOff>
      <xdr:row>107</xdr:row>
      <xdr:rowOff>14605</xdr:rowOff>
    </xdr:to>
    <xdr:sp macro="" textlink="">
      <xdr:nvSpPr>
        <xdr:cNvPr id="835" name="楕円 834">
          <a:extLst>
            <a:ext uri="{FF2B5EF4-FFF2-40B4-BE49-F238E27FC236}">
              <a16:creationId xmlns:a16="http://schemas.microsoft.com/office/drawing/2014/main" id="{6CC23320-BDAC-4CAE-B1C0-00B6F8D27629}"/>
            </a:ext>
          </a:extLst>
        </xdr:cNvPr>
        <xdr:cNvSpPr/>
      </xdr:nvSpPr>
      <xdr:spPr>
        <a:xfrm>
          <a:off x="16761460" y="182600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133350</xdr:rowOff>
    </xdr:from>
    <xdr:to>
      <xdr:col>102</xdr:col>
      <xdr:colOff>114300</xdr:colOff>
      <xdr:row>106</xdr:row>
      <xdr:rowOff>135255</xdr:rowOff>
    </xdr:to>
    <xdr:cxnSp macro="">
      <xdr:nvCxnSpPr>
        <xdr:cNvPr id="836" name="直線コネクタ 835">
          <a:extLst>
            <a:ext uri="{FF2B5EF4-FFF2-40B4-BE49-F238E27FC236}">
              <a16:creationId xmlns:a16="http://schemas.microsoft.com/office/drawing/2014/main" id="{95D50EC8-B2C4-4324-87B8-A67C8ECCCF27}"/>
            </a:ext>
          </a:extLst>
        </xdr:cNvPr>
        <xdr:cNvCxnSpPr/>
      </xdr:nvCxnSpPr>
      <xdr:spPr>
        <a:xfrm flipV="1">
          <a:off x="16804640" y="1830324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37" name="n_1aveValue【庁舎】&#10;一人当たり面積">
          <a:extLst>
            <a:ext uri="{FF2B5EF4-FFF2-40B4-BE49-F238E27FC236}">
              <a16:creationId xmlns:a16="http://schemas.microsoft.com/office/drawing/2014/main" id="{59D4A246-914F-44CD-9DC6-F20ECAC5663A}"/>
            </a:ext>
          </a:extLst>
        </xdr:cNvPr>
        <xdr:cNvSpPr txBox="1"/>
      </xdr:nvSpPr>
      <xdr:spPr>
        <a:xfrm>
          <a:off x="18982132"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38" name="n_2aveValue【庁舎】&#10;一人当たり面積">
          <a:extLst>
            <a:ext uri="{FF2B5EF4-FFF2-40B4-BE49-F238E27FC236}">
              <a16:creationId xmlns:a16="http://schemas.microsoft.com/office/drawing/2014/main" id="{B4BFA774-7474-44B9-9CBE-0A250C3D87B6}"/>
            </a:ext>
          </a:extLst>
        </xdr:cNvPr>
        <xdr:cNvSpPr txBox="1"/>
      </xdr:nvSpPr>
      <xdr:spPr>
        <a:xfrm>
          <a:off x="18182032"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39" name="n_3aveValue【庁舎】&#10;一人当たり面積">
          <a:extLst>
            <a:ext uri="{FF2B5EF4-FFF2-40B4-BE49-F238E27FC236}">
              <a16:creationId xmlns:a16="http://schemas.microsoft.com/office/drawing/2014/main" id="{41CF4BDF-A331-4FCB-BFDF-558D81816071}"/>
            </a:ext>
          </a:extLst>
        </xdr:cNvPr>
        <xdr:cNvSpPr txBox="1"/>
      </xdr:nvSpPr>
      <xdr:spPr>
        <a:xfrm>
          <a:off x="17384472"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840" name="n_4aveValue【庁舎】&#10;一人当たり面積">
          <a:extLst>
            <a:ext uri="{FF2B5EF4-FFF2-40B4-BE49-F238E27FC236}">
              <a16:creationId xmlns:a16="http://schemas.microsoft.com/office/drawing/2014/main" id="{2DE4572F-F2C3-4580-B380-A2EB79CD5D12}"/>
            </a:ext>
          </a:extLst>
        </xdr:cNvPr>
        <xdr:cNvSpPr txBox="1"/>
      </xdr:nvSpPr>
      <xdr:spPr>
        <a:xfrm>
          <a:off x="16588817" y="1792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7638</xdr:rowOff>
    </xdr:from>
    <xdr:ext cx="469744" cy="259045"/>
    <xdr:sp macro="" textlink="">
      <xdr:nvSpPr>
        <xdr:cNvPr id="841" name="n_1mainValue【庁舎】&#10;一人当たり面積">
          <a:extLst>
            <a:ext uri="{FF2B5EF4-FFF2-40B4-BE49-F238E27FC236}">
              <a16:creationId xmlns:a16="http://schemas.microsoft.com/office/drawing/2014/main" id="{EB792C10-B467-44AA-891F-DD0356F48E00}"/>
            </a:ext>
          </a:extLst>
        </xdr:cNvPr>
        <xdr:cNvSpPr txBox="1"/>
      </xdr:nvSpPr>
      <xdr:spPr>
        <a:xfrm>
          <a:off x="18982132" y="1835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7638</xdr:rowOff>
    </xdr:from>
    <xdr:ext cx="469744" cy="259045"/>
    <xdr:sp macro="" textlink="">
      <xdr:nvSpPr>
        <xdr:cNvPr id="842" name="n_2mainValue【庁舎】&#10;一人当たり面積">
          <a:extLst>
            <a:ext uri="{FF2B5EF4-FFF2-40B4-BE49-F238E27FC236}">
              <a16:creationId xmlns:a16="http://schemas.microsoft.com/office/drawing/2014/main" id="{A1FE736B-BB12-44D7-9F9D-ADE1A8A8CB73}"/>
            </a:ext>
          </a:extLst>
        </xdr:cNvPr>
        <xdr:cNvSpPr txBox="1"/>
      </xdr:nvSpPr>
      <xdr:spPr>
        <a:xfrm>
          <a:off x="18182032" y="1835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3827</xdr:rowOff>
    </xdr:from>
    <xdr:ext cx="469744" cy="259045"/>
    <xdr:sp macro="" textlink="">
      <xdr:nvSpPr>
        <xdr:cNvPr id="843" name="n_3mainValue【庁舎】&#10;一人当たり面積">
          <a:extLst>
            <a:ext uri="{FF2B5EF4-FFF2-40B4-BE49-F238E27FC236}">
              <a16:creationId xmlns:a16="http://schemas.microsoft.com/office/drawing/2014/main" id="{FC1E75A9-E19A-43EE-8DD1-EAF6100CF965}"/>
            </a:ext>
          </a:extLst>
        </xdr:cNvPr>
        <xdr:cNvSpPr txBox="1"/>
      </xdr:nvSpPr>
      <xdr:spPr>
        <a:xfrm>
          <a:off x="17384472" y="1835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5732</xdr:rowOff>
    </xdr:from>
    <xdr:ext cx="469744" cy="259045"/>
    <xdr:sp macro="" textlink="">
      <xdr:nvSpPr>
        <xdr:cNvPr id="844" name="n_4mainValue【庁舎】&#10;一人当たり面積">
          <a:extLst>
            <a:ext uri="{FF2B5EF4-FFF2-40B4-BE49-F238E27FC236}">
              <a16:creationId xmlns:a16="http://schemas.microsoft.com/office/drawing/2014/main" id="{A8537B06-3A9F-40A1-95BA-079EB6D98F59}"/>
            </a:ext>
          </a:extLst>
        </xdr:cNvPr>
        <xdr:cNvSpPr txBox="1"/>
      </xdr:nvSpPr>
      <xdr:spPr>
        <a:xfrm>
          <a:off x="16588817" y="1835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6C9E6BFE-7C33-41DA-B756-65F7B7CB4F4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120539EB-B8E7-41CF-9C8F-394233707B2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50A566F0-0371-4C97-B85C-95512E688F3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今年度から</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を除くすべての施設で</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が高くなっている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年度に消防本部事務所棟の建替え、平成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年度に消防デジタル無線、高機能消防指令システムの更新をそれぞれ行ったこと</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で類似団体内平均値と同ポイントとなっている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。体育館・プールは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総合体育館改修工事の実施により</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改善されたが、類似団体平均よりは高くなった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。一般廃棄物処理施設は、特に、し尿処理施設の老朽化が進んでいるが、現在、下水道施設を活用した処理方法に変更する事業が進行中であり、同事業に沿って必要な部分の老朽化対策を行うこと</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で、大幅な改善が期待される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また庁舎は、令和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年度までに建て替えを予定しており、改善することが予測される。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図書館は、屋上防水の劣化や電気設備等不具合が生じた場合、その都度修繕を行っているが、長寿命化工事のような大規模改修は行っておらず老朽化が進んでいる。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施設個別施設計画及び公共施設等総合管理計画に基づき、優先すべき改修等を計画に沿って行う予定としているが、改修等にあたっては基金等を活用し、今後の財政運営に過度な負担が生じないよう努めていく。</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また、事業用資産については、人流動向や財政状況に合わせて将来的に維持可能な保有総量となるように施設複合化、規模の最適化を図っていき「身の丈」に合った資産規模としていく必要があると考える。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20668446</v>
      </c>
      <c r="BO4" s="384"/>
      <c r="BP4" s="384"/>
      <c r="BQ4" s="384"/>
      <c r="BR4" s="384"/>
      <c r="BS4" s="384"/>
      <c r="BT4" s="384"/>
      <c r="BU4" s="385"/>
      <c r="BV4" s="383">
        <v>18754145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10.199999999999999</v>
      </c>
      <c r="CU4" s="390"/>
      <c r="CV4" s="390"/>
      <c r="CW4" s="390"/>
      <c r="CX4" s="390"/>
      <c r="CY4" s="390"/>
      <c r="CZ4" s="390"/>
      <c r="DA4" s="391"/>
      <c r="DB4" s="389">
        <v>11.8</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19387821</v>
      </c>
      <c r="BO5" s="421"/>
      <c r="BP5" s="421"/>
      <c r="BQ5" s="421"/>
      <c r="BR5" s="421"/>
      <c r="BS5" s="421"/>
      <c r="BT5" s="421"/>
      <c r="BU5" s="422"/>
      <c r="BV5" s="420">
        <v>17330969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80.099999999999994</v>
      </c>
      <c r="CU5" s="418"/>
      <c r="CV5" s="418"/>
      <c r="CW5" s="418"/>
      <c r="CX5" s="418"/>
      <c r="CY5" s="418"/>
      <c r="CZ5" s="418"/>
      <c r="DA5" s="419"/>
      <c r="DB5" s="417">
        <v>80.5</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1280625</v>
      </c>
      <c r="BO6" s="421"/>
      <c r="BP6" s="421"/>
      <c r="BQ6" s="421"/>
      <c r="BR6" s="421"/>
      <c r="BS6" s="421"/>
      <c r="BT6" s="421"/>
      <c r="BU6" s="422"/>
      <c r="BV6" s="420">
        <v>1423176</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80.099999999999994</v>
      </c>
      <c r="CU6" s="458"/>
      <c r="CV6" s="458"/>
      <c r="CW6" s="458"/>
      <c r="CX6" s="458"/>
      <c r="CY6" s="458"/>
      <c r="CZ6" s="458"/>
      <c r="DA6" s="459"/>
      <c r="DB6" s="457">
        <v>80.5</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90</v>
      </c>
      <c r="AV7" s="453"/>
      <c r="AW7" s="453"/>
      <c r="AX7" s="453"/>
      <c r="AY7" s="454" t="s">
        <v>102</v>
      </c>
      <c r="AZ7" s="455"/>
      <c r="BA7" s="455"/>
      <c r="BB7" s="455"/>
      <c r="BC7" s="455"/>
      <c r="BD7" s="455"/>
      <c r="BE7" s="455"/>
      <c r="BF7" s="455"/>
      <c r="BG7" s="455"/>
      <c r="BH7" s="455"/>
      <c r="BI7" s="455"/>
      <c r="BJ7" s="455"/>
      <c r="BK7" s="455"/>
      <c r="BL7" s="455"/>
      <c r="BM7" s="456"/>
      <c r="BN7" s="420">
        <v>121986</v>
      </c>
      <c r="BO7" s="421"/>
      <c r="BP7" s="421"/>
      <c r="BQ7" s="421"/>
      <c r="BR7" s="421"/>
      <c r="BS7" s="421"/>
      <c r="BT7" s="421"/>
      <c r="BU7" s="422"/>
      <c r="BV7" s="420">
        <v>146262</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11327783</v>
      </c>
      <c r="CU7" s="421"/>
      <c r="CV7" s="421"/>
      <c r="CW7" s="421"/>
      <c r="CX7" s="421"/>
      <c r="CY7" s="421"/>
      <c r="CZ7" s="421"/>
      <c r="DA7" s="422"/>
      <c r="DB7" s="420">
        <v>10851912</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1158639</v>
      </c>
      <c r="BO8" s="421"/>
      <c r="BP8" s="421"/>
      <c r="BQ8" s="421"/>
      <c r="BR8" s="421"/>
      <c r="BS8" s="421"/>
      <c r="BT8" s="421"/>
      <c r="BU8" s="422"/>
      <c r="BV8" s="420">
        <v>1276914</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1.31</v>
      </c>
      <c r="CU8" s="461"/>
      <c r="CV8" s="461"/>
      <c r="CW8" s="461"/>
      <c r="CX8" s="461"/>
      <c r="CY8" s="461"/>
      <c r="CZ8" s="461"/>
      <c r="DA8" s="462"/>
      <c r="DB8" s="460">
        <v>1.25</v>
      </c>
      <c r="DC8" s="461"/>
      <c r="DD8" s="461"/>
      <c r="DE8" s="461"/>
      <c r="DF8" s="461"/>
      <c r="DG8" s="461"/>
      <c r="DH8" s="461"/>
      <c r="DI8" s="462"/>
    </row>
    <row r="9" spans="1:119" ht="18.75" customHeight="1" thickBot="1" x14ac:dyDescent="0.2">
      <c r="A9" s="163"/>
      <c r="B9" s="414" t="s">
        <v>107</v>
      </c>
      <c r="C9" s="415"/>
      <c r="D9" s="415"/>
      <c r="E9" s="415"/>
      <c r="F9" s="415"/>
      <c r="G9" s="415"/>
      <c r="H9" s="415"/>
      <c r="I9" s="415"/>
      <c r="J9" s="415"/>
      <c r="K9" s="463"/>
      <c r="L9" s="464" t="s">
        <v>108</v>
      </c>
      <c r="M9" s="465"/>
      <c r="N9" s="465"/>
      <c r="O9" s="465"/>
      <c r="P9" s="465"/>
      <c r="Q9" s="466"/>
      <c r="R9" s="467">
        <v>37684</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-118275</v>
      </c>
      <c r="BO9" s="421"/>
      <c r="BP9" s="421"/>
      <c r="BQ9" s="421"/>
      <c r="BR9" s="421"/>
      <c r="BS9" s="421"/>
      <c r="BT9" s="421"/>
      <c r="BU9" s="422"/>
      <c r="BV9" s="420">
        <v>733987</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8.1999999999999993</v>
      </c>
      <c r="CU9" s="418"/>
      <c r="CV9" s="418"/>
      <c r="CW9" s="418"/>
      <c r="CX9" s="418"/>
      <c r="CY9" s="418"/>
      <c r="CZ9" s="418"/>
      <c r="DA9" s="419"/>
      <c r="DB9" s="417">
        <v>9.3000000000000007</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113</v>
      </c>
      <c r="M10" s="450"/>
      <c r="N10" s="450"/>
      <c r="O10" s="450"/>
      <c r="P10" s="450"/>
      <c r="Q10" s="451"/>
      <c r="R10" s="471">
        <v>34963</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2695</v>
      </c>
      <c r="BO10" s="421"/>
      <c r="BP10" s="421"/>
      <c r="BQ10" s="421"/>
      <c r="BR10" s="421"/>
      <c r="BS10" s="421"/>
      <c r="BT10" s="421"/>
      <c r="BU10" s="422"/>
      <c r="BV10" s="420">
        <v>266239</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37553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36055</v>
      </c>
      <c r="S13" s="505"/>
      <c r="T13" s="505"/>
      <c r="U13" s="505"/>
      <c r="V13" s="506"/>
      <c r="W13" s="436" t="s">
        <v>131</v>
      </c>
      <c r="X13" s="437"/>
      <c r="Y13" s="437"/>
      <c r="Z13" s="437"/>
      <c r="AA13" s="437"/>
      <c r="AB13" s="427"/>
      <c r="AC13" s="471">
        <v>194</v>
      </c>
      <c r="AD13" s="472"/>
      <c r="AE13" s="472"/>
      <c r="AF13" s="472"/>
      <c r="AG13" s="514"/>
      <c r="AH13" s="471">
        <v>205</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-115580</v>
      </c>
      <c r="BO13" s="421"/>
      <c r="BP13" s="421"/>
      <c r="BQ13" s="421"/>
      <c r="BR13" s="421"/>
      <c r="BS13" s="421"/>
      <c r="BT13" s="421"/>
      <c r="BU13" s="422"/>
      <c r="BV13" s="420">
        <v>1000226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9.4</v>
      </c>
      <c r="CU13" s="418"/>
      <c r="CV13" s="418"/>
      <c r="CW13" s="418"/>
      <c r="CX13" s="418"/>
      <c r="CY13" s="418"/>
      <c r="CZ13" s="418"/>
      <c r="DA13" s="419"/>
      <c r="DB13" s="417">
        <v>9.5</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37824</v>
      </c>
      <c r="S14" s="505"/>
      <c r="T14" s="505"/>
      <c r="U14" s="505"/>
      <c r="V14" s="506"/>
      <c r="W14" s="410"/>
      <c r="X14" s="411"/>
      <c r="Y14" s="411"/>
      <c r="Z14" s="411"/>
      <c r="AA14" s="411"/>
      <c r="AB14" s="400"/>
      <c r="AC14" s="507">
        <v>1.2</v>
      </c>
      <c r="AD14" s="508"/>
      <c r="AE14" s="508"/>
      <c r="AF14" s="508"/>
      <c r="AG14" s="509"/>
      <c r="AH14" s="507">
        <v>1.4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7.2</v>
      </c>
      <c r="CU14" s="519"/>
      <c r="CV14" s="519"/>
      <c r="CW14" s="519"/>
      <c r="CX14" s="519"/>
      <c r="CY14" s="519"/>
      <c r="CZ14" s="519"/>
      <c r="DA14" s="520"/>
      <c r="DB14" s="518">
        <v>16.399999999999999</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36407</v>
      </c>
      <c r="S15" s="505"/>
      <c r="T15" s="505"/>
      <c r="U15" s="505"/>
      <c r="V15" s="506"/>
      <c r="W15" s="436" t="s">
        <v>137</v>
      </c>
      <c r="X15" s="437"/>
      <c r="Y15" s="437"/>
      <c r="Z15" s="437"/>
      <c r="AA15" s="437"/>
      <c r="AB15" s="427"/>
      <c r="AC15" s="471">
        <v>6705</v>
      </c>
      <c r="AD15" s="472"/>
      <c r="AE15" s="472"/>
      <c r="AF15" s="472"/>
      <c r="AG15" s="514"/>
      <c r="AH15" s="471">
        <v>5831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8798691</v>
      </c>
      <c r="BO15" s="384"/>
      <c r="BP15" s="384"/>
      <c r="BQ15" s="384"/>
      <c r="BR15" s="384"/>
      <c r="BS15" s="384"/>
      <c r="BT15" s="384"/>
      <c r="BU15" s="385"/>
      <c r="BV15" s="383">
        <v>8430111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41.1</v>
      </c>
      <c r="AD16" s="508"/>
      <c r="AE16" s="508"/>
      <c r="AF16" s="508"/>
      <c r="AG16" s="509"/>
      <c r="AH16" s="507">
        <v>38.799999999999997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6602938</v>
      </c>
      <c r="BO16" s="421"/>
      <c r="BP16" s="421"/>
      <c r="BQ16" s="421"/>
      <c r="BR16" s="421"/>
      <c r="BS16" s="421"/>
      <c r="BT16" s="421"/>
      <c r="BU16" s="422"/>
      <c r="BV16" s="420">
        <v>6397829</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9406</v>
      </c>
      <c r="AD17" s="472"/>
      <c r="AE17" s="472"/>
      <c r="AF17" s="472"/>
      <c r="AG17" s="514"/>
      <c r="AH17" s="471">
        <v>8988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11327783</v>
      </c>
      <c r="BO17" s="421"/>
      <c r="BP17" s="421"/>
      <c r="BQ17" s="421"/>
      <c r="BR17" s="421"/>
      <c r="BS17" s="421"/>
      <c r="BT17" s="421"/>
      <c r="BU17" s="422"/>
      <c r="BV17" s="420">
        <v>10851912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49.58</v>
      </c>
      <c r="M18" s="544"/>
      <c r="N18" s="544"/>
      <c r="O18" s="544"/>
      <c r="P18" s="544"/>
      <c r="Q18" s="544"/>
      <c r="R18" s="545"/>
      <c r="S18" s="545"/>
      <c r="T18" s="545"/>
      <c r="U18" s="545"/>
      <c r="V18" s="546"/>
      <c r="W18" s="438"/>
      <c r="X18" s="439"/>
      <c r="Y18" s="439"/>
      <c r="Z18" s="439"/>
      <c r="AA18" s="439"/>
      <c r="AB18" s="430"/>
      <c r="AC18" s="547">
        <v>57.7</v>
      </c>
      <c r="AD18" s="548"/>
      <c r="AE18" s="548"/>
      <c r="AF18" s="548"/>
      <c r="AG18" s="549"/>
      <c r="AH18" s="547">
        <v>59.8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9502453</v>
      </c>
      <c r="BO18" s="421"/>
      <c r="BP18" s="421"/>
      <c r="BQ18" s="421"/>
      <c r="BR18" s="421"/>
      <c r="BS18" s="421"/>
      <c r="BT18" s="421"/>
      <c r="BU18" s="422"/>
      <c r="BV18" s="420">
        <v>9141147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760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14242057</v>
      </c>
      <c r="BO19" s="421"/>
      <c r="BP19" s="421"/>
      <c r="BQ19" s="421"/>
      <c r="BR19" s="421"/>
      <c r="BS19" s="421"/>
      <c r="BT19" s="421"/>
      <c r="BU19" s="422"/>
      <c r="BV19" s="420">
        <v>13016922</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17722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8350340</v>
      </c>
      <c r="BO22" s="384"/>
      <c r="BP22" s="384"/>
      <c r="BQ22" s="384"/>
      <c r="BR22" s="384"/>
      <c r="BS22" s="384"/>
      <c r="BT22" s="384"/>
      <c r="BU22" s="385"/>
      <c r="BV22" s="383">
        <v>8112403</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5428478</v>
      </c>
      <c r="BO23" s="421"/>
      <c r="BP23" s="421"/>
      <c r="BQ23" s="421"/>
      <c r="BR23" s="421"/>
      <c r="BS23" s="421"/>
      <c r="BT23" s="421"/>
      <c r="BU23" s="422"/>
      <c r="BV23" s="420">
        <v>5596214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8290</v>
      </c>
      <c r="R24" s="472"/>
      <c r="S24" s="472"/>
      <c r="T24" s="472"/>
      <c r="U24" s="472"/>
      <c r="V24" s="514"/>
      <c r="W24" s="566"/>
      <c r="X24" s="567"/>
      <c r="Y24" s="568"/>
      <c r="Z24" s="470" t="s">
        <v>162</v>
      </c>
      <c r="AA24" s="450"/>
      <c r="AB24" s="450"/>
      <c r="AC24" s="450"/>
      <c r="AD24" s="450"/>
      <c r="AE24" s="450"/>
      <c r="AF24" s="450"/>
      <c r="AG24" s="451"/>
      <c r="AH24" s="471">
        <v>277</v>
      </c>
      <c r="AI24" s="472"/>
      <c r="AJ24" s="472"/>
      <c r="AK24" s="472"/>
      <c r="AL24" s="514"/>
      <c r="AM24" s="471">
        <v>909391</v>
      </c>
      <c r="AN24" s="472"/>
      <c r="AO24" s="472"/>
      <c r="AP24" s="472"/>
      <c r="AQ24" s="472"/>
      <c r="AR24" s="514"/>
      <c r="AS24" s="471">
        <v>3283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7702815</v>
      </c>
      <c r="BO24" s="421"/>
      <c r="BP24" s="421"/>
      <c r="BQ24" s="421"/>
      <c r="BR24" s="421"/>
      <c r="BS24" s="421"/>
      <c r="BT24" s="421"/>
      <c r="BU24" s="422"/>
      <c r="BV24" s="420">
        <v>7278593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6630</v>
      </c>
      <c r="R25" s="472"/>
      <c r="S25" s="472"/>
      <c r="T25" s="472"/>
      <c r="U25" s="472"/>
      <c r="V25" s="514"/>
      <c r="W25" s="566"/>
      <c r="X25" s="567"/>
      <c r="Y25" s="568"/>
      <c r="Z25" s="470" t="s">
        <v>165</v>
      </c>
      <c r="AA25" s="450"/>
      <c r="AB25" s="450"/>
      <c r="AC25" s="450"/>
      <c r="AD25" s="450"/>
      <c r="AE25" s="450"/>
      <c r="AF25" s="450"/>
      <c r="AG25" s="451"/>
      <c r="AH25" s="471">
        <v>49</v>
      </c>
      <c r="AI25" s="472"/>
      <c r="AJ25" s="472"/>
      <c r="AK25" s="472"/>
      <c r="AL25" s="514"/>
      <c r="AM25" s="471">
        <v>163366</v>
      </c>
      <c r="AN25" s="472"/>
      <c r="AO25" s="472"/>
      <c r="AP25" s="472"/>
      <c r="AQ25" s="472"/>
      <c r="AR25" s="514"/>
      <c r="AS25" s="471">
        <v>3334</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2732192</v>
      </c>
      <c r="BO25" s="384"/>
      <c r="BP25" s="384"/>
      <c r="BQ25" s="384"/>
      <c r="BR25" s="384"/>
      <c r="BS25" s="384"/>
      <c r="BT25" s="384"/>
      <c r="BU25" s="385"/>
      <c r="BV25" s="383">
        <v>3016271</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6050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4150</v>
      </c>
      <c r="R27" s="472"/>
      <c r="S27" s="472"/>
      <c r="T27" s="472"/>
      <c r="U27" s="472"/>
      <c r="V27" s="514"/>
      <c r="W27" s="566"/>
      <c r="X27" s="567"/>
      <c r="Y27" s="568"/>
      <c r="Z27" s="470" t="s">
        <v>171</v>
      </c>
      <c r="AA27" s="450"/>
      <c r="AB27" s="450"/>
      <c r="AC27" s="450"/>
      <c r="AD27" s="450"/>
      <c r="AE27" s="450"/>
      <c r="AF27" s="450"/>
      <c r="AG27" s="451"/>
      <c r="AH27" s="471">
        <v>2</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3750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4165236</v>
      </c>
      <c r="BO28" s="384"/>
      <c r="BP28" s="384"/>
      <c r="BQ28" s="384"/>
      <c r="BR28" s="384"/>
      <c r="BS28" s="384"/>
      <c r="BT28" s="384"/>
      <c r="BU28" s="385"/>
      <c r="BV28" s="383">
        <v>4162541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14</v>
      </c>
      <c r="M29" s="472"/>
      <c r="N29" s="472"/>
      <c r="O29" s="472"/>
      <c r="P29" s="514"/>
      <c r="Q29" s="471">
        <v>3440</v>
      </c>
      <c r="R29" s="472"/>
      <c r="S29" s="472"/>
      <c r="T29" s="472"/>
      <c r="U29" s="472"/>
      <c r="V29" s="514"/>
      <c r="W29" s="569"/>
      <c r="X29" s="570"/>
      <c r="Y29" s="571"/>
      <c r="Z29" s="470" t="s">
        <v>178</v>
      </c>
      <c r="AA29" s="450"/>
      <c r="AB29" s="450"/>
      <c r="AC29" s="450"/>
      <c r="AD29" s="450"/>
      <c r="AE29" s="450"/>
      <c r="AF29" s="450"/>
      <c r="AG29" s="451"/>
      <c r="AH29" s="471">
        <v>279</v>
      </c>
      <c r="AI29" s="472"/>
      <c r="AJ29" s="472"/>
      <c r="AK29" s="472"/>
      <c r="AL29" s="514"/>
      <c r="AM29" s="471">
        <v>914821</v>
      </c>
      <c r="AN29" s="472"/>
      <c r="AO29" s="472"/>
      <c r="AP29" s="472"/>
      <c r="AQ29" s="472"/>
      <c r="AR29" s="514"/>
      <c r="AS29" s="471">
        <v>3279</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39103</v>
      </c>
      <c r="BO29" s="421"/>
      <c r="BP29" s="421"/>
      <c r="BQ29" s="421"/>
      <c r="BR29" s="421"/>
      <c r="BS29" s="421"/>
      <c r="BT29" s="421"/>
      <c r="BU29" s="422"/>
      <c r="BV29" s="420">
        <v>39103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100.4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5675867</v>
      </c>
      <c r="BO30" s="540"/>
      <c r="BP30" s="540"/>
      <c r="BQ30" s="540"/>
      <c r="BR30" s="540"/>
      <c r="BS30" s="540"/>
      <c r="BT30" s="540"/>
      <c r="BU30" s="541"/>
      <c r="BV30" s="539">
        <v>4450831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IF('各会計、関係団体の財政状況及び健全化判断比率'!B33="","",'各会計、関係団体の財政状況及び健全化判断比率'!B33)</f>
        <v>苅田臨空産業団地開発事業特別会計</v>
      </c>
      <c r="BH34" s="611"/>
      <c r="BI34" s="611"/>
      <c r="BJ34" s="611"/>
      <c r="BK34" s="611"/>
      <c r="BL34" s="611"/>
      <c r="BM34" s="611"/>
      <c r="BN34" s="611"/>
      <c r="BO34" s="611"/>
      <c r="BP34" s="611"/>
      <c r="BQ34" s="611"/>
      <c r="BR34" s="611"/>
      <c r="BS34" s="611"/>
      <c r="BT34" s="611"/>
      <c r="BU34" s="611"/>
      <c r="BV34" s="163"/>
      <c r="BW34" s="610" t="str">
        <f>IF(BY34="","",MAX(C34:D43,U34:V43,AM34:AN43,BE34:BF43)+1)</f>
        <v/>
      </c>
      <c r="BX34" s="610"/>
      <c r="BY34" s="611" t="str">
        <f>IF('各会計、関係団体の財政状況及び健全化判断比率'!B68="","",'各会計、関係団体の財政状況及び健全化判断比率'!B68)</f>
        <v/>
      </c>
      <c r="BZ34" s="611"/>
      <c r="CA34" s="611"/>
      <c r="CB34" s="611"/>
      <c r="CC34" s="611"/>
      <c r="CD34" s="611"/>
      <c r="CE34" s="611"/>
      <c r="CF34" s="611"/>
      <c r="CG34" s="611"/>
      <c r="CH34" s="611"/>
      <c r="CI34" s="611"/>
      <c r="CJ34" s="611"/>
      <c r="CK34" s="611"/>
      <c r="CL34" s="611"/>
      <c r="CM34" s="611"/>
      <c r="CN34" s="163"/>
      <c r="CO34" s="610">
        <f>IF(CQ34="","",MAX(C34:D43,U34:V43,AM34:AN43,BE34:BF43,BW34:BX43)+1)</f>
        <v>11</v>
      </c>
      <c r="CP34" s="610"/>
      <c r="CQ34" s="611" t="str">
        <f>IF('各会計、関係団体の財政状況及び健全化判断比率'!BS7="","",'各会計、関係団体の財政状況及び健全化判断比率'!BS7)</f>
        <v>ピュアタウン苅田</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土地区画整理事業特別会計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t="str">
        <f t="shared" ref="BW35:BW43" si="2">IF(BY35="","",BW34+1)</f>
        <v/>
      </c>
      <c r="BX35" s="610"/>
      <c r="BY35" s="611" t="str">
        <f>IF('各会計、関係団体の財政状況及び健全化判断比率'!B69="","",'各会計、関係団体の財政状況及び健全化判断比率'!B69)</f>
        <v/>
      </c>
      <c r="BZ35" s="611"/>
      <c r="CA35" s="611"/>
      <c r="CB35" s="611"/>
      <c r="CC35" s="611"/>
      <c r="CD35" s="611"/>
      <c r="CE35" s="611"/>
      <c r="CF35" s="611"/>
      <c r="CG35" s="611"/>
      <c r="CH35" s="611"/>
      <c r="CI35" s="611"/>
      <c r="CJ35" s="611"/>
      <c r="CK35" s="611"/>
      <c r="CL35" s="611"/>
      <c r="CM35" s="611"/>
      <c r="CN35" s="163"/>
      <c r="CO35" s="610">
        <f t="shared" ref="CO35:CO43" si="3">IF(CQ35="","",CO34+1)</f>
        <v>12</v>
      </c>
      <c r="CP35" s="610"/>
      <c r="CQ35" s="611" t="str">
        <f>IF('各会計、関係団体の財政状況及び健全化判断比率'!BS8="","",'各会計、関係団体の財政状況及び健全化判断比率'!BS8)</f>
        <v>苅田エコプラント</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f>IF(E36="","",C35+1)</f>
        <v>3</v>
      </c>
      <c r="D36" s="610"/>
      <c r="E36" s="611" t="str">
        <f>IF('各会計、関係団体の財政状況及び健全化判断比率'!B9="","",'各会計、関係団体の財政状況及び健全化判断比率'!B9)</f>
        <v>住宅新築資金等特別会計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63"/>
      <c r="CO36" s="610">
        <f t="shared" si="3"/>
        <v>13</v>
      </c>
      <c r="CP36" s="610"/>
      <c r="CQ36" s="611" t="str">
        <f>IF('各会計、関係団体の財政状況及び健全化判断比率'!BS9="","",'各会計、関係団体の財政状況及び健全化判断比率'!BS9)</f>
        <v>苅田町土地開発公社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v>
      </c>
      <c r="DH36" s="612"/>
      <c r="DI36" s="190"/>
    </row>
    <row r="37" spans="1:113" ht="32.25" customHeight="1" x14ac:dyDescent="0.15">
      <c r="A37" s="163"/>
      <c r="B37" s="187"/>
      <c r="C37" s="610">
        <f>IF(E37="","",C36+1)</f>
        <v>4</v>
      </c>
      <c r="D37" s="610"/>
      <c r="E37" s="611" t="str">
        <f>IF('各会計、関係団体の財政状況及び健全化判断比率'!B10="","",'各会計、関係団体の財政状況及び健全化判断比率'!B10)</f>
        <v>京都郡公平委員会特別会計</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YVXMmYydPsXPKQ1FRBA3hHdcaHkiEcvC6K4UVl0swomt/ndEozh/Fm5D3SvI+ZF9mDjhZ8irUSHqYSigZ0oX7Q==" saltValue="p5N+sowFDJXMTyzi/yqCN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10030662</v>
      </c>
      <c r="S5" s="626"/>
      <c r="T5" s="626"/>
      <c r="U5" s="626"/>
      <c r="V5" s="626"/>
      <c r="W5" s="626"/>
      <c r="X5" s="626"/>
      <c r="Y5" s="627"/>
      <c r="Z5" s="628">
        <v>48.5</v>
      </c>
      <c r="AA5" s="628"/>
      <c r="AB5" s="628"/>
      <c r="AC5" s="628"/>
      <c r="AD5" s="629">
        <v>10030662</v>
      </c>
      <c r="AE5" s="629"/>
      <c r="AF5" s="629"/>
      <c r="AG5" s="629"/>
      <c r="AH5" s="629"/>
      <c r="AI5" s="629"/>
      <c r="AJ5" s="629"/>
      <c r="AK5" s="629"/>
      <c r="AL5" s="630">
        <v>84.5</v>
      </c>
      <c r="AM5" s="631"/>
      <c r="AN5" s="631"/>
      <c r="AO5" s="632"/>
      <c r="AP5" s="622" t="s">
        <v>217</v>
      </c>
      <c r="AQ5" s="623"/>
      <c r="AR5" s="623"/>
      <c r="AS5" s="623"/>
      <c r="AT5" s="623"/>
      <c r="AU5" s="623"/>
      <c r="AV5" s="623"/>
      <c r="AW5" s="623"/>
      <c r="AX5" s="623"/>
      <c r="AY5" s="623"/>
      <c r="AZ5" s="623"/>
      <c r="BA5" s="623"/>
      <c r="BB5" s="623"/>
      <c r="BC5" s="623"/>
      <c r="BD5" s="623"/>
      <c r="BE5" s="623"/>
      <c r="BF5" s="624"/>
      <c r="BG5" s="636">
        <v>10030662</v>
      </c>
      <c r="BH5" s="637"/>
      <c r="BI5" s="637"/>
      <c r="BJ5" s="637"/>
      <c r="BK5" s="637"/>
      <c r="BL5" s="637"/>
      <c r="BM5" s="637"/>
      <c r="BN5" s="638"/>
      <c r="BO5" s="639">
        <v>100</v>
      </c>
      <c r="BP5" s="639"/>
      <c r="BQ5" s="639"/>
      <c r="BR5" s="639"/>
      <c r="BS5" s="640">
        <v>236377</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217742</v>
      </c>
      <c r="S6" s="637"/>
      <c r="T6" s="637"/>
      <c r="U6" s="637"/>
      <c r="V6" s="637"/>
      <c r="W6" s="637"/>
      <c r="X6" s="637"/>
      <c r="Y6" s="638"/>
      <c r="Z6" s="639">
        <v>1.1000000000000001</v>
      </c>
      <c r="AA6" s="639"/>
      <c r="AB6" s="639"/>
      <c r="AC6" s="639"/>
      <c r="AD6" s="640">
        <v>217742</v>
      </c>
      <c r="AE6" s="640"/>
      <c r="AF6" s="640"/>
      <c r="AG6" s="640"/>
      <c r="AH6" s="640"/>
      <c r="AI6" s="640"/>
      <c r="AJ6" s="640"/>
      <c r="AK6" s="640"/>
      <c r="AL6" s="641">
        <v>1.8</v>
      </c>
      <c r="AM6" s="642"/>
      <c r="AN6" s="642"/>
      <c r="AO6" s="643"/>
      <c r="AP6" s="633" t="s">
        <v>222</v>
      </c>
      <c r="AQ6" s="634"/>
      <c r="AR6" s="634"/>
      <c r="AS6" s="634"/>
      <c r="AT6" s="634"/>
      <c r="AU6" s="634"/>
      <c r="AV6" s="634"/>
      <c r="AW6" s="634"/>
      <c r="AX6" s="634"/>
      <c r="AY6" s="634"/>
      <c r="AZ6" s="634"/>
      <c r="BA6" s="634"/>
      <c r="BB6" s="634"/>
      <c r="BC6" s="634"/>
      <c r="BD6" s="634"/>
      <c r="BE6" s="634"/>
      <c r="BF6" s="635"/>
      <c r="BG6" s="636">
        <v>10030662</v>
      </c>
      <c r="BH6" s="637"/>
      <c r="BI6" s="637"/>
      <c r="BJ6" s="637"/>
      <c r="BK6" s="637"/>
      <c r="BL6" s="637"/>
      <c r="BM6" s="637"/>
      <c r="BN6" s="638"/>
      <c r="BO6" s="639">
        <v>100</v>
      </c>
      <c r="BP6" s="639"/>
      <c r="BQ6" s="639"/>
      <c r="BR6" s="639"/>
      <c r="BS6" s="640">
        <v>236377</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157174</v>
      </c>
      <c r="CS6" s="637"/>
      <c r="CT6" s="637"/>
      <c r="CU6" s="637"/>
      <c r="CV6" s="637"/>
      <c r="CW6" s="637"/>
      <c r="CX6" s="637"/>
      <c r="CY6" s="638"/>
      <c r="CZ6" s="630">
        <v>0.8</v>
      </c>
      <c r="DA6" s="631"/>
      <c r="DB6" s="631"/>
      <c r="DC6" s="647"/>
      <c r="DD6" s="645">
        <v>548</v>
      </c>
      <c r="DE6" s="637"/>
      <c r="DF6" s="637"/>
      <c r="DG6" s="637"/>
      <c r="DH6" s="637"/>
      <c r="DI6" s="637"/>
      <c r="DJ6" s="637"/>
      <c r="DK6" s="637"/>
      <c r="DL6" s="637"/>
      <c r="DM6" s="637"/>
      <c r="DN6" s="637"/>
      <c r="DO6" s="637"/>
      <c r="DP6" s="638"/>
      <c r="DQ6" s="645">
        <v>156554</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1820</v>
      </c>
      <c r="S7" s="637"/>
      <c r="T7" s="637"/>
      <c r="U7" s="637"/>
      <c r="V7" s="637"/>
      <c r="W7" s="637"/>
      <c r="X7" s="637"/>
      <c r="Y7" s="638"/>
      <c r="Z7" s="639">
        <v>0</v>
      </c>
      <c r="AA7" s="639"/>
      <c r="AB7" s="639"/>
      <c r="AC7" s="639"/>
      <c r="AD7" s="640">
        <v>1820</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2947859</v>
      </c>
      <c r="BH7" s="637"/>
      <c r="BI7" s="637"/>
      <c r="BJ7" s="637"/>
      <c r="BK7" s="637"/>
      <c r="BL7" s="637"/>
      <c r="BM7" s="637"/>
      <c r="BN7" s="638"/>
      <c r="BO7" s="639">
        <v>29.4</v>
      </c>
      <c r="BP7" s="639"/>
      <c r="BQ7" s="639"/>
      <c r="BR7" s="639"/>
      <c r="BS7" s="640">
        <v>236377</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2977724</v>
      </c>
      <c r="CS7" s="637"/>
      <c r="CT7" s="637"/>
      <c r="CU7" s="637"/>
      <c r="CV7" s="637"/>
      <c r="CW7" s="637"/>
      <c r="CX7" s="637"/>
      <c r="CY7" s="638"/>
      <c r="CZ7" s="639">
        <v>15.4</v>
      </c>
      <c r="DA7" s="639"/>
      <c r="DB7" s="639"/>
      <c r="DC7" s="639"/>
      <c r="DD7" s="645">
        <v>10904</v>
      </c>
      <c r="DE7" s="637"/>
      <c r="DF7" s="637"/>
      <c r="DG7" s="637"/>
      <c r="DH7" s="637"/>
      <c r="DI7" s="637"/>
      <c r="DJ7" s="637"/>
      <c r="DK7" s="637"/>
      <c r="DL7" s="637"/>
      <c r="DM7" s="637"/>
      <c r="DN7" s="637"/>
      <c r="DO7" s="637"/>
      <c r="DP7" s="638"/>
      <c r="DQ7" s="645">
        <v>2599557</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37537</v>
      </c>
      <c r="S8" s="637"/>
      <c r="T8" s="637"/>
      <c r="U8" s="637"/>
      <c r="V8" s="637"/>
      <c r="W8" s="637"/>
      <c r="X8" s="637"/>
      <c r="Y8" s="638"/>
      <c r="Z8" s="639">
        <v>0.2</v>
      </c>
      <c r="AA8" s="639"/>
      <c r="AB8" s="639"/>
      <c r="AC8" s="639"/>
      <c r="AD8" s="640">
        <v>37537</v>
      </c>
      <c r="AE8" s="640"/>
      <c r="AF8" s="640"/>
      <c r="AG8" s="640"/>
      <c r="AH8" s="640"/>
      <c r="AI8" s="640"/>
      <c r="AJ8" s="640"/>
      <c r="AK8" s="640"/>
      <c r="AL8" s="641">
        <v>0.3</v>
      </c>
      <c r="AM8" s="642"/>
      <c r="AN8" s="642"/>
      <c r="AO8" s="643"/>
      <c r="AP8" s="633" t="s">
        <v>228</v>
      </c>
      <c r="AQ8" s="634"/>
      <c r="AR8" s="634"/>
      <c r="AS8" s="634"/>
      <c r="AT8" s="634"/>
      <c r="AU8" s="634"/>
      <c r="AV8" s="634"/>
      <c r="AW8" s="634"/>
      <c r="AX8" s="634"/>
      <c r="AY8" s="634"/>
      <c r="AZ8" s="634"/>
      <c r="BA8" s="634"/>
      <c r="BB8" s="634"/>
      <c r="BC8" s="634"/>
      <c r="BD8" s="634"/>
      <c r="BE8" s="634"/>
      <c r="BF8" s="635"/>
      <c r="BG8" s="636">
        <v>59970</v>
      </c>
      <c r="BH8" s="637"/>
      <c r="BI8" s="637"/>
      <c r="BJ8" s="637"/>
      <c r="BK8" s="637"/>
      <c r="BL8" s="637"/>
      <c r="BM8" s="637"/>
      <c r="BN8" s="638"/>
      <c r="BO8" s="639">
        <v>0.6</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6086739</v>
      </c>
      <c r="CS8" s="637"/>
      <c r="CT8" s="637"/>
      <c r="CU8" s="637"/>
      <c r="CV8" s="637"/>
      <c r="CW8" s="637"/>
      <c r="CX8" s="637"/>
      <c r="CY8" s="638"/>
      <c r="CZ8" s="639">
        <v>31.4</v>
      </c>
      <c r="DA8" s="639"/>
      <c r="DB8" s="639"/>
      <c r="DC8" s="639"/>
      <c r="DD8" s="645">
        <v>18453</v>
      </c>
      <c r="DE8" s="637"/>
      <c r="DF8" s="637"/>
      <c r="DG8" s="637"/>
      <c r="DH8" s="637"/>
      <c r="DI8" s="637"/>
      <c r="DJ8" s="637"/>
      <c r="DK8" s="637"/>
      <c r="DL8" s="637"/>
      <c r="DM8" s="637"/>
      <c r="DN8" s="637"/>
      <c r="DO8" s="637"/>
      <c r="DP8" s="638"/>
      <c r="DQ8" s="645">
        <v>3062314</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52732</v>
      </c>
      <c r="S9" s="637"/>
      <c r="T9" s="637"/>
      <c r="U9" s="637"/>
      <c r="V9" s="637"/>
      <c r="W9" s="637"/>
      <c r="X9" s="637"/>
      <c r="Y9" s="638"/>
      <c r="Z9" s="639">
        <v>0.3</v>
      </c>
      <c r="AA9" s="639"/>
      <c r="AB9" s="639"/>
      <c r="AC9" s="639"/>
      <c r="AD9" s="640">
        <v>52732</v>
      </c>
      <c r="AE9" s="640"/>
      <c r="AF9" s="640"/>
      <c r="AG9" s="640"/>
      <c r="AH9" s="640"/>
      <c r="AI9" s="640"/>
      <c r="AJ9" s="640"/>
      <c r="AK9" s="640"/>
      <c r="AL9" s="641">
        <v>0.4</v>
      </c>
      <c r="AM9" s="642"/>
      <c r="AN9" s="642"/>
      <c r="AO9" s="643"/>
      <c r="AP9" s="633" t="s">
        <v>231</v>
      </c>
      <c r="AQ9" s="634"/>
      <c r="AR9" s="634"/>
      <c r="AS9" s="634"/>
      <c r="AT9" s="634"/>
      <c r="AU9" s="634"/>
      <c r="AV9" s="634"/>
      <c r="AW9" s="634"/>
      <c r="AX9" s="634"/>
      <c r="AY9" s="634"/>
      <c r="AZ9" s="634"/>
      <c r="BA9" s="634"/>
      <c r="BB9" s="634"/>
      <c r="BC9" s="634"/>
      <c r="BD9" s="634"/>
      <c r="BE9" s="634"/>
      <c r="BF9" s="635"/>
      <c r="BG9" s="636">
        <v>1894512</v>
      </c>
      <c r="BH9" s="637"/>
      <c r="BI9" s="637"/>
      <c r="BJ9" s="637"/>
      <c r="BK9" s="637"/>
      <c r="BL9" s="637"/>
      <c r="BM9" s="637"/>
      <c r="BN9" s="638"/>
      <c r="BO9" s="639">
        <v>18.899999999999999</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1738049</v>
      </c>
      <c r="CS9" s="637"/>
      <c r="CT9" s="637"/>
      <c r="CU9" s="637"/>
      <c r="CV9" s="637"/>
      <c r="CW9" s="637"/>
      <c r="CX9" s="637"/>
      <c r="CY9" s="638"/>
      <c r="CZ9" s="639">
        <v>9</v>
      </c>
      <c r="DA9" s="639"/>
      <c r="DB9" s="639"/>
      <c r="DC9" s="639"/>
      <c r="DD9" s="645">
        <v>63790</v>
      </c>
      <c r="DE9" s="637"/>
      <c r="DF9" s="637"/>
      <c r="DG9" s="637"/>
      <c r="DH9" s="637"/>
      <c r="DI9" s="637"/>
      <c r="DJ9" s="637"/>
      <c r="DK9" s="637"/>
      <c r="DL9" s="637"/>
      <c r="DM9" s="637"/>
      <c r="DN9" s="637"/>
      <c r="DO9" s="637"/>
      <c r="DP9" s="638"/>
      <c r="DQ9" s="645">
        <v>1571177</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166159</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1080472</v>
      </c>
      <c r="S11" s="637"/>
      <c r="T11" s="637"/>
      <c r="U11" s="637"/>
      <c r="V11" s="637"/>
      <c r="W11" s="637"/>
      <c r="X11" s="637"/>
      <c r="Y11" s="638"/>
      <c r="Z11" s="641">
        <v>5.2</v>
      </c>
      <c r="AA11" s="642"/>
      <c r="AB11" s="642"/>
      <c r="AC11" s="648"/>
      <c r="AD11" s="645">
        <v>1080472</v>
      </c>
      <c r="AE11" s="637"/>
      <c r="AF11" s="637"/>
      <c r="AG11" s="637"/>
      <c r="AH11" s="637"/>
      <c r="AI11" s="637"/>
      <c r="AJ11" s="637"/>
      <c r="AK11" s="638"/>
      <c r="AL11" s="641">
        <v>9.1</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827218</v>
      </c>
      <c r="BH11" s="637"/>
      <c r="BI11" s="637"/>
      <c r="BJ11" s="637"/>
      <c r="BK11" s="637"/>
      <c r="BL11" s="637"/>
      <c r="BM11" s="637"/>
      <c r="BN11" s="638"/>
      <c r="BO11" s="639">
        <v>8.1999999999999993</v>
      </c>
      <c r="BP11" s="639"/>
      <c r="BQ11" s="639"/>
      <c r="BR11" s="639"/>
      <c r="BS11" s="640">
        <v>236377</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349001</v>
      </c>
      <c r="CS11" s="637"/>
      <c r="CT11" s="637"/>
      <c r="CU11" s="637"/>
      <c r="CV11" s="637"/>
      <c r="CW11" s="637"/>
      <c r="CX11" s="637"/>
      <c r="CY11" s="638"/>
      <c r="CZ11" s="639">
        <v>1.8</v>
      </c>
      <c r="DA11" s="639"/>
      <c r="DB11" s="639"/>
      <c r="DC11" s="639"/>
      <c r="DD11" s="645">
        <v>55292</v>
      </c>
      <c r="DE11" s="637"/>
      <c r="DF11" s="637"/>
      <c r="DG11" s="637"/>
      <c r="DH11" s="637"/>
      <c r="DI11" s="637"/>
      <c r="DJ11" s="637"/>
      <c r="DK11" s="637"/>
      <c r="DL11" s="637"/>
      <c r="DM11" s="637"/>
      <c r="DN11" s="637"/>
      <c r="DO11" s="637"/>
      <c r="DP11" s="638"/>
      <c r="DQ11" s="645">
        <v>297074</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6499200</v>
      </c>
      <c r="BH12" s="637"/>
      <c r="BI12" s="637"/>
      <c r="BJ12" s="637"/>
      <c r="BK12" s="637"/>
      <c r="BL12" s="637"/>
      <c r="BM12" s="637"/>
      <c r="BN12" s="638"/>
      <c r="BO12" s="639">
        <v>64.8</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723568</v>
      </c>
      <c r="CS12" s="637"/>
      <c r="CT12" s="637"/>
      <c r="CU12" s="637"/>
      <c r="CV12" s="637"/>
      <c r="CW12" s="637"/>
      <c r="CX12" s="637"/>
      <c r="CY12" s="638"/>
      <c r="CZ12" s="639">
        <v>3.7</v>
      </c>
      <c r="DA12" s="639"/>
      <c r="DB12" s="639"/>
      <c r="DC12" s="639"/>
      <c r="DD12" s="645">
        <v>9834</v>
      </c>
      <c r="DE12" s="637"/>
      <c r="DF12" s="637"/>
      <c r="DG12" s="637"/>
      <c r="DH12" s="637"/>
      <c r="DI12" s="637"/>
      <c r="DJ12" s="637"/>
      <c r="DK12" s="637"/>
      <c r="DL12" s="637"/>
      <c r="DM12" s="637"/>
      <c r="DN12" s="637"/>
      <c r="DO12" s="637"/>
      <c r="DP12" s="638"/>
      <c r="DQ12" s="645">
        <v>106500</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6419205</v>
      </c>
      <c r="BH13" s="637"/>
      <c r="BI13" s="637"/>
      <c r="BJ13" s="637"/>
      <c r="BK13" s="637"/>
      <c r="BL13" s="637"/>
      <c r="BM13" s="637"/>
      <c r="BN13" s="638"/>
      <c r="BO13" s="639">
        <v>64</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2642754</v>
      </c>
      <c r="CS13" s="637"/>
      <c r="CT13" s="637"/>
      <c r="CU13" s="637"/>
      <c r="CV13" s="637"/>
      <c r="CW13" s="637"/>
      <c r="CX13" s="637"/>
      <c r="CY13" s="638"/>
      <c r="CZ13" s="639">
        <v>13.6</v>
      </c>
      <c r="DA13" s="639"/>
      <c r="DB13" s="639"/>
      <c r="DC13" s="639"/>
      <c r="DD13" s="645">
        <v>1636785</v>
      </c>
      <c r="DE13" s="637"/>
      <c r="DF13" s="637"/>
      <c r="DG13" s="637"/>
      <c r="DH13" s="637"/>
      <c r="DI13" s="637"/>
      <c r="DJ13" s="637"/>
      <c r="DK13" s="637"/>
      <c r="DL13" s="637"/>
      <c r="DM13" s="637"/>
      <c r="DN13" s="637"/>
      <c r="DO13" s="637"/>
      <c r="DP13" s="638"/>
      <c r="DQ13" s="645">
        <v>1457666</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134668</v>
      </c>
      <c r="BH14" s="637"/>
      <c r="BI14" s="637"/>
      <c r="BJ14" s="637"/>
      <c r="BK14" s="637"/>
      <c r="BL14" s="637"/>
      <c r="BM14" s="637"/>
      <c r="BN14" s="638"/>
      <c r="BO14" s="639">
        <v>1.3</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531074</v>
      </c>
      <c r="CS14" s="637"/>
      <c r="CT14" s="637"/>
      <c r="CU14" s="637"/>
      <c r="CV14" s="637"/>
      <c r="CW14" s="637"/>
      <c r="CX14" s="637"/>
      <c r="CY14" s="638"/>
      <c r="CZ14" s="639">
        <v>2.7</v>
      </c>
      <c r="DA14" s="639"/>
      <c r="DB14" s="639"/>
      <c r="DC14" s="639"/>
      <c r="DD14" s="645">
        <v>30414</v>
      </c>
      <c r="DE14" s="637"/>
      <c r="DF14" s="637"/>
      <c r="DG14" s="637"/>
      <c r="DH14" s="637"/>
      <c r="DI14" s="637"/>
      <c r="DJ14" s="637"/>
      <c r="DK14" s="637"/>
      <c r="DL14" s="637"/>
      <c r="DM14" s="637"/>
      <c r="DN14" s="637"/>
      <c r="DO14" s="637"/>
      <c r="DP14" s="638"/>
      <c r="DQ14" s="645">
        <v>524482</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19457</v>
      </c>
      <c r="S15" s="637"/>
      <c r="T15" s="637"/>
      <c r="U15" s="637"/>
      <c r="V15" s="637"/>
      <c r="W15" s="637"/>
      <c r="X15" s="637"/>
      <c r="Y15" s="638"/>
      <c r="Z15" s="639">
        <v>0.1</v>
      </c>
      <c r="AA15" s="639"/>
      <c r="AB15" s="639"/>
      <c r="AC15" s="639"/>
      <c r="AD15" s="640">
        <v>19457</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447738</v>
      </c>
      <c r="BH15" s="637"/>
      <c r="BI15" s="637"/>
      <c r="BJ15" s="637"/>
      <c r="BK15" s="637"/>
      <c r="BL15" s="637"/>
      <c r="BM15" s="637"/>
      <c r="BN15" s="638"/>
      <c r="BO15" s="639">
        <v>4.5</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2996253</v>
      </c>
      <c r="CS15" s="637"/>
      <c r="CT15" s="637"/>
      <c r="CU15" s="637"/>
      <c r="CV15" s="637"/>
      <c r="CW15" s="637"/>
      <c r="CX15" s="637"/>
      <c r="CY15" s="638"/>
      <c r="CZ15" s="639">
        <v>15.5</v>
      </c>
      <c r="DA15" s="639"/>
      <c r="DB15" s="639"/>
      <c r="DC15" s="639"/>
      <c r="DD15" s="645">
        <v>879756</v>
      </c>
      <c r="DE15" s="637"/>
      <c r="DF15" s="637"/>
      <c r="DG15" s="637"/>
      <c r="DH15" s="637"/>
      <c r="DI15" s="637"/>
      <c r="DJ15" s="637"/>
      <c r="DK15" s="637"/>
      <c r="DL15" s="637"/>
      <c r="DM15" s="637"/>
      <c r="DN15" s="637"/>
      <c r="DO15" s="637"/>
      <c r="DP15" s="638"/>
      <c r="DQ15" s="645">
        <v>2025043</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163864</v>
      </c>
      <c r="S16" s="637"/>
      <c r="T16" s="637"/>
      <c r="U16" s="637"/>
      <c r="V16" s="637"/>
      <c r="W16" s="637"/>
      <c r="X16" s="637"/>
      <c r="Y16" s="638"/>
      <c r="Z16" s="639">
        <v>0.8</v>
      </c>
      <c r="AA16" s="639"/>
      <c r="AB16" s="639"/>
      <c r="AC16" s="639"/>
      <c r="AD16" s="640">
        <v>163864</v>
      </c>
      <c r="AE16" s="640"/>
      <c r="AF16" s="640"/>
      <c r="AG16" s="640"/>
      <c r="AH16" s="640"/>
      <c r="AI16" s="640"/>
      <c r="AJ16" s="640"/>
      <c r="AK16" s="640"/>
      <c r="AL16" s="641">
        <v>1.4</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v>1197</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309</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309</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231538</v>
      </c>
      <c r="S17" s="637"/>
      <c r="T17" s="637"/>
      <c r="U17" s="637"/>
      <c r="V17" s="637"/>
      <c r="W17" s="637"/>
      <c r="X17" s="637"/>
      <c r="Y17" s="638"/>
      <c r="Z17" s="639">
        <v>1.1000000000000001</v>
      </c>
      <c r="AA17" s="639"/>
      <c r="AB17" s="639"/>
      <c r="AC17" s="639"/>
      <c r="AD17" s="640">
        <v>231538</v>
      </c>
      <c r="AE17" s="640"/>
      <c r="AF17" s="640"/>
      <c r="AG17" s="640"/>
      <c r="AH17" s="640"/>
      <c r="AI17" s="640"/>
      <c r="AJ17" s="640"/>
      <c r="AK17" s="640"/>
      <c r="AL17" s="641">
        <v>2</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1185176</v>
      </c>
      <c r="CS17" s="637"/>
      <c r="CT17" s="637"/>
      <c r="CU17" s="637"/>
      <c r="CV17" s="637"/>
      <c r="CW17" s="637"/>
      <c r="CX17" s="637"/>
      <c r="CY17" s="638"/>
      <c r="CZ17" s="639">
        <v>6.1</v>
      </c>
      <c r="DA17" s="639"/>
      <c r="DB17" s="639"/>
      <c r="DC17" s="639"/>
      <c r="DD17" s="645" t="s">
        <v>122</v>
      </c>
      <c r="DE17" s="637"/>
      <c r="DF17" s="637"/>
      <c r="DG17" s="637"/>
      <c r="DH17" s="637"/>
      <c r="DI17" s="637"/>
      <c r="DJ17" s="637"/>
      <c r="DK17" s="637"/>
      <c r="DL17" s="637"/>
      <c r="DM17" s="637"/>
      <c r="DN17" s="637"/>
      <c r="DO17" s="637"/>
      <c r="DP17" s="638"/>
      <c r="DQ17" s="645">
        <v>1160756</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48878</v>
      </c>
      <c r="S18" s="637"/>
      <c r="T18" s="637"/>
      <c r="U18" s="637"/>
      <c r="V18" s="637"/>
      <c r="W18" s="637"/>
      <c r="X18" s="637"/>
      <c r="Y18" s="638"/>
      <c r="Z18" s="639">
        <v>0.2</v>
      </c>
      <c r="AA18" s="639"/>
      <c r="AB18" s="639"/>
      <c r="AC18" s="639"/>
      <c r="AD18" s="640">
        <v>48878</v>
      </c>
      <c r="AE18" s="640"/>
      <c r="AF18" s="640"/>
      <c r="AG18" s="640"/>
      <c r="AH18" s="640"/>
      <c r="AI18" s="640"/>
      <c r="AJ18" s="640"/>
      <c r="AK18" s="640"/>
      <c r="AL18" s="641">
        <v>0.4</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174704</v>
      </c>
      <c r="S19" s="637"/>
      <c r="T19" s="637"/>
      <c r="U19" s="637"/>
      <c r="V19" s="637"/>
      <c r="W19" s="637"/>
      <c r="X19" s="637"/>
      <c r="Y19" s="638"/>
      <c r="Z19" s="639">
        <v>0.8</v>
      </c>
      <c r="AA19" s="639"/>
      <c r="AB19" s="639"/>
      <c r="AC19" s="639"/>
      <c r="AD19" s="640">
        <v>174704</v>
      </c>
      <c r="AE19" s="640"/>
      <c r="AF19" s="640"/>
      <c r="AG19" s="640"/>
      <c r="AH19" s="640"/>
      <c r="AI19" s="640"/>
      <c r="AJ19" s="640"/>
      <c r="AK19" s="640"/>
      <c r="AL19" s="641">
        <v>1.5</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7956</v>
      </c>
      <c r="S20" s="637"/>
      <c r="T20" s="637"/>
      <c r="U20" s="637"/>
      <c r="V20" s="637"/>
      <c r="W20" s="637"/>
      <c r="X20" s="637"/>
      <c r="Y20" s="638"/>
      <c r="Z20" s="639">
        <v>0</v>
      </c>
      <c r="AA20" s="639"/>
      <c r="AB20" s="639"/>
      <c r="AC20" s="639"/>
      <c r="AD20" s="640">
        <v>7956</v>
      </c>
      <c r="AE20" s="640"/>
      <c r="AF20" s="640"/>
      <c r="AG20" s="640"/>
      <c r="AH20" s="640"/>
      <c r="AI20" s="640"/>
      <c r="AJ20" s="640"/>
      <c r="AK20" s="640"/>
      <c r="AL20" s="641">
        <v>0.1</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19387821</v>
      </c>
      <c r="CS20" s="637"/>
      <c r="CT20" s="637"/>
      <c r="CU20" s="637"/>
      <c r="CV20" s="637"/>
      <c r="CW20" s="637"/>
      <c r="CX20" s="637"/>
      <c r="CY20" s="638"/>
      <c r="CZ20" s="639">
        <v>100</v>
      </c>
      <c r="DA20" s="639"/>
      <c r="DB20" s="639"/>
      <c r="DC20" s="639"/>
      <c r="DD20" s="645">
        <v>2705776</v>
      </c>
      <c r="DE20" s="637"/>
      <c r="DF20" s="637"/>
      <c r="DG20" s="637"/>
      <c r="DH20" s="637"/>
      <c r="DI20" s="637"/>
      <c r="DJ20" s="637"/>
      <c r="DK20" s="637"/>
      <c r="DL20" s="637"/>
      <c r="DM20" s="637"/>
      <c r="DN20" s="637"/>
      <c r="DO20" s="637"/>
      <c r="DP20" s="638"/>
      <c r="DQ20" s="645">
        <v>12961432</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89859</v>
      </c>
      <c r="S21" s="637"/>
      <c r="T21" s="637"/>
      <c r="U21" s="637"/>
      <c r="V21" s="637"/>
      <c r="W21" s="637"/>
      <c r="X21" s="637"/>
      <c r="Y21" s="638"/>
      <c r="Z21" s="639">
        <v>0.4</v>
      </c>
      <c r="AA21" s="639"/>
      <c r="AB21" s="639"/>
      <c r="AC21" s="639"/>
      <c r="AD21" s="640" t="s">
        <v>122</v>
      </c>
      <c r="AE21" s="640"/>
      <c r="AF21" s="640"/>
      <c r="AG21" s="640"/>
      <c r="AH21" s="640"/>
      <c r="AI21" s="640"/>
      <c r="AJ21" s="640"/>
      <c r="AK21" s="640"/>
      <c r="AL21" s="641" t="s">
        <v>122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89859</v>
      </c>
      <c r="S23" s="637"/>
      <c r="T23" s="637"/>
      <c r="U23" s="637"/>
      <c r="V23" s="637"/>
      <c r="W23" s="637"/>
      <c r="X23" s="637"/>
      <c r="Y23" s="638"/>
      <c r="Z23" s="639">
        <v>0.4</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8607628</v>
      </c>
      <c r="CS24" s="626"/>
      <c r="CT24" s="626"/>
      <c r="CU24" s="626"/>
      <c r="CV24" s="626"/>
      <c r="CW24" s="626"/>
      <c r="CX24" s="626"/>
      <c r="CY24" s="627"/>
      <c r="CZ24" s="630">
        <v>44.4</v>
      </c>
      <c r="DA24" s="631"/>
      <c r="DB24" s="631"/>
      <c r="DC24" s="647"/>
      <c r="DD24" s="671">
        <v>5653202</v>
      </c>
      <c r="DE24" s="626"/>
      <c r="DF24" s="626"/>
      <c r="DG24" s="626"/>
      <c r="DH24" s="626"/>
      <c r="DI24" s="626"/>
      <c r="DJ24" s="626"/>
      <c r="DK24" s="627"/>
      <c r="DL24" s="671">
        <v>5079841</v>
      </c>
      <c r="DM24" s="626"/>
      <c r="DN24" s="626"/>
      <c r="DO24" s="626"/>
      <c r="DP24" s="626"/>
      <c r="DQ24" s="626"/>
      <c r="DR24" s="626"/>
      <c r="DS24" s="626"/>
      <c r="DT24" s="626"/>
      <c r="DU24" s="626"/>
      <c r="DV24" s="627"/>
      <c r="DW24" s="630">
        <v>42.8</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11925683</v>
      </c>
      <c r="S25" s="637"/>
      <c r="T25" s="637"/>
      <c r="U25" s="637"/>
      <c r="V25" s="637"/>
      <c r="W25" s="637"/>
      <c r="X25" s="637"/>
      <c r="Y25" s="638"/>
      <c r="Z25" s="639">
        <v>57.7</v>
      </c>
      <c r="AA25" s="639"/>
      <c r="AB25" s="639"/>
      <c r="AC25" s="639"/>
      <c r="AD25" s="640">
        <v>11835824</v>
      </c>
      <c r="AE25" s="640"/>
      <c r="AF25" s="640"/>
      <c r="AG25" s="640"/>
      <c r="AH25" s="640"/>
      <c r="AI25" s="640"/>
      <c r="AJ25" s="640"/>
      <c r="AK25" s="640"/>
      <c r="AL25" s="641">
        <v>99.7</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3135067</v>
      </c>
      <c r="CS25" s="668"/>
      <c r="CT25" s="668"/>
      <c r="CU25" s="668"/>
      <c r="CV25" s="668"/>
      <c r="CW25" s="668"/>
      <c r="CX25" s="668"/>
      <c r="CY25" s="669"/>
      <c r="CZ25" s="641">
        <v>16.2</v>
      </c>
      <c r="DA25" s="666"/>
      <c r="DB25" s="666"/>
      <c r="DC25" s="670"/>
      <c r="DD25" s="645">
        <v>2988717</v>
      </c>
      <c r="DE25" s="668"/>
      <c r="DF25" s="668"/>
      <c r="DG25" s="668"/>
      <c r="DH25" s="668"/>
      <c r="DI25" s="668"/>
      <c r="DJ25" s="668"/>
      <c r="DK25" s="669"/>
      <c r="DL25" s="645">
        <v>2967218</v>
      </c>
      <c r="DM25" s="668"/>
      <c r="DN25" s="668"/>
      <c r="DO25" s="668"/>
      <c r="DP25" s="668"/>
      <c r="DQ25" s="668"/>
      <c r="DR25" s="668"/>
      <c r="DS25" s="668"/>
      <c r="DT25" s="668"/>
      <c r="DU25" s="668"/>
      <c r="DV25" s="669"/>
      <c r="DW25" s="641">
        <v>25</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7210</v>
      </c>
      <c r="S26" s="637"/>
      <c r="T26" s="637"/>
      <c r="U26" s="637"/>
      <c r="V26" s="637"/>
      <c r="W26" s="637"/>
      <c r="X26" s="637"/>
      <c r="Y26" s="638"/>
      <c r="Z26" s="639">
        <v>0</v>
      </c>
      <c r="AA26" s="639"/>
      <c r="AB26" s="639"/>
      <c r="AC26" s="639"/>
      <c r="AD26" s="640">
        <v>7210</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1835398</v>
      </c>
      <c r="CS26" s="637"/>
      <c r="CT26" s="637"/>
      <c r="CU26" s="637"/>
      <c r="CV26" s="637"/>
      <c r="CW26" s="637"/>
      <c r="CX26" s="637"/>
      <c r="CY26" s="638"/>
      <c r="CZ26" s="641">
        <v>9.5</v>
      </c>
      <c r="DA26" s="666"/>
      <c r="DB26" s="666"/>
      <c r="DC26" s="670"/>
      <c r="DD26" s="645">
        <v>1739910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98826</v>
      </c>
      <c r="S27" s="637"/>
      <c r="T27" s="637"/>
      <c r="U27" s="637"/>
      <c r="V27" s="637"/>
      <c r="W27" s="637"/>
      <c r="X27" s="637"/>
      <c r="Y27" s="638"/>
      <c r="Z27" s="639">
        <v>0.5</v>
      </c>
      <c r="AA27" s="639"/>
      <c r="AB27" s="639"/>
      <c r="AC27" s="639"/>
      <c r="AD27" s="640">
        <v>167</v>
      </c>
      <c r="AE27" s="640"/>
      <c r="AF27" s="640"/>
      <c r="AG27" s="640"/>
      <c r="AH27" s="640"/>
      <c r="AI27" s="640"/>
      <c r="AJ27" s="640"/>
      <c r="AK27" s="640"/>
      <c r="AL27" s="641">
        <v>0</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10030662</v>
      </c>
      <c r="BH27" s="637"/>
      <c r="BI27" s="637"/>
      <c r="BJ27" s="637"/>
      <c r="BK27" s="637"/>
      <c r="BL27" s="637"/>
      <c r="BM27" s="637"/>
      <c r="BN27" s="638"/>
      <c r="BO27" s="639">
        <v>100</v>
      </c>
      <c r="BP27" s="639"/>
      <c r="BQ27" s="639"/>
      <c r="BR27" s="639"/>
      <c r="BS27" s="640">
        <v>236377</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4287385</v>
      </c>
      <c r="CS27" s="668"/>
      <c r="CT27" s="668"/>
      <c r="CU27" s="668"/>
      <c r="CV27" s="668"/>
      <c r="CW27" s="668"/>
      <c r="CX27" s="668"/>
      <c r="CY27" s="669"/>
      <c r="CZ27" s="641">
        <v>22.1</v>
      </c>
      <c r="DA27" s="666"/>
      <c r="DB27" s="666"/>
      <c r="DC27" s="670"/>
      <c r="DD27" s="645">
        <v>1503729</v>
      </c>
      <c r="DE27" s="668"/>
      <c r="DF27" s="668"/>
      <c r="DG27" s="668"/>
      <c r="DH27" s="668"/>
      <c r="DI27" s="668"/>
      <c r="DJ27" s="668"/>
      <c r="DK27" s="669"/>
      <c r="DL27" s="645">
        <v>951867</v>
      </c>
      <c r="DM27" s="668"/>
      <c r="DN27" s="668"/>
      <c r="DO27" s="668"/>
      <c r="DP27" s="668"/>
      <c r="DQ27" s="668"/>
      <c r="DR27" s="668"/>
      <c r="DS27" s="668"/>
      <c r="DT27" s="668"/>
      <c r="DU27" s="668"/>
      <c r="DV27" s="669"/>
      <c r="DW27" s="641">
        <v>8</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87282</v>
      </c>
      <c r="S28" s="637"/>
      <c r="T28" s="637"/>
      <c r="U28" s="637"/>
      <c r="V28" s="637"/>
      <c r="W28" s="637"/>
      <c r="X28" s="637"/>
      <c r="Y28" s="638"/>
      <c r="Z28" s="639">
        <v>0.4</v>
      </c>
      <c r="AA28" s="639"/>
      <c r="AB28" s="639"/>
      <c r="AC28" s="639"/>
      <c r="AD28" s="640">
        <v>10228</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1185176</v>
      </c>
      <c r="CS28" s="637"/>
      <c r="CT28" s="637"/>
      <c r="CU28" s="637"/>
      <c r="CV28" s="637"/>
      <c r="CW28" s="637"/>
      <c r="CX28" s="637"/>
      <c r="CY28" s="638"/>
      <c r="CZ28" s="641">
        <v>6.1</v>
      </c>
      <c r="DA28" s="666"/>
      <c r="DB28" s="666"/>
      <c r="DC28" s="670"/>
      <c r="DD28" s="645">
        <v>1160756</v>
      </c>
      <c r="DE28" s="637"/>
      <c r="DF28" s="637"/>
      <c r="DG28" s="637"/>
      <c r="DH28" s="637"/>
      <c r="DI28" s="637"/>
      <c r="DJ28" s="637"/>
      <c r="DK28" s="638"/>
      <c r="DL28" s="645">
        <v>1160756</v>
      </c>
      <c r="DM28" s="637"/>
      <c r="DN28" s="637"/>
      <c r="DO28" s="637"/>
      <c r="DP28" s="637"/>
      <c r="DQ28" s="637"/>
      <c r="DR28" s="637"/>
      <c r="DS28" s="637"/>
      <c r="DT28" s="637"/>
      <c r="DU28" s="637"/>
      <c r="DV28" s="638"/>
      <c r="DW28" s="641">
        <v>9.8000000000000007</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68259</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1185155</v>
      </c>
      <c r="CS29" s="668"/>
      <c r="CT29" s="668"/>
      <c r="CU29" s="668"/>
      <c r="CV29" s="668"/>
      <c r="CW29" s="668"/>
      <c r="CX29" s="668"/>
      <c r="CY29" s="669"/>
      <c r="CZ29" s="641">
        <v>6.1</v>
      </c>
      <c r="DA29" s="666"/>
      <c r="DB29" s="666"/>
      <c r="DC29" s="670"/>
      <c r="DD29" s="645">
        <v>1160735</v>
      </c>
      <c r="DE29" s="668"/>
      <c r="DF29" s="668"/>
      <c r="DG29" s="668"/>
      <c r="DH29" s="668"/>
      <c r="DI29" s="668"/>
      <c r="DJ29" s="668"/>
      <c r="DK29" s="669"/>
      <c r="DL29" s="645">
        <v>1160735</v>
      </c>
      <c r="DM29" s="668"/>
      <c r="DN29" s="668"/>
      <c r="DO29" s="668"/>
      <c r="DP29" s="668"/>
      <c r="DQ29" s="668"/>
      <c r="DR29" s="668"/>
      <c r="DS29" s="668"/>
      <c r="DT29" s="668"/>
      <c r="DU29" s="668"/>
      <c r="DV29" s="669"/>
      <c r="DW29" s="641">
        <v>9.8000000000000007</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3112052</v>
      </c>
      <c r="S30" s="637"/>
      <c r="T30" s="637"/>
      <c r="U30" s="637"/>
      <c r="V30" s="637"/>
      <c r="W30" s="637"/>
      <c r="X30" s="637"/>
      <c r="Y30" s="638"/>
      <c r="Z30" s="639">
        <v>15.1</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1145863</v>
      </c>
      <c r="CS30" s="637"/>
      <c r="CT30" s="637"/>
      <c r="CU30" s="637"/>
      <c r="CV30" s="637"/>
      <c r="CW30" s="637"/>
      <c r="CX30" s="637"/>
      <c r="CY30" s="638"/>
      <c r="CZ30" s="641">
        <v>5.9</v>
      </c>
      <c r="DA30" s="666"/>
      <c r="DB30" s="666"/>
      <c r="DC30" s="670"/>
      <c r="DD30" s="645">
        <v>1121476</v>
      </c>
      <c r="DE30" s="637"/>
      <c r="DF30" s="637"/>
      <c r="DG30" s="637"/>
      <c r="DH30" s="637"/>
      <c r="DI30" s="637"/>
      <c r="DJ30" s="637"/>
      <c r="DK30" s="638"/>
      <c r="DL30" s="645">
        <v>1121476</v>
      </c>
      <c r="DM30" s="637"/>
      <c r="DN30" s="637"/>
      <c r="DO30" s="637"/>
      <c r="DP30" s="637"/>
      <c r="DQ30" s="637"/>
      <c r="DR30" s="637"/>
      <c r="DS30" s="637"/>
      <c r="DT30" s="637"/>
      <c r="DU30" s="637"/>
      <c r="DV30" s="638"/>
      <c r="DW30" s="641">
        <v>9.4</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99.2</v>
      </c>
      <c r="BH31" s="680"/>
      <c r="BI31" s="680"/>
      <c r="BJ31" s="680"/>
      <c r="BK31" s="680"/>
      <c r="BL31" s="680"/>
      <c r="BM31" s="631">
        <v>97.9</v>
      </c>
      <c r="BN31" s="680"/>
      <c r="BO31" s="680"/>
      <c r="BP31" s="680"/>
      <c r="BQ31" s="681"/>
      <c r="BR31" s="692">
        <v>99.2</v>
      </c>
      <c r="BS31" s="680"/>
      <c r="BT31" s="680"/>
      <c r="BU31" s="680"/>
      <c r="BV31" s="680"/>
      <c r="BW31" s="680"/>
      <c r="BX31" s="631">
        <v>98</v>
      </c>
      <c r="BY31" s="680"/>
      <c r="BZ31" s="680"/>
      <c r="CA31" s="680"/>
      <c r="CB31" s="681"/>
      <c r="CD31" s="674"/>
      <c r="CE31" s="675"/>
      <c r="CF31" s="633" t="s">
        <v>301</v>
      </c>
      <c r="CG31" s="634"/>
      <c r="CH31" s="634"/>
      <c r="CI31" s="634"/>
      <c r="CJ31" s="634"/>
      <c r="CK31" s="634"/>
      <c r="CL31" s="634"/>
      <c r="CM31" s="634"/>
      <c r="CN31" s="634"/>
      <c r="CO31" s="634"/>
      <c r="CP31" s="634"/>
      <c r="CQ31" s="635"/>
      <c r="CR31" s="636">
        <v>39292</v>
      </c>
      <c r="CS31" s="668"/>
      <c r="CT31" s="668"/>
      <c r="CU31" s="668"/>
      <c r="CV31" s="668"/>
      <c r="CW31" s="668"/>
      <c r="CX31" s="668"/>
      <c r="CY31" s="669"/>
      <c r="CZ31" s="641">
        <v>0.2</v>
      </c>
      <c r="DA31" s="666"/>
      <c r="DB31" s="666"/>
      <c r="DC31" s="670"/>
      <c r="DD31" s="645">
        <v>39259</v>
      </c>
      <c r="DE31" s="668"/>
      <c r="DF31" s="668"/>
      <c r="DG31" s="668"/>
      <c r="DH31" s="668"/>
      <c r="DI31" s="668"/>
      <c r="DJ31" s="668"/>
      <c r="DK31" s="669"/>
      <c r="DL31" s="645">
        <v>39259</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1316922</v>
      </c>
      <c r="S32" s="637"/>
      <c r="T32" s="637"/>
      <c r="U32" s="637"/>
      <c r="V32" s="637"/>
      <c r="W32" s="637"/>
      <c r="X32" s="637"/>
      <c r="Y32" s="638"/>
      <c r="Z32" s="639">
        <v>6.4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97.8</v>
      </c>
      <c r="BH32" s="668"/>
      <c r="BI32" s="668"/>
      <c r="BJ32" s="668"/>
      <c r="BK32" s="668"/>
      <c r="BL32" s="668"/>
      <c r="BM32" s="642">
        <v>95.2</v>
      </c>
      <c r="BN32" s="668"/>
      <c r="BO32" s="668"/>
      <c r="BP32" s="668"/>
      <c r="BQ32" s="691"/>
      <c r="BR32" s="693">
        <v>97.9</v>
      </c>
      <c r="BS32" s="668"/>
      <c r="BT32" s="668"/>
      <c r="BU32" s="668"/>
      <c r="BV32" s="668"/>
      <c r="BW32" s="668"/>
      <c r="BX32" s="642">
        <v>95.3</v>
      </c>
      <c r="BY32" s="668"/>
      <c r="BZ32" s="668"/>
      <c r="CA32" s="668"/>
      <c r="CB32" s="691"/>
      <c r="CD32" s="676"/>
      <c r="CE32" s="677"/>
      <c r="CF32" s="633" t="s">
        <v>305</v>
      </c>
      <c r="CG32" s="634"/>
      <c r="CH32" s="634"/>
      <c r="CI32" s="634"/>
      <c r="CJ32" s="634"/>
      <c r="CK32" s="634"/>
      <c r="CL32" s="634"/>
      <c r="CM32" s="634"/>
      <c r="CN32" s="634"/>
      <c r="CO32" s="634"/>
      <c r="CP32" s="634"/>
      <c r="CQ32" s="635"/>
      <c r="CR32" s="636">
        <v>21</v>
      </c>
      <c r="CS32" s="637"/>
      <c r="CT32" s="637"/>
      <c r="CU32" s="637"/>
      <c r="CV32" s="637"/>
      <c r="CW32" s="637"/>
      <c r="CX32" s="637"/>
      <c r="CY32" s="638"/>
      <c r="CZ32" s="641">
        <v>0</v>
      </c>
      <c r="DA32" s="666"/>
      <c r="DB32" s="666"/>
      <c r="DC32" s="670"/>
      <c r="DD32" s="645">
        <v>21</v>
      </c>
      <c r="DE32" s="637"/>
      <c r="DF32" s="637"/>
      <c r="DG32" s="637"/>
      <c r="DH32" s="637"/>
      <c r="DI32" s="637"/>
      <c r="DJ32" s="637"/>
      <c r="DK32" s="638"/>
      <c r="DL32" s="645">
        <v>21</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28623</v>
      </c>
      <c r="S33" s="637"/>
      <c r="T33" s="637"/>
      <c r="U33" s="637"/>
      <c r="V33" s="637"/>
      <c r="W33" s="637"/>
      <c r="X33" s="637"/>
      <c r="Y33" s="638"/>
      <c r="Z33" s="639">
        <v>0.1</v>
      </c>
      <c r="AA33" s="639"/>
      <c r="AB33" s="639"/>
      <c r="AC33" s="639"/>
      <c r="AD33" s="640">
        <v>5990</v>
      </c>
      <c r="AE33" s="640"/>
      <c r="AF33" s="640"/>
      <c r="AG33" s="640"/>
      <c r="AH33" s="640"/>
      <c r="AI33" s="640"/>
      <c r="AJ33" s="640"/>
      <c r="AK33" s="640"/>
      <c r="AL33" s="641">
        <v>0.1</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99.7</v>
      </c>
      <c r="BH33" s="695"/>
      <c r="BI33" s="695"/>
      <c r="BJ33" s="695"/>
      <c r="BK33" s="695"/>
      <c r="BL33" s="695"/>
      <c r="BM33" s="696">
        <v>99.1</v>
      </c>
      <c r="BN33" s="695"/>
      <c r="BO33" s="695"/>
      <c r="BP33" s="695"/>
      <c r="BQ33" s="697"/>
      <c r="BR33" s="694">
        <v>99.7</v>
      </c>
      <c r="BS33" s="695"/>
      <c r="BT33" s="695"/>
      <c r="BU33" s="695"/>
      <c r="BV33" s="695"/>
      <c r="BW33" s="695"/>
      <c r="BX33" s="696">
        <v>99.1</v>
      </c>
      <c r="BY33" s="695"/>
      <c r="BZ33" s="695"/>
      <c r="CA33" s="695"/>
      <c r="CB33" s="697"/>
      <c r="CD33" s="633" t="s">
        <v>308</v>
      </c>
      <c r="CE33" s="634"/>
      <c r="CF33" s="634"/>
      <c r="CG33" s="634"/>
      <c r="CH33" s="634"/>
      <c r="CI33" s="634"/>
      <c r="CJ33" s="634"/>
      <c r="CK33" s="634"/>
      <c r="CL33" s="634"/>
      <c r="CM33" s="634"/>
      <c r="CN33" s="634"/>
      <c r="CO33" s="634"/>
      <c r="CP33" s="634"/>
      <c r="CQ33" s="635"/>
      <c r="CR33" s="636">
        <v>8074108</v>
      </c>
      <c r="CS33" s="668"/>
      <c r="CT33" s="668"/>
      <c r="CU33" s="668"/>
      <c r="CV33" s="668"/>
      <c r="CW33" s="668"/>
      <c r="CX33" s="668"/>
      <c r="CY33" s="669"/>
      <c r="CZ33" s="641">
        <v>41.6</v>
      </c>
      <c r="DA33" s="666"/>
      <c r="DB33" s="666"/>
      <c r="DC33" s="670"/>
      <c r="DD33" s="645">
        <v>6392188</v>
      </c>
      <c r="DE33" s="668"/>
      <c r="DF33" s="668"/>
      <c r="DG33" s="668"/>
      <c r="DH33" s="668"/>
      <c r="DI33" s="668"/>
      <c r="DJ33" s="668"/>
      <c r="DK33" s="669"/>
      <c r="DL33" s="645">
        <v>4422612</v>
      </c>
      <c r="DM33" s="668"/>
      <c r="DN33" s="668"/>
      <c r="DO33" s="668"/>
      <c r="DP33" s="668"/>
      <c r="DQ33" s="668"/>
      <c r="DR33" s="668"/>
      <c r="DS33" s="668"/>
      <c r="DT33" s="668"/>
      <c r="DU33" s="668"/>
      <c r="DV33" s="669"/>
      <c r="DW33" s="641">
        <v>37.299999999999997</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93152</v>
      </c>
      <c r="S34" s="637"/>
      <c r="T34" s="637"/>
      <c r="U34" s="637"/>
      <c r="V34" s="637"/>
      <c r="W34" s="637"/>
      <c r="X34" s="637"/>
      <c r="Y34" s="638"/>
      <c r="Z34" s="639">
        <v>0.5</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3467009</v>
      </c>
      <c r="CS34" s="637"/>
      <c r="CT34" s="637"/>
      <c r="CU34" s="637"/>
      <c r="CV34" s="637"/>
      <c r="CW34" s="637"/>
      <c r="CX34" s="637"/>
      <c r="CY34" s="638"/>
      <c r="CZ34" s="641">
        <v>17.899999999999999</v>
      </c>
      <c r="DA34" s="666"/>
      <c r="DB34" s="666"/>
      <c r="DC34" s="670"/>
      <c r="DD34" s="645">
        <v>2856867</v>
      </c>
      <c r="DE34" s="637"/>
      <c r="DF34" s="637"/>
      <c r="DG34" s="637"/>
      <c r="DH34" s="637"/>
      <c r="DI34" s="637"/>
      <c r="DJ34" s="637"/>
      <c r="DK34" s="638"/>
      <c r="DL34" s="645">
        <v>2502576</v>
      </c>
      <c r="DM34" s="637"/>
      <c r="DN34" s="637"/>
      <c r="DO34" s="637"/>
      <c r="DP34" s="637"/>
      <c r="DQ34" s="637"/>
      <c r="DR34" s="637"/>
      <c r="DS34" s="637"/>
      <c r="DT34" s="637"/>
      <c r="DU34" s="637"/>
      <c r="DV34" s="638"/>
      <c r="DW34" s="641">
        <v>21.1</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636436</v>
      </c>
      <c r="S35" s="637"/>
      <c r="T35" s="637"/>
      <c r="U35" s="637"/>
      <c r="V35" s="637"/>
      <c r="W35" s="637"/>
      <c r="X35" s="637"/>
      <c r="Y35" s="638"/>
      <c r="Z35" s="639">
        <v>3.1</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53267</v>
      </c>
      <c r="CS35" s="668"/>
      <c r="CT35" s="668"/>
      <c r="CU35" s="668"/>
      <c r="CV35" s="668"/>
      <c r="CW35" s="668"/>
      <c r="CX35" s="668"/>
      <c r="CY35" s="669"/>
      <c r="CZ35" s="641">
        <v>0.3</v>
      </c>
      <c r="DA35" s="666"/>
      <c r="DB35" s="666"/>
      <c r="DC35" s="670"/>
      <c r="DD35" s="645">
        <v>45886</v>
      </c>
      <c r="DE35" s="668"/>
      <c r="DF35" s="668"/>
      <c r="DG35" s="668"/>
      <c r="DH35" s="668"/>
      <c r="DI35" s="668"/>
      <c r="DJ35" s="668"/>
      <c r="DK35" s="669"/>
      <c r="DL35" s="645">
        <v>45886</v>
      </c>
      <c r="DM35" s="668"/>
      <c r="DN35" s="668"/>
      <c r="DO35" s="668"/>
      <c r="DP35" s="668"/>
      <c r="DQ35" s="668"/>
      <c r="DR35" s="668"/>
      <c r="DS35" s="668"/>
      <c r="DT35" s="668"/>
      <c r="DU35" s="668"/>
      <c r="DV35" s="669"/>
      <c r="DW35" s="641">
        <v>0.4</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1423176</v>
      </c>
      <c r="S36" s="637"/>
      <c r="T36" s="637"/>
      <c r="U36" s="637"/>
      <c r="V36" s="637"/>
      <c r="W36" s="637"/>
      <c r="X36" s="637"/>
      <c r="Y36" s="638"/>
      <c r="Z36" s="639">
        <v>6.9</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1868005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-5984</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1558274</v>
      </c>
      <c r="CS36" s="637"/>
      <c r="CT36" s="637"/>
      <c r="CU36" s="637"/>
      <c r="CV36" s="637"/>
      <c r="CW36" s="637"/>
      <c r="CX36" s="637"/>
      <c r="CY36" s="638"/>
      <c r="CZ36" s="641">
        <v>8</v>
      </c>
      <c r="DA36" s="666"/>
      <c r="DB36" s="666"/>
      <c r="DC36" s="670"/>
      <c r="DD36" s="645">
        <v>1134475</v>
      </c>
      <c r="DE36" s="637"/>
      <c r="DF36" s="637"/>
      <c r="DG36" s="637"/>
      <c r="DH36" s="637"/>
      <c r="DI36" s="637"/>
      <c r="DJ36" s="637"/>
      <c r="DK36" s="638"/>
      <c r="DL36" s="645">
        <v>839092</v>
      </c>
      <c r="DM36" s="637"/>
      <c r="DN36" s="637"/>
      <c r="DO36" s="637"/>
      <c r="DP36" s="637"/>
      <c r="DQ36" s="637"/>
      <c r="DR36" s="637"/>
      <c r="DS36" s="637"/>
      <c r="DT36" s="637"/>
      <c r="DU36" s="637"/>
      <c r="DV36" s="638"/>
      <c r="DW36" s="641">
        <v>7.1</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487025</v>
      </c>
      <c r="S37" s="637"/>
      <c r="T37" s="637"/>
      <c r="U37" s="637"/>
      <c r="V37" s="637"/>
      <c r="W37" s="637"/>
      <c r="X37" s="637"/>
      <c r="Y37" s="638"/>
      <c r="Z37" s="639">
        <v>2.4</v>
      </c>
      <c r="AA37" s="639"/>
      <c r="AB37" s="639"/>
      <c r="AC37" s="639"/>
      <c r="AD37" s="640">
        <v>11121</v>
      </c>
      <c r="AE37" s="640"/>
      <c r="AF37" s="640"/>
      <c r="AG37" s="640"/>
      <c r="AH37" s="640"/>
      <c r="AI37" s="640"/>
      <c r="AJ37" s="640"/>
      <c r="AK37" s="640"/>
      <c r="AL37" s="641">
        <v>0.1</v>
      </c>
      <c r="AM37" s="642"/>
      <c r="AN37" s="642"/>
      <c r="AO37" s="643"/>
      <c r="AQ37" s="699" t="s">
        <v>320</v>
      </c>
      <c r="AR37" s="700"/>
      <c r="AS37" s="700"/>
      <c r="AT37" s="700"/>
      <c r="AU37" s="700"/>
      <c r="AV37" s="700"/>
      <c r="AW37" s="700"/>
      <c r="AX37" s="700"/>
      <c r="AY37" s="701"/>
      <c r="AZ37" s="636">
        <v>491276</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-64712</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37179</v>
      </c>
      <c r="CS37" s="668"/>
      <c r="CT37" s="668"/>
      <c r="CU37" s="668"/>
      <c r="CV37" s="668"/>
      <c r="CW37" s="668"/>
      <c r="CX37" s="668"/>
      <c r="CY37" s="669"/>
      <c r="CZ37" s="641">
        <v>0.2</v>
      </c>
      <c r="DA37" s="666"/>
      <c r="DB37" s="666"/>
      <c r="DC37" s="670"/>
      <c r="DD37" s="645">
        <v>37179</v>
      </c>
      <c r="DE37" s="668"/>
      <c r="DF37" s="668"/>
      <c r="DG37" s="668"/>
      <c r="DH37" s="668"/>
      <c r="DI37" s="668"/>
      <c r="DJ37" s="668"/>
      <c r="DK37" s="669"/>
      <c r="DL37" s="645">
        <v>23541</v>
      </c>
      <c r="DM37" s="668"/>
      <c r="DN37" s="668"/>
      <c r="DO37" s="668"/>
      <c r="DP37" s="668"/>
      <c r="DQ37" s="668"/>
      <c r="DR37" s="668"/>
      <c r="DS37" s="668"/>
      <c r="DT37" s="668"/>
      <c r="DU37" s="668"/>
      <c r="DV37" s="669"/>
      <c r="DW37" s="641">
        <v>0.2</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1383800</v>
      </c>
      <c r="S38" s="637"/>
      <c r="T38" s="637"/>
      <c r="U38" s="637"/>
      <c r="V38" s="637"/>
      <c r="W38" s="637"/>
      <c r="X38" s="637"/>
      <c r="Y38" s="638"/>
      <c r="Z38" s="639">
        <v>6.7</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22315</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3917</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1354414</v>
      </c>
      <c r="CS38" s="637"/>
      <c r="CT38" s="637"/>
      <c r="CU38" s="637"/>
      <c r="CV38" s="637"/>
      <c r="CW38" s="637"/>
      <c r="CX38" s="637"/>
      <c r="CY38" s="638"/>
      <c r="CZ38" s="641">
        <v>7</v>
      </c>
      <c r="DA38" s="666"/>
      <c r="DB38" s="666"/>
      <c r="DC38" s="670"/>
      <c r="DD38" s="645">
        <v>1104340</v>
      </c>
      <c r="DE38" s="637"/>
      <c r="DF38" s="637"/>
      <c r="DG38" s="637"/>
      <c r="DH38" s="637"/>
      <c r="DI38" s="637"/>
      <c r="DJ38" s="637"/>
      <c r="DK38" s="638"/>
      <c r="DL38" s="645">
        <v>1035058</v>
      </c>
      <c r="DM38" s="637"/>
      <c r="DN38" s="637"/>
      <c r="DO38" s="637"/>
      <c r="DP38" s="637"/>
      <c r="DQ38" s="637"/>
      <c r="DR38" s="637"/>
      <c r="DS38" s="637"/>
      <c r="DT38" s="637"/>
      <c r="DU38" s="637"/>
      <c r="DV38" s="638"/>
      <c r="DW38" s="641">
        <v>8.6999999999999993</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5730</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1613308</v>
      </c>
      <c r="CS39" s="668"/>
      <c r="CT39" s="668"/>
      <c r="CU39" s="668"/>
      <c r="CV39" s="668"/>
      <c r="CW39" s="668"/>
      <c r="CX39" s="668"/>
      <c r="CY39" s="669"/>
      <c r="CZ39" s="641">
        <v>8.3000000000000007</v>
      </c>
      <c r="DA39" s="666"/>
      <c r="DB39" s="666"/>
      <c r="DC39" s="670"/>
      <c r="DD39" s="645">
        <v>1244374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97</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27836</v>
      </c>
      <c r="CS40" s="637"/>
      <c r="CT40" s="637"/>
      <c r="CU40" s="637"/>
      <c r="CV40" s="637"/>
      <c r="CW40" s="637"/>
      <c r="CX40" s="637"/>
      <c r="CY40" s="638"/>
      <c r="CZ40" s="641">
        <v>0.1</v>
      </c>
      <c r="DA40" s="666"/>
      <c r="DB40" s="666"/>
      <c r="DC40" s="670"/>
      <c r="DD40" s="645">
        <v>6246</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20668446</v>
      </c>
      <c r="S41" s="709"/>
      <c r="T41" s="709"/>
      <c r="U41" s="709"/>
      <c r="V41" s="709"/>
      <c r="W41" s="709"/>
      <c r="X41" s="709"/>
      <c r="Y41" s="713"/>
      <c r="Z41" s="714">
        <v>100</v>
      </c>
      <c r="AA41" s="714"/>
      <c r="AB41" s="714"/>
      <c r="AC41" s="714"/>
      <c r="AD41" s="715">
        <v>11870540</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303414</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1051000</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376</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2706085</v>
      </c>
      <c r="CS42" s="668"/>
      <c r="CT42" s="668"/>
      <c r="CU42" s="668"/>
      <c r="CV42" s="668"/>
      <c r="CW42" s="668"/>
      <c r="CX42" s="668"/>
      <c r="CY42" s="669"/>
      <c r="CZ42" s="641">
        <v>14</v>
      </c>
      <c r="DA42" s="666"/>
      <c r="DB42" s="666"/>
      <c r="DC42" s="670"/>
      <c r="DD42" s="645">
        <v>916042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23582</v>
      </c>
      <c r="CS43" s="668"/>
      <c r="CT43" s="668"/>
      <c r="CU43" s="668"/>
      <c r="CV43" s="668"/>
      <c r="CW43" s="668"/>
      <c r="CX43" s="668"/>
      <c r="CY43" s="669"/>
      <c r="CZ43" s="641">
        <v>0.1</v>
      </c>
      <c r="DA43" s="666"/>
      <c r="DB43" s="666"/>
      <c r="DC43" s="670"/>
      <c r="DD43" s="645">
        <v>23582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2705776</v>
      </c>
      <c r="CS44" s="637"/>
      <c r="CT44" s="637"/>
      <c r="CU44" s="637"/>
      <c r="CV44" s="637"/>
      <c r="CW44" s="637"/>
      <c r="CX44" s="637"/>
      <c r="CY44" s="638"/>
      <c r="CZ44" s="641">
        <v>14</v>
      </c>
      <c r="DA44" s="642"/>
      <c r="DB44" s="642"/>
      <c r="DC44" s="648"/>
      <c r="DD44" s="645">
        <v>915733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732506</v>
      </c>
      <c r="CS45" s="668"/>
      <c r="CT45" s="668"/>
      <c r="CU45" s="668"/>
      <c r="CV45" s="668"/>
      <c r="CW45" s="668"/>
      <c r="CX45" s="668"/>
      <c r="CY45" s="669"/>
      <c r="CZ45" s="641">
        <v>3.8</v>
      </c>
      <c r="DA45" s="666"/>
      <c r="DB45" s="666"/>
      <c r="DC45" s="670"/>
      <c r="DD45" s="645">
        <v>62258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349</v>
      </c>
      <c r="CG46" s="634"/>
      <c r="CH46" s="634"/>
      <c r="CI46" s="634"/>
      <c r="CJ46" s="634"/>
      <c r="CK46" s="634"/>
      <c r="CL46" s="634"/>
      <c r="CM46" s="634"/>
      <c r="CN46" s="634"/>
      <c r="CO46" s="634"/>
      <c r="CP46" s="634"/>
      <c r="CQ46" s="635"/>
      <c r="CR46" s="636">
        <v>1820350</v>
      </c>
      <c r="CS46" s="637"/>
      <c r="CT46" s="637"/>
      <c r="CU46" s="637"/>
      <c r="CV46" s="637"/>
      <c r="CW46" s="637"/>
      <c r="CX46" s="637"/>
      <c r="CY46" s="638"/>
      <c r="CZ46" s="641">
        <v>9.4</v>
      </c>
      <c r="DA46" s="642"/>
      <c r="DB46" s="642"/>
      <c r="DC46" s="648"/>
      <c r="DD46" s="645">
        <v>776155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350</v>
      </c>
      <c r="CG47" s="634"/>
      <c r="CH47" s="634"/>
      <c r="CI47" s="634"/>
      <c r="CJ47" s="634"/>
      <c r="CK47" s="634"/>
      <c r="CL47" s="634"/>
      <c r="CM47" s="634"/>
      <c r="CN47" s="634"/>
      <c r="CO47" s="634"/>
      <c r="CP47" s="634"/>
      <c r="CQ47" s="635"/>
      <c r="CR47" s="636">
        <v>309</v>
      </c>
      <c r="CS47" s="668"/>
      <c r="CT47" s="668"/>
      <c r="CU47" s="668"/>
      <c r="CV47" s="668"/>
      <c r="CW47" s="668"/>
      <c r="CX47" s="668"/>
      <c r="CY47" s="669"/>
      <c r="CZ47" s="641">
        <v>0</v>
      </c>
      <c r="DA47" s="666"/>
      <c r="DB47" s="666"/>
      <c r="DC47" s="670"/>
      <c r="DD47" s="645">
        <v>309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352</v>
      </c>
      <c r="CE49" s="658"/>
      <c r="CF49" s="658"/>
      <c r="CG49" s="658"/>
      <c r="CH49" s="658"/>
      <c r="CI49" s="658"/>
      <c r="CJ49" s="658"/>
      <c r="CK49" s="658"/>
      <c r="CL49" s="658"/>
      <c r="CM49" s="658"/>
      <c r="CN49" s="658"/>
      <c r="CO49" s="658"/>
      <c r="CP49" s="658"/>
      <c r="CQ49" s="659"/>
      <c r="CR49" s="708">
        <v>19387821</v>
      </c>
      <c r="CS49" s="695"/>
      <c r="CT49" s="695"/>
      <c r="CU49" s="695"/>
      <c r="CV49" s="695"/>
      <c r="CW49" s="695"/>
      <c r="CX49" s="695"/>
      <c r="CY49" s="724"/>
      <c r="CZ49" s="716">
        <v>100</v>
      </c>
      <c r="DA49" s="725"/>
      <c r="DB49" s="725"/>
      <c r="DC49" s="726"/>
      <c r="DD49" s="727">
        <v>12961432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QN3iC2cINgH+RkKVAZEMEpk401ABrtSSVvZ83EckPyK+pqyB76pWOxzHlz/ZbTPhi1uuavS2y6lqiNxaaZeO9A==" saltValue="HkqHLy+d/VDA90ZR/9Onz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19903</v>
      </c>
      <c r="R7" s="766"/>
      <c r="S7" s="766"/>
      <c r="T7" s="766"/>
      <c r="U7" s="766"/>
      <c r="V7" s="766">
        <v>18662</v>
      </c>
      <c r="W7" s="766"/>
      <c r="X7" s="766"/>
      <c r="Y7" s="766"/>
      <c r="Z7" s="766"/>
      <c r="AA7" s="766">
        <v>1241</v>
      </c>
      <c r="AB7" s="766"/>
      <c r="AC7" s="766"/>
      <c r="AD7" s="766"/>
      <c r="AE7" s="767"/>
      <c r="AF7" s="768">
        <v>1158</v>
      </c>
      <c r="AG7" s="769"/>
      <c r="AH7" s="769"/>
      <c r="AI7" s="769"/>
      <c r="AJ7" s="770"/>
      <c r="AK7" s="771">
        <v>638</v>
      </c>
      <c r="AL7" s="772"/>
      <c r="AM7" s="772"/>
      <c r="AN7" s="772"/>
      <c r="AO7" s="772"/>
      <c r="AP7" s="772">
        <v>5834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560</v>
      </c>
      <c r="BT7" s="760"/>
      <c r="BU7" s="760"/>
      <c r="BV7" s="760"/>
      <c r="BW7" s="760"/>
      <c r="BX7" s="760"/>
      <c r="BY7" s="760"/>
      <c r="BZ7" s="760"/>
      <c r="CA7" s="760"/>
      <c r="CB7" s="760"/>
      <c r="CC7" s="760"/>
      <c r="CD7" s="760"/>
      <c r="CE7" s="760"/>
      <c r="CF7" s="760"/>
      <c r="CG7" s="775"/>
      <c r="CH7" s="756">
        <v>2</v>
      </c>
      <c r="CI7" s="757"/>
      <c r="CJ7" s="757"/>
      <c r="CK7" s="757"/>
      <c r="CL7" s="758"/>
      <c r="CM7" s="756">
        <v>15</v>
      </c>
      <c r="CN7" s="757"/>
      <c r="CO7" s="757"/>
      <c r="CP7" s="757"/>
      <c r="CQ7" s="758"/>
      <c r="CR7" s="756">
        <v>5</v>
      </c>
      <c r="CS7" s="757"/>
      <c r="CT7" s="757"/>
      <c r="CU7" s="757"/>
      <c r="CV7" s="758"/>
      <c r="CW7" s="756" t="s">
        <v>561</v>
      </c>
      <c r="CX7" s="757"/>
      <c r="CY7" s="757"/>
      <c r="CZ7" s="757"/>
      <c r="DA7" s="758"/>
      <c r="DB7" s="756" t="s">
        <v>561</v>
      </c>
      <c r="DC7" s="757"/>
      <c r="DD7" s="757"/>
      <c r="DE7" s="757"/>
      <c r="DF7" s="758"/>
      <c r="DG7" s="756" t="s">
        <v>561</v>
      </c>
      <c r="DH7" s="757"/>
      <c r="DI7" s="757"/>
      <c r="DJ7" s="757"/>
      <c r="DK7" s="758"/>
      <c r="DL7" s="756" t="s">
        <v>561</v>
      </c>
      <c r="DM7" s="757"/>
      <c r="DN7" s="757"/>
      <c r="DO7" s="757"/>
      <c r="DP7" s="758"/>
      <c r="DQ7" s="756" t="s">
        <v>561</v>
      </c>
      <c r="DR7" s="757"/>
      <c r="DS7" s="757"/>
      <c r="DT7" s="757"/>
      <c r="DU7" s="758"/>
      <c r="DV7" s="759"/>
      <c r="DW7" s="760"/>
      <c r="DX7" s="760"/>
      <c r="DY7" s="760"/>
      <c r="DZ7" s="761"/>
      <c r="EA7" s="216"/>
    </row>
    <row r="8" spans="1:131" s="217" customFormat="1" ht="26.25" customHeight="1" x14ac:dyDescent="0.15">
      <c r="A8" s="220">
        <v>2</v>
      </c>
      <c r="B8" s="793" t="s">
        <v>376</v>
      </c>
      <c r="C8" s="794"/>
      <c r="D8" s="794"/>
      <c r="E8" s="794"/>
      <c r="F8" s="794"/>
      <c r="G8" s="794"/>
      <c r="H8" s="794"/>
      <c r="I8" s="794"/>
      <c r="J8" s="794"/>
      <c r="K8" s="794"/>
      <c r="L8" s="794"/>
      <c r="M8" s="794"/>
      <c r="N8" s="794"/>
      <c r="O8" s="794"/>
      <c r="P8" s="795"/>
      <c r="Q8" s="796">
        <v>1150</v>
      </c>
      <c r="R8" s="797"/>
      <c r="S8" s="797"/>
      <c r="T8" s="797"/>
      <c r="U8" s="797"/>
      <c r="V8" s="797">
        <v>1112</v>
      </c>
      <c r="W8" s="797"/>
      <c r="X8" s="797"/>
      <c r="Y8" s="797"/>
      <c r="Z8" s="797"/>
      <c r="AA8" s="797">
        <v>39</v>
      </c>
      <c r="AB8" s="797"/>
      <c r="AC8" s="797"/>
      <c r="AD8" s="797"/>
      <c r="AE8" s="798"/>
      <c r="AF8" s="799" t="s">
        <v>122</v>
      </c>
      <c r="AG8" s="800"/>
      <c r="AH8" s="800"/>
      <c r="AI8" s="800"/>
      <c r="AJ8" s="801"/>
      <c r="AK8" s="782">
        <v>386</v>
      </c>
      <c r="AL8" s="783"/>
      <c r="AM8" s="783"/>
      <c r="AN8" s="783"/>
      <c r="AO8" s="783"/>
      <c r="AP8" s="783">
        <v>2516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562</v>
      </c>
      <c r="BT8" s="787"/>
      <c r="BU8" s="787"/>
      <c r="BV8" s="787"/>
      <c r="BW8" s="787"/>
      <c r="BX8" s="787"/>
      <c r="BY8" s="787"/>
      <c r="BZ8" s="787"/>
      <c r="CA8" s="787"/>
      <c r="CB8" s="787"/>
      <c r="CC8" s="787"/>
      <c r="CD8" s="787"/>
      <c r="CE8" s="787"/>
      <c r="CF8" s="787"/>
      <c r="CG8" s="788"/>
      <c r="CH8" s="789">
        <v>8</v>
      </c>
      <c r="CI8" s="790"/>
      <c r="CJ8" s="790"/>
      <c r="CK8" s="790"/>
      <c r="CL8" s="791"/>
      <c r="CM8" s="789">
        <v>351</v>
      </c>
      <c r="CN8" s="790"/>
      <c r="CO8" s="790"/>
      <c r="CP8" s="790"/>
      <c r="CQ8" s="791"/>
      <c r="CR8" s="789">
        <v>50</v>
      </c>
      <c r="CS8" s="790"/>
      <c r="CT8" s="790"/>
      <c r="CU8" s="790"/>
      <c r="CV8" s="791"/>
      <c r="CW8" s="789" t="s">
        <v>561</v>
      </c>
      <c r="CX8" s="790"/>
      <c r="CY8" s="790"/>
      <c r="CZ8" s="790"/>
      <c r="DA8" s="791"/>
      <c r="DB8" s="789" t="s">
        <v>561</v>
      </c>
      <c r="DC8" s="790"/>
      <c r="DD8" s="790"/>
      <c r="DE8" s="790"/>
      <c r="DF8" s="791"/>
      <c r="DG8" s="789" t="s">
        <v>561</v>
      </c>
      <c r="DH8" s="790"/>
      <c r="DI8" s="790"/>
      <c r="DJ8" s="790"/>
      <c r="DK8" s="791"/>
      <c r="DL8" s="789" t="s">
        <v>561</v>
      </c>
      <c r="DM8" s="790"/>
      <c r="DN8" s="790"/>
      <c r="DO8" s="790"/>
      <c r="DP8" s="791"/>
      <c r="DQ8" s="789" t="s">
        <v>561</v>
      </c>
      <c r="DR8" s="790"/>
      <c r="DS8" s="790"/>
      <c r="DT8" s="790"/>
      <c r="DU8" s="791"/>
      <c r="DV8" s="786"/>
      <c r="DW8" s="787"/>
      <c r="DX8" s="787"/>
      <c r="DY8" s="787"/>
      <c r="DZ8" s="792"/>
      <c r="EA8" s="216"/>
    </row>
    <row r="9" spans="1:131" s="217" customFormat="1" ht="26.25" customHeight="1" x14ac:dyDescent="0.15">
      <c r="A9" s="220">
        <v>3</v>
      </c>
      <c r="B9" s="793" t="s">
        <v>377</v>
      </c>
      <c r="C9" s="794"/>
      <c r="D9" s="794"/>
      <c r="E9" s="794"/>
      <c r="F9" s="794"/>
      <c r="G9" s="794"/>
      <c r="H9" s="794"/>
      <c r="I9" s="794"/>
      <c r="J9" s="794"/>
      <c r="K9" s="794"/>
      <c r="L9" s="794"/>
      <c r="M9" s="794"/>
      <c r="N9" s="794"/>
      <c r="O9" s="794"/>
      <c r="P9" s="795"/>
      <c r="Q9" s="796">
        <v>2</v>
      </c>
      <c r="R9" s="797"/>
      <c r="S9" s="797"/>
      <c r="T9" s="797"/>
      <c r="U9" s="797"/>
      <c r="V9" s="797">
        <v>1</v>
      </c>
      <c r="W9" s="797"/>
      <c r="X9" s="797"/>
      <c r="Y9" s="797"/>
      <c r="Z9" s="797"/>
      <c r="AA9" s="797">
        <v>0</v>
      </c>
      <c r="AB9" s="797"/>
      <c r="AC9" s="797"/>
      <c r="AD9" s="797"/>
      <c r="AE9" s="798"/>
      <c r="AF9" s="799">
        <v>0</v>
      </c>
      <c r="AG9" s="800"/>
      <c r="AH9" s="800"/>
      <c r="AI9" s="800"/>
      <c r="AJ9" s="801"/>
      <c r="AK9" s="782" t="s">
        <v>558</v>
      </c>
      <c r="AL9" s="783"/>
      <c r="AM9" s="783"/>
      <c r="AN9" s="783"/>
      <c r="AO9" s="783"/>
      <c r="AP9" s="783" t="s">
        <v>558</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t="s">
        <v>563</v>
      </c>
      <c r="BS9" s="786" t="s">
        <v>564</v>
      </c>
      <c r="BT9" s="787"/>
      <c r="BU9" s="787"/>
      <c r="BV9" s="787"/>
      <c r="BW9" s="787"/>
      <c r="BX9" s="787"/>
      <c r="BY9" s="787"/>
      <c r="BZ9" s="787"/>
      <c r="CA9" s="787"/>
      <c r="CB9" s="787"/>
      <c r="CC9" s="787"/>
      <c r="CD9" s="787"/>
      <c r="CE9" s="787"/>
      <c r="CF9" s="787"/>
      <c r="CG9" s="788"/>
      <c r="CH9" s="789">
        <v>2</v>
      </c>
      <c r="CI9" s="790"/>
      <c r="CJ9" s="790"/>
      <c r="CK9" s="790"/>
      <c r="CL9" s="791"/>
      <c r="CM9" s="789">
        <v>325</v>
      </c>
      <c r="CN9" s="790"/>
      <c r="CO9" s="790"/>
      <c r="CP9" s="790"/>
      <c r="CQ9" s="791"/>
      <c r="CR9" s="789">
        <v>5</v>
      </c>
      <c r="CS9" s="790"/>
      <c r="CT9" s="790"/>
      <c r="CU9" s="790"/>
      <c r="CV9" s="791"/>
      <c r="CW9" s="789" t="s">
        <v>561</v>
      </c>
      <c r="CX9" s="790"/>
      <c r="CY9" s="790"/>
      <c r="CZ9" s="790"/>
      <c r="DA9" s="791"/>
      <c r="DB9" s="789">
        <v>360</v>
      </c>
      <c r="DC9" s="790"/>
      <c r="DD9" s="790"/>
      <c r="DE9" s="790"/>
      <c r="DF9" s="791"/>
      <c r="DG9" s="789" t="s">
        <v>561</v>
      </c>
      <c r="DH9" s="790"/>
      <c r="DI9" s="790"/>
      <c r="DJ9" s="790"/>
      <c r="DK9" s="791"/>
      <c r="DL9" s="789" t="s">
        <v>561</v>
      </c>
      <c r="DM9" s="790"/>
      <c r="DN9" s="790"/>
      <c r="DO9" s="790"/>
      <c r="DP9" s="791"/>
      <c r="DQ9" s="789" t="s">
        <v>561</v>
      </c>
      <c r="DR9" s="790"/>
      <c r="DS9" s="790"/>
      <c r="DT9" s="790"/>
      <c r="DU9" s="791"/>
      <c r="DV9" s="786"/>
      <c r="DW9" s="787"/>
      <c r="DX9" s="787"/>
      <c r="DY9" s="787"/>
      <c r="DZ9" s="792"/>
      <c r="EA9" s="216"/>
    </row>
    <row r="10" spans="1:131" s="217" customFormat="1" ht="26.25" customHeight="1" x14ac:dyDescent="0.15">
      <c r="A10" s="220">
        <v>4</v>
      </c>
      <c r="B10" s="793" t="s">
        <v>378</v>
      </c>
      <c r="C10" s="794"/>
      <c r="D10" s="794"/>
      <c r="E10" s="794"/>
      <c r="F10" s="794"/>
      <c r="G10" s="794"/>
      <c r="H10" s="794"/>
      <c r="I10" s="794"/>
      <c r="J10" s="794"/>
      <c r="K10" s="794"/>
      <c r="L10" s="794"/>
      <c r="M10" s="794"/>
      <c r="N10" s="794"/>
      <c r="O10" s="794"/>
      <c r="P10" s="795"/>
      <c r="Q10" s="796">
        <v>1</v>
      </c>
      <c r="R10" s="797"/>
      <c r="S10" s="797"/>
      <c r="T10" s="797"/>
      <c r="U10" s="797"/>
      <c r="V10" s="797">
        <v>0</v>
      </c>
      <c r="W10" s="797"/>
      <c r="X10" s="797"/>
      <c r="Y10" s="797"/>
      <c r="Z10" s="797"/>
      <c r="AA10" s="797">
        <v>0</v>
      </c>
      <c r="AB10" s="797"/>
      <c r="AC10" s="797"/>
      <c r="AD10" s="797"/>
      <c r="AE10" s="798"/>
      <c r="AF10" s="799">
        <v>0</v>
      </c>
      <c r="AG10" s="800"/>
      <c r="AH10" s="800"/>
      <c r="AI10" s="800"/>
      <c r="AJ10" s="801"/>
      <c r="AK10" s="782" t="s">
        <v>558</v>
      </c>
      <c r="AL10" s="783"/>
      <c r="AM10" s="783"/>
      <c r="AN10" s="783"/>
      <c r="AO10" s="783"/>
      <c r="AP10" s="783" t="s">
        <v>558</v>
      </c>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379</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380</v>
      </c>
      <c r="B23" s="802" t="s">
        <v>381</v>
      </c>
      <c r="C23" s="803"/>
      <c r="D23" s="803"/>
      <c r="E23" s="803"/>
      <c r="F23" s="803"/>
      <c r="G23" s="803"/>
      <c r="H23" s="803"/>
      <c r="I23" s="803"/>
      <c r="J23" s="803"/>
      <c r="K23" s="803"/>
      <c r="L23" s="803"/>
      <c r="M23" s="803"/>
      <c r="N23" s="803"/>
      <c r="O23" s="803"/>
      <c r="P23" s="804"/>
      <c r="Q23" s="805">
        <v>20668</v>
      </c>
      <c r="R23" s="806"/>
      <c r="S23" s="806"/>
      <c r="T23" s="806"/>
      <c r="U23" s="806"/>
      <c r="V23" s="806">
        <v>19388</v>
      </c>
      <c r="W23" s="806"/>
      <c r="X23" s="806"/>
      <c r="Y23" s="806"/>
      <c r="Z23" s="806"/>
      <c r="AA23" s="806">
        <v>1281</v>
      </c>
      <c r="AB23" s="806"/>
      <c r="AC23" s="806"/>
      <c r="AD23" s="806"/>
      <c r="AE23" s="807"/>
      <c r="AF23" s="808">
        <v>1159</v>
      </c>
      <c r="AG23" s="806"/>
      <c r="AH23" s="806"/>
      <c r="AI23" s="806"/>
      <c r="AJ23" s="809"/>
      <c r="AK23" s="810"/>
      <c r="AL23" s="811"/>
      <c r="AM23" s="811"/>
      <c r="AN23" s="811"/>
      <c r="AO23" s="811"/>
      <c r="AP23" s="806">
        <v>8350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382</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383</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384</v>
      </c>
      <c r="R26" s="747"/>
      <c r="S26" s="747"/>
      <c r="T26" s="747"/>
      <c r="U26" s="748"/>
      <c r="V26" s="746" t="s">
        <v>385</v>
      </c>
      <c r="W26" s="747"/>
      <c r="X26" s="747"/>
      <c r="Y26" s="747"/>
      <c r="Z26" s="748"/>
      <c r="AA26" s="746" t="s">
        <v>386</v>
      </c>
      <c r="AB26" s="747"/>
      <c r="AC26" s="747"/>
      <c r="AD26" s="747"/>
      <c r="AE26" s="747"/>
      <c r="AF26" s="827" t="s">
        <v>387</v>
      </c>
      <c r="AG26" s="828"/>
      <c r="AH26" s="828"/>
      <c r="AI26" s="828"/>
      <c r="AJ26" s="829"/>
      <c r="AK26" s="747" t="s">
        <v>388</v>
      </c>
      <c r="AL26" s="747"/>
      <c r="AM26" s="747"/>
      <c r="AN26" s="747"/>
      <c r="AO26" s="748"/>
      <c r="AP26" s="746" t="s">
        <v>389</v>
      </c>
      <c r="AQ26" s="747"/>
      <c r="AR26" s="747"/>
      <c r="AS26" s="747"/>
      <c r="AT26" s="748"/>
      <c r="AU26" s="746" t="s">
        <v>390</v>
      </c>
      <c r="AV26" s="747"/>
      <c r="AW26" s="747"/>
      <c r="AX26" s="747"/>
      <c r="AY26" s="748"/>
      <c r="AZ26" s="746" t="s">
        <v>391</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392</v>
      </c>
      <c r="C28" s="763"/>
      <c r="D28" s="763"/>
      <c r="E28" s="763"/>
      <c r="F28" s="763"/>
      <c r="G28" s="763"/>
      <c r="H28" s="763"/>
      <c r="I28" s="763"/>
      <c r="J28" s="763"/>
      <c r="K28" s="763"/>
      <c r="L28" s="763"/>
      <c r="M28" s="763"/>
      <c r="N28" s="763"/>
      <c r="O28" s="763"/>
      <c r="P28" s="764"/>
      <c r="Q28" s="835">
        <v>3081</v>
      </c>
      <c r="R28" s="836"/>
      <c r="S28" s="836"/>
      <c r="T28" s="836"/>
      <c r="U28" s="836"/>
      <c r="V28" s="836">
        <v>3087</v>
      </c>
      <c r="W28" s="836"/>
      <c r="X28" s="836"/>
      <c r="Y28" s="836"/>
      <c r="Z28" s="836"/>
      <c r="AA28" s="836" t="s">
        <v>559</v>
      </c>
      <c r="AB28" s="836"/>
      <c r="AC28" s="836"/>
      <c r="AD28" s="836"/>
      <c r="AE28" s="837"/>
      <c r="AF28" s="838">
        <v>-6</v>
      </c>
      <c r="AG28" s="836"/>
      <c r="AH28" s="836"/>
      <c r="AI28" s="836"/>
      <c r="AJ28" s="839"/>
      <c r="AK28" s="840">
        <v>303</v>
      </c>
      <c r="AL28" s="841"/>
      <c r="AM28" s="841"/>
      <c r="AN28" s="841"/>
      <c r="AO28" s="841"/>
      <c r="AP28" s="841" t="s">
        <v>558</v>
      </c>
      <c r="AQ28" s="841"/>
      <c r="AR28" s="841"/>
      <c r="AS28" s="841"/>
      <c r="AT28" s="841"/>
      <c r="AU28" s="841" t="s">
        <v>558</v>
      </c>
      <c r="AV28" s="841"/>
      <c r="AW28" s="841"/>
      <c r="AX28" s="841"/>
      <c r="AY28" s="841"/>
      <c r="AZ28" s="846" t="s">
        <v>558</v>
      </c>
      <c r="BA28" s="846"/>
      <c r="BB28" s="846"/>
      <c r="BC28" s="846"/>
      <c r="BD28" s="846"/>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393</v>
      </c>
      <c r="C29" s="794"/>
      <c r="D29" s="794"/>
      <c r="E29" s="794"/>
      <c r="F29" s="794"/>
      <c r="G29" s="794"/>
      <c r="H29" s="794"/>
      <c r="I29" s="794"/>
      <c r="J29" s="794"/>
      <c r="K29" s="794"/>
      <c r="L29" s="794"/>
      <c r="M29" s="794"/>
      <c r="N29" s="794"/>
      <c r="O29" s="794"/>
      <c r="P29" s="795"/>
      <c r="Q29" s="796">
        <v>627</v>
      </c>
      <c r="R29" s="797"/>
      <c r="S29" s="797"/>
      <c r="T29" s="797"/>
      <c r="U29" s="797"/>
      <c r="V29" s="797">
        <v>622</v>
      </c>
      <c r="W29" s="797"/>
      <c r="X29" s="797"/>
      <c r="Y29" s="797"/>
      <c r="Z29" s="797"/>
      <c r="AA29" s="797">
        <v>6</v>
      </c>
      <c r="AB29" s="797"/>
      <c r="AC29" s="797"/>
      <c r="AD29" s="797"/>
      <c r="AE29" s="798"/>
      <c r="AF29" s="799">
        <v>6</v>
      </c>
      <c r="AG29" s="800"/>
      <c r="AH29" s="800"/>
      <c r="AI29" s="800"/>
      <c r="AJ29" s="801"/>
      <c r="AK29" s="844">
        <v>147</v>
      </c>
      <c r="AL29" s="845"/>
      <c r="AM29" s="845"/>
      <c r="AN29" s="845"/>
      <c r="AO29" s="845"/>
      <c r="AP29" s="847" t="s">
        <v>558</v>
      </c>
      <c r="AQ29" s="848"/>
      <c r="AR29" s="848"/>
      <c r="AS29" s="848"/>
      <c r="AT29" s="844"/>
      <c r="AU29" s="847" t="s">
        <v>558</v>
      </c>
      <c r="AV29" s="848"/>
      <c r="AW29" s="848"/>
      <c r="AX29" s="848"/>
      <c r="AY29" s="844"/>
      <c r="AZ29" s="849" t="s">
        <v>558</v>
      </c>
      <c r="BA29" s="850"/>
      <c r="BB29" s="850"/>
      <c r="BC29" s="850"/>
      <c r="BD29" s="851"/>
      <c r="BE29" s="842"/>
      <c r="BF29" s="842"/>
      <c r="BG29" s="842"/>
      <c r="BH29" s="842"/>
      <c r="BI29" s="843"/>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394</v>
      </c>
      <c r="C30" s="794"/>
      <c r="D30" s="794"/>
      <c r="E30" s="794"/>
      <c r="F30" s="794"/>
      <c r="G30" s="794"/>
      <c r="H30" s="794"/>
      <c r="I30" s="794"/>
      <c r="J30" s="794"/>
      <c r="K30" s="794"/>
      <c r="L30" s="794"/>
      <c r="M30" s="794"/>
      <c r="N30" s="794"/>
      <c r="O30" s="794"/>
      <c r="P30" s="795"/>
      <c r="Q30" s="796">
        <v>3080</v>
      </c>
      <c r="R30" s="797"/>
      <c r="S30" s="797"/>
      <c r="T30" s="797"/>
      <c r="U30" s="797"/>
      <c r="V30" s="797">
        <v>3015</v>
      </c>
      <c r="W30" s="797"/>
      <c r="X30" s="797"/>
      <c r="Y30" s="797"/>
      <c r="Z30" s="797"/>
      <c r="AA30" s="797">
        <v>65</v>
      </c>
      <c r="AB30" s="797"/>
      <c r="AC30" s="797"/>
      <c r="AD30" s="797"/>
      <c r="AE30" s="798"/>
      <c r="AF30" s="799">
        <v>65</v>
      </c>
      <c r="AG30" s="800"/>
      <c r="AH30" s="800"/>
      <c r="AI30" s="800"/>
      <c r="AJ30" s="801"/>
      <c r="AK30" s="844">
        <v>486</v>
      </c>
      <c r="AL30" s="845"/>
      <c r="AM30" s="845"/>
      <c r="AN30" s="845"/>
      <c r="AO30" s="845"/>
      <c r="AP30" s="847" t="s">
        <v>558</v>
      </c>
      <c r="AQ30" s="848"/>
      <c r="AR30" s="848"/>
      <c r="AS30" s="848"/>
      <c r="AT30" s="844"/>
      <c r="AU30" s="847" t="s">
        <v>558</v>
      </c>
      <c r="AV30" s="848"/>
      <c r="AW30" s="848"/>
      <c r="AX30" s="848"/>
      <c r="AY30" s="844"/>
      <c r="AZ30" s="849" t="s">
        <v>558</v>
      </c>
      <c r="BA30" s="850"/>
      <c r="BB30" s="850"/>
      <c r="BC30" s="850"/>
      <c r="BD30" s="851"/>
      <c r="BE30" s="842"/>
      <c r="BF30" s="842"/>
      <c r="BG30" s="842"/>
      <c r="BH30" s="842"/>
      <c r="BI30" s="843"/>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395</v>
      </c>
      <c r="C31" s="794"/>
      <c r="D31" s="794"/>
      <c r="E31" s="794"/>
      <c r="F31" s="794"/>
      <c r="G31" s="794"/>
      <c r="H31" s="794"/>
      <c r="I31" s="794"/>
      <c r="J31" s="794"/>
      <c r="K31" s="794"/>
      <c r="L31" s="794"/>
      <c r="M31" s="794"/>
      <c r="N31" s="794"/>
      <c r="O31" s="794"/>
      <c r="P31" s="795"/>
      <c r="Q31" s="796">
        <v>973</v>
      </c>
      <c r="R31" s="797"/>
      <c r="S31" s="797"/>
      <c r="T31" s="797"/>
      <c r="U31" s="797"/>
      <c r="V31" s="797">
        <v>967</v>
      </c>
      <c r="W31" s="797"/>
      <c r="X31" s="797"/>
      <c r="Y31" s="797"/>
      <c r="Z31" s="797"/>
      <c r="AA31" s="797">
        <v>6</v>
      </c>
      <c r="AB31" s="797"/>
      <c r="AC31" s="797"/>
      <c r="AD31" s="797"/>
      <c r="AE31" s="798"/>
      <c r="AF31" s="799">
        <v>1097</v>
      </c>
      <c r="AG31" s="800"/>
      <c r="AH31" s="800"/>
      <c r="AI31" s="800"/>
      <c r="AJ31" s="801"/>
      <c r="AK31" s="844">
        <v>21</v>
      </c>
      <c r="AL31" s="845"/>
      <c r="AM31" s="845"/>
      <c r="AN31" s="845"/>
      <c r="AO31" s="845"/>
      <c r="AP31" s="845">
        <v>2781</v>
      </c>
      <c r="AQ31" s="845"/>
      <c r="AR31" s="845"/>
      <c r="AS31" s="845"/>
      <c r="AT31" s="845"/>
      <c r="AU31" s="845">
        <v>64</v>
      </c>
      <c r="AV31" s="845"/>
      <c r="AW31" s="845"/>
      <c r="AX31" s="845"/>
      <c r="AY31" s="845"/>
      <c r="AZ31" s="852" t="s">
        <v>558</v>
      </c>
      <c r="BA31" s="852"/>
      <c r="BB31" s="852"/>
      <c r="BC31" s="852"/>
      <c r="BD31" s="852"/>
      <c r="BE31" s="842" t="s">
        <v>396</v>
      </c>
      <c r="BF31" s="842"/>
      <c r="BG31" s="842"/>
      <c r="BH31" s="842"/>
      <c r="BI31" s="843"/>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397</v>
      </c>
      <c r="C32" s="794"/>
      <c r="D32" s="794"/>
      <c r="E32" s="794"/>
      <c r="F32" s="794"/>
      <c r="G32" s="794"/>
      <c r="H32" s="794"/>
      <c r="I32" s="794"/>
      <c r="J32" s="794"/>
      <c r="K32" s="794"/>
      <c r="L32" s="794"/>
      <c r="M32" s="794"/>
      <c r="N32" s="794"/>
      <c r="O32" s="794"/>
      <c r="P32" s="795"/>
      <c r="Q32" s="796">
        <v>1076</v>
      </c>
      <c r="R32" s="797"/>
      <c r="S32" s="797"/>
      <c r="T32" s="797"/>
      <c r="U32" s="797"/>
      <c r="V32" s="797">
        <v>992</v>
      </c>
      <c r="W32" s="797"/>
      <c r="X32" s="797"/>
      <c r="Y32" s="797"/>
      <c r="Z32" s="797"/>
      <c r="AA32" s="797">
        <v>84</v>
      </c>
      <c r="AB32" s="797"/>
      <c r="AC32" s="797"/>
      <c r="AD32" s="797"/>
      <c r="AE32" s="798"/>
      <c r="AF32" s="799">
        <v>119</v>
      </c>
      <c r="AG32" s="800"/>
      <c r="AH32" s="800"/>
      <c r="AI32" s="800"/>
      <c r="AJ32" s="801"/>
      <c r="AK32" s="844">
        <v>491</v>
      </c>
      <c r="AL32" s="845"/>
      <c r="AM32" s="845"/>
      <c r="AN32" s="845"/>
      <c r="AO32" s="845"/>
      <c r="AP32" s="845">
        <v>6182</v>
      </c>
      <c r="AQ32" s="845"/>
      <c r="AR32" s="845"/>
      <c r="AS32" s="845"/>
      <c r="AT32" s="845"/>
      <c r="AU32" s="845">
        <v>4828</v>
      </c>
      <c r="AV32" s="845"/>
      <c r="AW32" s="845"/>
      <c r="AX32" s="845"/>
      <c r="AY32" s="845"/>
      <c r="AZ32" s="852" t="s">
        <v>558</v>
      </c>
      <c r="BA32" s="852"/>
      <c r="BB32" s="852"/>
      <c r="BC32" s="852"/>
      <c r="BD32" s="852"/>
      <c r="BE32" s="842" t="s">
        <v>396</v>
      </c>
      <c r="BF32" s="842"/>
      <c r="BG32" s="842"/>
      <c r="BH32" s="842"/>
      <c r="BI32" s="843"/>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398</v>
      </c>
      <c r="C33" s="794"/>
      <c r="D33" s="794"/>
      <c r="E33" s="794"/>
      <c r="F33" s="794"/>
      <c r="G33" s="794"/>
      <c r="H33" s="794"/>
      <c r="I33" s="794"/>
      <c r="J33" s="794"/>
      <c r="K33" s="794"/>
      <c r="L33" s="794"/>
      <c r="M33" s="794"/>
      <c r="N33" s="794"/>
      <c r="O33" s="794"/>
      <c r="P33" s="795"/>
      <c r="Q33" s="796">
        <v>277</v>
      </c>
      <c r="R33" s="797"/>
      <c r="S33" s="797"/>
      <c r="T33" s="797"/>
      <c r="U33" s="797"/>
      <c r="V33" s="797">
        <v>250</v>
      </c>
      <c r="W33" s="797"/>
      <c r="X33" s="797"/>
      <c r="Y33" s="797"/>
      <c r="Z33" s="797"/>
      <c r="AA33" s="797">
        <v>27</v>
      </c>
      <c r="AB33" s="797"/>
      <c r="AC33" s="797"/>
      <c r="AD33" s="797"/>
      <c r="AE33" s="798"/>
      <c r="AF33" s="799">
        <v>118</v>
      </c>
      <c r="AG33" s="800"/>
      <c r="AH33" s="800"/>
      <c r="AI33" s="800"/>
      <c r="AJ33" s="801"/>
      <c r="AK33" s="844" t="s">
        <v>558</v>
      </c>
      <c r="AL33" s="845"/>
      <c r="AM33" s="845"/>
      <c r="AN33" s="845"/>
      <c r="AO33" s="845"/>
      <c r="AP33" s="845" t="s">
        <v>558</v>
      </c>
      <c r="AQ33" s="845"/>
      <c r="AR33" s="845"/>
      <c r="AS33" s="845"/>
      <c r="AT33" s="845"/>
      <c r="AU33" s="845" t="s">
        <v>558</v>
      </c>
      <c r="AV33" s="845"/>
      <c r="AW33" s="845"/>
      <c r="AX33" s="845"/>
      <c r="AY33" s="845"/>
      <c r="AZ33" s="852" t="s">
        <v>558</v>
      </c>
      <c r="BA33" s="852"/>
      <c r="BB33" s="852"/>
      <c r="BC33" s="852"/>
      <c r="BD33" s="852"/>
      <c r="BE33" s="842" t="s">
        <v>399</v>
      </c>
      <c r="BF33" s="842"/>
      <c r="BG33" s="842"/>
      <c r="BH33" s="842"/>
      <c r="BI33" s="843"/>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4"/>
      <c r="AL34" s="845"/>
      <c r="AM34" s="845"/>
      <c r="AN34" s="845"/>
      <c r="AO34" s="845"/>
      <c r="AP34" s="845"/>
      <c r="AQ34" s="845"/>
      <c r="AR34" s="845"/>
      <c r="AS34" s="845"/>
      <c r="AT34" s="845"/>
      <c r="AU34" s="845"/>
      <c r="AV34" s="845"/>
      <c r="AW34" s="845"/>
      <c r="AX34" s="845"/>
      <c r="AY34" s="845"/>
      <c r="AZ34" s="852"/>
      <c r="BA34" s="852"/>
      <c r="BB34" s="852"/>
      <c r="BC34" s="852"/>
      <c r="BD34" s="852"/>
      <c r="BE34" s="842"/>
      <c r="BF34" s="842"/>
      <c r="BG34" s="842"/>
      <c r="BH34" s="842"/>
      <c r="BI34" s="843"/>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4"/>
      <c r="AL35" s="845"/>
      <c r="AM35" s="845"/>
      <c r="AN35" s="845"/>
      <c r="AO35" s="845"/>
      <c r="AP35" s="845"/>
      <c r="AQ35" s="845"/>
      <c r="AR35" s="845"/>
      <c r="AS35" s="845"/>
      <c r="AT35" s="845"/>
      <c r="AU35" s="845"/>
      <c r="AV35" s="845"/>
      <c r="AW35" s="845"/>
      <c r="AX35" s="845"/>
      <c r="AY35" s="845"/>
      <c r="AZ35" s="852"/>
      <c r="BA35" s="852"/>
      <c r="BB35" s="852"/>
      <c r="BC35" s="852"/>
      <c r="BD35" s="852"/>
      <c r="BE35" s="842"/>
      <c r="BF35" s="842"/>
      <c r="BG35" s="842"/>
      <c r="BH35" s="842"/>
      <c r="BI35" s="843"/>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4"/>
      <c r="AL36" s="845"/>
      <c r="AM36" s="845"/>
      <c r="AN36" s="845"/>
      <c r="AO36" s="845"/>
      <c r="AP36" s="845"/>
      <c r="AQ36" s="845"/>
      <c r="AR36" s="845"/>
      <c r="AS36" s="845"/>
      <c r="AT36" s="845"/>
      <c r="AU36" s="845"/>
      <c r="AV36" s="845"/>
      <c r="AW36" s="845"/>
      <c r="AX36" s="845"/>
      <c r="AY36" s="845"/>
      <c r="AZ36" s="852"/>
      <c r="BA36" s="852"/>
      <c r="BB36" s="852"/>
      <c r="BC36" s="852"/>
      <c r="BD36" s="852"/>
      <c r="BE36" s="842"/>
      <c r="BF36" s="842"/>
      <c r="BG36" s="842"/>
      <c r="BH36" s="842"/>
      <c r="BI36" s="843"/>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4"/>
      <c r="AL37" s="845"/>
      <c r="AM37" s="845"/>
      <c r="AN37" s="845"/>
      <c r="AO37" s="845"/>
      <c r="AP37" s="845"/>
      <c r="AQ37" s="845"/>
      <c r="AR37" s="845"/>
      <c r="AS37" s="845"/>
      <c r="AT37" s="845"/>
      <c r="AU37" s="845"/>
      <c r="AV37" s="845"/>
      <c r="AW37" s="845"/>
      <c r="AX37" s="845"/>
      <c r="AY37" s="845"/>
      <c r="AZ37" s="852"/>
      <c r="BA37" s="852"/>
      <c r="BB37" s="852"/>
      <c r="BC37" s="852"/>
      <c r="BD37" s="852"/>
      <c r="BE37" s="842"/>
      <c r="BF37" s="842"/>
      <c r="BG37" s="842"/>
      <c r="BH37" s="842"/>
      <c r="BI37" s="843"/>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4"/>
      <c r="AL38" s="845"/>
      <c r="AM38" s="845"/>
      <c r="AN38" s="845"/>
      <c r="AO38" s="845"/>
      <c r="AP38" s="845"/>
      <c r="AQ38" s="845"/>
      <c r="AR38" s="845"/>
      <c r="AS38" s="845"/>
      <c r="AT38" s="845"/>
      <c r="AU38" s="845"/>
      <c r="AV38" s="845"/>
      <c r="AW38" s="845"/>
      <c r="AX38" s="845"/>
      <c r="AY38" s="845"/>
      <c r="AZ38" s="852"/>
      <c r="BA38" s="852"/>
      <c r="BB38" s="852"/>
      <c r="BC38" s="852"/>
      <c r="BD38" s="852"/>
      <c r="BE38" s="842"/>
      <c r="BF38" s="842"/>
      <c r="BG38" s="842"/>
      <c r="BH38" s="842"/>
      <c r="BI38" s="843"/>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4"/>
      <c r="AL39" s="845"/>
      <c r="AM39" s="845"/>
      <c r="AN39" s="845"/>
      <c r="AO39" s="845"/>
      <c r="AP39" s="845"/>
      <c r="AQ39" s="845"/>
      <c r="AR39" s="845"/>
      <c r="AS39" s="845"/>
      <c r="AT39" s="845"/>
      <c r="AU39" s="845"/>
      <c r="AV39" s="845"/>
      <c r="AW39" s="845"/>
      <c r="AX39" s="845"/>
      <c r="AY39" s="845"/>
      <c r="AZ39" s="852"/>
      <c r="BA39" s="852"/>
      <c r="BB39" s="852"/>
      <c r="BC39" s="852"/>
      <c r="BD39" s="852"/>
      <c r="BE39" s="842"/>
      <c r="BF39" s="842"/>
      <c r="BG39" s="842"/>
      <c r="BH39" s="842"/>
      <c r="BI39" s="843"/>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4"/>
      <c r="AL40" s="845"/>
      <c r="AM40" s="845"/>
      <c r="AN40" s="845"/>
      <c r="AO40" s="845"/>
      <c r="AP40" s="845"/>
      <c r="AQ40" s="845"/>
      <c r="AR40" s="845"/>
      <c r="AS40" s="845"/>
      <c r="AT40" s="845"/>
      <c r="AU40" s="845"/>
      <c r="AV40" s="845"/>
      <c r="AW40" s="845"/>
      <c r="AX40" s="845"/>
      <c r="AY40" s="845"/>
      <c r="AZ40" s="852"/>
      <c r="BA40" s="852"/>
      <c r="BB40" s="852"/>
      <c r="BC40" s="852"/>
      <c r="BD40" s="852"/>
      <c r="BE40" s="842"/>
      <c r="BF40" s="842"/>
      <c r="BG40" s="842"/>
      <c r="BH40" s="842"/>
      <c r="BI40" s="843"/>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4"/>
      <c r="AL41" s="845"/>
      <c r="AM41" s="845"/>
      <c r="AN41" s="845"/>
      <c r="AO41" s="845"/>
      <c r="AP41" s="845"/>
      <c r="AQ41" s="845"/>
      <c r="AR41" s="845"/>
      <c r="AS41" s="845"/>
      <c r="AT41" s="845"/>
      <c r="AU41" s="845"/>
      <c r="AV41" s="845"/>
      <c r="AW41" s="845"/>
      <c r="AX41" s="845"/>
      <c r="AY41" s="845"/>
      <c r="AZ41" s="852"/>
      <c r="BA41" s="852"/>
      <c r="BB41" s="852"/>
      <c r="BC41" s="852"/>
      <c r="BD41" s="852"/>
      <c r="BE41" s="842"/>
      <c r="BF41" s="842"/>
      <c r="BG41" s="842"/>
      <c r="BH41" s="842"/>
      <c r="BI41" s="843"/>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4"/>
      <c r="AL42" s="845"/>
      <c r="AM42" s="845"/>
      <c r="AN42" s="845"/>
      <c r="AO42" s="845"/>
      <c r="AP42" s="845"/>
      <c r="AQ42" s="845"/>
      <c r="AR42" s="845"/>
      <c r="AS42" s="845"/>
      <c r="AT42" s="845"/>
      <c r="AU42" s="845"/>
      <c r="AV42" s="845"/>
      <c r="AW42" s="845"/>
      <c r="AX42" s="845"/>
      <c r="AY42" s="845"/>
      <c r="AZ42" s="852"/>
      <c r="BA42" s="852"/>
      <c r="BB42" s="852"/>
      <c r="BC42" s="852"/>
      <c r="BD42" s="852"/>
      <c r="BE42" s="842"/>
      <c r="BF42" s="842"/>
      <c r="BG42" s="842"/>
      <c r="BH42" s="842"/>
      <c r="BI42" s="843"/>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4"/>
      <c r="AL43" s="845"/>
      <c r="AM43" s="845"/>
      <c r="AN43" s="845"/>
      <c r="AO43" s="845"/>
      <c r="AP43" s="845"/>
      <c r="AQ43" s="845"/>
      <c r="AR43" s="845"/>
      <c r="AS43" s="845"/>
      <c r="AT43" s="845"/>
      <c r="AU43" s="845"/>
      <c r="AV43" s="845"/>
      <c r="AW43" s="845"/>
      <c r="AX43" s="845"/>
      <c r="AY43" s="845"/>
      <c r="AZ43" s="852"/>
      <c r="BA43" s="852"/>
      <c r="BB43" s="852"/>
      <c r="BC43" s="852"/>
      <c r="BD43" s="852"/>
      <c r="BE43" s="842"/>
      <c r="BF43" s="842"/>
      <c r="BG43" s="842"/>
      <c r="BH43" s="842"/>
      <c r="BI43" s="843"/>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4"/>
      <c r="AL44" s="845"/>
      <c r="AM44" s="845"/>
      <c r="AN44" s="845"/>
      <c r="AO44" s="845"/>
      <c r="AP44" s="845"/>
      <c r="AQ44" s="845"/>
      <c r="AR44" s="845"/>
      <c r="AS44" s="845"/>
      <c r="AT44" s="845"/>
      <c r="AU44" s="845"/>
      <c r="AV44" s="845"/>
      <c r="AW44" s="845"/>
      <c r="AX44" s="845"/>
      <c r="AY44" s="845"/>
      <c r="AZ44" s="852"/>
      <c r="BA44" s="852"/>
      <c r="BB44" s="852"/>
      <c r="BC44" s="852"/>
      <c r="BD44" s="852"/>
      <c r="BE44" s="842"/>
      <c r="BF44" s="842"/>
      <c r="BG44" s="842"/>
      <c r="BH44" s="842"/>
      <c r="BI44" s="843"/>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4"/>
      <c r="AL45" s="845"/>
      <c r="AM45" s="845"/>
      <c r="AN45" s="845"/>
      <c r="AO45" s="845"/>
      <c r="AP45" s="845"/>
      <c r="AQ45" s="845"/>
      <c r="AR45" s="845"/>
      <c r="AS45" s="845"/>
      <c r="AT45" s="845"/>
      <c r="AU45" s="845"/>
      <c r="AV45" s="845"/>
      <c r="AW45" s="845"/>
      <c r="AX45" s="845"/>
      <c r="AY45" s="845"/>
      <c r="AZ45" s="852"/>
      <c r="BA45" s="852"/>
      <c r="BB45" s="852"/>
      <c r="BC45" s="852"/>
      <c r="BD45" s="852"/>
      <c r="BE45" s="842"/>
      <c r="BF45" s="842"/>
      <c r="BG45" s="842"/>
      <c r="BH45" s="842"/>
      <c r="BI45" s="843"/>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4"/>
      <c r="AL46" s="845"/>
      <c r="AM46" s="845"/>
      <c r="AN46" s="845"/>
      <c r="AO46" s="845"/>
      <c r="AP46" s="845"/>
      <c r="AQ46" s="845"/>
      <c r="AR46" s="845"/>
      <c r="AS46" s="845"/>
      <c r="AT46" s="845"/>
      <c r="AU46" s="845"/>
      <c r="AV46" s="845"/>
      <c r="AW46" s="845"/>
      <c r="AX46" s="845"/>
      <c r="AY46" s="845"/>
      <c r="AZ46" s="852"/>
      <c r="BA46" s="852"/>
      <c r="BB46" s="852"/>
      <c r="BC46" s="852"/>
      <c r="BD46" s="852"/>
      <c r="BE46" s="842"/>
      <c r="BF46" s="842"/>
      <c r="BG46" s="842"/>
      <c r="BH46" s="842"/>
      <c r="BI46" s="843"/>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4"/>
      <c r="AL47" s="845"/>
      <c r="AM47" s="845"/>
      <c r="AN47" s="845"/>
      <c r="AO47" s="845"/>
      <c r="AP47" s="845"/>
      <c r="AQ47" s="845"/>
      <c r="AR47" s="845"/>
      <c r="AS47" s="845"/>
      <c r="AT47" s="845"/>
      <c r="AU47" s="845"/>
      <c r="AV47" s="845"/>
      <c r="AW47" s="845"/>
      <c r="AX47" s="845"/>
      <c r="AY47" s="845"/>
      <c r="AZ47" s="852"/>
      <c r="BA47" s="852"/>
      <c r="BB47" s="852"/>
      <c r="BC47" s="852"/>
      <c r="BD47" s="852"/>
      <c r="BE47" s="842"/>
      <c r="BF47" s="842"/>
      <c r="BG47" s="842"/>
      <c r="BH47" s="842"/>
      <c r="BI47" s="843"/>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4"/>
      <c r="AL48" s="845"/>
      <c r="AM48" s="845"/>
      <c r="AN48" s="845"/>
      <c r="AO48" s="845"/>
      <c r="AP48" s="845"/>
      <c r="AQ48" s="845"/>
      <c r="AR48" s="845"/>
      <c r="AS48" s="845"/>
      <c r="AT48" s="845"/>
      <c r="AU48" s="845"/>
      <c r="AV48" s="845"/>
      <c r="AW48" s="845"/>
      <c r="AX48" s="845"/>
      <c r="AY48" s="845"/>
      <c r="AZ48" s="852"/>
      <c r="BA48" s="852"/>
      <c r="BB48" s="852"/>
      <c r="BC48" s="852"/>
      <c r="BD48" s="852"/>
      <c r="BE48" s="842"/>
      <c r="BF48" s="842"/>
      <c r="BG48" s="842"/>
      <c r="BH48" s="842"/>
      <c r="BI48" s="843"/>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4"/>
      <c r="AL49" s="845"/>
      <c r="AM49" s="845"/>
      <c r="AN49" s="845"/>
      <c r="AO49" s="845"/>
      <c r="AP49" s="845"/>
      <c r="AQ49" s="845"/>
      <c r="AR49" s="845"/>
      <c r="AS49" s="845"/>
      <c r="AT49" s="845"/>
      <c r="AU49" s="845"/>
      <c r="AV49" s="845"/>
      <c r="AW49" s="845"/>
      <c r="AX49" s="845"/>
      <c r="AY49" s="845"/>
      <c r="AZ49" s="852"/>
      <c r="BA49" s="852"/>
      <c r="BB49" s="852"/>
      <c r="BC49" s="852"/>
      <c r="BD49" s="852"/>
      <c r="BE49" s="842"/>
      <c r="BF49" s="842"/>
      <c r="BG49" s="842"/>
      <c r="BH49" s="842"/>
      <c r="BI49" s="843"/>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53"/>
      <c r="R50" s="854"/>
      <c r="S50" s="854"/>
      <c r="T50" s="854"/>
      <c r="U50" s="854"/>
      <c r="V50" s="854"/>
      <c r="W50" s="854"/>
      <c r="X50" s="854"/>
      <c r="Y50" s="854"/>
      <c r="Z50" s="854"/>
      <c r="AA50" s="854"/>
      <c r="AB50" s="854"/>
      <c r="AC50" s="854"/>
      <c r="AD50" s="854"/>
      <c r="AE50" s="855"/>
      <c r="AF50" s="799"/>
      <c r="AG50" s="800"/>
      <c r="AH50" s="800"/>
      <c r="AI50" s="800"/>
      <c r="AJ50" s="801"/>
      <c r="AK50" s="857"/>
      <c r="AL50" s="854"/>
      <c r="AM50" s="854"/>
      <c r="AN50" s="854"/>
      <c r="AO50" s="854"/>
      <c r="AP50" s="854"/>
      <c r="AQ50" s="854"/>
      <c r="AR50" s="854"/>
      <c r="AS50" s="854"/>
      <c r="AT50" s="854"/>
      <c r="AU50" s="854"/>
      <c r="AV50" s="854"/>
      <c r="AW50" s="854"/>
      <c r="AX50" s="854"/>
      <c r="AY50" s="854"/>
      <c r="AZ50" s="856"/>
      <c r="BA50" s="856"/>
      <c r="BB50" s="856"/>
      <c r="BC50" s="856"/>
      <c r="BD50" s="856"/>
      <c r="BE50" s="842"/>
      <c r="BF50" s="842"/>
      <c r="BG50" s="842"/>
      <c r="BH50" s="842"/>
      <c r="BI50" s="843"/>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53"/>
      <c r="R51" s="854"/>
      <c r="S51" s="854"/>
      <c r="T51" s="854"/>
      <c r="U51" s="854"/>
      <c r="V51" s="854"/>
      <c r="W51" s="854"/>
      <c r="X51" s="854"/>
      <c r="Y51" s="854"/>
      <c r="Z51" s="854"/>
      <c r="AA51" s="854"/>
      <c r="AB51" s="854"/>
      <c r="AC51" s="854"/>
      <c r="AD51" s="854"/>
      <c r="AE51" s="855"/>
      <c r="AF51" s="799"/>
      <c r="AG51" s="800"/>
      <c r="AH51" s="800"/>
      <c r="AI51" s="800"/>
      <c r="AJ51" s="801"/>
      <c r="AK51" s="857"/>
      <c r="AL51" s="854"/>
      <c r="AM51" s="854"/>
      <c r="AN51" s="854"/>
      <c r="AO51" s="854"/>
      <c r="AP51" s="854"/>
      <c r="AQ51" s="854"/>
      <c r="AR51" s="854"/>
      <c r="AS51" s="854"/>
      <c r="AT51" s="854"/>
      <c r="AU51" s="854"/>
      <c r="AV51" s="854"/>
      <c r="AW51" s="854"/>
      <c r="AX51" s="854"/>
      <c r="AY51" s="854"/>
      <c r="AZ51" s="856"/>
      <c r="BA51" s="856"/>
      <c r="BB51" s="856"/>
      <c r="BC51" s="856"/>
      <c r="BD51" s="856"/>
      <c r="BE51" s="842"/>
      <c r="BF51" s="842"/>
      <c r="BG51" s="842"/>
      <c r="BH51" s="842"/>
      <c r="BI51" s="843"/>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53"/>
      <c r="R52" s="854"/>
      <c r="S52" s="854"/>
      <c r="T52" s="854"/>
      <c r="U52" s="854"/>
      <c r="V52" s="854"/>
      <c r="W52" s="854"/>
      <c r="X52" s="854"/>
      <c r="Y52" s="854"/>
      <c r="Z52" s="854"/>
      <c r="AA52" s="854"/>
      <c r="AB52" s="854"/>
      <c r="AC52" s="854"/>
      <c r="AD52" s="854"/>
      <c r="AE52" s="855"/>
      <c r="AF52" s="799"/>
      <c r="AG52" s="800"/>
      <c r="AH52" s="800"/>
      <c r="AI52" s="800"/>
      <c r="AJ52" s="801"/>
      <c r="AK52" s="857"/>
      <c r="AL52" s="854"/>
      <c r="AM52" s="854"/>
      <c r="AN52" s="854"/>
      <c r="AO52" s="854"/>
      <c r="AP52" s="854"/>
      <c r="AQ52" s="854"/>
      <c r="AR52" s="854"/>
      <c r="AS52" s="854"/>
      <c r="AT52" s="854"/>
      <c r="AU52" s="854"/>
      <c r="AV52" s="854"/>
      <c r="AW52" s="854"/>
      <c r="AX52" s="854"/>
      <c r="AY52" s="854"/>
      <c r="AZ52" s="856"/>
      <c r="BA52" s="856"/>
      <c r="BB52" s="856"/>
      <c r="BC52" s="856"/>
      <c r="BD52" s="856"/>
      <c r="BE52" s="842"/>
      <c r="BF52" s="842"/>
      <c r="BG52" s="842"/>
      <c r="BH52" s="842"/>
      <c r="BI52" s="843"/>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53"/>
      <c r="R53" s="854"/>
      <c r="S53" s="854"/>
      <c r="T53" s="854"/>
      <c r="U53" s="854"/>
      <c r="V53" s="854"/>
      <c r="W53" s="854"/>
      <c r="X53" s="854"/>
      <c r="Y53" s="854"/>
      <c r="Z53" s="854"/>
      <c r="AA53" s="854"/>
      <c r="AB53" s="854"/>
      <c r="AC53" s="854"/>
      <c r="AD53" s="854"/>
      <c r="AE53" s="855"/>
      <c r="AF53" s="799"/>
      <c r="AG53" s="800"/>
      <c r="AH53" s="800"/>
      <c r="AI53" s="800"/>
      <c r="AJ53" s="801"/>
      <c r="AK53" s="857"/>
      <c r="AL53" s="854"/>
      <c r="AM53" s="854"/>
      <c r="AN53" s="854"/>
      <c r="AO53" s="854"/>
      <c r="AP53" s="854"/>
      <c r="AQ53" s="854"/>
      <c r="AR53" s="854"/>
      <c r="AS53" s="854"/>
      <c r="AT53" s="854"/>
      <c r="AU53" s="854"/>
      <c r="AV53" s="854"/>
      <c r="AW53" s="854"/>
      <c r="AX53" s="854"/>
      <c r="AY53" s="854"/>
      <c r="AZ53" s="856"/>
      <c r="BA53" s="856"/>
      <c r="BB53" s="856"/>
      <c r="BC53" s="856"/>
      <c r="BD53" s="856"/>
      <c r="BE53" s="842"/>
      <c r="BF53" s="842"/>
      <c r="BG53" s="842"/>
      <c r="BH53" s="842"/>
      <c r="BI53" s="843"/>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53"/>
      <c r="R54" s="854"/>
      <c r="S54" s="854"/>
      <c r="T54" s="854"/>
      <c r="U54" s="854"/>
      <c r="V54" s="854"/>
      <c r="W54" s="854"/>
      <c r="X54" s="854"/>
      <c r="Y54" s="854"/>
      <c r="Z54" s="854"/>
      <c r="AA54" s="854"/>
      <c r="AB54" s="854"/>
      <c r="AC54" s="854"/>
      <c r="AD54" s="854"/>
      <c r="AE54" s="855"/>
      <c r="AF54" s="799"/>
      <c r="AG54" s="800"/>
      <c r="AH54" s="800"/>
      <c r="AI54" s="800"/>
      <c r="AJ54" s="801"/>
      <c r="AK54" s="857"/>
      <c r="AL54" s="854"/>
      <c r="AM54" s="854"/>
      <c r="AN54" s="854"/>
      <c r="AO54" s="854"/>
      <c r="AP54" s="854"/>
      <c r="AQ54" s="854"/>
      <c r="AR54" s="854"/>
      <c r="AS54" s="854"/>
      <c r="AT54" s="854"/>
      <c r="AU54" s="854"/>
      <c r="AV54" s="854"/>
      <c r="AW54" s="854"/>
      <c r="AX54" s="854"/>
      <c r="AY54" s="854"/>
      <c r="AZ54" s="856"/>
      <c r="BA54" s="856"/>
      <c r="BB54" s="856"/>
      <c r="BC54" s="856"/>
      <c r="BD54" s="856"/>
      <c r="BE54" s="842"/>
      <c r="BF54" s="842"/>
      <c r="BG54" s="842"/>
      <c r="BH54" s="842"/>
      <c r="BI54" s="843"/>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53"/>
      <c r="R55" s="854"/>
      <c r="S55" s="854"/>
      <c r="T55" s="854"/>
      <c r="U55" s="854"/>
      <c r="V55" s="854"/>
      <c r="W55" s="854"/>
      <c r="X55" s="854"/>
      <c r="Y55" s="854"/>
      <c r="Z55" s="854"/>
      <c r="AA55" s="854"/>
      <c r="AB55" s="854"/>
      <c r="AC55" s="854"/>
      <c r="AD55" s="854"/>
      <c r="AE55" s="855"/>
      <c r="AF55" s="799"/>
      <c r="AG55" s="800"/>
      <c r="AH55" s="800"/>
      <c r="AI55" s="800"/>
      <c r="AJ55" s="801"/>
      <c r="AK55" s="857"/>
      <c r="AL55" s="854"/>
      <c r="AM55" s="854"/>
      <c r="AN55" s="854"/>
      <c r="AO55" s="854"/>
      <c r="AP55" s="854"/>
      <c r="AQ55" s="854"/>
      <c r="AR55" s="854"/>
      <c r="AS55" s="854"/>
      <c r="AT55" s="854"/>
      <c r="AU55" s="854"/>
      <c r="AV55" s="854"/>
      <c r="AW55" s="854"/>
      <c r="AX55" s="854"/>
      <c r="AY55" s="854"/>
      <c r="AZ55" s="856"/>
      <c r="BA55" s="856"/>
      <c r="BB55" s="856"/>
      <c r="BC55" s="856"/>
      <c r="BD55" s="856"/>
      <c r="BE55" s="842"/>
      <c r="BF55" s="842"/>
      <c r="BG55" s="842"/>
      <c r="BH55" s="842"/>
      <c r="BI55" s="843"/>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53"/>
      <c r="R56" s="854"/>
      <c r="S56" s="854"/>
      <c r="T56" s="854"/>
      <c r="U56" s="854"/>
      <c r="V56" s="854"/>
      <c r="W56" s="854"/>
      <c r="X56" s="854"/>
      <c r="Y56" s="854"/>
      <c r="Z56" s="854"/>
      <c r="AA56" s="854"/>
      <c r="AB56" s="854"/>
      <c r="AC56" s="854"/>
      <c r="AD56" s="854"/>
      <c r="AE56" s="855"/>
      <c r="AF56" s="799"/>
      <c r="AG56" s="800"/>
      <c r="AH56" s="800"/>
      <c r="AI56" s="800"/>
      <c r="AJ56" s="801"/>
      <c r="AK56" s="857"/>
      <c r="AL56" s="854"/>
      <c r="AM56" s="854"/>
      <c r="AN56" s="854"/>
      <c r="AO56" s="854"/>
      <c r="AP56" s="854"/>
      <c r="AQ56" s="854"/>
      <c r="AR56" s="854"/>
      <c r="AS56" s="854"/>
      <c r="AT56" s="854"/>
      <c r="AU56" s="854"/>
      <c r="AV56" s="854"/>
      <c r="AW56" s="854"/>
      <c r="AX56" s="854"/>
      <c r="AY56" s="854"/>
      <c r="AZ56" s="856"/>
      <c r="BA56" s="856"/>
      <c r="BB56" s="856"/>
      <c r="BC56" s="856"/>
      <c r="BD56" s="856"/>
      <c r="BE56" s="842"/>
      <c r="BF56" s="842"/>
      <c r="BG56" s="842"/>
      <c r="BH56" s="842"/>
      <c r="BI56" s="843"/>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53"/>
      <c r="R57" s="854"/>
      <c r="S57" s="854"/>
      <c r="T57" s="854"/>
      <c r="U57" s="854"/>
      <c r="V57" s="854"/>
      <c r="W57" s="854"/>
      <c r="X57" s="854"/>
      <c r="Y57" s="854"/>
      <c r="Z57" s="854"/>
      <c r="AA57" s="854"/>
      <c r="AB57" s="854"/>
      <c r="AC57" s="854"/>
      <c r="AD57" s="854"/>
      <c r="AE57" s="855"/>
      <c r="AF57" s="799"/>
      <c r="AG57" s="800"/>
      <c r="AH57" s="800"/>
      <c r="AI57" s="800"/>
      <c r="AJ57" s="801"/>
      <c r="AK57" s="857"/>
      <c r="AL57" s="854"/>
      <c r="AM57" s="854"/>
      <c r="AN57" s="854"/>
      <c r="AO57" s="854"/>
      <c r="AP57" s="854"/>
      <c r="AQ57" s="854"/>
      <c r="AR57" s="854"/>
      <c r="AS57" s="854"/>
      <c r="AT57" s="854"/>
      <c r="AU57" s="854"/>
      <c r="AV57" s="854"/>
      <c r="AW57" s="854"/>
      <c r="AX57" s="854"/>
      <c r="AY57" s="854"/>
      <c r="AZ57" s="856"/>
      <c r="BA57" s="856"/>
      <c r="BB57" s="856"/>
      <c r="BC57" s="856"/>
      <c r="BD57" s="856"/>
      <c r="BE57" s="842"/>
      <c r="BF57" s="842"/>
      <c r="BG57" s="842"/>
      <c r="BH57" s="842"/>
      <c r="BI57" s="843"/>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53"/>
      <c r="R58" s="854"/>
      <c r="S58" s="854"/>
      <c r="T58" s="854"/>
      <c r="U58" s="854"/>
      <c r="V58" s="854"/>
      <c r="W58" s="854"/>
      <c r="X58" s="854"/>
      <c r="Y58" s="854"/>
      <c r="Z58" s="854"/>
      <c r="AA58" s="854"/>
      <c r="AB58" s="854"/>
      <c r="AC58" s="854"/>
      <c r="AD58" s="854"/>
      <c r="AE58" s="855"/>
      <c r="AF58" s="799"/>
      <c r="AG58" s="800"/>
      <c r="AH58" s="800"/>
      <c r="AI58" s="800"/>
      <c r="AJ58" s="801"/>
      <c r="AK58" s="857"/>
      <c r="AL58" s="854"/>
      <c r="AM58" s="854"/>
      <c r="AN58" s="854"/>
      <c r="AO58" s="854"/>
      <c r="AP58" s="854"/>
      <c r="AQ58" s="854"/>
      <c r="AR58" s="854"/>
      <c r="AS58" s="854"/>
      <c r="AT58" s="854"/>
      <c r="AU58" s="854"/>
      <c r="AV58" s="854"/>
      <c r="AW58" s="854"/>
      <c r="AX58" s="854"/>
      <c r="AY58" s="854"/>
      <c r="AZ58" s="856"/>
      <c r="BA58" s="856"/>
      <c r="BB58" s="856"/>
      <c r="BC58" s="856"/>
      <c r="BD58" s="856"/>
      <c r="BE58" s="842"/>
      <c r="BF58" s="842"/>
      <c r="BG58" s="842"/>
      <c r="BH58" s="842"/>
      <c r="BI58" s="843"/>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53"/>
      <c r="R59" s="854"/>
      <c r="S59" s="854"/>
      <c r="T59" s="854"/>
      <c r="U59" s="854"/>
      <c r="V59" s="854"/>
      <c r="W59" s="854"/>
      <c r="X59" s="854"/>
      <c r="Y59" s="854"/>
      <c r="Z59" s="854"/>
      <c r="AA59" s="854"/>
      <c r="AB59" s="854"/>
      <c r="AC59" s="854"/>
      <c r="AD59" s="854"/>
      <c r="AE59" s="855"/>
      <c r="AF59" s="799"/>
      <c r="AG59" s="800"/>
      <c r="AH59" s="800"/>
      <c r="AI59" s="800"/>
      <c r="AJ59" s="801"/>
      <c r="AK59" s="857"/>
      <c r="AL59" s="854"/>
      <c r="AM59" s="854"/>
      <c r="AN59" s="854"/>
      <c r="AO59" s="854"/>
      <c r="AP59" s="854"/>
      <c r="AQ59" s="854"/>
      <c r="AR59" s="854"/>
      <c r="AS59" s="854"/>
      <c r="AT59" s="854"/>
      <c r="AU59" s="854"/>
      <c r="AV59" s="854"/>
      <c r="AW59" s="854"/>
      <c r="AX59" s="854"/>
      <c r="AY59" s="854"/>
      <c r="AZ59" s="856"/>
      <c r="BA59" s="856"/>
      <c r="BB59" s="856"/>
      <c r="BC59" s="856"/>
      <c r="BD59" s="856"/>
      <c r="BE59" s="842"/>
      <c r="BF59" s="842"/>
      <c r="BG59" s="842"/>
      <c r="BH59" s="842"/>
      <c r="BI59" s="843"/>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53"/>
      <c r="R60" s="854"/>
      <c r="S60" s="854"/>
      <c r="T60" s="854"/>
      <c r="U60" s="854"/>
      <c r="V60" s="854"/>
      <c r="W60" s="854"/>
      <c r="X60" s="854"/>
      <c r="Y60" s="854"/>
      <c r="Z60" s="854"/>
      <c r="AA60" s="854"/>
      <c r="AB60" s="854"/>
      <c r="AC60" s="854"/>
      <c r="AD60" s="854"/>
      <c r="AE60" s="855"/>
      <c r="AF60" s="799"/>
      <c r="AG60" s="800"/>
      <c r="AH60" s="800"/>
      <c r="AI60" s="800"/>
      <c r="AJ60" s="801"/>
      <c r="AK60" s="857"/>
      <c r="AL60" s="854"/>
      <c r="AM60" s="854"/>
      <c r="AN60" s="854"/>
      <c r="AO60" s="854"/>
      <c r="AP60" s="854"/>
      <c r="AQ60" s="854"/>
      <c r="AR60" s="854"/>
      <c r="AS60" s="854"/>
      <c r="AT60" s="854"/>
      <c r="AU60" s="854"/>
      <c r="AV60" s="854"/>
      <c r="AW60" s="854"/>
      <c r="AX60" s="854"/>
      <c r="AY60" s="854"/>
      <c r="AZ60" s="856"/>
      <c r="BA60" s="856"/>
      <c r="BB60" s="856"/>
      <c r="BC60" s="856"/>
      <c r="BD60" s="856"/>
      <c r="BE60" s="842"/>
      <c r="BF60" s="842"/>
      <c r="BG60" s="842"/>
      <c r="BH60" s="842"/>
      <c r="BI60" s="843"/>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53"/>
      <c r="R61" s="854"/>
      <c r="S61" s="854"/>
      <c r="T61" s="854"/>
      <c r="U61" s="854"/>
      <c r="V61" s="854"/>
      <c r="W61" s="854"/>
      <c r="X61" s="854"/>
      <c r="Y61" s="854"/>
      <c r="Z61" s="854"/>
      <c r="AA61" s="854"/>
      <c r="AB61" s="854"/>
      <c r="AC61" s="854"/>
      <c r="AD61" s="854"/>
      <c r="AE61" s="855"/>
      <c r="AF61" s="799"/>
      <c r="AG61" s="800"/>
      <c r="AH61" s="800"/>
      <c r="AI61" s="800"/>
      <c r="AJ61" s="801"/>
      <c r="AK61" s="857"/>
      <c r="AL61" s="854"/>
      <c r="AM61" s="854"/>
      <c r="AN61" s="854"/>
      <c r="AO61" s="854"/>
      <c r="AP61" s="854"/>
      <c r="AQ61" s="854"/>
      <c r="AR61" s="854"/>
      <c r="AS61" s="854"/>
      <c r="AT61" s="854"/>
      <c r="AU61" s="854"/>
      <c r="AV61" s="854"/>
      <c r="AW61" s="854"/>
      <c r="AX61" s="854"/>
      <c r="AY61" s="854"/>
      <c r="AZ61" s="856"/>
      <c r="BA61" s="856"/>
      <c r="BB61" s="856"/>
      <c r="BC61" s="856"/>
      <c r="BD61" s="856"/>
      <c r="BE61" s="842"/>
      <c r="BF61" s="842"/>
      <c r="BG61" s="842"/>
      <c r="BH61" s="842"/>
      <c r="BI61" s="843"/>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53"/>
      <c r="R62" s="854"/>
      <c r="S62" s="854"/>
      <c r="T62" s="854"/>
      <c r="U62" s="854"/>
      <c r="V62" s="854"/>
      <c r="W62" s="854"/>
      <c r="X62" s="854"/>
      <c r="Y62" s="854"/>
      <c r="Z62" s="854"/>
      <c r="AA62" s="854"/>
      <c r="AB62" s="854"/>
      <c r="AC62" s="854"/>
      <c r="AD62" s="854"/>
      <c r="AE62" s="855"/>
      <c r="AF62" s="799"/>
      <c r="AG62" s="800"/>
      <c r="AH62" s="800"/>
      <c r="AI62" s="800"/>
      <c r="AJ62" s="801"/>
      <c r="AK62" s="857"/>
      <c r="AL62" s="854"/>
      <c r="AM62" s="854"/>
      <c r="AN62" s="854"/>
      <c r="AO62" s="854"/>
      <c r="AP62" s="854"/>
      <c r="AQ62" s="854"/>
      <c r="AR62" s="854"/>
      <c r="AS62" s="854"/>
      <c r="AT62" s="854"/>
      <c r="AU62" s="854"/>
      <c r="AV62" s="854"/>
      <c r="AW62" s="854"/>
      <c r="AX62" s="854"/>
      <c r="AY62" s="854"/>
      <c r="AZ62" s="856"/>
      <c r="BA62" s="856"/>
      <c r="BB62" s="856"/>
      <c r="BC62" s="856"/>
      <c r="BD62" s="856"/>
      <c r="BE62" s="842"/>
      <c r="BF62" s="842"/>
      <c r="BG62" s="842"/>
      <c r="BH62" s="842"/>
      <c r="BI62" s="843"/>
      <c r="BJ62" s="865" t="s">
        <v>400</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380</v>
      </c>
      <c r="B63" s="802" t="s">
        <v>401</v>
      </c>
      <c r="C63" s="803"/>
      <c r="D63" s="803"/>
      <c r="E63" s="803"/>
      <c r="F63" s="803"/>
      <c r="G63" s="803"/>
      <c r="H63" s="803"/>
      <c r="I63" s="803"/>
      <c r="J63" s="803"/>
      <c r="K63" s="803"/>
      <c r="L63" s="803"/>
      <c r="M63" s="803"/>
      <c r="N63" s="803"/>
      <c r="O63" s="803"/>
      <c r="P63" s="804"/>
      <c r="Q63" s="858"/>
      <c r="R63" s="859"/>
      <c r="S63" s="859"/>
      <c r="T63" s="859"/>
      <c r="U63" s="859"/>
      <c r="V63" s="859"/>
      <c r="W63" s="859"/>
      <c r="X63" s="859"/>
      <c r="Y63" s="859"/>
      <c r="Z63" s="859"/>
      <c r="AA63" s="859"/>
      <c r="AB63" s="859"/>
      <c r="AC63" s="859"/>
      <c r="AD63" s="859"/>
      <c r="AE63" s="860"/>
      <c r="AF63" s="861">
        <v>1399</v>
      </c>
      <c r="AG63" s="862"/>
      <c r="AH63" s="862"/>
      <c r="AI63" s="862"/>
      <c r="AJ63" s="863"/>
      <c r="AK63" s="864"/>
      <c r="AL63" s="859"/>
      <c r="AM63" s="859"/>
      <c r="AN63" s="859"/>
      <c r="AO63" s="859"/>
      <c r="AP63" s="862">
        <v>8963</v>
      </c>
      <c r="AQ63" s="862"/>
      <c r="AR63" s="862"/>
      <c r="AS63" s="862"/>
      <c r="AT63" s="862"/>
      <c r="AU63" s="862">
        <v>4892</v>
      </c>
      <c r="AV63" s="862"/>
      <c r="AW63" s="862"/>
      <c r="AX63" s="862"/>
      <c r="AY63" s="862"/>
      <c r="AZ63" s="866"/>
      <c r="BA63" s="866"/>
      <c r="BB63" s="866"/>
      <c r="BC63" s="866"/>
      <c r="BD63" s="866"/>
      <c r="BE63" s="867"/>
      <c r="BF63" s="867"/>
      <c r="BG63" s="867"/>
      <c r="BH63" s="867"/>
      <c r="BI63" s="868"/>
      <c r="BJ63" s="869" t="s">
        <v>122</v>
      </c>
      <c r="BK63" s="870"/>
      <c r="BL63" s="870"/>
      <c r="BM63" s="870"/>
      <c r="BN63" s="871"/>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403</v>
      </c>
      <c r="B66" s="741"/>
      <c r="C66" s="741"/>
      <c r="D66" s="741"/>
      <c r="E66" s="741"/>
      <c r="F66" s="741"/>
      <c r="G66" s="741"/>
      <c r="H66" s="741"/>
      <c r="I66" s="741"/>
      <c r="J66" s="741"/>
      <c r="K66" s="741"/>
      <c r="L66" s="741"/>
      <c r="M66" s="741"/>
      <c r="N66" s="741"/>
      <c r="O66" s="741"/>
      <c r="P66" s="742"/>
      <c r="Q66" s="746" t="s">
        <v>384</v>
      </c>
      <c r="R66" s="747"/>
      <c r="S66" s="747"/>
      <c r="T66" s="747"/>
      <c r="U66" s="748"/>
      <c r="V66" s="746" t="s">
        <v>385</v>
      </c>
      <c r="W66" s="747"/>
      <c r="X66" s="747"/>
      <c r="Y66" s="747"/>
      <c r="Z66" s="748"/>
      <c r="AA66" s="746" t="s">
        <v>386</v>
      </c>
      <c r="AB66" s="747"/>
      <c r="AC66" s="747"/>
      <c r="AD66" s="747"/>
      <c r="AE66" s="748"/>
      <c r="AF66" s="872" t="s">
        <v>387</v>
      </c>
      <c r="AG66" s="828"/>
      <c r="AH66" s="828"/>
      <c r="AI66" s="828"/>
      <c r="AJ66" s="873"/>
      <c r="AK66" s="746" t="s">
        <v>388</v>
      </c>
      <c r="AL66" s="741"/>
      <c r="AM66" s="741"/>
      <c r="AN66" s="741"/>
      <c r="AO66" s="742"/>
      <c r="AP66" s="746" t="s">
        <v>389</v>
      </c>
      <c r="AQ66" s="747"/>
      <c r="AR66" s="747"/>
      <c r="AS66" s="747"/>
      <c r="AT66" s="748"/>
      <c r="AU66" s="746" t="s">
        <v>404</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7"/>
      <c r="BT66" s="878"/>
      <c r="BU66" s="878"/>
      <c r="BV66" s="878"/>
      <c r="BW66" s="878"/>
      <c r="BX66" s="878"/>
      <c r="BY66" s="878"/>
      <c r="BZ66" s="878"/>
      <c r="CA66" s="878"/>
      <c r="CB66" s="878"/>
      <c r="CC66" s="878"/>
      <c r="CD66" s="878"/>
      <c r="CE66" s="878"/>
      <c r="CF66" s="878"/>
      <c r="CG66" s="883"/>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4"/>
      <c r="AG67" s="831"/>
      <c r="AH67" s="831"/>
      <c r="AI67" s="831"/>
      <c r="AJ67" s="875"/>
      <c r="AK67" s="876"/>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7"/>
      <c r="BT67" s="878"/>
      <c r="BU67" s="878"/>
      <c r="BV67" s="878"/>
      <c r="BW67" s="878"/>
      <c r="BX67" s="878"/>
      <c r="BY67" s="878"/>
      <c r="BZ67" s="878"/>
      <c r="CA67" s="878"/>
      <c r="CB67" s="878"/>
      <c r="CC67" s="878"/>
      <c r="CD67" s="878"/>
      <c r="CE67" s="878"/>
      <c r="CF67" s="878"/>
      <c r="CG67" s="883"/>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212"/>
    </row>
    <row r="68" spans="1:131" ht="26.25" customHeight="1" thickTop="1" x14ac:dyDescent="0.15">
      <c r="A68" s="218">
        <v>1</v>
      </c>
      <c r="B68" s="887"/>
      <c r="C68" s="888"/>
      <c r="D68" s="888"/>
      <c r="E68" s="888"/>
      <c r="F68" s="888"/>
      <c r="G68" s="888"/>
      <c r="H68" s="888"/>
      <c r="I68" s="888"/>
      <c r="J68" s="888"/>
      <c r="K68" s="888"/>
      <c r="L68" s="888"/>
      <c r="M68" s="888"/>
      <c r="N68" s="888"/>
      <c r="O68" s="888"/>
      <c r="P68" s="889"/>
      <c r="Q68" s="890"/>
      <c r="R68" s="884"/>
      <c r="S68" s="884"/>
      <c r="T68" s="884"/>
      <c r="U68" s="884"/>
      <c r="V68" s="884"/>
      <c r="W68" s="884"/>
      <c r="X68" s="884"/>
      <c r="Y68" s="884"/>
      <c r="Z68" s="884"/>
      <c r="AA68" s="884"/>
      <c r="AB68" s="884"/>
      <c r="AC68" s="884"/>
      <c r="AD68" s="884"/>
      <c r="AE68" s="884"/>
      <c r="AF68" s="884"/>
      <c r="AG68" s="884"/>
      <c r="AH68" s="884"/>
      <c r="AI68" s="884"/>
      <c r="AJ68" s="884"/>
      <c r="AK68" s="884"/>
      <c r="AL68" s="884"/>
      <c r="AM68" s="884"/>
      <c r="AN68" s="884"/>
      <c r="AO68" s="884"/>
      <c r="AP68" s="884"/>
      <c r="AQ68" s="884"/>
      <c r="AR68" s="884"/>
      <c r="AS68" s="884"/>
      <c r="AT68" s="884"/>
      <c r="AU68" s="884"/>
      <c r="AV68" s="884"/>
      <c r="AW68" s="884"/>
      <c r="AX68" s="884"/>
      <c r="AY68" s="884"/>
      <c r="AZ68" s="885"/>
      <c r="BA68" s="885"/>
      <c r="BB68" s="885"/>
      <c r="BC68" s="885"/>
      <c r="BD68" s="886"/>
      <c r="BE68" s="223"/>
      <c r="BF68" s="223"/>
      <c r="BG68" s="223"/>
      <c r="BH68" s="223"/>
      <c r="BI68" s="223"/>
      <c r="BJ68" s="223"/>
      <c r="BK68" s="223"/>
      <c r="BL68" s="223"/>
      <c r="BM68" s="223"/>
      <c r="BN68" s="223"/>
      <c r="BO68" s="223"/>
      <c r="BP68" s="223"/>
      <c r="BQ68" s="220">
        <v>62</v>
      </c>
      <c r="BR68" s="225"/>
      <c r="BS68" s="877"/>
      <c r="BT68" s="878"/>
      <c r="BU68" s="878"/>
      <c r="BV68" s="878"/>
      <c r="BW68" s="878"/>
      <c r="BX68" s="878"/>
      <c r="BY68" s="878"/>
      <c r="BZ68" s="878"/>
      <c r="CA68" s="878"/>
      <c r="CB68" s="878"/>
      <c r="CC68" s="878"/>
      <c r="CD68" s="878"/>
      <c r="CE68" s="878"/>
      <c r="CF68" s="878"/>
      <c r="CG68" s="883"/>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212"/>
    </row>
    <row r="69" spans="1:131" ht="26.25" customHeight="1" x14ac:dyDescent="0.15">
      <c r="A69" s="220">
        <v>2</v>
      </c>
      <c r="B69" s="891"/>
      <c r="C69" s="892"/>
      <c r="D69" s="892"/>
      <c r="E69" s="892"/>
      <c r="F69" s="892"/>
      <c r="G69" s="892"/>
      <c r="H69" s="892"/>
      <c r="I69" s="892"/>
      <c r="J69" s="892"/>
      <c r="K69" s="892"/>
      <c r="L69" s="892"/>
      <c r="M69" s="892"/>
      <c r="N69" s="892"/>
      <c r="O69" s="892"/>
      <c r="P69" s="893"/>
      <c r="Q69" s="894"/>
      <c r="R69" s="845"/>
      <c r="S69" s="845"/>
      <c r="T69" s="845"/>
      <c r="U69" s="845"/>
      <c r="V69" s="845"/>
      <c r="W69" s="845"/>
      <c r="X69" s="845"/>
      <c r="Y69" s="845"/>
      <c r="Z69" s="845"/>
      <c r="AA69" s="845"/>
      <c r="AB69" s="845"/>
      <c r="AC69" s="845"/>
      <c r="AD69" s="845"/>
      <c r="AE69" s="845"/>
      <c r="AF69" s="845"/>
      <c r="AG69" s="845"/>
      <c r="AH69" s="845"/>
      <c r="AI69" s="845"/>
      <c r="AJ69" s="845"/>
      <c r="AK69" s="845"/>
      <c r="AL69" s="845"/>
      <c r="AM69" s="845"/>
      <c r="AN69" s="845"/>
      <c r="AO69" s="845"/>
      <c r="AP69" s="845"/>
      <c r="AQ69" s="845"/>
      <c r="AR69" s="845"/>
      <c r="AS69" s="845"/>
      <c r="AT69" s="845"/>
      <c r="AU69" s="845"/>
      <c r="AV69" s="845"/>
      <c r="AW69" s="845"/>
      <c r="AX69" s="845"/>
      <c r="AY69" s="845"/>
      <c r="AZ69" s="842"/>
      <c r="BA69" s="842"/>
      <c r="BB69" s="842"/>
      <c r="BC69" s="842"/>
      <c r="BD69" s="843"/>
      <c r="BE69" s="223"/>
      <c r="BF69" s="223"/>
      <c r="BG69" s="223"/>
      <c r="BH69" s="223"/>
      <c r="BI69" s="223"/>
      <c r="BJ69" s="223"/>
      <c r="BK69" s="223"/>
      <c r="BL69" s="223"/>
      <c r="BM69" s="223"/>
      <c r="BN69" s="223"/>
      <c r="BO69" s="223"/>
      <c r="BP69" s="223"/>
      <c r="BQ69" s="220">
        <v>63</v>
      </c>
      <c r="BR69" s="225"/>
      <c r="BS69" s="877"/>
      <c r="BT69" s="878"/>
      <c r="BU69" s="878"/>
      <c r="BV69" s="878"/>
      <c r="BW69" s="878"/>
      <c r="BX69" s="878"/>
      <c r="BY69" s="878"/>
      <c r="BZ69" s="878"/>
      <c r="CA69" s="878"/>
      <c r="CB69" s="878"/>
      <c r="CC69" s="878"/>
      <c r="CD69" s="878"/>
      <c r="CE69" s="878"/>
      <c r="CF69" s="878"/>
      <c r="CG69" s="883"/>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212"/>
    </row>
    <row r="70" spans="1:131" ht="26.25" customHeight="1" x14ac:dyDescent="0.15">
      <c r="A70" s="220">
        <v>3</v>
      </c>
      <c r="B70" s="891"/>
      <c r="C70" s="892"/>
      <c r="D70" s="892"/>
      <c r="E70" s="892"/>
      <c r="F70" s="892"/>
      <c r="G70" s="892"/>
      <c r="H70" s="892"/>
      <c r="I70" s="892"/>
      <c r="J70" s="892"/>
      <c r="K70" s="892"/>
      <c r="L70" s="892"/>
      <c r="M70" s="892"/>
      <c r="N70" s="892"/>
      <c r="O70" s="892"/>
      <c r="P70" s="893"/>
      <c r="Q70" s="894"/>
      <c r="R70" s="845"/>
      <c r="S70" s="845"/>
      <c r="T70" s="845"/>
      <c r="U70" s="845"/>
      <c r="V70" s="845"/>
      <c r="W70" s="845"/>
      <c r="X70" s="845"/>
      <c r="Y70" s="845"/>
      <c r="Z70" s="845"/>
      <c r="AA70" s="845"/>
      <c r="AB70" s="845"/>
      <c r="AC70" s="845"/>
      <c r="AD70" s="845"/>
      <c r="AE70" s="845"/>
      <c r="AF70" s="845"/>
      <c r="AG70" s="845"/>
      <c r="AH70" s="845"/>
      <c r="AI70" s="845"/>
      <c r="AJ70" s="845"/>
      <c r="AK70" s="845"/>
      <c r="AL70" s="845"/>
      <c r="AM70" s="845"/>
      <c r="AN70" s="845"/>
      <c r="AO70" s="845"/>
      <c r="AP70" s="845"/>
      <c r="AQ70" s="845"/>
      <c r="AR70" s="845"/>
      <c r="AS70" s="845"/>
      <c r="AT70" s="845"/>
      <c r="AU70" s="845"/>
      <c r="AV70" s="845"/>
      <c r="AW70" s="845"/>
      <c r="AX70" s="845"/>
      <c r="AY70" s="845"/>
      <c r="AZ70" s="842"/>
      <c r="BA70" s="842"/>
      <c r="BB70" s="842"/>
      <c r="BC70" s="842"/>
      <c r="BD70" s="843"/>
      <c r="BE70" s="223"/>
      <c r="BF70" s="223"/>
      <c r="BG70" s="223"/>
      <c r="BH70" s="223"/>
      <c r="BI70" s="223"/>
      <c r="BJ70" s="223"/>
      <c r="BK70" s="223"/>
      <c r="BL70" s="223"/>
      <c r="BM70" s="223"/>
      <c r="BN70" s="223"/>
      <c r="BO70" s="223"/>
      <c r="BP70" s="223"/>
      <c r="BQ70" s="220">
        <v>64</v>
      </c>
      <c r="BR70" s="225"/>
      <c r="BS70" s="877"/>
      <c r="BT70" s="878"/>
      <c r="BU70" s="878"/>
      <c r="BV70" s="878"/>
      <c r="BW70" s="878"/>
      <c r="BX70" s="878"/>
      <c r="BY70" s="878"/>
      <c r="BZ70" s="878"/>
      <c r="CA70" s="878"/>
      <c r="CB70" s="878"/>
      <c r="CC70" s="878"/>
      <c r="CD70" s="878"/>
      <c r="CE70" s="878"/>
      <c r="CF70" s="878"/>
      <c r="CG70" s="883"/>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212"/>
    </row>
    <row r="71" spans="1:131" ht="26.25" customHeight="1" x14ac:dyDescent="0.15">
      <c r="A71" s="220">
        <v>4</v>
      </c>
      <c r="B71" s="891"/>
      <c r="C71" s="892"/>
      <c r="D71" s="892"/>
      <c r="E71" s="892"/>
      <c r="F71" s="892"/>
      <c r="G71" s="892"/>
      <c r="H71" s="892"/>
      <c r="I71" s="892"/>
      <c r="J71" s="892"/>
      <c r="K71" s="892"/>
      <c r="L71" s="892"/>
      <c r="M71" s="892"/>
      <c r="N71" s="892"/>
      <c r="O71" s="892"/>
      <c r="P71" s="893"/>
      <c r="Q71" s="894"/>
      <c r="R71" s="845"/>
      <c r="S71" s="845"/>
      <c r="T71" s="845"/>
      <c r="U71" s="845"/>
      <c r="V71" s="845"/>
      <c r="W71" s="845"/>
      <c r="X71" s="845"/>
      <c r="Y71" s="845"/>
      <c r="Z71" s="845"/>
      <c r="AA71" s="845"/>
      <c r="AB71" s="845"/>
      <c r="AC71" s="845"/>
      <c r="AD71" s="845"/>
      <c r="AE71" s="845"/>
      <c r="AF71" s="845"/>
      <c r="AG71" s="845"/>
      <c r="AH71" s="845"/>
      <c r="AI71" s="845"/>
      <c r="AJ71" s="845"/>
      <c r="AK71" s="845"/>
      <c r="AL71" s="845"/>
      <c r="AM71" s="845"/>
      <c r="AN71" s="845"/>
      <c r="AO71" s="845"/>
      <c r="AP71" s="845"/>
      <c r="AQ71" s="845"/>
      <c r="AR71" s="845"/>
      <c r="AS71" s="845"/>
      <c r="AT71" s="845"/>
      <c r="AU71" s="845"/>
      <c r="AV71" s="845"/>
      <c r="AW71" s="845"/>
      <c r="AX71" s="845"/>
      <c r="AY71" s="845"/>
      <c r="AZ71" s="842"/>
      <c r="BA71" s="842"/>
      <c r="BB71" s="842"/>
      <c r="BC71" s="842"/>
      <c r="BD71" s="843"/>
      <c r="BE71" s="223"/>
      <c r="BF71" s="223"/>
      <c r="BG71" s="223"/>
      <c r="BH71" s="223"/>
      <c r="BI71" s="223"/>
      <c r="BJ71" s="223"/>
      <c r="BK71" s="223"/>
      <c r="BL71" s="223"/>
      <c r="BM71" s="223"/>
      <c r="BN71" s="223"/>
      <c r="BO71" s="223"/>
      <c r="BP71" s="223"/>
      <c r="BQ71" s="220">
        <v>65</v>
      </c>
      <c r="BR71" s="225"/>
      <c r="BS71" s="877"/>
      <c r="BT71" s="878"/>
      <c r="BU71" s="878"/>
      <c r="BV71" s="878"/>
      <c r="BW71" s="878"/>
      <c r="BX71" s="878"/>
      <c r="BY71" s="878"/>
      <c r="BZ71" s="878"/>
      <c r="CA71" s="878"/>
      <c r="CB71" s="878"/>
      <c r="CC71" s="878"/>
      <c r="CD71" s="878"/>
      <c r="CE71" s="878"/>
      <c r="CF71" s="878"/>
      <c r="CG71" s="883"/>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212"/>
    </row>
    <row r="72" spans="1:131" ht="26.25" customHeight="1" x14ac:dyDescent="0.15">
      <c r="A72" s="220">
        <v>5</v>
      </c>
      <c r="B72" s="891"/>
      <c r="C72" s="892"/>
      <c r="D72" s="892"/>
      <c r="E72" s="892"/>
      <c r="F72" s="892"/>
      <c r="G72" s="892"/>
      <c r="H72" s="892"/>
      <c r="I72" s="892"/>
      <c r="J72" s="892"/>
      <c r="K72" s="892"/>
      <c r="L72" s="892"/>
      <c r="M72" s="892"/>
      <c r="N72" s="892"/>
      <c r="O72" s="892"/>
      <c r="P72" s="893"/>
      <c r="Q72" s="894"/>
      <c r="R72" s="845"/>
      <c r="S72" s="845"/>
      <c r="T72" s="845"/>
      <c r="U72" s="845"/>
      <c r="V72" s="845"/>
      <c r="W72" s="845"/>
      <c r="X72" s="845"/>
      <c r="Y72" s="845"/>
      <c r="Z72" s="845"/>
      <c r="AA72" s="845"/>
      <c r="AB72" s="845"/>
      <c r="AC72" s="845"/>
      <c r="AD72" s="845"/>
      <c r="AE72" s="845"/>
      <c r="AF72" s="845"/>
      <c r="AG72" s="845"/>
      <c r="AH72" s="845"/>
      <c r="AI72" s="845"/>
      <c r="AJ72" s="845"/>
      <c r="AK72" s="845"/>
      <c r="AL72" s="845"/>
      <c r="AM72" s="845"/>
      <c r="AN72" s="845"/>
      <c r="AO72" s="845"/>
      <c r="AP72" s="845"/>
      <c r="AQ72" s="845"/>
      <c r="AR72" s="845"/>
      <c r="AS72" s="845"/>
      <c r="AT72" s="845"/>
      <c r="AU72" s="845"/>
      <c r="AV72" s="845"/>
      <c r="AW72" s="845"/>
      <c r="AX72" s="845"/>
      <c r="AY72" s="845"/>
      <c r="AZ72" s="842"/>
      <c r="BA72" s="842"/>
      <c r="BB72" s="842"/>
      <c r="BC72" s="842"/>
      <c r="BD72" s="843"/>
      <c r="BE72" s="223"/>
      <c r="BF72" s="223"/>
      <c r="BG72" s="223"/>
      <c r="BH72" s="223"/>
      <c r="BI72" s="223"/>
      <c r="BJ72" s="223"/>
      <c r="BK72" s="223"/>
      <c r="BL72" s="223"/>
      <c r="BM72" s="223"/>
      <c r="BN72" s="223"/>
      <c r="BO72" s="223"/>
      <c r="BP72" s="223"/>
      <c r="BQ72" s="220">
        <v>66</v>
      </c>
      <c r="BR72" s="225"/>
      <c r="BS72" s="877"/>
      <c r="BT72" s="878"/>
      <c r="BU72" s="878"/>
      <c r="BV72" s="878"/>
      <c r="BW72" s="878"/>
      <c r="BX72" s="878"/>
      <c r="BY72" s="878"/>
      <c r="BZ72" s="878"/>
      <c r="CA72" s="878"/>
      <c r="CB72" s="878"/>
      <c r="CC72" s="878"/>
      <c r="CD72" s="878"/>
      <c r="CE72" s="878"/>
      <c r="CF72" s="878"/>
      <c r="CG72" s="883"/>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212"/>
    </row>
    <row r="73" spans="1:131" ht="26.25" customHeight="1" x14ac:dyDescent="0.15">
      <c r="A73" s="220">
        <v>6</v>
      </c>
      <c r="B73" s="891"/>
      <c r="C73" s="892"/>
      <c r="D73" s="892"/>
      <c r="E73" s="892"/>
      <c r="F73" s="892"/>
      <c r="G73" s="892"/>
      <c r="H73" s="892"/>
      <c r="I73" s="892"/>
      <c r="J73" s="892"/>
      <c r="K73" s="892"/>
      <c r="L73" s="892"/>
      <c r="M73" s="892"/>
      <c r="N73" s="892"/>
      <c r="O73" s="892"/>
      <c r="P73" s="893"/>
      <c r="Q73" s="894"/>
      <c r="R73" s="845"/>
      <c r="S73" s="845"/>
      <c r="T73" s="845"/>
      <c r="U73" s="845"/>
      <c r="V73" s="845"/>
      <c r="W73" s="845"/>
      <c r="X73" s="845"/>
      <c r="Y73" s="845"/>
      <c r="Z73" s="845"/>
      <c r="AA73" s="845"/>
      <c r="AB73" s="845"/>
      <c r="AC73" s="845"/>
      <c r="AD73" s="845"/>
      <c r="AE73" s="845"/>
      <c r="AF73" s="845"/>
      <c r="AG73" s="845"/>
      <c r="AH73" s="845"/>
      <c r="AI73" s="845"/>
      <c r="AJ73" s="845"/>
      <c r="AK73" s="845"/>
      <c r="AL73" s="845"/>
      <c r="AM73" s="845"/>
      <c r="AN73" s="845"/>
      <c r="AO73" s="845"/>
      <c r="AP73" s="845"/>
      <c r="AQ73" s="845"/>
      <c r="AR73" s="845"/>
      <c r="AS73" s="845"/>
      <c r="AT73" s="845"/>
      <c r="AU73" s="845"/>
      <c r="AV73" s="845"/>
      <c r="AW73" s="845"/>
      <c r="AX73" s="845"/>
      <c r="AY73" s="845"/>
      <c r="AZ73" s="842"/>
      <c r="BA73" s="842"/>
      <c r="BB73" s="842"/>
      <c r="BC73" s="842"/>
      <c r="BD73" s="843"/>
      <c r="BE73" s="223"/>
      <c r="BF73" s="223"/>
      <c r="BG73" s="223"/>
      <c r="BH73" s="223"/>
      <c r="BI73" s="223"/>
      <c r="BJ73" s="223"/>
      <c r="BK73" s="223"/>
      <c r="BL73" s="223"/>
      <c r="BM73" s="223"/>
      <c r="BN73" s="223"/>
      <c r="BO73" s="223"/>
      <c r="BP73" s="223"/>
      <c r="BQ73" s="220">
        <v>67</v>
      </c>
      <c r="BR73" s="225"/>
      <c r="BS73" s="877"/>
      <c r="BT73" s="878"/>
      <c r="BU73" s="878"/>
      <c r="BV73" s="878"/>
      <c r="BW73" s="878"/>
      <c r="BX73" s="878"/>
      <c r="BY73" s="878"/>
      <c r="BZ73" s="878"/>
      <c r="CA73" s="878"/>
      <c r="CB73" s="878"/>
      <c r="CC73" s="878"/>
      <c r="CD73" s="878"/>
      <c r="CE73" s="878"/>
      <c r="CF73" s="878"/>
      <c r="CG73" s="883"/>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212"/>
    </row>
    <row r="74" spans="1:131" ht="26.25" customHeight="1" x14ac:dyDescent="0.15">
      <c r="A74" s="220">
        <v>7</v>
      </c>
      <c r="B74" s="891"/>
      <c r="C74" s="892"/>
      <c r="D74" s="892"/>
      <c r="E74" s="892"/>
      <c r="F74" s="892"/>
      <c r="G74" s="892"/>
      <c r="H74" s="892"/>
      <c r="I74" s="892"/>
      <c r="J74" s="892"/>
      <c r="K74" s="892"/>
      <c r="L74" s="892"/>
      <c r="M74" s="892"/>
      <c r="N74" s="892"/>
      <c r="O74" s="892"/>
      <c r="P74" s="893"/>
      <c r="Q74" s="894"/>
      <c r="R74" s="845"/>
      <c r="S74" s="845"/>
      <c r="T74" s="845"/>
      <c r="U74" s="845"/>
      <c r="V74" s="845"/>
      <c r="W74" s="845"/>
      <c r="X74" s="845"/>
      <c r="Y74" s="845"/>
      <c r="Z74" s="845"/>
      <c r="AA74" s="845"/>
      <c r="AB74" s="845"/>
      <c r="AC74" s="845"/>
      <c r="AD74" s="845"/>
      <c r="AE74" s="845"/>
      <c r="AF74" s="845"/>
      <c r="AG74" s="845"/>
      <c r="AH74" s="845"/>
      <c r="AI74" s="845"/>
      <c r="AJ74" s="845"/>
      <c r="AK74" s="845"/>
      <c r="AL74" s="845"/>
      <c r="AM74" s="845"/>
      <c r="AN74" s="845"/>
      <c r="AO74" s="845"/>
      <c r="AP74" s="845"/>
      <c r="AQ74" s="845"/>
      <c r="AR74" s="845"/>
      <c r="AS74" s="845"/>
      <c r="AT74" s="845"/>
      <c r="AU74" s="845"/>
      <c r="AV74" s="845"/>
      <c r="AW74" s="845"/>
      <c r="AX74" s="845"/>
      <c r="AY74" s="845"/>
      <c r="AZ74" s="842"/>
      <c r="BA74" s="842"/>
      <c r="BB74" s="842"/>
      <c r="BC74" s="842"/>
      <c r="BD74" s="843"/>
      <c r="BE74" s="223"/>
      <c r="BF74" s="223"/>
      <c r="BG74" s="223"/>
      <c r="BH74" s="223"/>
      <c r="BI74" s="223"/>
      <c r="BJ74" s="223"/>
      <c r="BK74" s="223"/>
      <c r="BL74" s="223"/>
      <c r="BM74" s="223"/>
      <c r="BN74" s="223"/>
      <c r="BO74" s="223"/>
      <c r="BP74" s="223"/>
      <c r="BQ74" s="220">
        <v>68</v>
      </c>
      <c r="BR74" s="225"/>
      <c r="BS74" s="877"/>
      <c r="BT74" s="878"/>
      <c r="BU74" s="878"/>
      <c r="BV74" s="878"/>
      <c r="BW74" s="878"/>
      <c r="BX74" s="878"/>
      <c r="BY74" s="878"/>
      <c r="BZ74" s="878"/>
      <c r="CA74" s="878"/>
      <c r="CB74" s="878"/>
      <c r="CC74" s="878"/>
      <c r="CD74" s="878"/>
      <c r="CE74" s="878"/>
      <c r="CF74" s="878"/>
      <c r="CG74" s="883"/>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212"/>
    </row>
    <row r="75" spans="1:131" ht="26.25" customHeight="1" x14ac:dyDescent="0.15">
      <c r="A75" s="220">
        <v>8</v>
      </c>
      <c r="B75" s="891"/>
      <c r="C75" s="892"/>
      <c r="D75" s="892"/>
      <c r="E75" s="892"/>
      <c r="F75" s="892"/>
      <c r="G75" s="892"/>
      <c r="H75" s="892"/>
      <c r="I75" s="892"/>
      <c r="J75" s="892"/>
      <c r="K75" s="892"/>
      <c r="L75" s="892"/>
      <c r="M75" s="892"/>
      <c r="N75" s="892"/>
      <c r="O75" s="892"/>
      <c r="P75" s="893"/>
      <c r="Q75" s="895"/>
      <c r="R75" s="848"/>
      <c r="S75" s="848"/>
      <c r="T75" s="848"/>
      <c r="U75" s="844"/>
      <c r="V75" s="847"/>
      <c r="W75" s="848"/>
      <c r="X75" s="848"/>
      <c r="Y75" s="848"/>
      <c r="Z75" s="844"/>
      <c r="AA75" s="847"/>
      <c r="AB75" s="848"/>
      <c r="AC75" s="848"/>
      <c r="AD75" s="848"/>
      <c r="AE75" s="844"/>
      <c r="AF75" s="847"/>
      <c r="AG75" s="848"/>
      <c r="AH75" s="848"/>
      <c r="AI75" s="848"/>
      <c r="AJ75" s="844"/>
      <c r="AK75" s="847"/>
      <c r="AL75" s="848"/>
      <c r="AM75" s="848"/>
      <c r="AN75" s="848"/>
      <c r="AO75" s="844"/>
      <c r="AP75" s="847"/>
      <c r="AQ75" s="848"/>
      <c r="AR75" s="848"/>
      <c r="AS75" s="848"/>
      <c r="AT75" s="844"/>
      <c r="AU75" s="847"/>
      <c r="AV75" s="848"/>
      <c r="AW75" s="848"/>
      <c r="AX75" s="848"/>
      <c r="AY75" s="844"/>
      <c r="AZ75" s="842"/>
      <c r="BA75" s="842"/>
      <c r="BB75" s="842"/>
      <c r="BC75" s="842"/>
      <c r="BD75" s="843"/>
      <c r="BE75" s="223"/>
      <c r="BF75" s="223"/>
      <c r="BG75" s="223"/>
      <c r="BH75" s="223"/>
      <c r="BI75" s="223"/>
      <c r="BJ75" s="223"/>
      <c r="BK75" s="223"/>
      <c r="BL75" s="223"/>
      <c r="BM75" s="223"/>
      <c r="BN75" s="223"/>
      <c r="BO75" s="223"/>
      <c r="BP75" s="223"/>
      <c r="BQ75" s="220">
        <v>69</v>
      </c>
      <c r="BR75" s="225"/>
      <c r="BS75" s="877"/>
      <c r="BT75" s="878"/>
      <c r="BU75" s="878"/>
      <c r="BV75" s="878"/>
      <c r="BW75" s="878"/>
      <c r="BX75" s="878"/>
      <c r="BY75" s="878"/>
      <c r="BZ75" s="878"/>
      <c r="CA75" s="878"/>
      <c r="CB75" s="878"/>
      <c r="CC75" s="878"/>
      <c r="CD75" s="878"/>
      <c r="CE75" s="878"/>
      <c r="CF75" s="878"/>
      <c r="CG75" s="883"/>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212"/>
    </row>
    <row r="76" spans="1:131" ht="26.25" customHeight="1" x14ac:dyDescent="0.15">
      <c r="A76" s="220">
        <v>9</v>
      </c>
      <c r="B76" s="891"/>
      <c r="C76" s="892"/>
      <c r="D76" s="892"/>
      <c r="E76" s="892"/>
      <c r="F76" s="892"/>
      <c r="G76" s="892"/>
      <c r="H76" s="892"/>
      <c r="I76" s="892"/>
      <c r="J76" s="892"/>
      <c r="K76" s="892"/>
      <c r="L76" s="892"/>
      <c r="M76" s="892"/>
      <c r="N76" s="892"/>
      <c r="O76" s="892"/>
      <c r="P76" s="893"/>
      <c r="Q76" s="895"/>
      <c r="R76" s="848"/>
      <c r="S76" s="848"/>
      <c r="T76" s="848"/>
      <c r="U76" s="844"/>
      <c r="V76" s="847"/>
      <c r="W76" s="848"/>
      <c r="X76" s="848"/>
      <c r="Y76" s="848"/>
      <c r="Z76" s="844"/>
      <c r="AA76" s="847"/>
      <c r="AB76" s="848"/>
      <c r="AC76" s="848"/>
      <c r="AD76" s="848"/>
      <c r="AE76" s="844"/>
      <c r="AF76" s="847"/>
      <c r="AG76" s="848"/>
      <c r="AH76" s="848"/>
      <c r="AI76" s="848"/>
      <c r="AJ76" s="844"/>
      <c r="AK76" s="847"/>
      <c r="AL76" s="848"/>
      <c r="AM76" s="848"/>
      <c r="AN76" s="848"/>
      <c r="AO76" s="844"/>
      <c r="AP76" s="847"/>
      <c r="AQ76" s="848"/>
      <c r="AR76" s="848"/>
      <c r="AS76" s="848"/>
      <c r="AT76" s="844"/>
      <c r="AU76" s="847"/>
      <c r="AV76" s="848"/>
      <c r="AW76" s="848"/>
      <c r="AX76" s="848"/>
      <c r="AY76" s="844"/>
      <c r="AZ76" s="842"/>
      <c r="BA76" s="842"/>
      <c r="BB76" s="842"/>
      <c r="BC76" s="842"/>
      <c r="BD76" s="843"/>
      <c r="BE76" s="223"/>
      <c r="BF76" s="223"/>
      <c r="BG76" s="223"/>
      <c r="BH76" s="223"/>
      <c r="BI76" s="223"/>
      <c r="BJ76" s="223"/>
      <c r="BK76" s="223"/>
      <c r="BL76" s="223"/>
      <c r="BM76" s="223"/>
      <c r="BN76" s="223"/>
      <c r="BO76" s="223"/>
      <c r="BP76" s="223"/>
      <c r="BQ76" s="220">
        <v>70</v>
      </c>
      <c r="BR76" s="225"/>
      <c r="BS76" s="877"/>
      <c r="BT76" s="878"/>
      <c r="BU76" s="878"/>
      <c r="BV76" s="878"/>
      <c r="BW76" s="878"/>
      <c r="BX76" s="878"/>
      <c r="BY76" s="878"/>
      <c r="BZ76" s="878"/>
      <c r="CA76" s="878"/>
      <c r="CB76" s="878"/>
      <c r="CC76" s="878"/>
      <c r="CD76" s="878"/>
      <c r="CE76" s="878"/>
      <c r="CF76" s="878"/>
      <c r="CG76" s="883"/>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212"/>
    </row>
    <row r="77" spans="1:131" ht="26.25" customHeight="1" x14ac:dyDescent="0.15">
      <c r="A77" s="220">
        <v>10</v>
      </c>
      <c r="B77" s="891"/>
      <c r="C77" s="892"/>
      <c r="D77" s="892"/>
      <c r="E77" s="892"/>
      <c r="F77" s="892"/>
      <c r="G77" s="892"/>
      <c r="H77" s="892"/>
      <c r="I77" s="892"/>
      <c r="J77" s="892"/>
      <c r="K77" s="892"/>
      <c r="L77" s="892"/>
      <c r="M77" s="892"/>
      <c r="N77" s="892"/>
      <c r="O77" s="892"/>
      <c r="P77" s="893"/>
      <c r="Q77" s="895"/>
      <c r="R77" s="848"/>
      <c r="S77" s="848"/>
      <c r="T77" s="848"/>
      <c r="U77" s="844"/>
      <c r="V77" s="847"/>
      <c r="W77" s="848"/>
      <c r="X77" s="848"/>
      <c r="Y77" s="848"/>
      <c r="Z77" s="844"/>
      <c r="AA77" s="847"/>
      <c r="AB77" s="848"/>
      <c r="AC77" s="848"/>
      <c r="AD77" s="848"/>
      <c r="AE77" s="844"/>
      <c r="AF77" s="847"/>
      <c r="AG77" s="848"/>
      <c r="AH77" s="848"/>
      <c r="AI77" s="848"/>
      <c r="AJ77" s="844"/>
      <c r="AK77" s="847"/>
      <c r="AL77" s="848"/>
      <c r="AM77" s="848"/>
      <c r="AN77" s="848"/>
      <c r="AO77" s="844"/>
      <c r="AP77" s="847"/>
      <c r="AQ77" s="848"/>
      <c r="AR77" s="848"/>
      <c r="AS77" s="848"/>
      <c r="AT77" s="844"/>
      <c r="AU77" s="847"/>
      <c r="AV77" s="848"/>
      <c r="AW77" s="848"/>
      <c r="AX77" s="848"/>
      <c r="AY77" s="844"/>
      <c r="AZ77" s="842"/>
      <c r="BA77" s="842"/>
      <c r="BB77" s="842"/>
      <c r="BC77" s="842"/>
      <c r="BD77" s="843"/>
      <c r="BE77" s="223"/>
      <c r="BF77" s="223"/>
      <c r="BG77" s="223"/>
      <c r="BH77" s="223"/>
      <c r="BI77" s="223"/>
      <c r="BJ77" s="223"/>
      <c r="BK77" s="223"/>
      <c r="BL77" s="223"/>
      <c r="BM77" s="223"/>
      <c r="BN77" s="223"/>
      <c r="BO77" s="223"/>
      <c r="BP77" s="223"/>
      <c r="BQ77" s="220">
        <v>71</v>
      </c>
      <c r="BR77" s="225"/>
      <c r="BS77" s="877"/>
      <c r="BT77" s="878"/>
      <c r="BU77" s="878"/>
      <c r="BV77" s="878"/>
      <c r="BW77" s="878"/>
      <c r="BX77" s="878"/>
      <c r="BY77" s="878"/>
      <c r="BZ77" s="878"/>
      <c r="CA77" s="878"/>
      <c r="CB77" s="878"/>
      <c r="CC77" s="878"/>
      <c r="CD77" s="878"/>
      <c r="CE77" s="878"/>
      <c r="CF77" s="878"/>
      <c r="CG77" s="883"/>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212"/>
    </row>
    <row r="78" spans="1:131" ht="26.25" customHeight="1" x14ac:dyDescent="0.15">
      <c r="A78" s="220">
        <v>11</v>
      </c>
      <c r="B78" s="891"/>
      <c r="C78" s="892"/>
      <c r="D78" s="892"/>
      <c r="E78" s="892"/>
      <c r="F78" s="892"/>
      <c r="G78" s="892"/>
      <c r="H78" s="892"/>
      <c r="I78" s="892"/>
      <c r="J78" s="892"/>
      <c r="K78" s="892"/>
      <c r="L78" s="892"/>
      <c r="M78" s="892"/>
      <c r="N78" s="892"/>
      <c r="O78" s="892"/>
      <c r="P78" s="893"/>
      <c r="Q78" s="894"/>
      <c r="R78" s="845"/>
      <c r="S78" s="845"/>
      <c r="T78" s="845"/>
      <c r="U78" s="845"/>
      <c r="V78" s="845"/>
      <c r="W78" s="845"/>
      <c r="X78" s="845"/>
      <c r="Y78" s="845"/>
      <c r="Z78" s="845"/>
      <c r="AA78" s="845"/>
      <c r="AB78" s="845"/>
      <c r="AC78" s="845"/>
      <c r="AD78" s="845"/>
      <c r="AE78" s="845"/>
      <c r="AF78" s="845"/>
      <c r="AG78" s="845"/>
      <c r="AH78" s="845"/>
      <c r="AI78" s="845"/>
      <c r="AJ78" s="845"/>
      <c r="AK78" s="845"/>
      <c r="AL78" s="845"/>
      <c r="AM78" s="845"/>
      <c r="AN78" s="845"/>
      <c r="AO78" s="845"/>
      <c r="AP78" s="845"/>
      <c r="AQ78" s="845"/>
      <c r="AR78" s="845"/>
      <c r="AS78" s="845"/>
      <c r="AT78" s="845"/>
      <c r="AU78" s="845"/>
      <c r="AV78" s="845"/>
      <c r="AW78" s="845"/>
      <c r="AX78" s="845"/>
      <c r="AY78" s="845"/>
      <c r="AZ78" s="842"/>
      <c r="BA78" s="842"/>
      <c r="BB78" s="842"/>
      <c r="BC78" s="842"/>
      <c r="BD78" s="843"/>
      <c r="BE78" s="223"/>
      <c r="BF78" s="223"/>
      <c r="BG78" s="223"/>
      <c r="BH78" s="223"/>
      <c r="BI78" s="223"/>
      <c r="BJ78" s="212"/>
      <c r="BK78" s="212"/>
      <c r="BL78" s="212"/>
      <c r="BM78" s="212"/>
      <c r="BN78" s="212"/>
      <c r="BO78" s="223"/>
      <c r="BP78" s="223"/>
      <c r="BQ78" s="220">
        <v>72</v>
      </c>
      <c r="BR78" s="225"/>
      <c r="BS78" s="877"/>
      <c r="BT78" s="878"/>
      <c r="BU78" s="878"/>
      <c r="BV78" s="878"/>
      <c r="BW78" s="878"/>
      <c r="BX78" s="878"/>
      <c r="BY78" s="878"/>
      <c r="BZ78" s="878"/>
      <c r="CA78" s="878"/>
      <c r="CB78" s="878"/>
      <c r="CC78" s="878"/>
      <c r="CD78" s="878"/>
      <c r="CE78" s="878"/>
      <c r="CF78" s="878"/>
      <c r="CG78" s="883"/>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212"/>
    </row>
    <row r="79" spans="1:131" ht="26.25" customHeight="1" x14ac:dyDescent="0.15">
      <c r="A79" s="220">
        <v>12</v>
      </c>
      <c r="B79" s="891"/>
      <c r="C79" s="892"/>
      <c r="D79" s="892"/>
      <c r="E79" s="892"/>
      <c r="F79" s="892"/>
      <c r="G79" s="892"/>
      <c r="H79" s="892"/>
      <c r="I79" s="892"/>
      <c r="J79" s="892"/>
      <c r="K79" s="892"/>
      <c r="L79" s="892"/>
      <c r="M79" s="892"/>
      <c r="N79" s="892"/>
      <c r="O79" s="892"/>
      <c r="P79" s="893"/>
      <c r="Q79" s="894"/>
      <c r="R79" s="845"/>
      <c r="S79" s="845"/>
      <c r="T79" s="845"/>
      <c r="U79" s="845"/>
      <c r="V79" s="845"/>
      <c r="W79" s="845"/>
      <c r="X79" s="845"/>
      <c r="Y79" s="845"/>
      <c r="Z79" s="845"/>
      <c r="AA79" s="845"/>
      <c r="AB79" s="845"/>
      <c r="AC79" s="845"/>
      <c r="AD79" s="845"/>
      <c r="AE79" s="845"/>
      <c r="AF79" s="845"/>
      <c r="AG79" s="845"/>
      <c r="AH79" s="845"/>
      <c r="AI79" s="845"/>
      <c r="AJ79" s="845"/>
      <c r="AK79" s="845"/>
      <c r="AL79" s="845"/>
      <c r="AM79" s="845"/>
      <c r="AN79" s="845"/>
      <c r="AO79" s="845"/>
      <c r="AP79" s="845"/>
      <c r="AQ79" s="845"/>
      <c r="AR79" s="845"/>
      <c r="AS79" s="845"/>
      <c r="AT79" s="845"/>
      <c r="AU79" s="845"/>
      <c r="AV79" s="845"/>
      <c r="AW79" s="845"/>
      <c r="AX79" s="845"/>
      <c r="AY79" s="845"/>
      <c r="AZ79" s="842"/>
      <c r="BA79" s="842"/>
      <c r="BB79" s="842"/>
      <c r="BC79" s="842"/>
      <c r="BD79" s="843"/>
      <c r="BE79" s="223"/>
      <c r="BF79" s="223"/>
      <c r="BG79" s="223"/>
      <c r="BH79" s="223"/>
      <c r="BI79" s="223"/>
      <c r="BJ79" s="212"/>
      <c r="BK79" s="212"/>
      <c r="BL79" s="212"/>
      <c r="BM79" s="212"/>
      <c r="BN79" s="212"/>
      <c r="BO79" s="223"/>
      <c r="BP79" s="223"/>
      <c r="BQ79" s="220">
        <v>73</v>
      </c>
      <c r="BR79" s="225"/>
      <c r="BS79" s="877"/>
      <c r="BT79" s="878"/>
      <c r="BU79" s="878"/>
      <c r="BV79" s="878"/>
      <c r="BW79" s="878"/>
      <c r="BX79" s="878"/>
      <c r="BY79" s="878"/>
      <c r="BZ79" s="878"/>
      <c r="CA79" s="878"/>
      <c r="CB79" s="878"/>
      <c r="CC79" s="878"/>
      <c r="CD79" s="878"/>
      <c r="CE79" s="878"/>
      <c r="CF79" s="878"/>
      <c r="CG79" s="883"/>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212"/>
    </row>
    <row r="80" spans="1:131" ht="26.25" customHeight="1" x14ac:dyDescent="0.15">
      <c r="A80" s="220">
        <v>13</v>
      </c>
      <c r="B80" s="891"/>
      <c r="C80" s="892"/>
      <c r="D80" s="892"/>
      <c r="E80" s="892"/>
      <c r="F80" s="892"/>
      <c r="G80" s="892"/>
      <c r="H80" s="892"/>
      <c r="I80" s="892"/>
      <c r="J80" s="892"/>
      <c r="K80" s="892"/>
      <c r="L80" s="892"/>
      <c r="M80" s="892"/>
      <c r="N80" s="892"/>
      <c r="O80" s="892"/>
      <c r="P80" s="893"/>
      <c r="Q80" s="894"/>
      <c r="R80" s="845"/>
      <c r="S80" s="845"/>
      <c r="T80" s="845"/>
      <c r="U80" s="845"/>
      <c r="V80" s="845"/>
      <c r="W80" s="845"/>
      <c r="X80" s="845"/>
      <c r="Y80" s="845"/>
      <c r="Z80" s="845"/>
      <c r="AA80" s="845"/>
      <c r="AB80" s="845"/>
      <c r="AC80" s="845"/>
      <c r="AD80" s="845"/>
      <c r="AE80" s="845"/>
      <c r="AF80" s="845"/>
      <c r="AG80" s="845"/>
      <c r="AH80" s="845"/>
      <c r="AI80" s="845"/>
      <c r="AJ80" s="845"/>
      <c r="AK80" s="845"/>
      <c r="AL80" s="845"/>
      <c r="AM80" s="845"/>
      <c r="AN80" s="845"/>
      <c r="AO80" s="845"/>
      <c r="AP80" s="845"/>
      <c r="AQ80" s="845"/>
      <c r="AR80" s="845"/>
      <c r="AS80" s="845"/>
      <c r="AT80" s="845"/>
      <c r="AU80" s="845"/>
      <c r="AV80" s="845"/>
      <c r="AW80" s="845"/>
      <c r="AX80" s="845"/>
      <c r="AY80" s="845"/>
      <c r="AZ80" s="842"/>
      <c r="BA80" s="842"/>
      <c r="BB80" s="842"/>
      <c r="BC80" s="842"/>
      <c r="BD80" s="843"/>
      <c r="BE80" s="223"/>
      <c r="BF80" s="223"/>
      <c r="BG80" s="223"/>
      <c r="BH80" s="223"/>
      <c r="BI80" s="223"/>
      <c r="BJ80" s="223"/>
      <c r="BK80" s="223"/>
      <c r="BL80" s="223"/>
      <c r="BM80" s="223"/>
      <c r="BN80" s="223"/>
      <c r="BO80" s="223"/>
      <c r="BP80" s="223"/>
      <c r="BQ80" s="220">
        <v>74</v>
      </c>
      <c r="BR80" s="225"/>
      <c r="BS80" s="877"/>
      <c r="BT80" s="878"/>
      <c r="BU80" s="878"/>
      <c r="BV80" s="878"/>
      <c r="BW80" s="878"/>
      <c r="BX80" s="878"/>
      <c r="BY80" s="878"/>
      <c r="BZ80" s="878"/>
      <c r="CA80" s="878"/>
      <c r="CB80" s="878"/>
      <c r="CC80" s="878"/>
      <c r="CD80" s="878"/>
      <c r="CE80" s="878"/>
      <c r="CF80" s="878"/>
      <c r="CG80" s="883"/>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212"/>
    </row>
    <row r="81" spans="1:131" ht="26.25" customHeight="1" x14ac:dyDescent="0.15">
      <c r="A81" s="220">
        <v>14</v>
      </c>
      <c r="B81" s="891"/>
      <c r="C81" s="892"/>
      <c r="D81" s="892"/>
      <c r="E81" s="892"/>
      <c r="F81" s="892"/>
      <c r="G81" s="892"/>
      <c r="H81" s="892"/>
      <c r="I81" s="892"/>
      <c r="J81" s="892"/>
      <c r="K81" s="892"/>
      <c r="L81" s="892"/>
      <c r="M81" s="892"/>
      <c r="N81" s="892"/>
      <c r="O81" s="892"/>
      <c r="P81" s="893"/>
      <c r="Q81" s="894"/>
      <c r="R81" s="845"/>
      <c r="S81" s="845"/>
      <c r="T81" s="845"/>
      <c r="U81" s="845"/>
      <c r="V81" s="845"/>
      <c r="W81" s="845"/>
      <c r="X81" s="845"/>
      <c r="Y81" s="845"/>
      <c r="Z81" s="845"/>
      <c r="AA81" s="845"/>
      <c r="AB81" s="845"/>
      <c r="AC81" s="845"/>
      <c r="AD81" s="845"/>
      <c r="AE81" s="845"/>
      <c r="AF81" s="845"/>
      <c r="AG81" s="845"/>
      <c r="AH81" s="845"/>
      <c r="AI81" s="845"/>
      <c r="AJ81" s="845"/>
      <c r="AK81" s="845"/>
      <c r="AL81" s="845"/>
      <c r="AM81" s="845"/>
      <c r="AN81" s="845"/>
      <c r="AO81" s="845"/>
      <c r="AP81" s="845"/>
      <c r="AQ81" s="845"/>
      <c r="AR81" s="845"/>
      <c r="AS81" s="845"/>
      <c r="AT81" s="845"/>
      <c r="AU81" s="845"/>
      <c r="AV81" s="845"/>
      <c r="AW81" s="845"/>
      <c r="AX81" s="845"/>
      <c r="AY81" s="845"/>
      <c r="AZ81" s="842"/>
      <c r="BA81" s="842"/>
      <c r="BB81" s="842"/>
      <c r="BC81" s="842"/>
      <c r="BD81" s="843"/>
      <c r="BE81" s="223"/>
      <c r="BF81" s="223"/>
      <c r="BG81" s="223"/>
      <c r="BH81" s="223"/>
      <c r="BI81" s="223"/>
      <c r="BJ81" s="223"/>
      <c r="BK81" s="223"/>
      <c r="BL81" s="223"/>
      <c r="BM81" s="223"/>
      <c r="BN81" s="223"/>
      <c r="BO81" s="223"/>
      <c r="BP81" s="223"/>
      <c r="BQ81" s="220">
        <v>75</v>
      </c>
      <c r="BR81" s="225"/>
      <c r="BS81" s="877"/>
      <c r="BT81" s="878"/>
      <c r="BU81" s="878"/>
      <c r="BV81" s="878"/>
      <c r="BW81" s="878"/>
      <c r="BX81" s="878"/>
      <c r="BY81" s="878"/>
      <c r="BZ81" s="878"/>
      <c r="CA81" s="878"/>
      <c r="CB81" s="878"/>
      <c r="CC81" s="878"/>
      <c r="CD81" s="878"/>
      <c r="CE81" s="878"/>
      <c r="CF81" s="878"/>
      <c r="CG81" s="883"/>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212"/>
    </row>
    <row r="82" spans="1:131" ht="26.25" customHeight="1" x14ac:dyDescent="0.15">
      <c r="A82" s="220">
        <v>15</v>
      </c>
      <c r="B82" s="891"/>
      <c r="C82" s="892"/>
      <c r="D82" s="892"/>
      <c r="E82" s="892"/>
      <c r="F82" s="892"/>
      <c r="G82" s="892"/>
      <c r="H82" s="892"/>
      <c r="I82" s="892"/>
      <c r="J82" s="892"/>
      <c r="K82" s="892"/>
      <c r="L82" s="892"/>
      <c r="M82" s="892"/>
      <c r="N82" s="892"/>
      <c r="O82" s="892"/>
      <c r="P82" s="893"/>
      <c r="Q82" s="894"/>
      <c r="R82" s="845"/>
      <c r="S82" s="845"/>
      <c r="T82" s="845"/>
      <c r="U82" s="845"/>
      <c r="V82" s="845"/>
      <c r="W82" s="845"/>
      <c r="X82" s="845"/>
      <c r="Y82" s="845"/>
      <c r="Z82" s="845"/>
      <c r="AA82" s="845"/>
      <c r="AB82" s="845"/>
      <c r="AC82" s="845"/>
      <c r="AD82" s="845"/>
      <c r="AE82" s="845"/>
      <c r="AF82" s="845"/>
      <c r="AG82" s="845"/>
      <c r="AH82" s="845"/>
      <c r="AI82" s="845"/>
      <c r="AJ82" s="845"/>
      <c r="AK82" s="845"/>
      <c r="AL82" s="845"/>
      <c r="AM82" s="845"/>
      <c r="AN82" s="845"/>
      <c r="AO82" s="845"/>
      <c r="AP82" s="845"/>
      <c r="AQ82" s="845"/>
      <c r="AR82" s="845"/>
      <c r="AS82" s="845"/>
      <c r="AT82" s="845"/>
      <c r="AU82" s="845"/>
      <c r="AV82" s="845"/>
      <c r="AW82" s="845"/>
      <c r="AX82" s="845"/>
      <c r="AY82" s="845"/>
      <c r="AZ82" s="842"/>
      <c r="BA82" s="842"/>
      <c r="BB82" s="842"/>
      <c r="BC82" s="842"/>
      <c r="BD82" s="843"/>
      <c r="BE82" s="223"/>
      <c r="BF82" s="223"/>
      <c r="BG82" s="223"/>
      <c r="BH82" s="223"/>
      <c r="BI82" s="223"/>
      <c r="BJ82" s="223"/>
      <c r="BK82" s="223"/>
      <c r="BL82" s="223"/>
      <c r="BM82" s="223"/>
      <c r="BN82" s="223"/>
      <c r="BO82" s="223"/>
      <c r="BP82" s="223"/>
      <c r="BQ82" s="220">
        <v>76</v>
      </c>
      <c r="BR82" s="225"/>
      <c r="BS82" s="877"/>
      <c r="BT82" s="878"/>
      <c r="BU82" s="878"/>
      <c r="BV82" s="878"/>
      <c r="BW82" s="878"/>
      <c r="BX82" s="878"/>
      <c r="BY82" s="878"/>
      <c r="BZ82" s="878"/>
      <c r="CA82" s="878"/>
      <c r="CB82" s="878"/>
      <c r="CC82" s="878"/>
      <c r="CD82" s="878"/>
      <c r="CE82" s="878"/>
      <c r="CF82" s="878"/>
      <c r="CG82" s="883"/>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212"/>
    </row>
    <row r="83" spans="1:131" ht="26.25" customHeight="1" x14ac:dyDescent="0.15">
      <c r="A83" s="220">
        <v>16</v>
      </c>
      <c r="B83" s="891"/>
      <c r="C83" s="892"/>
      <c r="D83" s="892"/>
      <c r="E83" s="892"/>
      <c r="F83" s="892"/>
      <c r="G83" s="892"/>
      <c r="H83" s="892"/>
      <c r="I83" s="892"/>
      <c r="J83" s="892"/>
      <c r="K83" s="892"/>
      <c r="L83" s="892"/>
      <c r="M83" s="892"/>
      <c r="N83" s="892"/>
      <c r="O83" s="892"/>
      <c r="P83" s="893"/>
      <c r="Q83" s="894"/>
      <c r="R83" s="845"/>
      <c r="S83" s="845"/>
      <c r="T83" s="845"/>
      <c r="U83" s="845"/>
      <c r="V83" s="845"/>
      <c r="W83" s="845"/>
      <c r="X83" s="845"/>
      <c r="Y83" s="845"/>
      <c r="Z83" s="845"/>
      <c r="AA83" s="845"/>
      <c r="AB83" s="845"/>
      <c r="AC83" s="845"/>
      <c r="AD83" s="845"/>
      <c r="AE83" s="845"/>
      <c r="AF83" s="845"/>
      <c r="AG83" s="845"/>
      <c r="AH83" s="845"/>
      <c r="AI83" s="845"/>
      <c r="AJ83" s="845"/>
      <c r="AK83" s="845"/>
      <c r="AL83" s="845"/>
      <c r="AM83" s="845"/>
      <c r="AN83" s="845"/>
      <c r="AO83" s="845"/>
      <c r="AP83" s="845"/>
      <c r="AQ83" s="845"/>
      <c r="AR83" s="845"/>
      <c r="AS83" s="845"/>
      <c r="AT83" s="845"/>
      <c r="AU83" s="845"/>
      <c r="AV83" s="845"/>
      <c r="AW83" s="845"/>
      <c r="AX83" s="845"/>
      <c r="AY83" s="845"/>
      <c r="AZ83" s="842"/>
      <c r="BA83" s="842"/>
      <c r="BB83" s="842"/>
      <c r="BC83" s="842"/>
      <c r="BD83" s="843"/>
      <c r="BE83" s="223"/>
      <c r="BF83" s="223"/>
      <c r="BG83" s="223"/>
      <c r="BH83" s="223"/>
      <c r="BI83" s="223"/>
      <c r="BJ83" s="223"/>
      <c r="BK83" s="223"/>
      <c r="BL83" s="223"/>
      <c r="BM83" s="223"/>
      <c r="BN83" s="223"/>
      <c r="BO83" s="223"/>
      <c r="BP83" s="223"/>
      <c r="BQ83" s="220">
        <v>77</v>
      </c>
      <c r="BR83" s="225"/>
      <c r="BS83" s="877"/>
      <c r="BT83" s="878"/>
      <c r="BU83" s="878"/>
      <c r="BV83" s="878"/>
      <c r="BW83" s="878"/>
      <c r="BX83" s="878"/>
      <c r="BY83" s="878"/>
      <c r="BZ83" s="878"/>
      <c r="CA83" s="878"/>
      <c r="CB83" s="878"/>
      <c r="CC83" s="878"/>
      <c r="CD83" s="878"/>
      <c r="CE83" s="878"/>
      <c r="CF83" s="878"/>
      <c r="CG83" s="883"/>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212"/>
    </row>
    <row r="84" spans="1:131" ht="26.25" customHeight="1" x14ac:dyDescent="0.15">
      <c r="A84" s="220">
        <v>17</v>
      </c>
      <c r="B84" s="891"/>
      <c r="C84" s="892"/>
      <c r="D84" s="892"/>
      <c r="E84" s="892"/>
      <c r="F84" s="892"/>
      <c r="G84" s="892"/>
      <c r="H84" s="892"/>
      <c r="I84" s="892"/>
      <c r="J84" s="892"/>
      <c r="K84" s="892"/>
      <c r="L84" s="892"/>
      <c r="M84" s="892"/>
      <c r="N84" s="892"/>
      <c r="O84" s="892"/>
      <c r="P84" s="893"/>
      <c r="Q84" s="894"/>
      <c r="R84" s="845"/>
      <c r="S84" s="845"/>
      <c r="T84" s="845"/>
      <c r="U84" s="845"/>
      <c r="V84" s="845"/>
      <c r="W84" s="845"/>
      <c r="X84" s="845"/>
      <c r="Y84" s="845"/>
      <c r="Z84" s="845"/>
      <c r="AA84" s="845"/>
      <c r="AB84" s="845"/>
      <c r="AC84" s="845"/>
      <c r="AD84" s="845"/>
      <c r="AE84" s="845"/>
      <c r="AF84" s="845"/>
      <c r="AG84" s="845"/>
      <c r="AH84" s="845"/>
      <c r="AI84" s="845"/>
      <c r="AJ84" s="845"/>
      <c r="AK84" s="845"/>
      <c r="AL84" s="845"/>
      <c r="AM84" s="845"/>
      <c r="AN84" s="845"/>
      <c r="AO84" s="845"/>
      <c r="AP84" s="845"/>
      <c r="AQ84" s="845"/>
      <c r="AR84" s="845"/>
      <c r="AS84" s="845"/>
      <c r="AT84" s="845"/>
      <c r="AU84" s="845"/>
      <c r="AV84" s="845"/>
      <c r="AW84" s="845"/>
      <c r="AX84" s="845"/>
      <c r="AY84" s="845"/>
      <c r="AZ84" s="842"/>
      <c r="BA84" s="842"/>
      <c r="BB84" s="842"/>
      <c r="BC84" s="842"/>
      <c r="BD84" s="843"/>
      <c r="BE84" s="223"/>
      <c r="BF84" s="223"/>
      <c r="BG84" s="223"/>
      <c r="BH84" s="223"/>
      <c r="BI84" s="223"/>
      <c r="BJ84" s="223"/>
      <c r="BK84" s="223"/>
      <c r="BL84" s="223"/>
      <c r="BM84" s="223"/>
      <c r="BN84" s="223"/>
      <c r="BO84" s="223"/>
      <c r="BP84" s="223"/>
      <c r="BQ84" s="220">
        <v>78</v>
      </c>
      <c r="BR84" s="225"/>
      <c r="BS84" s="877"/>
      <c r="BT84" s="878"/>
      <c r="BU84" s="878"/>
      <c r="BV84" s="878"/>
      <c r="BW84" s="878"/>
      <c r="BX84" s="878"/>
      <c r="BY84" s="878"/>
      <c r="BZ84" s="878"/>
      <c r="CA84" s="878"/>
      <c r="CB84" s="878"/>
      <c r="CC84" s="878"/>
      <c r="CD84" s="878"/>
      <c r="CE84" s="878"/>
      <c r="CF84" s="878"/>
      <c r="CG84" s="883"/>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212"/>
    </row>
    <row r="85" spans="1:131" ht="26.25" customHeight="1" x14ac:dyDescent="0.15">
      <c r="A85" s="220">
        <v>18</v>
      </c>
      <c r="B85" s="891"/>
      <c r="C85" s="892"/>
      <c r="D85" s="892"/>
      <c r="E85" s="892"/>
      <c r="F85" s="892"/>
      <c r="G85" s="892"/>
      <c r="H85" s="892"/>
      <c r="I85" s="892"/>
      <c r="J85" s="892"/>
      <c r="K85" s="892"/>
      <c r="L85" s="892"/>
      <c r="M85" s="892"/>
      <c r="N85" s="892"/>
      <c r="O85" s="892"/>
      <c r="P85" s="893"/>
      <c r="Q85" s="894"/>
      <c r="R85" s="845"/>
      <c r="S85" s="845"/>
      <c r="T85" s="845"/>
      <c r="U85" s="845"/>
      <c r="V85" s="845"/>
      <c r="W85" s="845"/>
      <c r="X85" s="845"/>
      <c r="Y85" s="845"/>
      <c r="Z85" s="845"/>
      <c r="AA85" s="845"/>
      <c r="AB85" s="845"/>
      <c r="AC85" s="845"/>
      <c r="AD85" s="845"/>
      <c r="AE85" s="845"/>
      <c r="AF85" s="845"/>
      <c r="AG85" s="845"/>
      <c r="AH85" s="845"/>
      <c r="AI85" s="845"/>
      <c r="AJ85" s="845"/>
      <c r="AK85" s="845"/>
      <c r="AL85" s="845"/>
      <c r="AM85" s="845"/>
      <c r="AN85" s="845"/>
      <c r="AO85" s="845"/>
      <c r="AP85" s="845"/>
      <c r="AQ85" s="845"/>
      <c r="AR85" s="845"/>
      <c r="AS85" s="845"/>
      <c r="AT85" s="845"/>
      <c r="AU85" s="845"/>
      <c r="AV85" s="845"/>
      <c r="AW85" s="845"/>
      <c r="AX85" s="845"/>
      <c r="AY85" s="845"/>
      <c r="AZ85" s="842"/>
      <c r="BA85" s="842"/>
      <c r="BB85" s="842"/>
      <c r="BC85" s="842"/>
      <c r="BD85" s="843"/>
      <c r="BE85" s="223"/>
      <c r="BF85" s="223"/>
      <c r="BG85" s="223"/>
      <c r="BH85" s="223"/>
      <c r="BI85" s="223"/>
      <c r="BJ85" s="223"/>
      <c r="BK85" s="223"/>
      <c r="BL85" s="223"/>
      <c r="BM85" s="223"/>
      <c r="BN85" s="223"/>
      <c r="BO85" s="223"/>
      <c r="BP85" s="223"/>
      <c r="BQ85" s="220">
        <v>79</v>
      </c>
      <c r="BR85" s="225"/>
      <c r="BS85" s="877"/>
      <c r="BT85" s="878"/>
      <c r="BU85" s="878"/>
      <c r="BV85" s="878"/>
      <c r="BW85" s="878"/>
      <c r="BX85" s="878"/>
      <c r="BY85" s="878"/>
      <c r="BZ85" s="878"/>
      <c r="CA85" s="878"/>
      <c r="CB85" s="878"/>
      <c r="CC85" s="878"/>
      <c r="CD85" s="878"/>
      <c r="CE85" s="878"/>
      <c r="CF85" s="878"/>
      <c r="CG85" s="883"/>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212"/>
    </row>
    <row r="86" spans="1:131" ht="26.25" customHeight="1" x14ac:dyDescent="0.15">
      <c r="A86" s="220">
        <v>19</v>
      </c>
      <c r="B86" s="891"/>
      <c r="C86" s="892"/>
      <c r="D86" s="892"/>
      <c r="E86" s="892"/>
      <c r="F86" s="892"/>
      <c r="G86" s="892"/>
      <c r="H86" s="892"/>
      <c r="I86" s="892"/>
      <c r="J86" s="892"/>
      <c r="K86" s="892"/>
      <c r="L86" s="892"/>
      <c r="M86" s="892"/>
      <c r="N86" s="892"/>
      <c r="O86" s="892"/>
      <c r="P86" s="893"/>
      <c r="Q86" s="894"/>
      <c r="R86" s="845"/>
      <c r="S86" s="845"/>
      <c r="T86" s="845"/>
      <c r="U86" s="845"/>
      <c r="V86" s="845"/>
      <c r="W86" s="845"/>
      <c r="X86" s="845"/>
      <c r="Y86" s="845"/>
      <c r="Z86" s="845"/>
      <c r="AA86" s="845"/>
      <c r="AB86" s="845"/>
      <c r="AC86" s="845"/>
      <c r="AD86" s="845"/>
      <c r="AE86" s="845"/>
      <c r="AF86" s="845"/>
      <c r="AG86" s="845"/>
      <c r="AH86" s="845"/>
      <c r="AI86" s="845"/>
      <c r="AJ86" s="845"/>
      <c r="AK86" s="845"/>
      <c r="AL86" s="845"/>
      <c r="AM86" s="845"/>
      <c r="AN86" s="845"/>
      <c r="AO86" s="845"/>
      <c r="AP86" s="845"/>
      <c r="AQ86" s="845"/>
      <c r="AR86" s="845"/>
      <c r="AS86" s="845"/>
      <c r="AT86" s="845"/>
      <c r="AU86" s="845"/>
      <c r="AV86" s="845"/>
      <c r="AW86" s="845"/>
      <c r="AX86" s="845"/>
      <c r="AY86" s="845"/>
      <c r="AZ86" s="842"/>
      <c r="BA86" s="842"/>
      <c r="BB86" s="842"/>
      <c r="BC86" s="842"/>
      <c r="BD86" s="843"/>
      <c r="BE86" s="223"/>
      <c r="BF86" s="223"/>
      <c r="BG86" s="223"/>
      <c r="BH86" s="223"/>
      <c r="BI86" s="223"/>
      <c r="BJ86" s="223"/>
      <c r="BK86" s="223"/>
      <c r="BL86" s="223"/>
      <c r="BM86" s="223"/>
      <c r="BN86" s="223"/>
      <c r="BO86" s="223"/>
      <c r="BP86" s="223"/>
      <c r="BQ86" s="220">
        <v>80</v>
      </c>
      <c r="BR86" s="225"/>
      <c r="BS86" s="877"/>
      <c r="BT86" s="878"/>
      <c r="BU86" s="878"/>
      <c r="BV86" s="878"/>
      <c r="BW86" s="878"/>
      <c r="BX86" s="878"/>
      <c r="BY86" s="878"/>
      <c r="BZ86" s="878"/>
      <c r="CA86" s="878"/>
      <c r="CB86" s="878"/>
      <c r="CC86" s="878"/>
      <c r="CD86" s="878"/>
      <c r="CE86" s="878"/>
      <c r="CF86" s="878"/>
      <c r="CG86" s="883"/>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212"/>
    </row>
    <row r="87" spans="1:131" ht="26.25" customHeight="1" x14ac:dyDescent="0.15">
      <c r="A87" s="226">
        <v>20</v>
      </c>
      <c r="B87" s="896"/>
      <c r="C87" s="897"/>
      <c r="D87" s="897"/>
      <c r="E87" s="897"/>
      <c r="F87" s="897"/>
      <c r="G87" s="897"/>
      <c r="H87" s="897"/>
      <c r="I87" s="897"/>
      <c r="J87" s="897"/>
      <c r="K87" s="897"/>
      <c r="L87" s="897"/>
      <c r="M87" s="897"/>
      <c r="N87" s="897"/>
      <c r="O87" s="897"/>
      <c r="P87" s="898"/>
      <c r="Q87" s="899"/>
      <c r="R87" s="900"/>
      <c r="S87" s="900"/>
      <c r="T87" s="900"/>
      <c r="U87" s="900"/>
      <c r="V87" s="900"/>
      <c r="W87" s="900"/>
      <c r="X87" s="900"/>
      <c r="Y87" s="900"/>
      <c r="Z87" s="900"/>
      <c r="AA87" s="900"/>
      <c r="AB87" s="900"/>
      <c r="AC87" s="900"/>
      <c r="AD87" s="900"/>
      <c r="AE87" s="900"/>
      <c r="AF87" s="900"/>
      <c r="AG87" s="900"/>
      <c r="AH87" s="900"/>
      <c r="AI87" s="900"/>
      <c r="AJ87" s="900"/>
      <c r="AK87" s="900"/>
      <c r="AL87" s="900"/>
      <c r="AM87" s="900"/>
      <c r="AN87" s="900"/>
      <c r="AO87" s="900"/>
      <c r="AP87" s="900"/>
      <c r="AQ87" s="900"/>
      <c r="AR87" s="900"/>
      <c r="AS87" s="900"/>
      <c r="AT87" s="900"/>
      <c r="AU87" s="900"/>
      <c r="AV87" s="900"/>
      <c r="AW87" s="900"/>
      <c r="AX87" s="900"/>
      <c r="AY87" s="900"/>
      <c r="AZ87" s="901"/>
      <c r="BA87" s="901"/>
      <c r="BB87" s="901"/>
      <c r="BC87" s="901"/>
      <c r="BD87" s="902"/>
      <c r="BE87" s="223"/>
      <c r="BF87" s="223"/>
      <c r="BG87" s="223"/>
      <c r="BH87" s="223"/>
      <c r="BI87" s="223"/>
      <c r="BJ87" s="223"/>
      <c r="BK87" s="223"/>
      <c r="BL87" s="223"/>
      <c r="BM87" s="223"/>
      <c r="BN87" s="223"/>
      <c r="BO87" s="223"/>
      <c r="BP87" s="223"/>
      <c r="BQ87" s="220">
        <v>81</v>
      </c>
      <c r="BR87" s="225"/>
      <c r="BS87" s="877"/>
      <c r="BT87" s="878"/>
      <c r="BU87" s="878"/>
      <c r="BV87" s="878"/>
      <c r="BW87" s="878"/>
      <c r="BX87" s="878"/>
      <c r="BY87" s="878"/>
      <c r="BZ87" s="878"/>
      <c r="CA87" s="878"/>
      <c r="CB87" s="878"/>
      <c r="CC87" s="878"/>
      <c r="CD87" s="878"/>
      <c r="CE87" s="878"/>
      <c r="CF87" s="878"/>
      <c r="CG87" s="883"/>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212"/>
    </row>
    <row r="88" spans="1:131" ht="26.25" customHeight="1" thickBot="1" x14ac:dyDescent="0.2">
      <c r="A88" s="222" t="s">
        <v>380</v>
      </c>
      <c r="B88" s="802" t="s">
        <v>405</v>
      </c>
      <c r="C88" s="803"/>
      <c r="D88" s="803"/>
      <c r="E88" s="803"/>
      <c r="F88" s="803"/>
      <c r="G88" s="803"/>
      <c r="H88" s="803"/>
      <c r="I88" s="803"/>
      <c r="J88" s="803"/>
      <c r="K88" s="803"/>
      <c r="L88" s="803"/>
      <c r="M88" s="803"/>
      <c r="N88" s="803"/>
      <c r="O88" s="803"/>
      <c r="P88" s="804"/>
      <c r="Q88" s="858"/>
      <c r="R88" s="859"/>
      <c r="S88" s="859"/>
      <c r="T88" s="859"/>
      <c r="U88" s="859"/>
      <c r="V88" s="859"/>
      <c r="W88" s="859"/>
      <c r="X88" s="859"/>
      <c r="Y88" s="859"/>
      <c r="Z88" s="859"/>
      <c r="AA88" s="859"/>
      <c r="AB88" s="859"/>
      <c r="AC88" s="859"/>
      <c r="AD88" s="859"/>
      <c r="AE88" s="859"/>
      <c r="AF88" s="862"/>
      <c r="AG88" s="862"/>
      <c r="AH88" s="862"/>
      <c r="AI88" s="862"/>
      <c r="AJ88" s="862"/>
      <c r="AK88" s="859"/>
      <c r="AL88" s="859"/>
      <c r="AM88" s="859"/>
      <c r="AN88" s="859"/>
      <c r="AO88" s="859"/>
      <c r="AP88" s="862"/>
      <c r="AQ88" s="862"/>
      <c r="AR88" s="862"/>
      <c r="AS88" s="862"/>
      <c r="AT88" s="862"/>
      <c r="AU88" s="862"/>
      <c r="AV88" s="862"/>
      <c r="AW88" s="862"/>
      <c r="AX88" s="862"/>
      <c r="AY88" s="862"/>
      <c r="AZ88" s="867"/>
      <c r="BA88" s="867"/>
      <c r="BB88" s="867"/>
      <c r="BC88" s="867"/>
      <c r="BD88" s="868"/>
      <c r="BE88" s="223"/>
      <c r="BF88" s="223"/>
      <c r="BG88" s="223"/>
      <c r="BH88" s="223"/>
      <c r="BI88" s="223"/>
      <c r="BJ88" s="223"/>
      <c r="BK88" s="223"/>
      <c r="BL88" s="223"/>
      <c r="BM88" s="223"/>
      <c r="BN88" s="223"/>
      <c r="BO88" s="223"/>
      <c r="BP88" s="223"/>
      <c r="BQ88" s="220">
        <v>82</v>
      </c>
      <c r="BR88" s="225"/>
      <c r="BS88" s="877"/>
      <c r="BT88" s="878"/>
      <c r="BU88" s="878"/>
      <c r="BV88" s="878"/>
      <c r="BW88" s="878"/>
      <c r="BX88" s="878"/>
      <c r="BY88" s="878"/>
      <c r="BZ88" s="878"/>
      <c r="CA88" s="878"/>
      <c r="CB88" s="878"/>
      <c r="CC88" s="878"/>
      <c r="CD88" s="878"/>
      <c r="CE88" s="878"/>
      <c r="CF88" s="878"/>
      <c r="CG88" s="883"/>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7"/>
      <c r="BT89" s="878"/>
      <c r="BU89" s="878"/>
      <c r="BV89" s="878"/>
      <c r="BW89" s="878"/>
      <c r="BX89" s="878"/>
      <c r="BY89" s="878"/>
      <c r="BZ89" s="878"/>
      <c r="CA89" s="878"/>
      <c r="CB89" s="878"/>
      <c r="CC89" s="878"/>
      <c r="CD89" s="878"/>
      <c r="CE89" s="878"/>
      <c r="CF89" s="878"/>
      <c r="CG89" s="883"/>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7"/>
      <c r="BT90" s="878"/>
      <c r="BU90" s="878"/>
      <c r="BV90" s="878"/>
      <c r="BW90" s="878"/>
      <c r="BX90" s="878"/>
      <c r="BY90" s="878"/>
      <c r="BZ90" s="878"/>
      <c r="CA90" s="878"/>
      <c r="CB90" s="878"/>
      <c r="CC90" s="878"/>
      <c r="CD90" s="878"/>
      <c r="CE90" s="878"/>
      <c r="CF90" s="878"/>
      <c r="CG90" s="883"/>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7"/>
      <c r="BT91" s="878"/>
      <c r="BU91" s="878"/>
      <c r="BV91" s="878"/>
      <c r="BW91" s="878"/>
      <c r="BX91" s="878"/>
      <c r="BY91" s="878"/>
      <c r="BZ91" s="878"/>
      <c r="CA91" s="878"/>
      <c r="CB91" s="878"/>
      <c r="CC91" s="878"/>
      <c r="CD91" s="878"/>
      <c r="CE91" s="878"/>
      <c r="CF91" s="878"/>
      <c r="CG91" s="883"/>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7"/>
      <c r="BT92" s="878"/>
      <c r="BU92" s="878"/>
      <c r="BV92" s="878"/>
      <c r="BW92" s="878"/>
      <c r="BX92" s="878"/>
      <c r="BY92" s="878"/>
      <c r="BZ92" s="878"/>
      <c r="CA92" s="878"/>
      <c r="CB92" s="878"/>
      <c r="CC92" s="878"/>
      <c r="CD92" s="878"/>
      <c r="CE92" s="878"/>
      <c r="CF92" s="878"/>
      <c r="CG92" s="883"/>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7"/>
      <c r="BT93" s="878"/>
      <c r="BU93" s="878"/>
      <c r="BV93" s="878"/>
      <c r="BW93" s="878"/>
      <c r="BX93" s="878"/>
      <c r="BY93" s="878"/>
      <c r="BZ93" s="878"/>
      <c r="CA93" s="878"/>
      <c r="CB93" s="878"/>
      <c r="CC93" s="878"/>
      <c r="CD93" s="878"/>
      <c r="CE93" s="878"/>
      <c r="CF93" s="878"/>
      <c r="CG93" s="883"/>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7"/>
      <c r="BT94" s="878"/>
      <c r="BU94" s="878"/>
      <c r="BV94" s="878"/>
      <c r="BW94" s="878"/>
      <c r="BX94" s="878"/>
      <c r="BY94" s="878"/>
      <c r="BZ94" s="878"/>
      <c r="CA94" s="878"/>
      <c r="CB94" s="878"/>
      <c r="CC94" s="878"/>
      <c r="CD94" s="878"/>
      <c r="CE94" s="878"/>
      <c r="CF94" s="878"/>
      <c r="CG94" s="883"/>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7"/>
      <c r="BT95" s="878"/>
      <c r="BU95" s="878"/>
      <c r="BV95" s="878"/>
      <c r="BW95" s="878"/>
      <c r="BX95" s="878"/>
      <c r="BY95" s="878"/>
      <c r="BZ95" s="878"/>
      <c r="CA95" s="878"/>
      <c r="CB95" s="878"/>
      <c r="CC95" s="878"/>
      <c r="CD95" s="878"/>
      <c r="CE95" s="878"/>
      <c r="CF95" s="878"/>
      <c r="CG95" s="883"/>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7"/>
      <c r="BT96" s="878"/>
      <c r="BU96" s="878"/>
      <c r="BV96" s="878"/>
      <c r="BW96" s="878"/>
      <c r="BX96" s="878"/>
      <c r="BY96" s="878"/>
      <c r="BZ96" s="878"/>
      <c r="CA96" s="878"/>
      <c r="CB96" s="878"/>
      <c r="CC96" s="878"/>
      <c r="CD96" s="878"/>
      <c r="CE96" s="878"/>
      <c r="CF96" s="878"/>
      <c r="CG96" s="883"/>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7"/>
      <c r="BT97" s="878"/>
      <c r="BU97" s="878"/>
      <c r="BV97" s="878"/>
      <c r="BW97" s="878"/>
      <c r="BX97" s="878"/>
      <c r="BY97" s="878"/>
      <c r="BZ97" s="878"/>
      <c r="CA97" s="878"/>
      <c r="CB97" s="878"/>
      <c r="CC97" s="878"/>
      <c r="CD97" s="878"/>
      <c r="CE97" s="878"/>
      <c r="CF97" s="878"/>
      <c r="CG97" s="883"/>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7"/>
      <c r="BT98" s="878"/>
      <c r="BU98" s="878"/>
      <c r="BV98" s="878"/>
      <c r="BW98" s="878"/>
      <c r="BX98" s="878"/>
      <c r="BY98" s="878"/>
      <c r="BZ98" s="878"/>
      <c r="CA98" s="878"/>
      <c r="CB98" s="878"/>
      <c r="CC98" s="878"/>
      <c r="CD98" s="878"/>
      <c r="CE98" s="878"/>
      <c r="CF98" s="878"/>
      <c r="CG98" s="883"/>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7"/>
      <c r="BT99" s="878"/>
      <c r="BU99" s="878"/>
      <c r="BV99" s="878"/>
      <c r="BW99" s="878"/>
      <c r="BX99" s="878"/>
      <c r="BY99" s="878"/>
      <c r="BZ99" s="878"/>
      <c r="CA99" s="878"/>
      <c r="CB99" s="878"/>
      <c r="CC99" s="878"/>
      <c r="CD99" s="878"/>
      <c r="CE99" s="878"/>
      <c r="CF99" s="878"/>
      <c r="CG99" s="883"/>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7"/>
      <c r="BT100" s="878"/>
      <c r="BU100" s="878"/>
      <c r="BV100" s="878"/>
      <c r="BW100" s="878"/>
      <c r="BX100" s="878"/>
      <c r="BY100" s="878"/>
      <c r="BZ100" s="878"/>
      <c r="CA100" s="878"/>
      <c r="CB100" s="878"/>
      <c r="CC100" s="878"/>
      <c r="CD100" s="878"/>
      <c r="CE100" s="878"/>
      <c r="CF100" s="878"/>
      <c r="CG100" s="883"/>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7"/>
      <c r="BT101" s="878"/>
      <c r="BU101" s="878"/>
      <c r="BV101" s="878"/>
      <c r="BW101" s="878"/>
      <c r="BX101" s="878"/>
      <c r="BY101" s="878"/>
      <c r="BZ101" s="878"/>
      <c r="CA101" s="878"/>
      <c r="CB101" s="878"/>
      <c r="CC101" s="878"/>
      <c r="CD101" s="878"/>
      <c r="CE101" s="878"/>
      <c r="CF101" s="878"/>
      <c r="CG101" s="883"/>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802" t="s">
        <v>406</v>
      </c>
      <c r="BS102" s="803"/>
      <c r="BT102" s="803"/>
      <c r="BU102" s="803"/>
      <c r="BV102" s="803"/>
      <c r="BW102" s="803"/>
      <c r="BX102" s="803"/>
      <c r="BY102" s="803"/>
      <c r="BZ102" s="803"/>
      <c r="CA102" s="803"/>
      <c r="CB102" s="803"/>
      <c r="CC102" s="803"/>
      <c r="CD102" s="803"/>
      <c r="CE102" s="803"/>
      <c r="CF102" s="803"/>
      <c r="CG102" s="804"/>
      <c r="CH102" s="903"/>
      <c r="CI102" s="904"/>
      <c r="CJ102" s="904"/>
      <c r="CK102" s="904"/>
      <c r="CL102" s="905"/>
      <c r="CM102" s="903"/>
      <c r="CN102" s="904"/>
      <c r="CO102" s="904"/>
      <c r="CP102" s="904"/>
      <c r="CQ102" s="905"/>
      <c r="CR102" s="906">
        <v>60</v>
      </c>
      <c r="CS102" s="870"/>
      <c r="CT102" s="870"/>
      <c r="CU102" s="870"/>
      <c r="CV102" s="907"/>
      <c r="CW102" s="906" t="s">
        <v>561</v>
      </c>
      <c r="CX102" s="870"/>
      <c r="CY102" s="870"/>
      <c r="CZ102" s="870"/>
      <c r="DA102" s="907"/>
      <c r="DB102" s="906">
        <v>360</v>
      </c>
      <c r="DC102" s="870"/>
      <c r="DD102" s="870"/>
      <c r="DE102" s="870"/>
      <c r="DF102" s="907"/>
      <c r="DG102" s="906" t="s">
        <v>561</v>
      </c>
      <c r="DH102" s="870"/>
      <c r="DI102" s="870"/>
      <c r="DJ102" s="870"/>
      <c r="DK102" s="907"/>
      <c r="DL102" s="906" t="s">
        <v>561</v>
      </c>
      <c r="DM102" s="870"/>
      <c r="DN102" s="870"/>
      <c r="DO102" s="870"/>
      <c r="DP102" s="907"/>
      <c r="DQ102" s="906" t="s">
        <v>561</v>
      </c>
      <c r="DR102" s="870"/>
      <c r="DS102" s="870"/>
      <c r="DT102" s="870"/>
      <c r="DU102" s="907"/>
      <c r="DV102" s="802"/>
      <c r="DW102" s="803"/>
      <c r="DX102" s="803"/>
      <c r="DY102" s="803"/>
      <c r="DZ102" s="930"/>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1" t="s">
        <v>407</v>
      </c>
      <c r="BR103" s="931"/>
      <c r="BS103" s="931"/>
      <c r="BT103" s="931"/>
      <c r="BU103" s="931"/>
      <c r="BV103" s="931"/>
      <c r="BW103" s="931"/>
      <c r="BX103" s="931"/>
      <c r="BY103" s="931"/>
      <c r="BZ103" s="931"/>
      <c r="CA103" s="931"/>
      <c r="CB103" s="931"/>
      <c r="CC103" s="931"/>
      <c r="CD103" s="931"/>
      <c r="CE103" s="931"/>
      <c r="CF103" s="931"/>
      <c r="CG103" s="931"/>
      <c r="CH103" s="931"/>
      <c r="CI103" s="931"/>
      <c r="CJ103" s="931"/>
      <c r="CK103" s="931"/>
      <c r="CL103" s="931"/>
      <c r="CM103" s="931"/>
      <c r="CN103" s="931"/>
      <c r="CO103" s="931"/>
      <c r="CP103" s="931"/>
      <c r="CQ103" s="931"/>
      <c r="CR103" s="931"/>
      <c r="CS103" s="931"/>
      <c r="CT103" s="931"/>
      <c r="CU103" s="931"/>
      <c r="CV103" s="931"/>
      <c r="CW103" s="931"/>
      <c r="CX103" s="931"/>
      <c r="CY103" s="931"/>
      <c r="CZ103" s="931"/>
      <c r="DA103" s="931"/>
      <c r="DB103" s="931"/>
      <c r="DC103" s="931"/>
      <c r="DD103" s="931"/>
      <c r="DE103" s="931"/>
      <c r="DF103" s="931"/>
      <c r="DG103" s="931"/>
      <c r="DH103" s="931"/>
      <c r="DI103" s="931"/>
      <c r="DJ103" s="931"/>
      <c r="DK103" s="931"/>
      <c r="DL103" s="931"/>
      <c r="DM103" s="931"/>
      <c r="DN103" s="931"/>
      <c r="DO103" s="931"/>
      <c r="DP103" s="931"/>
      <c r="DQ103" s="931"/>
      <c r="DR103" s="931"/>
      <c r="DS103" s="931"/>
      <c r="DT103" s="931"/>
      <c r="DU103" s="931"/>
      <c r="DV103" s="931"/>
      <c r="DW103" s="931"/>
      <c r="DX103" s="931"/>
      <c r="DY103" s="931"/>
      <c r="DZ103" s="931"/>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2" t="s">
        <v>408</v>
      </c>
      <c r="BR104" s="932"/>
      <c r="BS104" s="932"/>
      <c r="BT104" s="932"/>
      <c r="BU104" s="932"/>
      <c r="BV104" s="932"/>
      <c r="BW104" s="932"/>
      <c r="BX104" s="932"/>
      <c r="BY104" s="932"/>
      <c r="BZ104" s="932"/>
      <c r="CA104" s="932"/>
      <c r="CB104" s="932"/>
      <c r="CC104" s="932"/>
      <c r="CD104" s="932"/>
      <c r="CE104" s="932"/>
      <c r="CF104" s="932"/>
      <c r="CG104" s="932"/>
      <c r="CH104" s="932"/>
      <c r="CI104" s="932"/>
      <c r="CJ104" s="932"/>
      <c r="CK104" s="932"/>
      <c r="CL104" s="932"/>
      <c r="CM104" s="932"/>
      <c r="CN104" s="932"/>
      <c r="CO104" s="932"/>
      <c r="CP104" s="932"/>
      <c r="CQ104" s="932"/>
      <c r="CR104" s="932"/>
      <c r="CS104" s="932"/>
      <c r="CT104" s="932"/>
      <c r="CU104" s="932"/>
      <c r="CV104" s="932"/>
      <c r="CW104" s="932"/>
      <c r="CX104" s="932"/>
      <c r="CY104" s="932"/>
      <c r="CZ104" s="932"/>
      <c r="DA104" s="932"/>
      <c r="DB104" s="932"/>
      <c r="DC104" s="932"/>
      <c r="DD104" s="932"/>
      <c r="DE104" s="932"/>
      <c r="DF104" s="932"/>
      <c r="DG104" s="932"/>
      <c r="DH104" s="932"/>
      <c r="DI104" s="932"/>
      <c r="DJ104" s="932"/>
      <c r="DK104" s="932"/>
      <c r="DL104" s="932"/>
      <c r="DM104" s="932"/>
      <c r="DN104" s="932"/>
      <c r="DO104" s="932"/>
      <c r="DP104" s="932"/>
      <c r="DQ104" s="932"/>
      <c r="DR104" s="932"/>
      <c r="DS104" s="932"/>
      <c r="DT104" s="932"/>
      <c r="DU104" s="932"/>
      <c r="DV104" s="932"/>
      <c r="DW104" s="932"/>
      <c r="DX104" s="932"/>
      <c r="DY104" s="932"/>
      <c r="DZ104" s="932"/>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3" t="s">
        <v>411</v>
      </c>
      <c r="B108" s="934"/>
      <c r="C108" s="934"/>
      <c r="D108" s="934"/>
      <c r="E108" s="934"/>
      <c r="F108" s="934"/>
      <c r="G108" s="934"/>
      <c r="H108" s="934"/>
      <c r="I108" s="934"/>
      <c r="J108" s="934"/>
      <c r="K108" s="934"/>
      <c r="L108" s="934"/>
      <c r="M108" s="934"/>
      <c r="N108" s="934"/>
      <c r="O108" s="934"/>
      <c r="P108" s="934"/>
      <c r="Q108" s="934"/>
      <c r="R108" s="934"/>
      <c r="S108" s="934"/>
      <c r="T108" s="934"/>
      <c r="U108" s="934"/>
      <c r="V108" s="934"/>
      <c r="W108" s="934"/>
      <c r="X108" s="934"/>
      <c r="Y108" s="934"/>
      <c r="Z108" s="934"/>
      <c r="AA108" s="934"/>
      <c r="AB108" s="934"/>
      <c r="AC108" s="934"/>
      <c r="AD108" s="934"/>
      <c r="AE108" s="934"/>
      <c r="AF108" s="934"/>
      <c r="AG108" s="934"/>
      <c r="AH108" s="934"/>
      <c r="AI108" s="934"/>
      <c r="AJ108" s="934"/>
      <c r="AK108" s="934"/>
      <c r="AL108" s="934"/>
      <c r="AM108" s="934"/>
      <c r="AN108" s="934"/>
      <c r="AO108" s="934"/>
      <c r="AP108" s="934"/>
      <c r="AQ108" s="934"/>
      <c r="AR108" s="934"/>
      <c r="AS108" s="934"/>
      <c r="AT108" s="935"/>
      <c r="AU108" s="933" t="s">
        <v>412</v>
      </c>
      <c r="AV108" s="934"/>
      <c r="AW108" s="934"/>
      <c r="AX108" s="934"/>
      <c r="AY108" s="934"/>
      <c r="AZ108" s="934"/>
      <c r="BA108" s="934"/>
      <c r="BB108" s="934"/>
      <c r="BC108" s="934"/>
      <c r="BD108" s="934"/>
      <c r="BE108" s="934"/>
      <c r="BF108" s="934"/>
      <c r="BG108" s="934"/>
      <c r="BH108" s="934"/>
      <c r="BI108" s="934"/>
      <c r="BJ108" s="934"/>
      <c r="BK108" s="934"/>
      <c r="BL108" s="934"/>
      <c r="BM108" s="934"/>
      <c r="BN108" s="934"/>
      <c r="BO108" s="934"/>
      <c r="BP108" s="934"/>
      <c r="BQ108" s="934"/>
      <c r="BR108" s="934"/>
      <c r="BS108" s="934"/>
      <c r="BT108" s="934"/>
      <c r="BU108" s="934"/>
      <c r="BV108" s="934"/>
      <c r="BW108" s="934"/>
      <c r="BX108" s="934"/>
      <c r="BY108" s="934"/>
      <c r="BZ108" s="934"/>
      <c r="CA108" s="934"/>
      <c r="CB108" s="934"/>
      <c r="CC108" s="934"/>
      <c r="CD108" s="934"/>
      <c r="CE108" s="934"/>
      <c r="CF108" s="934"/>
      <c r="CG108" s="934"/>
      <c r="CH108" s="934"/>
      <c r="CI108" s="934"/>
      <c r="CJ108" s="934"/>
      <c r="CK108" s="934"/>
      <c r="CL108" s="934"/>
      <c r="CM108" s="934"/>
      <c r="CN108" s="934"/>
      <c r="CO108" s="934"/>
      <c r="CP108" s="934"/>
      <c r="CQ108" s="934"/>
      <c r="CR108" s="934"/>
      <c r="CS108" s="934"/>
      <c r="CT108" s="934"/>
      <c r="CU108" s="934"/>
      <c r="CV108" s="934"/>
      <c r="CW108" s="934"/>
      <c r="CX108" s="934"/>
      <c r="CY108" s="934"/>
      <c r="CZ108" s="934"/>
      <c r="DA108" s="934"/>
      <c r="DB108" s="934"/>
      <c r="DC108" s="934"/>
      <c r="DD108" s="934"/>
      <c r="DE108" s="934"/>
      <c r="DF108" s="934"/>
      <c r="DG108" s="934"/>
      <c r="DH108" s="934"/>
      <c r="DI108" s="934"/>
      <c r="DJ108" s="934"/>
      <c r="DK108" s="934"/>
      <c r="DL108" s="934"/>
      <c r="DM108" s="934"/>
      <c r="DN108" s="934"/>
      <c r="DO108" s="934"/>
      <c r="DP108" s="934"/>
      <c r="DQ108" s="934"/>
      <c r="DR108" s="934"/>
      <c r="DS108" s="934"/>
      <c r="DT108" s="934"/>
      <c r="DU108" s="934"/>
      <c r="DV108" s="934"/>
      <c r="DW108" s="934"/>
      <c r="DX108" s="934"/>
      <c r="DY108" s="934"/>
      <c r="DZ108" s="935"/>
    </row>
    <row r="109" spans="1:131" s="212" customFormat="1" ht="26.25" customHeight="1" x14ac:dyDescent="0.15">
      <c r="A109" s="928" t="s">
        <v>413</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08" t="s">
        <v>414</v>
      </c>
      <c r="AB109" s="909"/>
      <c r="AC109" s="909"/>
      <c r="AD109" s="909"/>
      <c r="AE109" s="910"/>
      <c r="AF109" s="908" t="s">
        <v>415</v>
      </c>
      <c r="AG109" s="909"/>
      <c r="AH109" s="909"/>
      <c r="AI109" s="909"/>
      <c r="AJ109" s="910"/>
      <c r="AK109" s="908" t="s">
        <v>295</v>
      </c>
      <c r="AL109" s="909"/>
      <c r="AM109" s="909"/>
      <c r="AN109" s="909"/>
      <c r="AO109" s="910"/>
      <c r="AP109" s="908" t="s">
        <v>416</v>
      </c>
      <c r="AQ109" s="909"/>
      <c r="AR109" s="909"/>
      <c r="AS109" s="909"/>
      <c r="AT109" s="911"/>
      <c r="AU109" s="928" t="s">
        <v>413</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08" t="s">
        <v>414</v>
      </c>
      <c r="BR109" s="909"/>
      <c r="BS109" s="909"/>
      <c r="BT109" s="909"/>
      <c r="BU109" s="910"/>
      <c r="BV109" s="908" t="s">
        <v>415</v>
      </c>
      <c r="BW109" s="909"/>
      <c r="BX109" s="909"/>
      <c r="BY109" s="909"/>
      <c r="BZ109" s="910"/>
      <c r="CA109" s="908" t="s">
        <v>295</v>
      </c>
      <c r="CB109" s="909"/>
      <c r="CC109" s="909"/>
      <c r="CD109" s="909"/>
      <c r="CE109" s="910"/>
      <c r="CF109" s="929" t="s">
        <v>416</v>
      </c>
      <c r="CG109" s="929"/>
      <c r="CH109" s="929"/>
      <c r="CI109" s="929"/>
      <c r="CJ109" s="929"/>
      <c r="CK109" s="908" t="s">
        <v>417</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08" t="s">
        <v>414</v>
      </c>
      <c r="DH109" s="909"/>
      <c r="DI109" s="909"/>
      <c r="DJ109" s="909"/>
      <c r="DK109" s="910"/>
      <c r="DL109" s="908" t="s">
        <v>415</v>
      </c>
      <c r="DM109" s="909"/>
      <c r="DN109" s="909"/>
      <c r="DO109" s="909"/>
      <c r="DP109" s="910"/>
      <c r="DQ109" s="908" t="s">
        <v>295</v>
      </c>
      <c r="DR109" s="909"/>
      <c r="DS109" s="909"/>
      <c r="DT109" s="909"/>
      <c r="DU109" s="910"/>
      <c r="DV109" s="908" t="s">
        <v>416</v>
      </c>
      <c r="DW109" s="909"/>
      <c r="DX109" s="909"/>
      <c r="DY109" s="909"/>
      <c r="DZ109" s="911"/>
    </row>
    <row r="110" spans="1:131" s="212" customFormat="1" ht="26.25" customHeight="1" x14ac:dyDescent="0.15">
      <c r="A110" s="912" t="s">
        <v>418</v>
      </c>
      <c r="B110" s="913"/>
      <c r="C110" s="913"/>
      <c r="D110" s="913"/>
      <c r="E110" s="913"/>
      <c r="F110" s="913"/>
      <c r="G110" s="913"/>
      <c r="H110" s="913"/>
      <c r="I110" s="913"/>
      <c r="J110" s="913"/>
      <c r="K110" s="913"/>
      <c r="L110" s="913"/>
      <c r="M110" s="913"/>
      <c r="N110" s="913"/>
      <c r="O110" s="913"/>
      <c r="P110" s="913"/>
      <c r="Q110" s="913"/>
      <c r="R110" s="913"/>
      <c r="S110" s="913"/>
      <c r="T110" s="913"/>
      <c r="U110" s="913"/>
      <c r="V110" s="913"/>
      <c r="W110" s="913"/>
      <c r="X110" s="913"/>
      <c r="Y110" s="913"/>
      <c r="Z110" s="914"/>
      <c r="AA110" s="915">
        <v>1227254</v>
      </c>
      <c r="AB110" s="916"/>
      <c r="AC110" s="916"/>
      <c r="AD110" s="916"/>
      <c r="AE110" s="917"/>
      <c r="AF110" s="918">
        <v>1244479</v>
      </c>
      <c r="AG110" s="916"/>
      <c r="AH110" s="916"/>
      <c r="AI110" s="916"/>
      <c r="AJ110" s="917"/>
      <c r="AK110" s="918">
        <v>1185155</v>
      </c>
      <c r="AL110" s="916"/>
      <c r="AM110" s="916"/>
      <c r="AN110" s="916"/>
      <c r="AO110" s="917"/>
      <c r="AP110" s="919">
        <v>10.9</v>
      </c>
      <c r="AQ110" s="920"/>
      <c r="AR110" s="920"/>
      <c r="AS110" s="920"/>
      <c r="AT110" s="921"/>
      <c r="AU110" s="922" t="s">
        <v>69</v>
      </c>
      <c r="AV110" s="923"/>
      <c r="AW110" s="923"/>
      <c r="AX110" s="923"/>
      <c r="AY110" s="923"/>
      <c r="AZ110" s="945" t="s">
        <v>419</v>
      </c>
      <c r="BA110" s="913"/>
      <c r="BB110" s="913"/>
      <c r="BC110" s="913"/>
      <c r="BD110" s="913"/>
      <c r="BE110" s="913"/>
      <c r="BF110" s="913"/>
      <c r="BG110" s="913"/>
      <c r="BH110" s="913"/>
      <c r="BI110" s="913"/>
      <c r="BJ110" s="913"/>
      <c r="BK110" s="913"/>
      <c r="BL110" s="913"/>
      <c r="BM110" s="913"/>
      <c r="BN110" s="913"/>
      <c r="BO110" s="913"/>
      <c r="BP110" s="914"/>
      <c r="BQ110" s="946">
        <v>8070055</v>
      </c>
      <c r="BR110" s="947"/>
      <c r="BS110" s="947"/>
      <c r="BT110" s="947"/>
      <c r="BU110" s="947"/>
      <c r="BV110" s="947">
        <v>8112403</v>
      </c>
      <c r="BW110" s="947"/>
      <c r="BX110" s="947"/>
      <c r="BY110" s="947"/>
      <c r="BZ110" s="947"/>
      <c r="CA110" s="947">
        <v>8350340</v>
      </c>
      <c r="CB110" s="947"/>
      <c r="CC110" s="947"/>
      <c r="CD110" s="947"/>
      <c r="CE110" s="947"/>
      <c r="CF110" s="960">
        <v>77.099999999999994</v>
      </c>
      <c r="CG110" s="961"/>
      <c r="CH110" s="961"/>
      <c r="CI110" s="961"/>
      <c r="CJ110" s="961"/>
      <c r="CK110" s="962" t="s">
        <v>420</v>
      </c>
      <c r="CL110" s="963"/>
      <c r="CM110" s="945" t="s">
        <v>421</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946" t="s">
        <v>122</v>
      </c>
      <c r="DH110" s="947"/>
      <c r="DI110" s="947"/>
      <c r="DJ110" s="947"/>
      <c r="DK110" s="947"/>
      <c r="DL110" s="947" t="s">
        <v>122</v>
      </c>
      <c r="DM110" s="947"/>
      <c r="DN110" s="947"/>
      <c r="DO110" s="947"/>
      <c r="DP110" s="947"/>
      <c r="DQ110" s="947" t="s">
        <v>122</v>
      </c>
      <c r="DR110" s="947"/>
      <c r="DS110" s="947"/>
      <c r="DT110" s="947"/>
      <c r="DU110" s="947"/>
      <c r="DV110" s="948" t="s">
        <v>122</v>
      </c>
      <c r="DW110" s="948"/>
      <c r="DX110" s="948"/>
      <c r="DY110" s="948"/>
      <c r="DZ110" s="949"/>
    </row>
    <row r="111" spans="1:131" s="212" customFormat="1" ht="26.25" customHeight="1" x14ac:dyDescent="0.15">
      <c r="A111" s="950" t="s">
        <v>422</v>
      </c>
      <c r="B111" s="951"/>
      <c r="C111" s="951"/>
      <c r="D111" s="951"/>
      <c r="E111" s="951"/>
      <c r="F111" s="951"/>
      <c r="G111" s="951"/>
      <c r="H111" s="951"/>
      <c r="I111" s="951"/>
      <c r="J111" s="951"/>
      <c r="K111" s="951"/>
      <c r="L111" s="951"/>
      <c r="M111" s="951"/>
      <c r="N111" s="951"/>
      <c r="O111" s="951"/>
      <c r="P111" s="951"/>
      <c r="Q111" s="951"/>
      <c r="R111" s="951"/>
      <c r="S111" s="951"/>
      <c r="T111" s="951"/>
      <c r="U111" s="951"/>
      <c r="V111" s="951"/>
      <c r="W111" s="951"/>
      <c r="X111" s="951"/>
      <c r="Y111" s="951"/>
      <c r="Z111" s="952"/>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24"/>
      <c r="AV111" s="925"/>
      <c r="AW111" s="925"/>
      <c r="AX111" s="925"/>
      <c r="AY111" s="925"/>
      <c r="AZ111" s="938" t="s">
        <v>423</v>
      </c>
      <c r="BA111" s="939"/>
      <c r="BB111" s="939"/>
      <c r="BC111" s="939"/>
      <c r="BD111" s="939"/>
      <c r="BE111" s="939"/>
      <c r="BF111" s="939"/>
      <c r="BG111" s="939"/>
      <c r="BH111" s="939"/>
      <c r="BI111" s="939"/>
      <c r="BJ111" s="939"/>
      <c r="BK111" s="939"/>
      <c r="BL111" s="939"/>
      <c r="BM111" s="939"/>
      <c r="BN111" s="939"/>
      <c r="BO111" s="939"/>
      <c r="BP111" s="940"/>
      <c r="BQ111" s="941" t="s">
        <v>122</v>
      </c>
      <c r="BR111" s="942"/>
      <c r="BS111" s="942"/>
      <c r="BT111" s="942"/>
      <c r="BU111" s="942"/>
      <c r="BV111" s="942" t="s">
        <v>122</v>
      </c>
      <c r="BW111" s="942"/>
      <c r="BX111" s="942"/>
      <c r="BY111" s="942"/>
      <c r="BZ111" s="942"/>
      <c r="CA111" s="942" t="s">
        <v>122</v>
      </c>
      <c r="CB111" s="942"/>
      <c r="CC111" s="942"/>
      <c r="CD111" s="942"/>
      <c r="CE111" s="942"/>
      <c r="CF111" s="936" t="s">
        <v>122</v>
      </c>
      <c r="CG111" s="937"/>
      <c r="CH111" s="937"/>
      <c r="CI111" s="937"/>
      <c r="CJ111" s="937"/>
      <c r="CK111" s="964"/>
      <c r="CL111" s="965"/>
      <c r="CM111" s="938" t="s">
        <v>424</v>
      </c>
      <c r="CN111" s="939"/>
      <c r="CO111" s="939"/>
      <c r="CP111" s="939"/>
      <c r="CQ111" s="939"/>
      <c r="CR111" s="939"/>
      <c r="CS111" s="939"/>
      <c r="CT111" s="939"/>
      <c r="CU111" s="939"/>
      <c r="CV111" s="939"/>
      <c r="CW111" s="939"/>
      <c r="CX111" s="939"/>
      <c r="CY111" s="939"/>
      <c r="CZ111" s="939"/>
      <c r="DA111" s="939"/>
      <c r="DB111" s="939"/>
      <c r="DC111" s="939"/>
      <c r="DD111" s="939"/>
      <c r="DE111" s="939"/>
      <c r="DF111" s="940"/>
      <c r="DG111" s="941" t="s">
        <v>122</v>
      </c>
      <c r="DH111" s="942"/>
      <c r="DI111" s="942"/>
      <c r="DJ111" s="942"/>
      <c r="DK111" s="942"/>
      <c r="DL111" s="942" t="s">
        <v>122</v>
      </c>
      <c r="DM111" s="942"/>
      <c r="DN111" s="942"/>
      <c r="DO111" s="942"/>
      <c r="DP111" s="942"/>
      <c r="DQ111" s="942" t="s">
        <v>122</v>
      </c>
      <c r="DR111" s="942"/>
      <c r="DS111" s="942"/>
      <c r="DT111" s="942"/>
      <c r="DU111" s="942"/>
      <c r="DV111" s="943" t="s">
        <v>122</v>
      </c>
      <c r="DW111" s="943"/>
      <c r="DX111" s="943"/>
      <c r="DY111" s="943"/>
      <c r="DZ111" s="944"/>
    </row>
    <row r="112" spans="1:131" s="212" customFormat="1" ht="26.25" customHeight="1" x14ac:dyDescent="0.15">
      <c r="A112" s="971" t="s">
        <v>425</v>
      </c>
      <c r="B112" s="972"/>
      <c r="C112" s="939" t="s">
        <v>426</v>
      </c>
      <c r="D112" s="939"/>
      <c r="E112" s="939"/>
      <c r="F112" s="939"/>
      <c r="G112" s="939"/>
      <c r="H112" s="939"/>
      <c r="I112" s="939"/>
      <c r="J112" s="939"/>
      <c r="K112" s="939"/>
      <c r="L112" s="939"/>
      <c r="M112" s="939"/>
      <c r="N112" s="939"/>
      <c r="O112" s="939"/>
      <c r="P112" s="939"/>
      <c r="Q112" s="939"/>
      <c r="R112" s="939"/>
      <c r="S112" s="939"/>
      <c r="T112" s="939"/>
      <c r="U112" s="939"/>
      <c r="V112" s="939"/>
      <c r="W112" s="939"/>
      <c r="X112" s="939"/>
      <c r="Y112" s="939"/>
      <c r="Z112" s="940"/>
      <c r="AA112" s="977" t="s">
        <v>122</v>
      </c>
      <c r="AB112" s="978"/>
      <c r="AC112" s="978"/>
      <c r="AD112" s="978"/>
      <c r="AE112" s="979"/>
      <c r="AF112" s="980" t="s">
        <v>122</v>
      </c>
      <c r="AG112" s="978"/>
      <c r="AH112" s="978"/>
      <c r="AI112" s="978"/>
      <c r="AJ112" s="979"/>
      <c r="AK112" s="980" t="s">
        <v>122</v>
      </c>
      <c r="AL112" s="978"/>
      <c r="AM112" s="978"/>
      <c r="AN112" s="978"/>
      <c r="AO112" s="979"/>
      <c r="AP112" s="968" t="s">
        <v>122</v>
      </c>
      <c r="AQ112" s="969"/>
      <c r="AR112" s="969"/>
      <c r="AS112" s="969"/>
      <c r="AT112" s="970"/>
      <c r="AU112" s="924"/>
      <c r="AV112" s="925"/>
      <c r="AW112" s="925"/>
      <c r="AX112" s="925"/>
      <c r="AY112" s="925"/>
      <c r="AZ112" s="938" t="s">
        <v>427</v>
      </c>
      <c r="BA112" s="939"/>
      <c r="BB112" s="939"/>
      <c r="BC112" s="939"/>
      <c r="BD112" s="939"/>
      <c r="BE112" s="939"/>
      <c r="BF112" s="939"/>
      <c r="BG112" s="939"/>
      <c r="BH112" s="939"/>
      <c r="BI112" s="939"/>
      <c r="BJ112" s="939"/>
      <c r="BK112" s="939"/>
      <c r="BL112" s="939"/>
      <c r="BM112" s="939"/>
      <c r="BN112" s="939"/>
      <c r="BO112" s="939"/>
      <c r="BP112" s="940"/>
      <c r="BQ112" s="941">
        <v>4448994</v>
      </c>
      <c r="BR112" s="942"/>
      <c r="BS112" s="942"/>
      <c r="BT112" s="942"/>
      <c r="BU112" s="942"/>
      <c r="BV112" s="942">
        <v>4943042</v>
      </c>
      <c r="BW112" s="942"/>
      <c r="BX112" s="942"/>
      <c r="BY112" s="942"/>
      <c r="BZ112" s="942"/>
      <c r="CA112" s="942">
        <v>4892028</v>
      </c>
      <c r="CB112" s="942"/>
      <c r="CC112" s="942"/>
      <c r="CD112" s="942"/>
      <c r="CE112" s="942"/>
      <c r="CF112" s="936">
        <v>45.2</v>
      </c>
      <c r="CG112" s="937"/>
      <c r="CH112" s="937"/>
      <c r="CI112" s="937"/>
      <c r="CJ112" s="937"/>
      <c r="CK112" s="964"/>
      <c r="CL112" s="965"/>
      <c r="CM112" s="938" t="s">
        <v>428</v>
      </c>
      <c r="CN112" s="939"/>
      <c r="CO112" s="939"/>
      <c r="CP112" s="939"/>
      <c r="CQ112" s="939"/>
      <c r="CR112" s="939"/>
      <c r="CS112" s="939"/>
      <c r="CT112" s="939"/>
      <c r="CU112" s="939"/>
      <c r="CV112" s="939"/>
      <c r="CW112" s="939"/>
      <c r="CX112" s="939"/>
      <c r="CY112" s="939"/>
      <c r="CZ112" s="939"/>
      <c r="DA112" s="939"/>
      <c r="DB112" s="939"/>
      <c r="DC112" s="939"/>
      <c r="DD112" s="939"/>
      <c r="DE112" s="939"/>
      <c r="DF112" s="940"/>
      <c r="DG112" s="941" t="s">
        <v>122</v>
      </c>
      <c r="DH112" s="942"/>
      <c r="DI112" s="942"/>
      <c r="DJ112" s="942"/>
      <c r="DK112" s="942"/>
      <c r="DL112" s="942" t="s">
        <v>122</v>
      </c>
      <c r="DM112" s="942"/>
      <c r="DN112" s="942"/>
      <c r="DO112" s="942"/>
      <c r="DP112" s="942"/>
      <c r="DQ112" s="942" t="s">
        <v>122</v>
      </c>
      <c r="DR112" s="942"/>
      <c r="DS112" s="942"/>
      <c r="DT112" s="942"/>
      <c r="DU112" s="942"/>
      <c r="DV112" s="943" t="s">
        <v>122</v>
      </c>
      <c r="DW112" s="943"/>
      <c r="DX112" s="943"/>
      <c r="DY112" s="943"/>
      <c r="DZ112" s="944"/>
    </row>
    <row r="113" spans="1:130" s="212" customFormat="1" ht="26.25" customHeight="1" x14ac:dyDescent="0.15">
      <c r="A113" s="973"/>
      <c r="B113" s="974"/>
      <c r="C113" s="939" t="s">
        <v>429</v>
      </c>
      <c r="D113" s="939"/>
      <c r="E113" s="939"/>
      <c r="F113" s="939"/>
      <c r="G113" s="939"/>
      <c r="H113" s="939"/>
      <c r="I113" s="939"/>
      <c r="J113" s="939"/>
      <c r="K113" s="939"/>
      <c r="L113" s="939"/>
      <c r="M113" s="939"/>
      <c r="N113" s="939"/>
      <c r="O113" s="939"/>
      <c r="P113" s="939"/>
      <c r="Q113" s="939"/>
      <c r="R113" s="939"/>
      <c r="S113" s="939"/>
      <c r="T113" s="939"/>
      <c r="U113" s="939"/>
      <c r="V113" s="939"/>
      <c r="W113" s="939"/>
      <c r="X113" s="939"/>
      <c r="Y113" s="939"/>
      <c r="Z113" s="940"/>
      <c r="AA113" s="953">
        <v>305332</v>
      </c>
      <c r="AB113" s="954"/>
      <c r="AC113" s="954"/>
      <c r="AD113" s="954"/>
      <c r="AE113" s="955"/>
      <c r="AF113" s="956">
        <v>318952</v>
      </c>
      <c r="AG113" s="954"/>
      <c r="AH113" s="954"/>
      <c r="AI113" s="954"/>
      <c r="AJ113" s="955"/>
      <c r="AK113" s="956">
        <v>324749</v>
      </c>
      <c r="AL113" s="954"/>
      <c r="AM113" s="954"/>
      <c r="AN113" s="954"/>
      <c r="AO113" s="955"/>
      <c r="AP113" s="957">
        <v>3</v>
      </c>
      <c r="AQ113" s="958"/>
      <c r="AR113" s="958"/>
      <c r="AS113" s="958"/>
      <c r="AT113" s="959"/>
      <c r="AU113" s="924"/>
      <c r="AV113" s="925"/>
      <c r="AW113" s="925"/>
      <c r="AX113" s="925"/>
      <c r="AY113" s="925"/>
      <c r="AZ113" s="938" t="s">
        <v>430</v>
      </c>
      <c r="BA113" s="939"/>
      <c r="BB113" s="939"/>
      <c r="BC113" s="939"/>
      <c r="BD113" s="939"/>
      <c r="BE113" s="939"/>
      <c r="BF113" s="939"/>
      <c r="BG113" s="939"/>
      <c r="BH113" s="939"/>
      <c r="BI113" s="939"/>
      <c r="BJ113" s="939"/>
      <c r="BK113" s="939"/>
      <c r="BL113" s="939"/>
      <c r="BM113" s="939"/>
      <c r="BN113" s="939"/>
      <c r="BO113" s="939"/>
      <c r="BP113" s="940"/>
      <c r="BQ113" s="941" t="s">
        <v>122</v>
      </c>
      <c r="BR113" s="942"/>
      <c r="BS113" s="942"/>
      <c r="BT113" s="942"/>
      <c r="BU113" s="942"/>
      <c r="BV113" s="942" t="s">
        <v>122</v>
      </c>
      <c r="BW113" s="942"/>
      <c r="BX113" s="942"/>
      <c r="BY113" s="942"/>
      <c r="BZ113" s="942"/>
      <c r="CA113" s="942" t="s">
        <v>122</v>
      </c>
      <c r="CB113" s="942"/>
      <c r="CC113" s="942"/>
      <c r="CD113" s="942"/>
      <c r="CE113" s="942"/>
      <c r="CF113" s="936" t="s">
        <v>122</v>
      </c>
      <c r="CG113" s="937"/>
      <c r="CH113" s="937"/>
      <c r="CI113" s="937"/>
      <c r="CJ113" s="937"/>
      <c r="CK113" s="964"/>
      <c r="CL113" s="965"/>
      <c r="CM113" s="938" t="s">
        <v>431</v>
      </c>
      <c r="CN113" s="939"/>
      <c r="CO113" s="939"/>
      <c r="CP113" s="939"/>
      <c r="CQ113" s="939"/>
      <c r="CR113" s="939"/>
      <c r="CS113" s="939"/>
      <c r="CT113" s="939"/>
      <c r="CU113" s="939"/>
      <c r="CV113" s="939"/>
      <c r="CW113" s="939"/>
      <c r="CX113" s="939"/>
      <c r="CY113" s="939"/>
      <c r="CZ113" s="939"/>
      <c r="DA113" s="939"/>
      <c r="DB113" s="939"/>
      <c r="DC113" s="939"/>
      <c r="DD113" s="939"/>
      <c r="DE113" s="939"/>
      <c r="DF113" s="940"/>
      <c r="DG113" s="977" t="s">
        <v>122</v>
      </c>
      <c r="DH113" s="978"/>
      <c r="DI113" s="978"/>
      <c r="DJ113" s="978"/>
      <c r="DK113" s="979"/>
      <c r="DL113" s="980" t="s">
        <v>122</v>
      </c>
      <c r="DM113" s="978"/>
      <c r="DN113" s="978"/>
      <c r="DO113" s="978"/>
      <c r="DP113" s="979"/>
      <c r="DQ113" s="980" t="s">
        <v>122</v>
      </c>
      <c r="DR113" s="978"/>
      <c r="DS113" s="978"/>
      <c r="DT113" s="978"/>
      <c r="DU113" s="979"/>
      <c r="DV113" s="968" t="s">
        <v>122</v>
      </c>
      <c r="DW113" s="969"/>
      <c r="DX113" s="969"/>
      <c r="DY113" s="969"/>
      <c r="DZ113" s="970"/>
    </row>
    <row r="114" spans="1:130" s="212" customFormat="1" ht="26.25" customHeight="1" x14ac:dyDescent="0.15">
      <c r="A114" s="973"/>
      <c r="B114" s="974"/>
      <c r="C114" s="939" t="s">
        <v>432</v>
      </c>
      <c r="D114" s="939"/>
      <c r="E114" s="939"/>
      <c r="F114" s="939"/>
      <c r="G114" s="939"/>
      <c r="H114" s="939"/>
      <c r="I114" s="939"/>
      <c r="J114" s="939"/>
      <c r="K114" s="939"/>
      <c r="L114" s="939"/>
      <c r="M114" s="939"/>
      <c r="N114" s="939"/>
      <c r="O114" s="939"/>
      <c r="P114" s="939"/>
      <c r="Q114" s="939"/>
      <c r="R114" s="939"/>
      <c r="S114" s="939"/>
      <c r="T114" s="939"/>
      <c r="U114" s="939"/>
      <c r="V114" s="939"/>
      <c r="W114" s="939"/>
      <c r="X114" s="939"/>
      <c r="Y114" s="939"/>
      <c r="Z114" s="940"/>
      <c r="AA114" s="977" t="s">
        <v>122</v>
      </c>
      <c r="AB114" s="978"/>
      <c r="AC114" s="978"/>
      <c r="AD114" s="978"/>
      <c r="AE114" s="979"/>
      <c r="AF114" s="980" t="s">
        <v>122</v>
      </c>
      <c r="AG114" s="978"/>
      <c r="AH114" s="978"/>
      <c r="AI114" s="978"/>
      <c r="AJ114" s="979"/>
      <c r="AK114" s="980" t="s">
        <v>122</v>
      </c>
      <c r="AL114" s="978"/>
      <c r="AM114" s="978"/>
      <c r="AN114" s="978"/>
      <c r="AO114" s="979"/>
      <c r="AP114" s="968" t="s">
        <v>122</v>
      </c>
      <c r="AQ114" s="969"/>
      <c r="AR114" s="969"/>
      <c r="AS114" s="969"/>
      <c r="AT114" s="970"/>
      <c r="AU114" s="924"/>
      <c r="AV114" s="925"/>
      <c r="AW114" s="925"/>
      <c r="AX114" s="925"/>
      <c r="AY114" s="925"/>
      <c r="AZ114" s="938" t="s">
        <v>433</v>
      </c>
      <c r="BA114" s="939"/>
      <c r="BB114" s="939"/>
      <c r="BC114" s="939"/>
      <c r="BD114" s="939"/>
      <c r="BE114" s="939"/>
      <c r="BF114" s="939"/>
      <c r="BG114" s="939"/>
      <c r="BH114" s="939"/>
      <c r="BI114" s="939"/>
      <c r="BJ114" s="939"/>
      <c r="BK114" s="939"/>
      <c r="BL114" s="939"/>
      <c r="BM114" s="939"/>
      <c r="BN114" s="939"/>
      <c r="BO114" s="939"/>
      <c r="BP114" s="940"/>
      <c r="BQ114" s="941">
        <v>2203655</v>
      </c>
      <c r="BR114" s="942"/>
      <c r="BS114" s="942"/>
      <c r="BT114" s="942"/>
      <c r="BU114" s="942"/>
      <c r="BV114" s="942">
        <v>2195925</v>
      </c>
      <c r="BW114" s="942"/>
      <c r="BX114" s="942"/>
      <c r="BY114" s="942"/>
      <c r="BZ114" s="942"/>
      <c r="CA114" s="942">
        <v>2218929</v>
      </c>
      <c r="CB114" s="942"/>
      <c r="CC114" s="942"/>
      <c r="CD114" s="942"/>
      <c r="CE114" s="942"/>
      <c r="CF114" s="936">
        <v>20.5</v>
      </c>
      <c r="CG114" s="937"/>
      <c r="CH114" s="937"/>
      <c r="CI114" s="937"/>
      <c r="CJ114" s="937"/>
      <c r="CK114" s="964"/>
      <c r="CL114" s="965"/>
      <c r="CM114" s="938" t="s">
        <v>434</v>
      </c>
      <c r="CN114" s="939"/>
      <c r="CO114" s="939"/>
      <c r="CP114" s="939"/>
      <c r="CQ114" s="939"/>
      <c r="CR114" s="939"/>
      <c r="CS114" s="939"/>
      <c r="CT114" s="939"/>
      <c r="CU114" s="939"/>
      <c r="CV114" s="939"/>
      <c r="CW114" s="939"/>
      <c r="CX114" s="939"/>
      <c r="CY114" s="939"/>
      <c r="CZ114" s="939"/>
      <c r="DA114" s="939"/>
      <c r="DB114" s="939"/>
      <c r="DC114" s="939"/>
      <c r="DD114" s="939"/>
      <c r="DE114" s="939"/>
      <c r="DF114" s="940"/>
      <c r="DG114" s="977" t="s">
        <v>122</v>
      </c>
      <c r="DH114" s="978"/>
      <c r="DI114" s="978"/>
      <c r="DJ114" s="978"/>
      <c r="DK114" s="979"/>
      <c r="DL114" s="980" t="s">
        <v>122</v>
      </c>
      <c r="DM114" s="978"/>
      <c r="DN114" s="978"/>
      <c r="DO114" s="978"/>
      <c r="DP114" s="979"/>
      <c r="DQ114" s="980" t="s">
        <v>122</v>
      </c>
      <c r="DR114" s="978"/>
      <c r="DS114" s="978"/>
      <c r="DT114" s="978"/>
      <c r="DU114" s="979"/>
      <c r="DV114" s="968" t="s">
        <v>122</v>
      </c>
      <c r="DW114" s="969"/>
      <c r="DX114" s="969"/>
      <c r="DY114" s="969"/>
      <c r="DZ114" s="970"/>
    </row>
    <row r="115" spans="1:130" s="212" customFormat="1" ht="26.25" customHeight="1" x14ac:dyDescent="0.15">
      <c r="A115" s="973"/>
      <c r="B115" s="974"/>
      <c r="C115" s="939" t="s">
        <v>435</v>
      </c>
      <c r="D115" s="939"/>
      <c r="E115" s="939"/>
      <c r="F115" s="939"/>
      <c r="G115" s="939"/>
      <c r="H115" s="939"/>
      <c r="I115" s="939"/>
      <c r="J115" s="939"/>
      <c r="K115" s="939"/>
      <c r="L115" s="939"/>
      <c r="M115" s="939"/>
      <c r="N115" s="939"/>
      <c r="O115" s="939"/>
      <c r="P115" s="939"/>
      <c r="Q115" s="939"/>
      <c r="R115" s="939"/>
      <c r="S115" s="939"/>
      <c r="T115" s="939"/>
      <c r="U115" s="939"/>
      <c r="V115" s="939"/>
      <c r="W115" s="939"/>
      <c r="X115" s="939"/>
      <c r="Y115" s="939"/>
      <c r="Z115" s="940"/>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24"/>
      <c r="AV115" s="925"/>
      <c r="AW115" s="925"/>
      <c r="AX115" s="925"/>
      <c r="AY115" s="925"/>
      <c r="AZ115" s="938" t="s">
        <v>436</v>
      </c>
      <c r="BA115" s="939"/>
      <c r="BB115" s="939"/>
      <c r="BC115" s="939"/>
      <c r="BD115" s="939"/>
      <c r="BE115" s="939"/>
      <c r="BF115" s="939"/>
      <c r="BG115" s="939"/>
      <c r="BH115" s="939"/>
      <c r="BI115" s="939"/>
      <c r="BJ115" s="939"/>
      <c r="BK115" s="939"/>
      <c r="BL115" s="939"/>
      <c r="BM115" s="939"/>
      <c r="BN115" s="939"/>
      <c r="BO115" s="939"/>
      <c r="BP115" s="940"/>
      <c r="BQ115" s="941" t="s">
        <v>122</v>
      </c>
      <c r="BR115" s="942"/>
      <c r="BS115" s="942"/>
      <c r="BT115" s="942"/>
      <c r="BU115" s="942"/>
      <c r="BV115" s="942" t="s">
        <v>122</v>
      </c>
      <c r="BW115" s="942"/>
      <c r="BX115" s="942"/>
      <c r="BY115" s="942"/>
      <c r="BZ115" s="942"/>
      <c r="CA115" s="942" t="s">
        <v>122</v>
      </c>
      <c r="CB115" s="942"/>
      <c r="CC115" s="942"/>
      <c r="CD115" s="942"/>
      <c r="CE115" s="942"/>
      <c r="CF115" s="936" t="s">
        <v>122</v>
      </c>
      <c r="CG115" s="937"/>
      <c r="CH115" s="937"/>
      <c r="CI115" s="937"/>
      <c r="CJ115" s="937"/>
      <c r="CK115" s="964"/>
      <c r="CL115" s="965"/>
      <c r="CM115" s="938" t="s">
        <v>437</v>
      </c>
      <c r="CN115" s="939"/>
      <c r="CO115" s="939"/>
      <c r="CP115" s="939"/>
      <c r="CQ115" s="939"/>
      <c r="CR115" s="939"/>
      <c r="CS115" s="939"/>
      <c r="CT115" s="939"/>
      <c r="CU115" s="939"/>
      <c r="CV115" s="939"/>
      <c r="CW115" s="939"/>
      <c r="CX115" s="939"/>
      <c r="CY115" s="939"/>
      <c r="CZ115" s="939"/>
      <c r="DA115" s="939"/>
      <c r="DB115" s="939"/>
      <c r="DC115" s="939"/>
      <c r="DD115" s="939"/>
      <c r="DE115" s="939"/>
      <c r="DF115" s="940"/>
      <c r="DG115" s="977" t="s">
        <v>122</v>
      </c>
      <c r="DH115" s="978"/>
      <c r="DI115" s="978"/>
      <c r="DJ115" s="978"/>
      <c r="DK115" s="979"/>
      <c r="DL115" s="980" t="s">
        <v>122</v>
      </c>
      <c r="DM115" s="978"/>
      <c r="DN115" s="978"/>
      <c r="DO115" s="978"/>
      <c r="DP115" s="979"/>
      <c r="DQ115" s="980" t="s">
        <v>122</v>
      </c>
      <c r="DR115" s="978"/>
      <c r="DS115" s="978"/>
      <c r="DT115" s="978"/>
      <c r="DU115" s="979"/>
      <c r="DV115" s="968" t="s">
        <v>122</v>
      </c>
      <c r="DW115" s="969"/>
      <c r="DX115" s="969"/>
      <c r="DY115" s="969"/>
      <c r="DZ115" s="970"/>
    </row>
    <row r="116" spans="1:130" s="212" customFormat="1" ht="26.25" customHeight="1" x14ac:dyDescent="0.15">
      <c r="A116" s="975"/>
      <c r="B116" s="976"/>
      <c r="C116" s="985" t="s">
        <v>438</v>
      </c>
      <c r="D116" s="985"/>
      <c r="E116" s="985"/>
      <c r="F116" s="985"/>
      <c r="G116" s="985"/>
      <c r="H116" s="985"/>
      <c r="I116" s="985"/>
      <c r="J116" s="985"/>
      <c r="K116" s="985"/>
      <c r="L116" s="985"/>
      <c r="M116" s="985"/>
      <c r="N116" s="985"/>
      <c r="O116" s="985"/>
      <c r="P116" s="985"/>
      <c r="Q116" s="985"/>
      <c r="R116" s="985"/>
      <c r="S116" s="985"/>
      <c r="T116" s="985"/>
      <c r="U116" s="985"/>
      <c r="V116" s="985"/>
      <c r="W116" s="985"/>
      <c r="X116" s="985"/>
      <c r="Y116" s="985"/>
      <c r="Z116" s="986"/>
      <c r="AA116" s="977">
        <v>14</v>
      </c>
      <c r="AB116" s="978"/>
      <c r="AC116" s="978"/>
      <c r="AD116" s="978"/>
      <c r="AE116" s="979"/>
      <c r="AF116" s="980">
        <v>20</v>
      </c>
      <c r="AG116" s="978"/>
      <c r="AH116" s="978"/>
      <c r="AI116" s="978"/>
      <c r="AJ116" s="979"/>
      <c r="AK116" s="980">
        <v>21</v>
      </c>
      <c r="AL116" s="978"/>
      <c r="AM116" s="978"/>
      <c r="AN116" s="978"/>
      <c r="AO116" s="979"/>
      <c r="AP116" s="968">
        <v>0</v>
      </c>
      <c r="AQ116" s="969"/>
      <c r="AR116" s="969"/>
      <c r="AS116" s="969"/>
      <c r="AT116" s="970"/>
      <c r="AU116" s="924"/>
      <c r="AV116" s="925"/>
      <c r="AW116" s="925"/>
      <c r="AX116" s="925"/>
      <c r="AY116" s="925"/>
      <c r="AZ116" s="1098" t="s">
        <v>439</v>
      </c>
      <c r="BA116" s="1099"/>
      <c r="BB116" s="1099"/>
      <c r="BC116" s="1099"/>
      <c r="BD116" s="1099"/>
      <c r="BE116" s="1099"/>
      <c r="BF116" s="1099"/>
      <c r="BG116" s="1099"/>
      <c r="BH116" s="1099"/>
      <c r="BI116" s="1099"/>
      <c r="BJ116" s="1099"/>
      <c r="BK116" s="1099"/>
      <c r="BL116" s="1099"/>
      <c r="BM116" s="1099"/>
      <c r="BN116" s="1099"/>
      <c r="BO116" s="1099"/>
      <c r="BP116" s="1100"/>
      <c r="BQ116" s="941" t="s">
        <v>122</v>
      </c>
      <c r="BR116" s="942"/>
      <c r="BS116" s="942"/>
      <c r="BT116" s="942"/>
      <c r="BU116" s="942"/>
      <c r="BV116" s="942" t="s">
        <v>122</v>
      </c>
      <c r="BW116" s="942"/>
      <c r="BX116" s="942"/>
      <c r="BY116" s="942"/>
      <c r="BZ116" s="942"/>
      <c r="CA116" s="942" t="s">
        <v>122</v>
      </c>
      <c r="CB116" s="942"/>
      <c r="CC116" s="942"/>
      <c r="CD116" s="942"/>
      <c r="CE116" s="942"/>
      <c r="CF116" s="936" t="s">
        <v>122</v>
      </c>
      <c r="CG116" s="937"/>
      <c r="CH116" s="937"/>
      <c r="CI116" s="937"/>
      <c r="CJ116" s="937"/>
      <c r="CK116" s="964"/>
      <c r="CL116" s="965"/>
      <c r="CM116" s="938" t="s">
        <v>440</v>
      </c>
      <c r="CN116" s="939"/>
      <c r="CO116" s="939"/>
      <c r="CP116" s="939"/>
      <c r="CQ116" s="939"/>
      <c r="CR116" s="939"/>
      <c r="CS116" s="939"/>
      <c r="CT116" s="939"/>
      <c r="CU116" s="939"/>
      <c r="CV116" s="939"/>
      <c r="CW116" s="939"/>
      <c r="CX116" s="939"/>
      <c r="CY116" s="939"/>
      <c r="CZ116" s="939"/>
      <c r="DA116" s="939"/>
      <c r="DB116" s="939"/>
      <c r="DC116" s="939"/>
      <c r="DD116" s="939"/>
      <c r="DE116" s="939"/>
      <c r="DF116" s="940"/>
      <c r="DG116" s="977" t="s">
        <v>122</v>
      </c>
      <c r="DH116" s="978"/>
      <c r="DI116" s="978"/>
      <c r="DJ116" s="978"/>
      <c r="DK116" s="979"/>
      <c r="DL116" s="980" t="s">
        <v>122</v>
      </c>
      <c r="DM116" s="978"/>
      <c r="DN116" s="978"/>
      <c r="DO116" s="978"/>
      <c r="DP116" s="979"/>
      <c r="DQ116" s="980" t="s">
        <v>122</v>
      </c>
      <c r="DR116" s="978"/>
      <c r="DS116" s="978"/>
      <c r="DT116" s="978"/>
      <c r="DU116" s="979"/>
      <c r="DV116" s="968" t="s">
        <v>122</v>
      </c>
      <c r="DW116" s="969"/>
      <c r="DX116" s="969"/>
      <c r="DY116" s="969"/>
      <c r="DZ116" s="970"/>
    </row>
    <row r="117" spans="1:130" s="212" customFormat="1" ht="26.25" customHeight="1" x14ac:dyDescent="0.15">
      <c r="A117" s="92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990" t="s">
        <v>441</v>
      </c>
      <c r="Z117" s="910"/>
      <c r="AA117" s="991">
        <v>1532600</v>
      </c>
      <c r="AB117" s="992"/>
      <c r="AC117" s="992"/>
      <c r="AD117" s="992"/>
      <c r="AE117" s="993"/>
      <c r="AF117" s="994">
        <v>1563451</v>
      </c>
      <c r="AG117" s="992"/>
      <c r="AH117" s="992"/>
      <c r="AI117" s="992"/>
      <c r="AJ117" s="993"/>
      <c r="AK117" s="994">
        <v>1509925</v>
      </c>
      <c r="AL117" s="992"/>
      <c r="AM117" s="992"/>
      <c r="AN117" s="992"/>
      <c r="AO117" s="993"/>
      <c r="AP117" s="995"/>
      <c r="AQ117" s="996"/>
      <c r="AR117" s="996"/>
      <c r="AS117" s="996"/>
      <c r="AT117" s="997"/>
      <c r="AU117" s="924"/>
      <c r="AV117" s="925"/>
      <c r="AW117" s="925"/>
      <c r="AX117" s="925"/>
      <c r="AY117" s="925"/>
      <c r="AZ117" s="987" t="s">
        <v>442</v>
      </c>
      <c r="BA117" s="988"/>
      <c r="BB117" s="988"/>
      <c r="BC117" s="988"/>
      <c r="BD117" s="988"/>
      <c r="BE117" s="988"/>
      <c r="BF117" s="988"/>
      <c r="BG117" s="988"/>
      <c r="BH117" s="988"/>
      <c r="BI117" s="988"/>
      <c r="BJ117" s="988"/>
      <c r="BK117" s="988"/>
      <c r="BL117" s="988"/>
      <c r="BM117" s="988"/>
      <c r="BN117" s="988"/>
      <c r="BO117" s="988"/>
      <c r="BP117" s="989"/>
      <c r="BQ117" s="941" t="s">
        <v>122</v>
      </c>
      <c r="BR117" s="942"/>
      <c r="BS117" s="942"/>
      <c r="BT117" s="942"/>
      <c r="BU117" s="942"/>
      <c r="BV117" s="942" t="s">
        <v>122</v>
      </c>
      <c r="BW117" s="942"/>
      <c r="BX117" s="942"/>
      <c r="BY117" s="942"/>
      <c r="BZ117" s="942"/>
      <c r="CA117" s="942" t="s">
        <v>122</v>
      </c>
      <c r="CB117" s="942"/>
      <c r="CC117" s="942"/>
      <c r="CD117" s="942"/>
      <c r="CE117" s="942"/>
      <c r="CF117" s="936" t="s">
        <v>122</v>
      </c>
      <c r="CG117" s="937"/>
      <c r="CH117" s="937"/>
      <c r="CI117" s="937"/>
      <c r="CJ117" s="937"/>
      <c r="CK117" s="964"/>
      <c r="CL117" s="965"/>
      <c r="CM117" s="938" t="s">
        <v>443</v>
      </c>
      <c r="CN117" s="939"/>
      <c r="CO117" s="939"/>
      <c r="CP117" s="939"/>
      <c r="CQ117" s="939"/>
      <c r="CR117" s="939"/>
      <c r="CS117" s="939"/>
      <c r="CT117" s="939"/>
      <c r="CU117" s="939"/>
      <c r="CV117" s="939"/>
      <c r="CW117" s="939"/>
      <c r="CX117" s="939"/>
      <c r="CY117" s="939"/>
      <c r="CZ117" s="939"/>
      <c r="DA117" s="939"/>
      <c r="DB117" s="939"/>
      <c r="DC117" s="939"/>
      <c r="DD117" s="939"/>
      <c r="DE117" s="939"/>
      <c r="DF117" s="940"/>
      <c r="DG117" s="977" t="s">
        <v>122</v>
      </c>
      <c r="DH117" s="978"/>
      <c r="DI117" s="978"/>
      <c r="DJ117" s="978"/>
      <c r="DK117" s="979"/>
      <c r="DL117" s="980" t="s">
        <v>122</v>
      </c>
      <c r="DM117" s="978"/>
      <c r="DN117" s="978"/>
      <c r="DO117" s="978"/>
      <c r="DP117" s="979"/>
      <c r="DQ117" s="980" t="s">
        <v>122</v>
      </c>
      <c r="DR117" s="978"/>
      <c r="DS117" s="978"/>
      <c r="DT117" s="978"/>
      <c r="DU117" s="979"/>
      <c r="DV117" s="968" t="s">
        <v>122</v>
      </c>
      <c r="DW117" s="969"/>
      <c r="DX117" s="969"/>
      <c r="DY117" s="969"/>
      <c r="DZ117" s="970"/>
    </row>
    <row r="118" spans="1:130" s="212" customFormat="1" ht="26.25" customHeight="1" x14ac:dyDescent="0.15">
      <c r="A118" s="928" t="s">
        <v>417</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08" t="s">
        <v>414</v>
      </c>
      <c r="AB118" s="909"/>
      <c r="AC118" s="909"/>
      <c r="AD118" s="909"/>
      <c r="AE118" s="910"/>
      <c r="AF118" s="908" t="s">
        <v>415</v>
      </c>
      <c r="AG118" s="909"/>
      <c r="AH118" s="909"/>
      <c r="AI118" s="909"/>
      <c r="AJ118" s="910"/>
      <c r="AK118" s="908" t="s">
        <v>295</v>
      </c>
      <c r="AL118" s="909"/>
      <c r="AM118" s="909"/>
      <c r="AN118" s="909"/>
      <c r="AO118" s="910"/>
      <c r="AP118" s="981" t="s">
        <v>416</v>
      </c>
      <c r="AQ118" s="982"/>
      <c r="AR118" s="982"/>
      <c r="AS118" s="982"/>
      <c r="AT118" s="983"/>
      <c r="AU118" s="924"/>
      <c r="AV118" s="925"/>
      <c r="AW118" s="925"/>
      <c r="AX118" s="925"/>
      <c r="AY118" s="925"/>
      <c r="AZ118" s="984" t="s">
        <v>444</v>
      </c>
      <c r="BA118" s="985"/>
      <c r="BB118" s="985"/>
      <c r="BC118" s="985"/>
      <c r="BD118" s="985"/>
      <c r="BE118" s="985"/>
      <c r="BF118" s="985"/>
      <c r="BG118" s="985"/>
      <c r="BH118" s="985"/>
      <c r="BI118" s="985"/>
      <c r="BJ118" s="985"/>
      <c r="BK118" s="985"/>
      <c r="BL118" s="985"/>
      <c r="BM118" s="985"/>
      <c r="BN118" s="985"/>
      <c r="BO118" s="985"/>
      <c r="BP118" s="986"/>
      <c r="BQ118" s="1012" t="s">
        <v>122</v>
      </c>
      <c r="BR118" s="1013"/>
      <c r="BS118" s="1013"/>
      <c r="BT118" s="1013"/>
      <c r="BU118" s="1013"/>
      <c r="BV118" s="1013" t="s">
        <v>122</v>
      </c>
      <c r="BW118" s="1013"/>
      <c r="BX118" s="1013"/>
      <c r="BY118" s="1013"/>
      <c r="BZ118" s="1013"/>
      <c r="CA118" s="1013" t="s">
        <v>122</v>
      </c>
      <c r="CB118" s="1013"/>
      <c r="CC118" s="1013"/>
      <c r="CD118" s="1013"/>
      <c r="CE118" s="1013"/>
      <c r="CF118" s="936" t="s">
        <v>122</v>
      </c>
      <c r="CG118" s="937"/>
      <c r="CH118" s="937"/>
      <c r="CI118" s="937"/>
      <c r="CJ118" s="937"/>
      <c r="CK118" s="964"/>
      <c r="CL118" s="965"/>
      <c r="CM118" s="938" t="s">
        <v>445</v>
      </c>
      <c r="CN118" s="939"/>
      <c r="CO118" s="939"/>
      <c r="CP118" s="939"/>
      <c r="CQ118" s="939"/>
      <c r="CR118" s="939"/>
      <c r="CS118" s="939"/>
      <c r="CT118" s="939"/>
      <c r="CU118" s="939"/>
      <c r="CV118" s="939"/>
      <c r="CW118" s="939"/>
      <c r="CX118" s="939"/>
      <c r="CY118" s="939"/>
      <c r="CZ118" s="939"/>
      <c r="DA118" s="939"/>
      <c r="DB118" s="939"/>
      <c r="DC118" s="939"/>
      <c r="DD118" s="939"/>
      <c r="DE118" s="939"/>
      <c r="DF118" s="940"/>
      <c r="DG118" s="977" t="s">
        <v>122</v>
      </c>
      <c r="DH118" s="978"/>
      <c r="DI118" s="978"/>
      <c r="DJ118" s="978"/>
      <c r="DK118" s="979"/>
      <c r="DL118" s="980" t="s">
        <v>122</v>
      </c>
      <c r="DM118" s="978"/>
      <c r="DN118" s="978"/>
      <c r="DO118" s="978"/>
      <c r="DP118" s="979"/>
      <c r="DQ118" s="980" t="s">
        <v>122</v>
      </c>
      <c r="DR118" s="978"/>
      <c r="DS118" s="978"/>
      <c r="DT118" s="978"/>
      <c r="DU118" s="979"/>
      <c r="DV118" s="968" t="s">
        <v>122</v>
      </c>
      <c r="DW118" s="969"/>
      <c r="DX118" s="969"/>
      <c r="DY118" s="969"/>
      <c r="DZ118" s="970"/>
    </row>
    <row r="119" spans="1:130" s="212" customFormat="1" ht="26.25" customHeight="1" x14ac:dyDescent="0.15">
      <c r="A119" s="1080" t="s">
        <v>420</v>
      </c>
      <c r="B119" s="963"/>
      <c r="C119" s="945" t="s">
        <v>421</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122</v>
      </c>
      <c r="AB119" s="916"/>
      <c r="AC119" s="916"/>
      <c r="AD119" s="916"/>
      <c r="AE119" s="917"/>
      <c r="AF119" s="918" t="s">
        <v>122</v>
      </c>
      <c r="AG119" s="916"/>
      <c r="AH119" s="916"/>
      <c r="AI119" s="916"/>
      <c r="AJ119" s="917"/>
      <c r="AK119" s="918" t="s">
        <v>122</v>
      </c>
      <c r="AL119" s="916"/>
      <c r="AM119" s="916"/>
      <c r="AN119" s="916"/>
      <c r="AO119" s="917"/>
      <c r="AP119" s="919" t="s">
        <v>122</v>
      </c>
      <c r="AQ119" s="920"/>
      <c r="AR119" s="920"/>
      <c r="AS119" s="920"/>
      <c r="AT119" s="921"/>
      <c r="AU119" s="926"/>
      <c r="AV119" s="927"/>
      <c r="AW119" s="927"/>
      <c r="AX119" s="927"/>
      <c r="AY119" s="927"/>
      <c r="AZ119" s="233" t="s">
        <v>178</v>
      </c>
      <c r="BA119" s="233"/>
      <c r="BB119" s="233"/>
      <c r="BC119" s="233"/>
      <c r="BD119" s="233"/>
      <c r="BE119" s="233"/>
      <c r="BF119" s="233"/>
      <c r="BG119" s="233"/>
      <c r="BH119" s="233"/>
      <c r="BI119" s="233"/>
      <c r="BJ119" s="233"/>
      <c r="BK119" s="233"/>
      <c r="BL119" s="233"/>
      <c r="BM119" s="233"/>
      <c r="BN119" s="233"/>
      <c r="BO119" s="990" t="s">
        <v>446</v>
      </c>
      <c r="BP119" s="1018"/>
      <c r="BQ119" s="1012">
        <v>14722704</v>
      </c>
      <c r="BR119" s="1013"/>
      <c r="BS119" s="1013"/>
      <c r="BT119" s="1013"/>
      <c r="BU119" s="1013"/>
      <c r="BV119" s="1013">
        <v>15251370</v>
      </c>
      <c r="BW119" s="1013"/>
      <c r="BX119" s="1013"/>
      <c r="BY119" s="1013"/>
      <c r="BZ119" s="1013"/>
      <c r="CA119" s="1013">
        <v>15461297</v>
      </c>
      <c r="CB119" s="1013"/>
      <c r="CC119" s="1013"/>
      <c r="CD119" s="1013"/>
      <c r="CE119" s="1013"/>
      <c r="CF119" s="1014"/>
      <c r="CG119" s="1015"/>
      <c r="CH119" s="1015"/>
      <c r="CI119" s="1015"/>
      <c r="CJ119" s="1016"/>
      <c r="CK119" s="966"/>
      <c r="CL119" s="967"/>
      <c r="CM119" s="984" t="s">
        <v>447</v>
      </c>
      <c r="CN119" s="985"/>
      <c r="CO119" s="985"/>
      <c r="CP119" s="985"/>
      <c r="CQ119" s="985"/>
      <c r="CR119" s="985"/>
      <c r="CS119" s="985"/>
      <c r="CT119" s="985"/>
      <c r="CU119" s="985"/>
      <c r="CV119" s="985"/>
      <c r="CW119" s="985"/>
      <c r="CX119" s="985"/>
      <c r="CY119" s="985"/>
      <c r="CZ119" s="985"/>
      <c r="DA119" s="985"/>
      <c r="DB119" s="985"/>
      <c r="DC119" s="985"/>
      <c r="DD119" s="985"/>
      <c r="DE119" s="985"/>
      <c r="DF119" s="986"/>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81"/>
      <c r="B120" s="965"/>
      <c r="C120" s="938" t="s">
        <v>424</v>
      </c>
      <c r="D120" s="939"/>
      <c r="E120" s="939"/>
      <c r="F120" s="939"/>
      <c r="G120" s="939"/>
      <c r="H120" s="939"/>
      <c r="I120" s="939"/>
      <c r="J120" s="939"/>
      <c r="K120" s="939"/>
      <c r="L120" s="939"/>
      <c r="M120" s="939"/>
      <c r="N120" s="939"/>
      <c r="O120" s="939"/>
      <c r="P120" s="939"/>
      <c r="Q120" s="939"/>
      <c r="R120" s="939"/>
      <c r="S120" s="939"/>
      <c r="T120" s="939"/>
      <c r="U120" s="939"/>
      <c r="V120" s="939"/>
      <c r="W120" s="939"/>
      <c r="X120" s="939"/>
      <c r="Y120" s="939"/>
      <c r="Z120" s="940"/>
      <c r="AA120" s="977" t="s">
        <v>122</v>
      </c>
      <c r="AB120" s="978"/>
      <c r="AC120" s="978"/>
      <c r="AD120" s="978"/>
      <c r="AE120" s="979"/>
      <c r="AF120" s="980" t="s">
        <v>122</v>
      </c>
      <c r="AG120" s="978"/>
      <c r="AH120" s="978"/>
      <c r="AI120" s="978"/>
      <c r="AJ120" s="979"/>
      <c r="AK120" s="980" t="s">
        <v>122</v>
      </c>
      <c r="AL120" s="978"/>
      <c r="AM120" s="978"/>
      <c r="AN120" s="978"/>
      <c r="AO120" s="979"/>
      <c r="AP120" s="968" t="s">
        <v>122</v>
      </c>
      <c r="AQ120" s="969"/>
      <c r="AR120" s="969"/>
      <c r="AS120" s="969"/>
      <c r="AT120" s="970"/>
      <c r="AU120" s="1004" t="s">
        <v>448</v>
      </c>
      <c r="AV120" s="1005"/>
      <c r="AW120" s="1005"/>
      <c r="AX120" s="1005"/>
      <c r="AY120" s="1006"/>
      <c r="AZ120" s="945" t="s">
        <v>449</v>
      </c>
      <c r="BA120" s="913"/>
      <c r="BB120" s="913"/>
      <c r="BC120" s="913"/>
      <c r="BD120" s="913"/>
      <c r="BE120" s="913"/>
      <c r="BF120" s="913"/>
      <c r="BG120" s="913"/>
      <c r="BH120" s="913"/>
      <c r="BI120" s="913"/>
      <c r="BJ120" s="913"/>
      <c r="BK120" s="913"/>
      <c r="BL120" s="913"/>
      <c r="BM120" s="913"/>
      <c r="BN120" s="913"/>
      <c r="BO120" s="913"/>
      <c r="BP120" s="914"/>
      <c r="BQ120" s="946">
        <v>8037138</v>
      </c>
      <c r="BR120" s="947"/>
      <c r="BS120" s="947"/>
      <c r="BT120" s="947"/>
      <c r="BU120" s="947"/>
      <c r="BV120" s="947">
        <v>8603749</v>
      </c>
      <c r="BW120" s="947"/>
      <c r="BX120" s="947"/>
      <c r="BY120" s="947"/>
      <c r="BZ120" s="947"/>
      <c r="CA120" s="947">
        <v>9818135</v>
      </c>
      <c r="CB120" s="947"/>
      <c r="CC120" s="947"/>
      <c r="CD120" s="947"/>
      <c r="CE120" s="947"/>
      <c r="CF120" s="960">
        <v>90.6</v>
      </c>
      <c r="CG120" s="961"/>
      <c r="CH120" s="961"/>
      <c r="CI120" s="961"/>
      <c r="CJ120" s="961"/>
      <c r="CK120" s="1019" t="s">
        <v>450</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6">
        <v>4384892</v>
      </c>
      <c r="DH120" s="947"/>
      <c r="DI120" s="947"/>
      <c r="DJ120" s="947"/>
      <c r="DK120" s="947"/>
      <c r="DL120" s="947">
        <v>4868809</v>
      </c>
      <c r="DM120" s="947"/>
      <c r="DN120" s="947"/>
      <c r="DO120" s="947"/>
      <c r="DP120" s="947"/>
      <c r="DQ120" s="947">
        <v>4828059</v>
      </c>
      <c r="DR120" s="947"/>
      <c r="DS120" s="947"/>
      <c r="DT120" s="947"/>
      <c r="DU120" s="947"/>
      <c r="DV120" s="948">
        <v>44.6</v>
      </c>
      <c r="DW120" s="948"/>
      <c r="DX120" s="948"/>
      <c r="DY120" s="948"/>
      <c r="DZ120" s="949"/>
    </row>
    <row r="121" spans="1:130" s="212" customFormat="1" ht="26.25" customHeight="1" x14ac:dyDescent="0.15">
      <c r="A121" s="1081"/>
      <c r="B121" s="965"/>
      <c r="C121" s="987" t="s">
        <v>451</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7" t="s">
        <v>122</v>
      </c>
      <c r="AB121" s="978"/>
      <c r="AC121" s="978"/>
      <c r="AD121" s="978"/>
      <c r="AE121" s="979"/>
      <c r="AF121" s="980" t="s">
        <v>122</v>
      </c>
      <c r="AG121" s="978"/>
      <c r="AH121" s="978"/>
      <c r="AI121" s="978"/>
      <c r="AJ121" s="979"/>
      <c r="AK121" s="980" t="s">
        <v>122</v>
      </c>
      <c r="AL121" s="978"/>
      <c r="AM121" s="978"/>
      <c r="AN121" s="978"/>
      <c r="AO121" s="979"/>
      <c r="AP121" s="968" t="s">
        <v>122</v>
      </c>
      <c r="AQ121" s="969"/>
      <c r="AR121" s="969"/>
      <c r="AS121" s="969"/>
      <c r="AT121" s="970"/>
      <c r="AU121" s="1007"/>
      <c r="AV121" s="1008"/>
      <c r="AW121" s="1008"/>
      <c r="AX121" s="1008"/>
      <c r="AY121" s="1009"/>
      <c r="AZ121" s="938" t="s">
        <v>452</v>
      </c>
      <c r="BA121" s="939"/>
      <c r="BB121" s="939"/>
      <c r="BC121" s="939"/>
      <c r="BD121" s="939"/>
      <c r="BE121" s="939"/>
      <c r="BF121" s="939"/>
      <c r="BG121" s="939"/>
      <c r="BH121" s="939"/>
      <c r="BI121" s="939"/>
      <c r="BJ121" s="939"/>
      <c r="BK121" s="939"/>
      <c r="BL121" s="939"/>
      <c r="BM121" s="939"/>
      <c r="BN121" s="939"/>
      <c r="BO121" s="939"/>
      <c r="BP121" s="940"/>
      <c r="BQ121" s="941">
        <v>136350</v>
      </c>
      <c r="BR121" s="942"/>
      <c r="BS121" s="942"/>
      <c r="BT121" s="942"/>
      <c r="BU121" s="942"/>
      <c r="BV121" s="942">
        <v>114285</v>
      </c>
      <c r="BW121" s="942"/>
      <c r="BX121" s="942"/>
      <c r="BY121" s="942"/>
      <c r="BZ121" s="942"/>
      <c r="CA121" s="942">
        <v>104251</v>
      </c>
      <c r="CB121" s="942"/>
      <c r="CC121" s="942"/>
      <c r="CD121" s="942"/>
      <c r="CE121" s="942"/>
      <c r="CF121" s="936">
        <v>1</v>
      </c>
      <c r="CG121" s="937"/>
      <c r="CH121" s="937"/>
      <c r="CI121" s="937"/>
      <c r="CJ121" s="937"/>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41">
        <v>64102</v>
      </c>
      <c r="DH121" s="942"/>
      <c r="DI121" s="942"/>
      <c r="DJ121" s="942"/>
      <c r="DK121" s="942"/>
      <c r="DL121" s="942">
        <v>74233</v>
      </c>
      <c r="DM121" s="942"/>
      <c r="DN121" s="942"/>
      <c r="DO121" s="942"/>
      <c r="DP121" s="942"/>
      <c r="DQ121" s="942">
        <v>63969</v>
      </c>
      <c r="DR121" s="942"/>
      <c r="DS121" s="942"/>
      <c r="DT121" s="942"/>
      <c r="DU121" s="942"/>
      <c r="DV121" s="943">
        <v>0.6</v>
      </c>
      <c r="DW121" s="943"/>
      <c r="DX121" s="943"/>
      <c r="DY121" s="943"/>
      <c r="DZ121" s="944"/>
    </row>
    <row r="122" spans="1:130" s="212" customFormat="1" ht="26.25" customHeight="1" x14ac:dyDescent="0.15">
      <c r="A122" s="1081"/>
      <c r="B122" s="965"/>
      <c r="C122" s="938" t="s">
        <v>434</v>
      </c>
      <c r="D122" s="939"/>
      <c r="E122" s="939"/>
      <c r="F122" s="939"/>
      <c r="G122" s="939"/>
      <c r="H122" s="939"/>
      <c r="I122" s="939"/>
      <c r="J122" s="939"/>
      <c r="K122" s="939"/>
      <c r="L122" s="939"/>
      <c r="M122" s="939"/>
      <c r="N122" s="939"/>
      <c r="O122" s="939"/>
      <c r="P122" s="939"/>
      <c r="Q122" s="939"/>
      <c r="R122" s="939"/>
      <c r="S122" s="939"/>
      <c r="T122" s="939"/>
      <c r="U122" s="939"/>
      <c r="V122" s="939"/>
      <c r="W122" s="939"/>
      <c r="X122" s="939"/>
      <c r="Y122" s="939"/>
      <c r="Z122" s="940"/>
      <c r="AA122" s="977" t="s">
        <v>122</v>
      </c>
      <c r="AB122" s="978"/>
      <c r="AC122" s="978"/>
      <c r="AD122" s="978"/>
      <c r="AE122" s="979"/>
      <c r="AF122" s="980" t="s">
        <v>122</v>
      </c>
      <c r="AG122" s="978"/>
      <c r="AH122" s="978"/>
      <c r="AI122" s="978"/>
      <c r="AJ122" s="979"/>
      <c r="AK122" s="980" t="s">
        <v>122</v>
      </c>
      <c r="AL122" s="978"/>
      <c r="AM122" s="978"/>
      <c r="AN122" s="978"/>
      <c r="AO122" s="979"/>
      <c r="AP122" s="968" t="s">
        <v>122</v>
      </c>
      <c r="AQ122" s="969"/>
      <c r="AR122" s="969"/>
      <c r="AS122" s="969"/>
      <c r="AT122" s="970"/>
      <c r="AU122" s="1007"/>
      <c r="AV122" s="1008"/>
      <c r="AW122" s="1008"/>
      <c r="AX122" s="1008"/>
      <c r="AY122" s="1009"/>
      <c r="AZ122" s="984" t="s">
        <v>453</v>
      </c>
      <c r="BA122" s="985"/>
      <c r="BB122" s="985"/>
      <c r="BC122" s="985"/>
      <c r="BD122" s="985"/>
      <c r="BE122" s="985"/>
      <c r="BF122" s="985"/>
      <c r="BG122" s="985"/>
      <c r="BH122" s="985"/>
      <c r="BI122" s="985"/>
      <c r="BJ122" s="985"/>
      <c r="BK122" s="985"/>
      <c r="BL122" s="985"/>
      <c r="BM122" s="985"/>
      <c r="BN122" s="985"/>
      <c r="BO122" s="985"/>
      <c r="BP122" s="986"/>
      <c r="BQ122" s="1012">
        <v>4837130</v>
      </c>
      <c r="BR122" s="1013"/>
      <c r="BS122" s="1013"/>
      <c r="BT122" s="1013"/>
      <c r="BU122" s="1013"/>
      <c r="BV122" s="1013">
        <v>4838547</v>
      </c>
      <c r="BW122" s="1013"/>
      <c r="BX122" s="1013"/>
      <c r="BY122" s="1013"/>
      <c r="BZ122" s="1013"/>
      <c r="CA122" s="1013">
        <v>4756484</v>
      </c>
      <c r="CB122" s="1013"/>
      <c r="CC122" s="1013"/>
      <c r="CD122" s="1013"/>
      <c r="CE122" s="1013"/>
      <c r="CF122" s="1030">
        <v>43.9</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41" t="s">
        <v>122</v>
      </c>
      <c r="DH122" s="942"/>
      <c r="DI122" s="942"/>
      <c r="DJ122" s="942"/>
      <c r="DK122" s="942"/>
      <c r="DL122" s="942" t="s">
        <v>122</v>
      </c>
      <c r="DM122" s="942"/>
      <c r="DN122" s="942"/>
      <c r="DO122" s="942"/>
      <c r="DP122" s="942"/>
      <c r="DQ122" s="942" t="s">
        <v>122</v>
      </c>
      <c r="DR122" s="942"/>
      <c r="DS122" s="942"/>
      <c r="DT122" s="942"/>
      <c r="DU122" s="942"/>
      <c r="DV122" s="943" t="s">
        <v>122</v>
      </c>
      <c r="DW122" s="943"/>
      <c r="DX122" s="943"/>
      <c r="DY122" s="943"/>
      <c r="DZ122" s="944"/>
    </row>
    <row r="123" spans="1:130" s="212" customFormat="1" ht="26.25" customHeight="1" x14ac:dyDescent="0.15">
      <c r="A123" s="1081"/>
      <c r="B123" s="965"/>
      <c r="C123" s="938" t="s">
        <v>440</v>
      </c>
      <c r="D123" s="939"/>
      <c r="E123" s="939"/>
      <c r="F123" s="939"/>
      <c r="G123" s="939"/>
      <c r="H123" s="939"/>
      <c r="I123" s="939"/>
      <c r="J123" s="939"/>
      <c r="K123" s="939"/>
      <c r="L123" s="939"/>
      <c r="M123" s="939"/>
      <c r="N123" s="939"/>
      <c r="O123" s="939"/>
      <c r="P123" s="939"/>
      <c r="Q123" s="939"/>
      <c r="R123" s="939"/>
      <c r="S123" s="939"/>
      <c r="T123" s="939"/>
      <c r="U123" s="939"/>
      <c r="V123" s="939"/>
      <c r="W123" s="939"/>
      <c r="X123" s="939"/>
      <c r="Y123" s="939"/>
      <c r="Z123" s="940"/>
      <c r="AA123" s="977" t="s">
        <v>122</v>
      </c>
      <c r="AB123" s="978"/>
      <c r="AC123" s="978"/>
      <c r="AD123" s="978"/>
      <c r="AE123" s="979"/>
      <c r="AF123" s="980" t="s">
        <v>122</v>
      </c>
      <c r="AG123" s="978"/>
      <c r="AH123" s="978"/>
      <c r="AI123" s="978"/>
      <c r="AJ123" s="979"/>
      <c r="AK123" s="980" t="s">
        <v>122</v>
      </c>
      <c r="AL123" s="978"/>
      <c r="AM123" s="978"/>
      <c r="AN123" s="978"/>
      <c r="AO123" s="979"/>
      <c r="AP123" s="968" t="s">
        <v>122</v>
      </c>
      <c r="AQ123" s="969"/>
      <c r="AR123" s="969"/>
      <c r="AS123" s="969"/>
      <c r="AT123" s="970"/>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454</v>
      </c>
      <c r="BP123" s="1018"/>
      <c r="BQ123" s="1048">
        <v>13010618</v>
      </c>
      <c r="BR123" s="1049"/>
      <c r="BS123" s="1049"/>
      <c r="BT123" s="1049"/>
      <c r="BU123" s="1049"/>
      <c r="BV123" s="1049">
        <v>13556581</v>
      </c>
      <c r="BW123" s="1049"/>
      <c r="BX123" s="1049"/>
      <c r="BY123" s="1049"/>
      <c r="BZ123" s="1049"/>
      <c r="CA123" s="1049">
        <v>14678870</v>
      </c>
      <c r="CB123" s="1049"/>
      <c r="CC123" s="1049"/>
      <c r="CD123" s="1049"/>
      <c r="CE123" s="1049"/>
      <c r="CF123" s="1014"/>
      <c r="CG123" s="1015"/>
      <c r="CH123" s="1015"/>
      <c r="CI123" s="1015"/>
      <c r="CJ123" s="1016"/>
      <c r="CK123" s="1022"/>
      <c r="CL123" s="1023"/>
      <c r="CM123" s="1023"/>
      <c r="CN123" s="1023"/>
      <c r="CO123" s="1024"/>
      <c r="CP123" s="1032" t="s">
        <v>398</v>
      </c>
      <c r="CQ123" s="1033"/>
      <c r="CR123" s="1033"/>
      <c r="CS123" s="1033"/>
      <c r="CT123" s="1033"/>
      <c r="CU123" s="1033"/>
      <c r="CV123" s="1033"/>
      <c r="CW123" s="1033"/>
      <c r="CX123" s="1033"/>
      <c r="CY123" s="1033"/>
      <c r="CZ123" s="1033"/>
      <c r="DA123" s="1033"/>
      <c r="DB123" s="1033"/>
      <c r="DC123" s="1033"/>
      <c r="DD123" s="1033"/>
      <c r="DE123" s="1033"/>
      <c r="DF123" s="1034"/>
      <c r="DG123" s="977" t="s">
        <v>122</v>
      </c>
      <c r="DH123" s="978"/>
      <c r="DI123" s="978"/>
      <c r="DJ123" s="978"/>
      <c r="DK123" s="979"/>
      <c r="DL123" s="980" t="s">
        <v>122</v>
      </c>
      <c r="DM123" s="978"/>
      <c r="DN123" s="978"/>
      <c r="DO123" s="978"/>
      <c r="DP123" s="979"/>
      <c r="DQ123" s="980" t="s">
        <v>122</v>
      </c>
      <c r="DR123" s="978"/>
      <c r="DS123" s="978"/>
      <c r="DT123" s="978"/>
      <c r="DU123" s="979"/>
      <c r="DV123" s="968" t="s">
        <v>122</v>
      </c>
      <c r="DW123" s="969"/>
      <c r="DX123" s="969"/>
      <c r="DY123" s="969"/>
      <c r="DZ123" s="970"/>
    </row>
    <row r="124" spans="1:130" s="212" customFormat="1" ht="26.25" customHeight="1" thickBot="1" x14ac:dyDescent="0.2">
      <c r="A124" s="1081"/>
      <c r="B124" s="965"/>
      <c r="C124" s="938" t="s">
        <v>443</v>
      </c>
      <c r="D124" s="939"/>
      <c r="E124" s="939"/>
      <c r="F124" s="939"/>
      <c r="G124" s="939"/>
      <c r="H124" s="939"/>
      <c r="I124" s="939"/>
      <c r="J124" s="939"/>
      <c r="K124" s="939"/>
      <c r="L124" s="939"/>
      <c r="M124" s="939"/>
      <c r="N124" s="939"/>
      <c r="O124" s="939"/>
      <c r="P124" s="939"/>
      <c r="Q124" s="939"/>
      <c r="R124" s="939"/>
      <c r="S124" s="939"/>
      <c r="T124" s="939"/>
      <c r="U124" s="939"/>
      <c r="V124" s="939"/>
      <c r="W124" s="939"/>
      <c r="X124" s="939"/>
      <c r="Y124" s="939"/>
      <c r="Z124" s="940"/>
      <c r="AA124" s="977" t="s">
        <v>122</v>
      </c>
      <c r="AB124" s="978"/>
      <c r="AC124" s="978"/>
      <c r="AD124" s="978"/>
      <c r="AE124" s="979"/>
      <c r="AF124" s="980" t="s">
        <v>122</v>
      </c>
      <c r="AG124" s="978"/>
      <c r="AH124" s="978"/>
      <c r="AI124" s="978"/>
      <c r="AJ124" s="979"/>
      <c r="AK124" s="980" t="s">
        <v>122</v>
      </c>
      <c r="AL124" s="978"/>
      <c r="AM124" s="978"/>
      <c r="AN124" s="978"/>
      <c r="AO124" s="979"/>
      <c r="AP124" s="968" t="s">
        <v>122</v>
      </c>
      <c r="AQ124" s="969"/>
      <c r="AR124" s="969"/>
      <c r="AS124" s="969"/>
      <c r="AT124" s="970"/>
      <c r="AU124" s="1044" t="s">
        <v>455</v>
      </c>
      <c r="AV124" s="1045"/>
      <c r="AW124" s="1045"/>
      <c r="AX124" s="1045"/>
      <c r="AY124" s="1045"/>
      <c r="AZ124" s="1045"/>
      <c r="BA124" s="1045"/>
      <c r="BB124" s="1045"/>
      <c r="BC124" s="1045"/>
      <c r="BD124" s="1045"/>
      <c r="BE124" s="1045"/>
      <c r="BF124" s="1045"/>
      <c r="BG124" s="1045"/>
      <c r="BH124" s="1045"/>
      <c r="BI124" s="1045"/>
      <c r="BJ124" s="1045"/>
      <c r="BK124" s="1045"/>
      <c r="BL124" s="1045"/>
      <c r="BM124" s="1045"/>
      <c r="BN124" s="1045"/>
      <c r="BO124" s="1045"/>
      <c r="BP124" s="1046"/>
      <c r="BQ124" s="1047">
        <v>17.600000000000001</v>
      </c>
      <c r="BR124" s="1040"/>
      <c r="BS124" s="1040"/>
      <c r="BT124" s="1040"/>
      <c r="BU124" s="1040"/>
      <c r="BV124" s="1040">
        <v>16.399999999999999</v>
      </c>
      <c r="BW124" s="1040"/>
      <c r="BX124" s="1040"/>
      <c r="BY124" s="1040"/>
      <c r="BZ124" s="1040"/>
      <c r="CA124" s="1040">
        <v>7.2</v>
      </c>
      <c r="CB124" s="1040"/>
      <c r="CC124" s="1040"/>
      <c r="CD124" s="1040"/>
      <c r="CE124" s="1040"/>
      <c r="CF124" s="1041"/>
      <c r="CG124" s="1042"/>
      <c r="CH124" s="1042"/>
      <c r="CI124" s="1042"/>
      <c r="CJ124" s="1043"/>
      <c r="CK124" s="1025"/>
      <c r="CL124" s="1025"/>
      <c r="CM124" s="1025"/>
      <c r="CN124" s="1025"/>
      <c r="CO124" s="1026"/>
      <c r="CP124" s="1032" t="s">
        <v>456</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81"/>
      <c r="B125" s="965"/>
      <c r="C125" s="938" t="s">
        <v>445</v>
      </c>
      <c r="D125" s="939"/>
      <c r="E125" s="939"/>
      <c r="F125" s="939"/>
      <c r="G125" s="939"/>
      <c r="H125" s="939"/>
      <c r="I125" s="939"/>
      <c r="J125" s="939"/>
      <c r="K125" s="939"/>
      <c r="L125" s="939"/>
      <c r="M125" s="939"/>
      <c r="N125" s="939"/>
      <c r="O125" s="939"/>
      <c r="P125" s="939"/>
      <c r="Q125" s="939"/>
      <c r="R125" s="939"/>
      <c r="S125" s="939"/>
      <c r="T125" s="939"/>
      <c r="U125" s="939"/>
      <c r="V125" s="939"/>
      <c r="W125" s="939"/>
      <c r="X125" s="939"/>
      <c r="Y125" s="939"/>
      <c r="Z125" s="940"/>
      <c r="AA125" s="977" t="s">
        <v>122</v>
      </c>
      <c r="AB125" s="978"/>
      <c r="AC125" s="978"/>
      <c r="AD125" s="978"/>
      <c r="AE125" s="979"/>
      <c r="AF125" s="980" t="s">
        <v>122</v>
      </c>
      <c r="AG125" s="978"/>
      <c r="AH125" s="978"/>
      <c r="AI125" s="978"/>
      <c r="AJ125" s="979"/>
      <c r="AK125" s="980" t="s">
        <v>122</v>
      </c>
      <c r="AL125" s="978"/>
      <c r="AM125" s="978"/>
      <c r="AN125" s="978"/>
      <c r="AO125" s="979"/>
      <c r="AP125" s="968" t="s">
        <v>122</v>
      </c>
      <c r="AQ125" s="969"/>
      <c r="AR125" s="969"/>
      <c r="AS125" s="969"/>
      <c r="AT125" s="97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457</v>
      </c>
      <c r="CL125" s="1020"/>
      <c r="CM125" s="1020"/>
      <c r="CN125" s="1020"/>
      <c r="CO125" s="1021"/>
      <c r="CP125" s="945" t="s">
        <v>458</v>
      </c>
      <c r="CQ125" s="913"/>
      <c r="CR125" s="913"/>
      <c r="CS125" s="913"/>
      <c r="CT125" s="913"/>
      <c r="CU125" s="913"/>
      <c r="CV125" s="913"/>
      <c r="CW125" s="913"/>
      <c r="CX125" s="913"/>
      <c r="CY125" s="913"/>
      <c r="CZ125" s="913"/>
      <c r="DA125" s="913"/>
      <c r="DB125" s="913"/>
      <c r="DC125" s="913"/>
      <c r="DD125" s="913"/>
      <c r="DE125" s="913"/>
      <c r="DF125" s="914"/>
      <c r="DG125" s="946" t="s">
        <v>122</v>
      </c>
      <c r="DH125" s="947"/>
      <c r="DI125" s="947"/>
      <c r="DJ125" s="947"/>
      <c r="DK125" s="947"/>
      <c r="DL125" s="947" t="s">
        <v>122</v>
      </c>
      <c r="DM125" s="947"/>
      <c r="DN125" s="947"/>
      <c r="DO125" s="947"/>
      <c r="DP125" s="947"/>
      <c r="DQ125" s="947" t="s">
        <v>122</v>
      </c>
      <c r="DR125" s="947"/>
      <c r="DS125" s="947"/>
      <c r="DT125" s="947"/>
      <c r="DU125" s="947"/>
      <c r="DV125" s="948" t="s">
        <v>122</v>
      </c>
      <c r="DW125" s="948"/>
      <c r="DX125" s="948"/>
      <c r="DY125" s="948"/>
      <c r="DZ125" s="949"/>
    </row>
    <row r="126" spans="1:130" s="212" customFormat="1" ht="26.25" customHeight="1" thickBot="1" x14ac:dyDescent="0.2">
      <c r="A126" s="1081"/>
      <c r="B126" s="965"/>
      <c r="C126" s="938" t="s">
        <v>447</v>
      </c>
      <c r="D126" s="939"/>
      <c r="E126" s="939"/>
      <c r="F126" s="939"/>
      <c r="G126" s="939"/>
      <c r="H126" s="939"/>
      <c r="I126" s="939"/>
      <c r="J126" s="939"/>
      <c r="K126" s="939"/>
      <c r="L126" s="939"/>
      <c r="M126" s="939"/>
      <c r="N126" s="939"/>
      <c r="O126" s="939"/>
      <c r="P126" s="939"/>
      <c r="Q126" s="939"/>
      <c r="R126" s="939"/>
      <c r="S126" s="939"/>
      <c r="T126" s="939"/>
      <c r="U126" s="939"/>
      <c r="V126" s="939"/>
      <c r="W126" s="939"/>
      <c r="X126" s="939"/>
      <c r="Y126" s="939"/>
      <c r="Z126" s="940"/>
      <c r="AA126" s="977" t="s">
        <v>122</v>
      </c>
      <c r="AB126" s="978"/>
      <c r="AC126" s="978"/>
      <c r="AD126" s="978"/>
      <c r="AE126" s="979"/>
      <c r="AF126" s="980" t="s">
        <v>122</v>
      </c>
      <c r="AG126" s="978"/>
      <c r="AH126" s="978"/>
      <c r="AI126" s="978"/>
      <c r="AJ126" s="979"/>
      <c r="AK126" s="980" t="s">
        <v>122</v>
      </c>
      <c r="AL126" s="978"/>
      <c r="AM126" s="978"/>
      <c r="AN126" s="978"/>
      <c r="AO126" s="979"/>
      <c r="AP126" s="968" t="s">
        <v>122</v>
      </c>
      <c r="AQ126" s="969"/>
      <c r="AR126" s="969"/>
      <c r="AS126" s="969"/>
      <c r="AT126" s="97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8" t="s">
        <v>459</v>
      </c>
      <c r="CQ126" s="939"/>
      <c r="CR126" s="939"/>
      <c r="CS126" s="939"/>
      <c r="CT126" s="939"/>
      <c r="CU126" s="939"/>
      <c r="CV126" s="939"/>
      <c r="CW126" s="939"/>
      <c r="CX126" s="939"/>
      <c r="CY126" s="939"/>
      <c r="CZ126" s="939"/>
      <c r="DA126" s="939"/>
      <c r="DB126" s="939"/>
      <c r="DC126" s="939"/>
      <c r="DD126" s="939"/>
      <c r="DE126" s="939"/>
      <c r="DF126" s="940"/>
      <c r="DG126" s="941" t="s">
        <v>122</v>
      </c>
      <c r="DH126" s="942"/>
      <c r="DI126" s="942"/>
      <c r="DJ126" s="942"/>
      <c r="DK126" s="942"/>
      <c r="DL126" s="942" t="s">
        <v>122</v>
      </c>
      <c r="DM126" s="942"/>
      <c r="DN126" s="942"/>
      <c r="DO126" s="942"/>
      <c r="DP126" s="942"/>
      <c r="DQ126" s="942" t="s">
        <v>122</v>
      </c>
      <c r="DR126" s="942"/>
      <c r="DS126" s="942"/>
      <c r="DT126" s="942"/>
      <c r="DU126" s="942"/>
      <c r="DV126" s="943" t="s">
        <v>122</v>
      </c>
      <c r="DW126" s="943"/>
      <c r="DX126" s="943"/>
      <c r="DY126" s="943"/>
      <c r="DZ126" s="944"/>
    </row>
    <row r="127" spans="1:130" s="212" customFormat="1" ht="26.25" customHeight="1" x14ac:dyDescent="0.15">
      <c r="A127" s="1082"/>
      <c r="B127" s="967"/>
      <c r="C127" s="984" t="s">
        <v>460</v>
      </c>
      <c r="D127" s="985"/>
      <c r="E127" s="985"/>
      <c r="F127" s="985"/>
      <c r="G127" s="985"/>
      <c r="H127" s="985"/>
      <c r="I127" s="985"/>
      <c r="J127" s="985"/>
      <c r="K127" s="985"/>
      <c r="L127" s="985"/>
      <c r="M127" s="985"/>
      <c r="N127" s="985"/>
      <c r="O127" s="985"/>
      <c r="P127" s="985"/>
      <c r="Q127" s="985"/>
      <c r="R127" s="985"/>
      <c r="S127" s="985"/>
      <c r="T127" s="985"/>
      <c r="U127" s="985"/>
      <c r="V127" s="985"/>
      <c r="W127" s="985"/>
      <c r="X127" s="985"/>
      <c r="Y127" s="985"/>
      <c r="Z127" s="986"/>
      <c r="AA127" s="977" t="s">
        <v>122</v>
      </c>
      <c r="AB127" s="978"/>
      <c r="AC127" s="978"/>
      <c r="AD127" s="978"/>
      <c r="AE127" s="979"/>
      <c r="AF127" s="980" t="s">
        <v>122</v>
      </c>
      <c r="AG127" s="978"/>
      <c r="AH127" s="978"/>
      <c r="AI127" s="978"/>
      <c r="AJ127" s="979"/>
      <c r="AK127" s="980" t="s">
        <v>122</v>
      </c>
      <c r="AL127" s="978"/>
      <c r="AM127" s="978"/>
      <c r="AN127" s="978"/>
      <c r="AO127" s="979"/>
      <c r="AP127" s="968" t="s">
        <v>122</v>
      </c>
      <c r="AQ127" s="969"/>
      <c r="AR127" s="969"/>
      <c r="AS127" s="969"/>
      <c r="AT127" s="970"/>
      <c r="AU127" s="214"/>
      <c r="AV127" s="214"/>
      <c r="AW127" s="214"/>
      <c r="AX127" s="1050" t="s">
        <v>461</v>
      </c>
      <c r="AY127" s="1051"/>
      <c r="AZ127" s="1051"/>
      <c r="BA127" s="1051"/>
      <c r="BB127" s="1051"/>
      <c r="BC127" s="1051"/>
      <c r="BD127" s="1051"/>
      <c r="BE127" s="1052"/>
      <c r="BF127" s="1053" t="s">
        <v>462</v>
      </c>
      <c r="BG127" s="1051"/>
      <c r="BH127" s="1051"/>
      <c r="BI127" s="1051"/>
      <c r="BJ127" s="1051"/>
      <c r="BK127" s="1051"/>
      <c r="BL127" s="1052"/>
      <c r="BM127" s="1053" t="s">
        <v>463</v>
      </c>
      <c r="BN127" s="1051"/>
      <c r="BO127" s="1051"/>
      <c r="BP127" s="1051"/>
      <c r="BQ127" s="1051"/>
      <c r="BR127" s="1051"/>
      <c r="BS127" s="1052"/>
      <c r="BT127" s="1053" t="s">
        <v>464</v>
      </c>
      <c r="BU127" s="1051"/>
      <c r="BV127" s="1051"/>
      <c r="BW127" s="1051"/>
      <c r="BX127" s="1051"/>
      <c r="BY127" s="1051"/>
      <c r="BZ127" s="1079"/>
      <c r="CA127" s="214"/>
      <c r="CB127" s="214"/>
      <c r="CC127" s="214"/>
      <c r="CD127" s="237"/>
      <c r="CE127" s="237"/>
      <c r="CF127" s="237"/>
      <c r="CG127" s="214"/>
      <c r="CH127" s="214"/>
      <c r="CI127" s="214"/>
      <c r="CJ127" s="236"/>
      <c r="CK127" s="1036"/>
      <c r="CL127" s="1023"/>
      <c r="CM127" s="1023"/>
      <c r="CN127" s="1023"/>
      <c r="CO127" s="1024"/>
      <c r="CP127" s="938" t="s">
        <v>465</v>
      </c>
      <c r="CQ127" s="939"/>
      <c r="CR127" s="939"/>
      <c r="CS127" s="939"/>
      <c r="CT127" s="939"/>
      <c r="CU127" s="939"/>
      <c r="CV127" s="939"/>
      <c r="CW127" s="939"/>
      <c r="CX127" s="939"/>
      <c r="CY127" s="939"/>
      <c r="CZ127" s="939"/>
      <c r="DA127" s="939"/>
      <c r="DB127" s="939"/>
      <c r="DC127" s="939"/>
      <c r="DD127" s="939"/>
      <c r="DE127" s="939"/>
      <c r="DF127" s="940"/>
      <c r="DG127" s="941" t="s">
        <v>122</v>
      </c>
      <c r="DH127" s="942"/>
      <c r="DI127" s="942"/>
      <c r="DJ127" s="942"/>
      <c r="DK127" s="942"/>
      <c r="DL127" s="942" t="s">
        <v>122</v>
      </c>
      <c r="DM127" s="942"/>
      <c r="DN127" s="942"/>
      <c r="DO127" s="942"/>
      <c r="DP127" s="942"/>
      <c r="DQ127" s="942" t="s">
        <v>122</v>
      </c>
      <c r="DR127" s="942"/>
      <c r="DS127" s="942"/>
      <c r="DT127" s="942"/>
      <c r="DU127" s="942"/>
      <c r="DV127" s="943" t="s">
        <v>122</v>
      </c>
      <c r="DW127" s="943"/>
      <c r="DX127" s="943"/>
      <c r="DY127" s="943"/>
      <c r="DZ127" s="944"/>
    </row>
    <row r="128" spans="1:130" s="212" customFormat="1" ht="26.25" customHeight="1" thickBot="1" x14ac:dyDescent="0.2">
      <c r="A128" s="1067" t="s">
        <v>466</v>
      </c>
      <c r="B128" s="1068"/>
      <c r="C128" s="1068"/>
      <c r="D128" s="1068"/>
      <c r="E128" s="1068"/>
      <c r="F128" s="1068"/>
      <c r="G128" s="1068"/>
      <c r="H128" s="1068"/>
      <c r="I128" s="1068"/>
      <c r="J128" s="1068"/>
      <c r="K128" s="1068"/>
      <c r="L128" s="1068"/>
      <c r="M128" s="1068"/>
      <c r="N128" s="1068"/>
      <c r="O128" s="1068"/>
      <c r="P128" s="1068"/>
      <c r="Q128" s="1068"/>
      <c r="R128" s="1068"/>
      <c r="S128" s="1068"/>
      <c r="T128" s="1068"/>
      <c r="U128" s="1068"/>
      <c r="V128" s="1068"/>
      <c r="W128" s="1069" t="s">
        <v>467</v>
      </c>
      <c r="X128" s="1069"/>
      <c r="Y128" s="1069"/>
      <c r="Z128" s="1070"/>
      <c r="AA128" s="1071">
        <v>14978</v>
      </c>
      <c r="AB128" s="1072"/>
      <c r="AC128" s="1072"/>
      <c r="AD128" s="1072"/>
      <c r="AE128" s="1073"/>
      <c r="AF128" s="1074">
        <v>28099</v>
      </c>
      <c r="AG128" s="1072"/>
      <c r="AH128" s="1072"/>
      <c r="AI128" s="1072"/>
      <c r="AJ128" s="1073"/>
      <c r="AK128" s="1074">
        <v>24420</v>
      </c>
      <c r="AL128" s="1072"/>
      <c r="AM128" s="1072"/>
      <c r="AN128" s="1072"/>
      <c r="AO128" s="1073"/>
      <c r="AP128" s="1075"/>
      <c r="AQ128" s="1076"/>
      <c r="AR128" s="1076"/>
      <c r="AS128" s="1076"/>
      <c r="AT128" s="1077"/>
      <c r="AU128" s="214"/>
      <c r="AV128" s="214"/>
      <c r="AW128" s="214"/>
      <c r="AX128" s="912" t="s">
        <v>468</v>
      </c>
      <c r="AY128" s="913"/>
      <c r="AZ128" s="913"/>
      <c r="BA128" s="913"/>
      <c r="BB128" s="913"/>
      <c r="BC128" s="913"/>
      <c r="BD128" s="913"/>
      <c r="BE128" s="914"/>
      <c r="BF128" s="1054" t="s">
        <v>122</v>
      </c>
      <c r="BG128" s="1055"/>
      <c r="BH128" s="1055"/>
      <c r="BI128" s="1055"/>
      <c r="BJ128" s="1055"/>
      <c r="BK128" s="1055"/>
      <c r="BL128" s="1078"/>
      <c r="BM128" s="1054">
        <v>13.14</v>
      </c>
      <c r="BN128" s="1055"/>
      <c r="BO128" s="1055"/>
      <c r="BP128" s="1055"/>
      <c r="BQ128" s="1055"/>
      <c r="BR128" s="1055"/>
      <c r="BS128" s="1078"/>
      <c r="BT128" s="1054">
        <v>20</v>
      </c>
      <c r="BU128" s="1055"/>
      <c r="BV128" s="1055"/>
      <c r="BW128" s="1055"/>
      <c r="BX128" s="1055"/>
      <c r="BY128" s="1055"/>
      <c r="BZ128" s="1056"/>
      <c r="CA128" s="237"/>
      <c r="CB128" s="237"/>
      <c r="CC128" s="237"/>
      <c r="CD128" s="237"/>
      <c r="CE128" s="237"/>
      <c r="CF128" s="237"/>
      <c r="CG128" s="214"/>
      <c r="CH128" s="214"/>
      <c r="CI128" s="214"/>
      <c r="CJ128" s="236"/>
      <c r="CK128" s="1037"/>
      <c r="CL128" s="1038"/>
      <c r="CM128" s="1038"/>
      <c r="CN128" s="1038"/>
      <c r="CO128" s="1039"/>
      <c r="CP128" s="1057" t="s">
        <v>469</v>
      </c>
      <c r="CQ128" s="739"/>
      <c r="CR128" s="739"/>
      <c r="CS128" s="739"/>
      <c r="CT128" s="739"/>
      <c r="CU128" s="739"/>
      <c r="CV128" s="739"/>
      <c r="CW128" s="739"/>
      <c r="CX128" s="739"/>
      <c r="CY128" s="739"/>
      <c r="CZ128" s="739"/>
      <c r="DA128" s="739"/>
      <c r="DB128" s="739"/>
      <c r="DC128" s="739"/>
      <c r="DD128" s="739"/>
      <c r="DE128" s="739"/>
      <c r="DF128" s="1058"/>
      <c r="DG128" s="1059" t="s">
        <v>122</v>
      </c>
      <c r="DH128" s="1060"/>
      <c r="DI128" s="1060"/>
      <c r="DJ128" s="1060"/>
      <c r="DK128" s="1060"/>
      <c r="DL128" s="1060" t="s">
        <v>122</v>
      </c>
      <c r="DM128" s="1060"/>
      <c r="DN128" s="1060"/>
      <c r="DO128" s="1060"/>
      <c r="DP128" s="1060"/>
      <c r="DQ128" s="1060" t="s">
        <v>122</v>
      </c>
      <c r="DR128" s="1060"/>
      <c r="DS128" s="1060"/>
      <c r="DT128" s="1060"/>
      <c r="DU128" s="1060"/>
      <c r="DV128" s="1065" t="s">
        <v>122</v>
      </c>
      <c r="DW128" s="1065"/>
      <c r="DX128" s="1065"/>
      <c r="DY128" s="1065"/>
      <c r="DZ128" s="1066"/>
    </row>
    <row r="129" spans="1:131" s="212" customFormat="1" ht="26.25" customHeight="1" x14ac:dyDescent="0.15">
      <c r="A129" s="950" t="s">
        <v>103</v>
      </c>
      <c r="B129" s="951"/>
      <c r="C129" s="951"/>
      <c r="D129" s="951"/>
      <c r="E129" s="951"/>
      <c r="F129" s="951"/>
      <c r="G129" s="951"/>
      <c r="H129" s="951"/>
      <c r="I129" s="951"/>
      <c r="J129" s="951"/>
      <c r="K129" s="951"/>
      <c r="L129" s="951"/>
      <c r="M129" s="951"/>
      <c r="N129" s="951"/>
      <c r="O129" s="951"/>
      <c r="P129" s="951"/>
      <c r="Q129" s="951"/>
      <c r="R129" s="951"/>
      <c r="S129" s="951"/>
      <c r="T129" s="951"/>
      <c r="U129" s="951"/>
      <c r="V129" s="951"/>
      <c r="W129" s="1092" t="s">
        <v>470</v>
      </c>
      <c r="X129" s="1093"/>
      <c r="Y129" s="1093"/>
      <c r="Z129" s="1094"/>
      <c r="AA129" s="977">
        <v>10282608</v>
      </c>
      <c r="AB129" s="978"/>
      <c r="AC129" s="978"/>
      <c r="AD129" s="978"/>
      <c r="AE129" s="979"/>
      <c r="AF129" s="980">
        <v>10851912</v>
      </c>
      <c r="AG129" s="978"/>
      <c r="AH129" s="978"/>
      <c r="AI129" s="978"/>
      <c r="AJ129" s="979"/>
      <c r="AK129" s="980">
        <v>11327783</v>
      </c>
      <c r="AL129" s="978"/>
      <c r="AM129" s="978"/>
      <c r="AN129" s="978"/>
      <c r="AO129" s="979"/>
      <c r="AP129" s="1095"/>
      <c r="AQ129" s="1096"/>
      <c r="AR129" s="1096"/>
      <c r="AS129" s="1096"/>
      <c r="AT129" s="1097"/>
      <c r="AU129" s="215"/>
      <c r="AV129" s="215"/>
      <c r="AW129" s="215"/>
      <c r="AX129" s="1061" t="s">
        <v>471</v>
      </c>
      <c r="AY129" s="939"/>
      <c r="AZ129" s="939"/>
      <c r="BA129" s="939"/>
      <c r="BB129" s="939"/>
      <c r="BC129" s="939"/>
      <c r="BD129" s="939"/>
      <c r="BE129" s="940"/>
      <c r="BF129" s="1062" t="s">
        <v>122</v>
      </c>
      <c r="BG129" s="1063"/>
      <c r="BH129" s="1063"/>
      <c r="BI129" s="1063"/>
      <c r="BJ129" s="1063"/>
      <c r="BK129" s="1063"/>
      <c r="BL129" s="1064"/>
      <c r="BM129" s="1062">
        <v>18.14</v>
      </c>
      <c r="BN129" s="1063"/>
      <c r="BO129" s="1063"/>
      <c r="BP129" s="1063"/>
      <c r="BQ129" s="1063"/>
      <c r="BR129" s="1063"/>
      <c r="BS129" s="1064"/>
      <c r="BT129" s="1062">
        <v>30</v>
      </c>
      <c r="BU129" s="1063"/>
      <c r="BV129" s="1063"/>
      <c r="BW129" s="1063"/>
      <c r="BX129" s="1063"/>
      <c r="BY129" s="1063"/>
      <c r="BZ129" s="10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50" t="s">
        <v>472</v>
      </c>
      <c r="B130" s="951"/>
      <c r="C130" s="951"/>
      <c r="D130" s="951"/>
      <c r="E130" s="951"/>
      <c r="F130" s="951"/>
      <c r="G130" s="951"/>
      <c r="H130" s="951"/>
      <c r="I130" s="951"/>
      <c r="J130" s="951"/>
      <c r="K130" s="951"/>
      <c r="L130" s="951"/>
      <c r="M130" s="951"/>
      <c r="N130" s="951"/>
      <c r="O130" s="951"/>
      <c r="P130" s="951"/>
      <c r="Q130" s="951"/>
      <c r="R130" s="951"/>
      <c r="S130" s="951"/>
      <c r="T130" s="951"/>
      <c r="U130" s="951"/>
      <c r="V130" s="951"/>
      <c r="W130" s="1092" t="s">
        <v>473</v>
      </c>
      <c r="X130" s="1093"/>
      <c r="Y130" s="1093"/>
      <c r="Z130" s="1094"/>
      <c r="AA130" s="977">
        <v>581086</v>
      </c>
      <c r="AB130" s="978"/>
      <c r="AC130" s="978"/>
      <c r="AD130" s="978"/>
      <c r="AE130" s="979"/>
      <c r="AF130" s="980">
        <v>538377</v>
      </c>
      <c r="AG130" s="978"/>
      <c r="AH130" s="978"/>
      <c r="AI130" s="978"/>
      <c r="AJ130" s="979"/>
      <c r="AK130" s="980">
        <v>495163</v>
      </c>
      <c r="AL130" s="978"/>
      <c r="AM130" s="978"/>
      <c r="AN130" s="978"/>
      <c r="AO130" s="979"/>
      <c r="AP130" s="1095"/>
      <c r="AQ130" s="1096"/>
      <c r="AR130" s="1096"/>
      <c r="AS130" s="1096"/>
      <c r="AT130" s="1097"/>
      <c r="AU130" s="215"/>
      <c r="AV130" s="215"/>
      <c r="AW130" s="215"/>
      <c r="AX130" s="1061" t="s">
        <v>474</v>
      </c>
      <c r="AY130" s="939"/>
      <c r="AZ130" s="939"/>
      <c r="BA130" s="939"/>
      <c r="BB130" s="939"/>
      <c r="BC130" s="939"/>
      <c r="BD130" s="939"/>
      <c r="BE130" s="940"/>
      <c r="BF130" s="1115">
        <v>9.4</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475</v>
      </c>
      <c r="X131" s="1122"/>
      <c r="Y131" s="1122"/>
      <c r="Z131" s="1123"/>
      <c r="AA131" s="1017">
        <v>9701522</v>
      </c>
      <c r="AB131" s="999"/>
      <c r="AC131" s="999"/>
      <c r="AD131" s="999"/>
      <c r="AE131" s="1000"/>
      <c r="AF131" s="998">
        <v>10313535</v>
      </c>
      <c r="AG131" s="999"/>
      <c r="AH131" s="999"/>
      <c r="AI131" s="999"/>
      <c r="AJ131" s="1000"/>
      <c r="AK131" s="998">
        <v>10832620</v>
      </c>
      <c r="AL131" s="999"/>
      <c r="AM131" s="999"/>
      <c r="AN131" s="999"/>
      <c r="AO131" s="1000"/>
      <c r="AP131" s="1124"/>
      <c r="AQ131" s="1125"/>
      <c r="AR131" s="1125"/>
      <c r="AS131" s="1125"/>
      <c r="AT131" s="1126"/>
      <c r="AU131" s="215"/>
      <c r="AV131" s="215"/>
      <c r="AW131" s="215"/>
      <c r="AX131" s="1087" t="s">
        <v>476</v>
      </c>
      <c r="AY131" s="739"/>
      <c r="AZ131" s="739"/>
      <c r="BA131" s="739"/>
      <c r="BB131" s="739"/>
      <c r="BC131" s="739"/>
      <c r="BD131" s="739"/>
      <c r="BE131" s="1058"/>
      <c r="BF131" s="1088">
        <v>7.2</v>
      </c>
      <c r="BG131" s="1089"/>
      <c r="BH131" s="1089"/>
      <c r="BI131" s="1089"/>
      <c r="BJ131" s="1089"/>
      <c r="BK131" s="1089"/>
      <c r="BL131" s="1090"/>
      <c r="BM131" s="1088">
        <v>350</v>
      </c>
      <c r="BN131" s="1089"/>
      <c r="BO131" s="1089"/>
      <c r="BP131" s="1089"/>
      <c r="BQ131" s="1089"/>
      <c r="BR131" s="1089"/>
      <c r="BS131" s="109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4" t="s">
        <v>477</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478</v>
      </c>
      <c r="W132" s="1108"/>
      <c r="X132" s="1108"/>
      <c r="Y132" s="1108"/>
      <c r="Z132" s="1109"/>
      <c r="AA132" s="1110">
        <v>9.6534956059999999</v>
      </c>
      <c r="AB132" s="1111"/>
      <c r="AC132" s="1111"/>
      <c r="AD132" s="1111"/>
      <c r="AE132" s="1112"/>
      <c r="AF132" s="1113">
        <v>9.6666661820000002</v>
      </c>
      <c r="AG132" s="1111"/>
      <c r="AH132" s="1111"/>
      <c r="AI132" s="1111"/>
      <c r="AJ132" s="1112"/>
      <c r="AK132" s="1113">
        <v>9.1422204419999993</v>
      </c>
      <c r="AL132" s="1111"/>
      <c r="AM132" s="1111"/>
      <c r="AN132" s="1111"/>
      <c r="AO132" s="1112"/>
      <c r="AP132" s="1014"/>
      <c r="AQ132" s="1015"/>
      <c r="AR132" s="1015"/>
      <c r="AS132" s="1015"/>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127" t="s">
        <v>479</v>
      </c>
      <c r="W133" s="1127"/>
      <c r="X133" s="1127"/>
      <c r="Y133" s="1127"/>
      <c r="Z133" s="1128"/>
      <c r="AA133" s="1083">
        <v>9.3000000000000007</v>
      </c>
      <c r="AB133" s="1084"/>
      <c r="AC133" s="1084"/>
      <c r="AD133" s="1084"/>
      <c r="AE133" s="1085"/>
      <c r="AF133" s="1083">
        <v>9.5</v>
      </c>
      <c r="AG133" s="1084"/>
      <c r="AH133" s="1084"/>
      <c r="AI133" s="1084"/>
      <c r="AJ133" s="1085"/>
      <c r="AK133" s="1083">
        <v>9.4</v>
      </c>
      <c r="AL133" s="1084"/>
      <c r="AM133" s="1084"/>
      <c r="AN133" s="1084"/>
      <c r="AO133" s="1085"/>
      <c r="AP133" s="1041"/>
      <c r="AQ133" s="1042"/>
      <c r="AR133" s="1042"/>
      <c r="AS133" s="1042"/>
      <c r="AT133" s="108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ekAP/VqoOYujdt2eMwHnKqCSorteoiPOe9BEBaF6DZvp8I/pAvl9YB1lLK9J1LNlFGUYaa3RnPRJcVPtA125Q==" saltValue="AtFyvrYHt0OxiOTSNEVv7g==" spinCount="100000" sheet="1" objects="1" scenarios="1" formatRows="0"/>
  <mergeCells count="2035">
    <mergeCell ref="C116:Z116"/>
    <mergeCell ref="AA116:AE116"/>
    <mergeCell ref="AF116:AJ116"/>
    <mergeCell ref="AK116:AO116"/>
    <mergeCell ref="AP116:AT116"/>
    <mergeCell ref="AZ116:BP116"/>
    <mergeCell ref="BQ116:BU116"/>
    <mergeCell ref="AA114:AE114"/>
    <mergeCell ref="AF114:AJ114"/>
    <mergeCell ref="AP88:AT88"/>
    <mergeCell ref="AU88:AY88"/>
    <mergeCell ref="AZ88:BD88"/>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V133:Z133"/>
    <mergeCell ref="AA133:AE133"/>
    <mergeCell ref="AF133:AJ133"/>
    <mergeCell ref="AK133:AO133"/>
    <mergeCell ref="AP133:AT133"/>
    <mergeCell ref="AX131:BE131"/>
    <mergeCell ref="BF131:BL131"/>
    <mergeCell ref="BM131:BS131"/>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AX129:BE129"/>
    <mergeCell ref="BF129:BL129"/>
    <mergeCell ref="BM129:BS129"/>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CM72:CQ72"/>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0:DZ70"/>
    <mergeCell ref="B71:P71"/>
    <mergeCell ref="Q71:U71"/>
    <mergeCell ref="V71:Z71"/>
    <mergeCell ref="AA71:AE71"/>
    <mergeCell ref="AF71:AJ71"/>
    <mergeCell ref="AK71:AO71"/>
    <mergeCell ref="AP71:AT71"/>
    <mergeCell ref="AU71:AY71"/>
    <mergeCell ref="AZ71:BD71"/>
    <mergeCell ref="CR70:CV70"/>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BS70:CG70"/>
    <mergeCell ref="CH70:CL70"/>
    <mergeCell ref="CM70:CQ70"/>
    <mergeCell ref="CW67:DA67"/>
    <mergeCell ref="DB67:DF67"/>
    <mergeCell ref="DG67:DK67"/>
    <mergeCell ref="DL67:DP67"/>
    <mergeCell ref="DQ67:DU67"/>
    <mergeCell ref="DG69:DK69"/>
    <mergeCell ref="DL69:DP69"/>
    <mergeCell ref="DQ69:DU69"/>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70:DA70"/>
    <mergeCell ref="DB70:DF70"/>
    <mergeCell ref="DG70:DK70"/>
    <mergeCell ref="DL70:DP70"/>
    <mergeCell ref="DQ70:DU70"/>
    <mergeCell ref="AP70:AT70"/>
    <mergeCell ref="AU70:AY70"/>
    <mergeCell ref="AZ70:BD70"/>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CH29:CL29"/>
    <mergeCell ref="CM29:CQ29"/>
    <mergeCell ref="CR29:CV29"/>
    <mergeCell ref="CW29:DA29"/>
    <mergeCell ref="DB29:DF29"/>
    <mergeCell ref="DG29:DK29"/>
    <mergeCell ref="AK29:AO29"/>
    <mergeCell ref="BE29:BI29"/>
    <mergeCell ref="BS29:CG29"/>
    <mergeCell ref="AP28:AT28"/>
    <mergeCell ref="AU28:AY28"/>
    <mergeCell ref="AZ28:BD28"/>
    <mergeCell ref="AU30:AY30"/>
    <mergeCell ref="AZ30:BD30"/>
    <mergeCell ref="AP30:AT30"/>
    <mergeCell ref="AP29:AT29"/>
    <mergeCell ref="AU29:AY29"/>
    <mergeCell ref="AZ29:BD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480</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19Jd/oLflRoJYkQQy5JTRW56sHFFNJLYlP3cNs/15mjMtoRQsxZOgf0e+9VRfkTjGtH+0gDGuWMUCIWh18/GIw==" saltValue="woeog0StY+TAd5p9gkLFZ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0Q9Jtw52Zl/IwIhb+D0u7Ek+P7fajxOkqXqYlLVtkU0p2fDCmsUBlLAiM7aQ+LqtYADtLZ2RfUWORrH1vFwU8A==" saltValue="44SOgreP8FjUlJYcZoGEP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482</v>
      </c>
      <c r="AL6" s="248"/>
      <c r="AM6" s="248"/>
      <c r="AN6" s="248"/>
    </row>
    <row r="7" spans="1:46" ht="13.5" customHeight="1" x14ac:dyDescent="0.15">
      <c r="A7" s="247"/>
      <c r="AK7" s="250"/>
      <c r="AL7" s="251"/>
      <c r="AM7" s="251"/>
      <c r="AN7" s="252"/>
      <c r="AO7" s="1130" t="s">
        <v>483</v>
      </c>
      <c r="AP7" s="253"/>
      <c r="AQ7" s="254" t="s">
        <v>484</v>
      </c>
      <c r="AR7" s="255"/>
    </row>
    <row r="8" spans="1:46" x14ac:dyDescent="0.15">
      <c r="A8" s="247"/>
      <c r="AK8" s="256"/>
      <c r="AL8" s="257"/>
      <c r="AM8" s="257"/>
      <c r="AN8" s="258"/>
      <c r="AO8" s="1131"/>
      <c r="AP8" s="259" t="s">
        <v>485</v>
      </c>
      <c r="AQ8" s="260" t="s">
        <v>486</v>
      </c>
      <c r="AR8" s="261" t="s">
        <v>487</v>
      </c>
    </row>
    <row r="9" spans="1:46" x14ac:dyDescent="0.15">
      <c r="A9" s="247"/>
      <c r="AK9" s="1132" t="s">
        <v>488</v>
      </c>
      <c r="AL9" s="1133"/>
      <c r="AM9" s="1133"/>
      <c r="AN9" s="1134"/>
      <c r="AO9" s="262">
        <v>3135067</v>
      </c>
      <c r="AP9" s="262">
        <v>83484</v>
      </c>
      <c r="AQ9" s="263">
        <v>83961</v>
      </c>
      <c r="AR9" s="264">
        <v>-0.6</v>
      </c>
    </row>
    <row r="10" spans="1:46" ht="13.5" customHeight="1" x14ac:dyDescent="0.15">
      <c r="A10" s="247"/>
      <c r="AK10" s="1132" t="s">
        <v>489</v>
      </c>
      <c r="AL10" s="1133"/>
      <c r="AM10" s="1133"/>
      <c r="AN10" s="1134"/>
      <c r="AO10" s="265">
        <v>5434</v>
      </c>
      <c r="AP10" s="265">
        <v>145</v>
      </c>
      <c r="AQ10" s="266">
        <v>9090</v>
      </c>
      <c r="AR10" s="267">
        <v>-98.4</v>
      </c>
    </row>
    <row r="11" spans="1:46" ht="13.5" customHeight="1" x14ac:dyDescent="0.15">
      <c r="A11" s="247"/>
      <c r="AK11" s="1132" t="s">
        <v>490</v>
      </c>
      <c r="AL11" s="1133"/>
      <c r="AM11" s="1133"/>
      <c r="AN11" s="1134"/>
      <c r="AO11" s="265">
        <v>16190</v>
      </c>
      <c r="AP11" s="265">
        <v>431</v>
      </c>
      <c r="AQ11" s="266">
        <v>842</v>
      </c>
      <c r="AR11" s="267">
        <v>-48.8</v>
      </c>
    </row>
    <row r="12" spans="1:46" ht="13.5" customHeight="1" x14ac:dyDescent="0.15">
      <c r="A12" s="247"/>
      <c r="AK12" s="1132" t="s">
        <v>491</v>
      </c>
      <c r="AL12" s="1133"/>
      <c r="AM12" s="1133"/>
      <c r="AN12" s="1134"/>
      <c r="AO12" s="265" t="s">
        <v>492</v>
      </c>
      <c r="AP12" s="265" t="s">
        <v>492</v>
      </c>
      <c r="AQ12" s="266">
        <v>5</v>
      </c>
      <c r="AR12" s="267" t="s">
        <v>492</v>
      </c>
    </row>
    <row r="13" spans="1:46" ht="13.5" customHeight="1" x14ac:dyDescent="0.15">
      <c r="A13" s="247"/>
      <c r="AK13" s="1132" t="s">
        <v>493</v>
      </c>
      <c r="AL13" s="1133"/>
      <c r="AM13" s="1133"/>
      <c r="AN13" s="1134"/>
      <c r="AO13" s="265">
        <v>124166</v>
      </c>
      <c r="AP13" s="265">
        <v>3306</v>
      </c>
      <c r="AQ13" s="266">
        <v>2396</v>
      </c>
      <c r="AR13" s="267">
        <v>38</v>
      </c>
    </row>
    <row r="14" spans="1:46" ht="13.5" customHeight="1" x14ac:dyDescent="0.15">
      <c r="A14" s="247"/>
      <c r="AK14" s="1132" t="s">
        <v>494</v>
      </c>
      <c r="AL14" s="1133"/>
      <c r="AM14" s="1133"/>
      <c r="AN14" s="1134"/>
      <c r="AO14" s="265">
        <v>23582</v>
      </c>
      <c r="AP14" s="265">
        <v>628</v>
      </c>
      <c r="AQ14" s="266">
        <v>1197</v>
      </c>
      <c r="AR14" s="267">
        <v>-47.5</v>
      </c>
    </row>
    <row r="15" spans="1:46" ht="13.5" customHeight="1" x14ac:dyDescent="0.15">
      <c r="A15" s="247"/>
      <c r="AK15" s="1135" t="s">
        <v>495</v>
      </c>
      <c r="AL15" s="1136"/>
      <c r="AM15" s="1136"/>
      <c r="AN15" s="1137"/>
      <c r="AO15" s="265">
        <v>-155401</v>
      </c>
      <c r="AP15" s="265">
        <v>-4138</v>
      </c>
      <c r="AQ15" s="266">
        <v>-4989</v>
      </c>
      <c r="AR15" s="267">
        <v>-17.100000000000001</v>
      </c>
    </row>
    <row r="16" spans="1:46" x14ac:dyDescent="0.15">
      <c r="A16" s="247"/>
      <c r="AK16" s="1135" t="s">
        <v>178</v>
      </c>
      <c r="AL16" s="1136"/>
      <c r="AM16" s="1136"/>
      <c r="AN16" s="1137"/>
      <c r="AO16" s="265">
        <v>3149038</v>
      </c>
      <c r="AP16" s="265">
        <v>83856</v>
      </c>
      <c r="AQ16" s="266">
        <v>92501</v>
      </c>
      <c r="AR16" s="267">
        <v>-9.3000000000000007</v>
      </c>
    </row>
    <row r="17" spans="1:46" x14ac:dyDescent="0.15">
      <c r="A17" s="247"/>
    </row>
    <row r="18" spans="1:46" x14ac:dyDescent="0.15">
      <c r="A18" s="247"/>
      <c r="AQ18" s="268"/>
      <c r="AR18" s="268"/>
    </row>
    <row r="19" spans="1:46" x14ac:dyDescent="0.15">
      <c r="A19" s="247"/>
      <c r="AK19" s="243" t="s">
        <v>496</v>
      </c>
    </row>
    <row r="20" spans="1:46" x14ac:dyDescent="0.15">
      <c r="A20" s="247"/>
      <c r="AK20" s="269"/>
      <c r="AL20" s="270"/>
      <c r="AM20" s="270"/>
      <c r="AN20" s="271"/>
      <c r="AO20" s="272" t="s">
        <v>497</v>
      </c>
      <c r="AP20" s="273" t="s">
        <v>498</v>
      </c>
      <c r="AQ20" s="274" t="s">
        <v>499</v>
      </c>
      <c r="AR20" s="275"/>
    </row>
    <row r="21" spans="1:46" s="248" customFormat="1" x14ac:dyDescent="0.15">
      <c r="A21" s="276"/>
      <c r="AK21" s="1138" t="s">
        <v>500</v>
      </c>
      <c r="AL21" s="1139"/>
      <c r="AM21" s="1139"/>
      <c r="AN21" s="1140"/>
      <c r="AO21" s="277">
        <v>7.43</v>
      </c>
      <c r="AP21" s="278">
        <v>7.91</v>
      </c>
      <c r="AQ21" s="279">
        <v>-0.48</v>
      </c>
      <c r="AS21" s="280"/>
      <c r="AT21" s="276"/>
    </row>
    <row r="22" spans="1:46" s="248" customFormat="1" x14ac:dyDescent="0.15">
      <c r="A22" s="276"/>
      <c r="AK22" s="1138" t="s">
        <v>501</v>
      </c>
      <c r="AL22" s="1139"/>
      <c r="AM22" s="1139"/>
      <c r="AN22" s="1140"/>
      <c r="AO22" s="281">
        <v>100.4</v>
      </c>
      <c r="AP22" s="282">
        <v>97.2</v>
      </c>
      <c r="AQ22" s="283">
        <v>3.2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9" t="s">
        <v>502</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row>
    <row r="27" spans="1:46" x14ac:dyDescent="0.15">
      <c r="A27" s="288"/>
      <c r="AS27" s="243"/>
      <c r="AT27" s="243"/>
    </row>
    <row r="28" spans="1:46" ht="17.25" x14ac:dyDescent="0.15">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504</v>
      </c>
      <c r="AL29" s="248"/>
      <c r="AM29" s="248"/>
      <c r="AN29" s="248"/>
      <c r="AS29" s="290"/>
    </row>
    <row r="30" spans="1:46" ht="13.5" customHeight="1" x14ac:dyDescent="0.15">
      <c r="A30" s="247"/>
      <c r="AK30" s="250"/>
      <c r="AL30" s="251"/>
      <c r="AM30" s="251"/>
      <c r="AN30" s="252"/>
      <c r="AO30" s="1130" t="s">
        <v>483</v>
      </c>
      <c r="AP30" s="253"/>
      <c r="AQ30" s="254" t="s">
        <v>484</v>
      </c>
      <c r="AR30" s="255"/>
    </row>
    <row r="31" spans="1:46" x14ac:dyDescent="0.15">
      <c r="A31" s="247"/>
      <c r="AK31" s="256"/>
      <c r="AL31" s="257"/>
      <c r="AM31" s="257"/>
      <c r="AN31" s="258"/>
      <c r="AO31" s="1131"/>
      <c r="AP31" s="259" t="s">
        <v>485</v>
      </c>
      <c r="AQ31" s="260" t="s">
        <v>486</v>
      </c>
      <c r="AR31" s="261" t="s">
        <v>487</v>
      </c>
    </row>
    <row r="32" spans="1:46" ht="27" customHeight="1" x14ac:dyDescent="0.15">
      <c r="A32" s="247"/>
      <c r="AK32" s="1146" t="s">
        <v>505</v>
      </c>
      <c r="AL32" s="1147"/>
      <c r="AM32" s="1147"/>
      <c r="AN32" s="1148"/>
      <c r="AO32" s="291">
        <v>1185155</v>
      </c>
      <c r="AP32" s="291">
        <v>31560</v>
      </c>
      <c r="AQ32" s="292">
        <v>33492</v>
      </c>
      <c r="AR32" s="293">
        <v>-5.8</v>
      </c>
    </row>
    <row r="33" spans="1:46" ht="13.5" customHeight="1" x14ac:dyDescent="0.15">
      <c r="A33" s="247"/>
      <c r="AK33" s="1146" t="s">
        <v>506</v>
      </c>
      <c r="AL33" s="1147"/>
      <c r="AM33" s="1147"/>
      <c r="AN33" s="1148"/>
      <c r="AO33" s="291" t="s">
        <v>492</v>
      </c>
      <c r="AP33" s="291" t="s">
        <v>492</v>
      </c>
      <c r="AQ33" s="292" t="s">
        <v>492</v>
      </c>
      <c r="AR33" s="293" t="s">
        <v>492</v>
      </c>
    </row>
    <row r="34" spans="1:46" ht="27" customHeight="1" x14ac:dyDescent="0.15">
      <c r="A34" s="247"/>
      <c r="AK34" s="1146" t="s">
        <v>507</v>
      </c>
      <c r="AL34" s="1147"/>
      <c r="AM34" s="1147"/>
      <c r="AN34" s="1148"/>
      <c r="AO34" s="291" t="s">
        <v>492</v>
      </c>
      <c r="AP34" s="291" t="s">
        <v>492</v>
      </c>
      <c r="AQ34" s="292" t="s">
        <v>492</v>
      </c>
      <c r="AR34" s="293" t="s">
        <v>492</v>
      </c>
    </row>
    <row r="35" spans="1:46" ht="27" customHeight="1" x14ac:dyDescent="0.15">
      <c r="A35" s="247"/>
      <c r="AK35" s="1146" t="s">
        <v>508</v>
      </c>
      <c r="AL35" s="1147"/>
      <c r="AM35" s="1147"/>
      <c r="AN35" s="1148"/>
      <c r="AO35" s="291">
        <v>324749</v>
      </c>
      <c r="AP35" s="291">
        <v>8648</v>
      </c>
      <c r="AQ35" s="292">
        <v>10423</v>
      </c>
      <c r="AR35" s="293">
        <v>-17</v>
      </c>
    </row>
    <row r="36" spans="1:46" ht="27" customHeight="1" x14ac:dyDescent="0.15">
      <c r="A36" s="247"/>
      <c r="AK36" s="1146" t="s">
        <v>509</v>
      </c>
      <c r="AL36" s="1147"/>
      <c r="AM36" s="1147"/>
      <c r="AN36" s="1148"/>
      <c r="AO36" s="291" t="s">
        <v>492</v>
      </c>
      <c r="AP36" s="291" t="s">
        <v>492</v>
      </c>
      <c r="AQ36" s="292">
        <v>3289</v>
      </c>
      <c r="AR36" s="293" t="s">
        <v>492</v>
      </c>
    </row>
    <row r="37" spans="1:46" ht="13.5" customHeight="1" x14ac:dyDescent="0.15">
      <c r="A37" s="247"/>
      <c r="AK37" s="1146" t="s">
        <v>510</v>
      </c>
      <c r="AL37" s="1147"/>
      <c r="AM37" s="1147"/>
      <c r="AN37" s="1148"/>
      <c r="AO37" s="291" t="s">
        <v>492</v>
      </c>
      <c r="AP37" s="291" t="s">
        <v>492</v>
      </c>
      <c r="AQ37" s="292">
        <v>152</v>
      </c>
      <c r="AR37" s="293" t="s">
        <v>492</v>
      </c>
    </row>
    <row r="38" spans="1:46" ht="27" customHeight="1" x14ac:dyDescent="0.15">
      <c r="A38" s="247"/>
      <c r="AK38" s="1149" t="s">
        <v>511</v>
      </c>
      <c r="AL38" s="1150"/>
      <c r="AM38" s="1150"/>
      <c r="AN38" s="1151"/>
      <c r="AO38" s="294">
        <v>21</v>
      </c>
      <c r="AP38" s="294">
        <v>1</v>
      </c>
      <c r="AQ38" s="295">
        <v>2</v>
      </c>
      <c r="AR38" s="283">
        <v>-50</v>
      </c>
      <c r="AS38" s="290"/>
    </row>
    <row r="39" spans="1:46" x14ac:dyDescent="0.15">
      <c r="A39" s="247"/>
      <c r="AK39" s="1149" t="s">
        <v>512</v>
      </c>
      <c r="AL39" s="1150"/>
      <c r="AM39" s="1150"/>
      <c r="AN39" s="1151"/>
      <c r="AO39" s="291">
        <v>-24420</v>
      </c>
      <c r="AP39" s="291">
        <v>-650</v>
      </c>
      <c r="AQ39" s="292">
        <v>-2605</v>
      </c>
      <c r="AR39" s="293">
        <v>-75</v>
      </c>
      <c r="AS39" s="290"/>
    </row>
    <row r="40" spans="1:46" ht="27" customHeight="1" x14ac:dyDescent="0.15">
      <c r="A40" s="247"/>
      <c r="AK40" s="1146" t="s">
        <v>513</v>
      </c>
      <c r="AL40" s="1147"/>
      <c r="AM40" s="1147"/>
      <c r="AN40" s="1148"/>
      <c r="AO40" s="291">
        <v>-495163</v>
      </c>
      <c r="AP40" s="291">
        <v>-13186</v>
      </c>
      <c r="AQ40" s="292">
        <v>-28956</v>
      </c>
      <c r="AR40" s="293">
        <v>-54.5</v>
      </c>
      <c r="AS40" s="290"/>
    </row>
    <row r="41" spans="1:46" x14ac:dyDescent="0.15">
      <c r="A41" s="247"/>
      <c r="AK41" s="1152" t="s">
        <v>288</v>
      </c>
      <c r="AL41" s="1153"/>
      <c r="AM41" s="1153"/>
      <c r="AN41" s="1154"/>
      <c r="AO41" s="291">
        <v>990342</v>
      </c>
      <c r="AP41" s="291">
        <v>26372</v>
      </c>
      <c r="AQ41" s="292">
        <v>15797</v>
      </c>
      <c r="AR41" s="293">
        <v>66.900000000000006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514</v>
      </c>
    </row>
    <row r="48" spans="1:46" x14ac:dyDescent="0.15">
      <c r="A48" s="247"/>
      <c r="AK48" s="301" t="s">
        <v>515</v>
      </c>
      <c r="AL48" s="301"/>
      <c r="AM48" s="301"/>
      <c r="AN48" s="301"/>
      <c r="AO48" s="301"/>
      <c r="AP48" s="301"/>
      <c r="AQ48" s="302"/>
      <c r="AR48" s="301"/>
    </row>
    <row r="49" spans="1:44" ht="13.5" customHeight="1" x14ac:dyDescent="0.15">
      <c r="A49" s="247"/>
      <c r="AK49" s="303"/>
      <c r="AL49" s="304"/>
      <c r="AM49" s="1141" t="s">
        <v>483</v>
      </c>
      <c r="AN49" s="1143" t="s">
        <v>516</v>
      </c>
      <c r="AO49" s="1144"/>
      <c r="AP49" s="1144"/>
      <c r="AQ49" s="1144"/>
      <c r="AR49" s="1145"/>
    </row>
    <row r="50" spans="1:44" x14ac:dyDescent="0.15">
      <c r="A50" s="247"/>
      <c r="AK50" s="305"/>
      <c r="AL50" s="306"/>
      <c r="AM50" s="1142"/>
      <c r="AN50" s="307" t="s">
        <v>517</v>
      </c>
      <c r="AO50" s="308" t="s">
        <v>518</v>
      </c>
      <c r="AP50" s="309" t="s">
        <v>519</v>
      </c>
      <c r="AQ50" s="310" t="s">
        <v>520</v>
      </c>
      <c r="AR50" s="311" t="s">
        <v>521</v>
      </c>
    </row>
    <row r="51" spans="1:44" x14ac:dyDescent="0.15">
      <c r="A51" s="247"/>
      <c r="AK51" s="303" t="s">
        <v>522</v>
      </c>
      <c r="AL51" s="304"/>
      <c r="AM51" s="312">
        <v>1409951</v>
      </c>
      <c r="AN51" s="313">
        <v>37648</v>
      </c>
      <c r="AO51" s="314">
        <v>4</v>
      </c>
      <c r="AP51" s="315">
        <v>53895</v>
      </c>
      <c r="AQ51" s="316">
        <v>-8.8000000000000007</v>
      </c>
      <c r="AR51" s="317">
        <v>12.8</v>
      </c>
    </row>
    <row r="52" spans="1:44" x14ac:dyDescent="0.15">
      <c r="A52" s="247"/>
      <c r="AK52" s="318"/>
      <c r="AL52" s="319" t="s">
        <v>523</v>
      </c>
      <c r="AM52" s="320">
        <v>960186</v>
      </c>
      <c r="AN52" s="321">
        <v>25638</v>
      </c>
      <c r="AO52" s="322">
        <v>26.9</v>
      </c>
      <c r="AP52" s="323">
        <v>31224</v>
      </c>
      <c r="AQ52" s="324">
        <v>4.4000000000000004</v>
      </c>
      <c r="AR52" s="325">
        <v>22.5</v>
      </c>
    </row>
    <row r="53" spans="1:44" x14ac:dyDescent="0.15">
      <c r="A53" s="247"/>
      <c r="AK53" s="303" t="s">
        <v>524</v>
      </c>
      <c r="AL53" s="304"/>
      <c r="AM53" s="312">
        <v>1679584</v>
      </c>
      <c r="AN53" s="313">
        <v>44901</v>
      </c>
      <c r="AO53" s="314">
        <v>19.3</v>
      </c>
      <c r="AP53" s="315">
        <v>56181</v>
      </c>
      <c r="AQ53" s="316">
        <v>4.2</v>
      </c>
      <c r="AR53" s="317">
        <v>15.1</v>
      </c>
    </row>
    <row r="54" spans="1:44" x14ac:dyDescent="0.15">
      <c r="A54" s="247"/>
      <c r="AK54" s="318"/>
      <c r="AL54" s="319" t="s">
        <v>523</v>
      </c>
      <c r="AM54" s="320">
        <v>1013953</v>
      </c>
      <c r="AN54" s="321">
        <v>27107</v>
      </c>
      <c r="AO54" s="322">
        <v>5.7</v>
      </c>
      <c r="AP54" s="323">
        <v>32039</v>
      </c>
      <c r="AQ54" s="324">
        <v>2.6</v>
      </c>
      <c r="AR54" s="325">
        <v>3.1</v>
      </c>
    </row>
    <row r="55" spans="1:44" x14ac:dyDescent="0.15">
      <c r="A55" s="247"/>
      <c r="AK55" s="303" t="s">
        <v>525</v>
      </c>
      <c r="AL55" s="304"/>
      <c r="AM55" s="312">
        <v>1298589</v>
      </c>
      <c r="AN55" s="313">
        <v>34384</v>
      </c>
      <c r="AO55" s="314">
        <v>-23.4</v>
      </c>
      <c r="AP55" s="315">
        <v>47730</v>
      </c>
      <c r="AQ55" s="316">
        <v>-15</v>
      </c>
      <c r="AR55" s="317">
        <v>-8.4</v>
      </c>
    </row>
    <row r="56" spans="1:44" x14ac:dyDescent="0.15">
      <c r="A56" s="247"/>
      <c r="AK56" s="318"/>
      <c r="AL56" s="319" t="s">
        <v>523</v>
      </c>
      <c r="AM56" s="320">
        <v>1020146</v>
      </c>
      <c r="AN56" s="321">
        <v>27012</v>
      </c>
      <c r="AO56" s="322">
        <v>-0.4</v>
      </c>
      <c r="AP56" s="323">
        <v>26378</v>
      </c>
      <c r="AQ56" s="324">
        <v>-17.7</v>
      </c>
      <c r="AR56" s="325">
        <v>17.3</v>
      </c>
    </row>
    <row r="57" spans="1:44" x14ac:dyDescent="0.15">
      <c r="A57" s="247"/>
      <c r="AK57" s="303" t="s">
        <v>526</v>
      </c>
      <c r="AL57" s="304"/>
      <c r="AM57" s="312">
        <v>2555687</v>
      </c>
      <c r="AN57" s="313">
        <v>67568</v>
      </c>
      <c r="AO57" s="314">
        <v>96.5</v>
      </c>
      <c r="AP57" s="315">
        <v>61921</v>
      </c>
      <c r="AQ57" s="316">
        <v>29.7</v>
      </c>
      <c r="AR57" s="317">
        <v>66.8</v>
      </c>
    </row>
    <row r="58" spans="1:44" x14ac:dyDescent="0.15">
      <c r="A58" s="247"/>
      <c r="AK58" s="318"/>
      <c r="AL58" s="319" t="s">
        <v>523</v>
      </c>
      <c r="AM58" s="320">
        <v>1482166</v>
      </c>
      <c r="AN58" s="321">
        <v>39186</v>
      </c>
      <c r="AO58" s="322">
        <v>45.1</v>
      </c>
      <c r="AP58" s="323">
        <v>34719</v>
      </c>
      <c r="AQ58" s="324">
        <v>31.6</v>
      </c>
      <c r="AR58" s="325">
        <v>13.5</v>
      </c>
    </row>
    <row r="59" spans="1:44" x14ac:dyDescent="0.15">
      <c r="A59" s="247"/>
      <c r="AK59" s="303" t="s">
        <v>527</v>
      </c>
      <c r="AL59" s="304"/>
      <c r="AM59" s="312">
        <v>2705776</v>
      </c>
      <c r="AN59" s="313">
        <v>72052</v>
      </c>
      <c r="AO59" s="314">
        <v>6.6</v>
      </c>
      <c r="AP59" s="315">
        <v>62764</v>
      </c>
      <c r="AQ59" s="316">
        <v>1.4</v>
      </c>
      <c r="AR59" s="317">
        <v>5.2</v>
      </c>
    </row>
    <row r="60" spans="1:44" x14ac:dyDescent="0.15">
      <c r="A60" s="247"/>
      <c r="AK60" s="318"/>
      <c r="AL60" s="319" t="s">
        <v>523</v>
      </c>
      <c r="AM60" s="320">
        <v>1820350</v>
      </c>
      <c r="AN60" s="321">
        <v>48474</v>
      </c>
      <c r="AO60" s="322">
        <v>23.7</v>
      </c>
      <c r="AP60" s="323">
        <v>36476</v>
      </c>
      <c r="AQ60" s="324">
        <v>5.0999999999999996</v>
      </c>
      <c r="AR60" s="325">
        <v>18.600000000000001</v>
      </c>
    </row>
    <row r="61" spans="1:44" x14ac:dyDescent="0.15">
      <c r="A61" s="247"/>
      <c r="AK61" s="303" t="s">
        <v>528</v>
      </c>
      <c r="AL61" s="326"/>
      <c r="AM61" s="312">
        <v>1929917</v>
      </c>
      <c r="AN61" s="313">
        <v>51311</v>
      </c>
      <c r="AO61" s="314">
        <v>20.6</v>
      </c>
      <c r="AP61" s="315">
        <v>56498</v>
      </c>
      <c r="AQ61" s="327">
        <v>2.2999999999999998</v>
      </c>
      <c r="AR61" s="317">
        <v>18.3</v>
      </c>
    </row>
    <row r="62" spans="1:44" x14ac:dyDescent="0.15">
      <c r="A62" s="247"/>
      <c r="AK62" s="318"/>
      <c r="AL62" s="319" t="s">
        <v>523</v>
      </c>
      <c r="AM62" s="320">
        <v>1259360</v>
      </c>
      <c r="AN62" s="321">
        <v>33483</v>
      </c>
      <c r="AO62" s="322">
        <v>20.2</v>
      </c>
      <c r="AP62" s="323">
        <v>32167</v>
      </c>
      <c r="AQ62" s="324">
        <v>5.2</v>
      </c>
      <c r="AR62" s="325">
        <v>15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1zGZpAR1hVv0TVcro/QvWo2p4e0XqrpzXaOp30Q+V28XXIGHrY1ZtutpMvDFH4Q6zXj/DnivLHN2beszsdUjA==" saltValue="iEzOVAKzwefQ06Imfk+px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480</v>
      </c>
    </row>
    <row r="121" spans="125:125" ht="13.5" hidden="1" customHeight="1" x14ac:dyDescent="0.15">
      <c r="DU121" s="241"/>
    </row>
  </sheetData>
  <sheetProtection algorithmName="SHA-512" hashValue="uQqbMo7MxuowzJ5+4HEs6yMhKEWBNdiYs820znYc0jNvn8vGDryrY3qDrRYdhB/+AE85fZrUw3pHBxnetR69JQ==" saltValue="XI4gxENQrS6pzumMUuPeq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480</v>
      </c>
    </row>
  </sheetData>
  <sheetProtection algorithmName="SHA-512" hashValue="XuktDY8K02b2gi/1w54GGzxV27RbKZ9zuDnXZ7gNEODu6yWX/El7z1rFSp9ppL3ZDziSyxJkfeO7THZM/qsnUQ==" saltValue="lo8MlvXk2Ywndj6Q0PDP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55" t="s">
        <v>3</v>
      </c>
      <c r="D47" s="1155"/>
      <c r="E47" s="1156"/>
      <c r="F47" s="11">
        <v>42.53</v>
      </c>
      <c r="G47" s="12">
        <v>41.49</v>
      </c>
      <c r="H47" s="12">
        <v>37.89</v>
      </c>
      <c r="I47" s="12">
        <v>38.36</v>
      </c>
      <c r="J47" s="13">
        <v>36.770000000000003</v>
      </c>
    </row>
    <row r="48" spans="2:10" ht="57.75" customHeight="1" x14ac:dyDescent="0.15">
      <c r="B48" s="14"/>
      <c r="C48" s="1157" t="s">
        <v>4</v>
      </c>
      <c r="D48" s="1157"/>
      <c r="E48" s="1158"/>
      <c r="F48" s="15">
        <v>7.54</v>
      </c>
      <c r="G48" s="16">
        <v>8.8000000000000007</v>
      </c>
      <c r="H48" s="16">
        <v>5.28</v>
      </c>
      <c r="I48" s="16">
        <v>11.77</v>
      </c>
      <c r="J48" s="17">
        <v>10.23</v>
      </c>
    </row>
    <row r="49" spans="2:10" ht="57.75" customHeight="1" thickBot="1" x14ac:dyDescent="0.2">
      <c r="B49" s="18"/>
      <c r="C49" s="1159" t="s">
        <v>5</v>
      </c>
      <c r="D49" s="1159"/>
      <c r="E49" s="1160"/>
      <c r="F49" s="19">
        <v>2.41</v>
      </c>
      <c r="G49" s="20" t="s">
        <v>535</v>
      </c>
      <c r="H49" s="20" t="s">
        <v>536</v>
      </c>
      <c r="I49" s="20">
        <v>9.2200000000000006</v>
      </c>
      <c r="J49" s="21" t="s">
        <v>537</v>
      </c>
    </row>
    <row r="50" spans="2:10" x14ac:dyDescent="0.15"/>
  </sheetData>
  <sheetProtection algorithmName="SHA-512" hashValue="Pi0PKOnzqnMnPFGW6zKcpWWBoLR/pRZ/Uh+YYcTeMSk+isHPfpm4BsPen01e2DxMJCci4UpiFXxfvzOBV92n+w==" saltValue="FZnHmfnWSLiQFb2A3LgAk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65" t="s">
        <v>538</v>
      </c>
      <c r="D34" s="1165"/>
      <c r="E34" s="1166"/>
      <c r="F34" s="32" t="s">
        <v>539</v>
      </c>
      <c r="G34" s="33" t="s">
        <v>540</v>
      </c>
      <c r="H34" s="33" t="s">
        <v>541</v>
      </c>
      <c r="I34" s="33" t="s">
        <v>542</v>
      </c>
      <c r="J34" s="34" t="s">
        <v>543</v>
      </c>
      <c r="K34" s="22"/>
      <c r="L34" s="22"/>
      <c r="M34" s="22"/>
      <c r="N34" s="22"/>
      <c r="O34" s="22"/>
      <c r="P34" s="22"/>
    </row>
    <row r="35" spans="1:16" ht="39" customHeight="1" x14ac:dyDescent="0.15">
      <c r="A35" s="22"/>
      <c r="B35" s="35"/>
      <c r="C35" s="1161" t="s">
        <v>544</v>
      </c>
      <c r="D35" s="1161"/>
      <c r="E35" s="1162"/>
      <c r="F35" s="36">
        <v>7.51</v>
      </c>
      <c r="G35" s="37">
        <v>8.76</v>
      </c>
      <c r="H35" s="37">
        <v>5.24</v>
      </c>
      <c r="I35" s="37">
        <v>11.75</v>
      </c>
      <c r="J35" s="38">
        <v>10.220000000000001</v>
      </c>
      <c r="K35" s="22"/>
      <c r="L35" s="22"/>
      <c r="M35" s="22"/>
      <c r="N35" s="22"/>
      <c r="O35" s="22"/>
      <c r="P35" s="22"/>
    </row>
    <row r="36" spans="1:16" ht="39" customHeight="1" x14ac:dyDescent="0.15">
      <c r="A36" s="22"/>
      <c r="B36" s="35"/>
      <c r="C36" s="1161" t="s">
        <v>545</v>
      </c>
      <c r="D36" s="1161"/>
      <c r="E36" s="1162"/>
      <c r="F36" s="36">
        <v>13.37</v>
      </c>
      <c r="G36" s="37">
        <v>13.92</v>
      </c>
      <c r="H36" s="37">
        <v>12.27</v>
      </c>
      <c r="I36" s="37">
        <v>11.57</v>
      </c>
      <c r="J36" s="38">
        <v>9.68</v>
      </c>
      <c r="K36" s="22"/>
      <c r="L36" s="22"/>
      <c r="M36" s="22"/>
      <c r="N36" s="22"/>
      <c r="O36" s="22"/>
      <c r="P36" s="22"/>
    </row>
    <row r="37" spans="1:16" ht="39" customHeight="1" x14ac:dyDescent="0.15">
      <c r="A37" s="22"/>
      <c r="B37" s="35"/>
      <c r="C37" s="1161" t="s">
        <v>546</v>
      </c>
      <c r="D37" s="1161"/>
      <c r="E37" s="1162"/>
      <c r="F37" s="36">
        <v>1.59</v>
      </c>
      <c r="G37" s="37">
        <v>1.41</v>
      </c>
      <c r="H37" s="37">
        <v>2.02</v>
      </c>
      <c r="I37" s="37">
        <v>2.2200000000000002</v>
      </c>
      <c r="J37" s="38">
        <v>1.05</v>
      </c>
      <c r="K37" s="22"/>
      <c r="L37" s="22"/>
      <c r="M37" s="22"/>
      <c r="N37" s="22"/>
      <c r="O37" s="22"/>
      <c r="P37" s="22"/>
    </row>
    <row r="38" spans="1:16" ht="39" customHeight="1" x14ac:dyDescent="0.15">
      <c r="A38" s="22"/>
      <c r="B38" s="35"/>
      <c r="C38" s="1161" t="s">
        <v>547</v>
      </c>
      <c r="D38" s="1161"/>
      <c r="E38" s="1162"/>
      <c r="F38" s="36">
        <v>3.28</v>
      </c>
      <c r="G38" s="37">
        <v>3.39</v>
      </c>
      <c r="H38" s="37">
        <v>3.16</v>
      </c>
      <c r="I38" s="37">
        <v>3.37</v>
      </c>
      <c r="J38" s="38">
        <v>1.04</v>
      </c>
      <c r="K38" s="22"/>
      <c r="L38" s="22"/>
      <c r="M38" s="22"/>
      <c r="N38" s="22"/>
      <c r="O38" s="22"/>
      <c r="P38" s="22"/>
    </row>
    <row r="39" spans="1:16" ht="39" customHeight="1" x14ac:dyDescent="0.15">
      <c r="A39" s="22"/>
      <c r="B39" s="35"/>
      <c r="C39" s="1161" t="s">
        <v>548</v>
      </c>
      <c r="D39" s="1161"/>
      <c r="E39" s="1162"/>
      <c r="F39" s="36">
        <v>0.12</v>
      </c>
      <c r="G39" s="37">
        <v>0.32</v>
      </c>
      <c r="H39" s="37">
        <v>0.54</v>
      </c>
      <c r="I39" s="37">
        <v>0.98</v>
      </c>
      <c r="J39" s="38">
        <v>0.56999999999999995</v>
      </c>
      <c r="K39" s="22"/>
      <c r="L39" s="22"/>
      <c r="M39" s="22"/>
      <c r="N39" s="22"/>
      <c r="O39" s="22"/>
      <c r="P39" s="22"/>
    </row>
    <row r="40" spans="1:16" ht="39" customHeight="1" x14ac:dyDescent="0.15">
      <c r="A40" s="22"/>
      <c r="B40" s="35"/>
      <c r="C40" s="1161" t="s">
        <v>549</v>
      </c>
      <c r="D40" s="1161"/>
      <c r="E40" s="1162"/>
      <c r="F40" s="36">
        <v>0.04</v>
      </c>
      <c r="G40" s="37">
        <v>0.05</v>
      </c>
      <c r="H40" s="37">
        <v>0.06</v>
      </c>
      <c r="I40" s="37">
        <v>0.06</v>
      </c>
      <c r="J40" s="38">
        <v>0.04</v>
      </c>
      <c r="K40" s="22"/>
      <c r="L40" s="22"/>
      <c r="M40" s="22"/>
      <c r="N40" s="22"/>
      <c r="O40" s="22"/>
      <c r="P40" s="22"/>
    </row>
    <row r="41" spans="1:16" ht="39" customHeight="1" x14ac:dyDescent="0.15">
      <c r="A41" s="22"/>
      <c r="B41" s="35"/>
      <c r="C41" s="1161" t="s">
        <v>550</v>
      </c>
      <c r="D41" s="1161"/>
      <c r="E41" s="1162"/>
      <c r="F41" s="36">
        <v>0</v>
      </c>
      <c r="G41" s="37">
        <v>0</v>
      </c>
      <c r="H41" s="37">
        <v>0</v>
      </c>
      <c r="I41" s="37">
        <v>0</v>
      </c>
      <c r="J41" s="38">
        <v>0</v>
      </c>
      <c r="K41" s="22"/>
      <c r="L41" s="22"/>
      <c r="M41" s="22"/>
      <c r="N41" s="22"/>
      <c r="O41" s="22"/>
      <c r="P41" s="22"/>
    </row>
    <row r="42" spans="1:16" ht="39" customHeight="1" x14ac:dyDescent="0.15">
      <c r="A42" s="22"/>
      <c r="B42" s="39"/>
      <c r="C42" s="1161" t="s">
        <v>551</v>
      </c>
      <c r="D42" s="1161"/>
      <c r="E42" s="1162"/>
      <c r="F42" s="36" t="s">
        <v>492</v>
      </c>
      <c r="G42" s="37" t="s">
        <v>492</v>
      </c>
      <c r="H42" s="37" t="s">
        <v>492</v>
      </c>
      <c r="I42" s="37" t="s">
        <v>492</v>
      </c>
      <c r="J42" s="38" t="s">
        <v>492</v>
      </c>
      <c r="K42" s="22"/>
      <c r="L42" s="22"/>
      <c r="M42" s="22"/>
      <c r="N42" s="22"/>
      <c r="O42" s="22"/>
      <c r="P42" s="22"/>
    </row>
    <row r="43" spans="1:16" ht="39" customHeight="1" thickBot="1" x14ac:dyDescent="0.2">
      <c r="A43" s="22"/>
      <c r="B43" s="40"/>
      <c r="C43" s="1163" t="s">
        <v>552</v>
      </c>
      <c r="D43" s="1163"/>
      <c r="E43" s="1164"/>
      <c r="F43" s="41">
        <v>0.02</v>
      </c>
      <c r="G43" s="42">
        <v>0.02</v>
      </c>
      <c r="H43" s="42">
        <v>0.03</v>
      </c>
      <c r="I43" s="42">
        <v>0.01</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row r="50" s="23" customFormat="1" ht="13.5" hidden="1" customHeight="1" x14ac:dyDescent="0.15"/>
    <row r="51" s="23" customFormat="1" ht="13.5" hidden="1" customHeight="1" x14ac:dyDescent="0.15"/>
  </sheetData>
  <sheetProtection algorithmName="SHA-512" hashValue="zqAsPoCQkUSLG6F0PU+qtUqM/NqhyhJmCcXQkZ87CIpCSeS8BkP6s8T/5ptHdJmbaJhncYpxp4/UWt1AyRFxYw==" saltValue="UdFBzigE0XqbE8tSNtKm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15">
      <c r="A45" s="46"/>
      <c r="B45" s="1167" t="s">
        <v>9</v>
      </c>
      <c r="C45" s="1168"/>
      <c r="D45" s="56"/>
      <c r="E45" s="1173" t="s">
        <v>10</v>
      </c>
      <c r="F45" s="1173"/>
      <c r="G45" s="1173"/>
      <c r="H45" s="1173"/>
      <c r="I45" s="1173"/>
      <c r="J45" s="1174"/>
      <c r="K45" s="57">
        <v>1225</v>
      </c>
      <c r="L45" s="58">
        <v>1190</v>
      </c>
      <c r="M45" s="58">
        <v>1227</v>
      </c>
      <c r="N45" s="58">
        <v>1244</v>
      </c>
      <c r="O45" s="59">
        <v>1185</v>
      </c>
      <c r="P45" s="46"/>
      <c r="Q45" s="46"/>
      <c r="R45" s="46"/>
      <c r="S45" s="46"/>
      <c r="T45" s="46"/>
      <c r="U45" s="46"/>
    </row>
    <row r="46" spans="1:21" ht="30.75" customHeight="1" x14ac:dyDescent="0.15">
      <c r="A46" s="46"/>
      <c r="B46" s="1169"/>
      <c r="C46" s="1170"/>
      <c r="D46" s="60"/>
      <c r="E46" s="1175" t="s">
        <v>11</v>
      </c>
      <c r="F46" s="1175"/>
      <c r="G46" s="1175"/>
      <c r="H46" s="1175"/>
      <c r="I46" s="1175"/>
      <c r="J46" s="1176"/>
      <c r="K46" s="61" t="s">
        <v>492</v>
      </c>
      <c r="L46" s="62" t="s">
        <v>492</v>
      </c>
      <c r="M46" s="62" t="s">
        <v>492</v>
      </c>
      <c r="N46" s="62" t="s">
        <v>492</v>
      </c>
      <c r="O46" s="63" t="s">
        <v>492</v>
      </c>
      <c r="P46" s="46"/>
      <c r="Q46" s="46"/>
      <c r="R46" s="46"/>
      <c r="S46" s="46"/>
      <c r="T46" s="46"/>
      <c r="U46" s="46"/>
    </row>
    <row r="47" spans="1:21" ht="30.75" customHeight="1" x14ac:dyDescent="0.15">
      <c r="A47" s="46"/>
      <c r="B47" s="1169"/>
      <c r="C47" s="1170"/>
      <c r="D47" s="60"/>
      <c r="E47" s="1175" t="s">
        <v>12</v>
      </c>
      <c r="F47" s="1175"/>
      <c r="G47" s="1175"/>
      <c r="H47" s="1175"/>
      <c r="I47" s="1175"/>
      <c r="J47" s="1176"/>
      <c r="K47" s="61" t="s">
        <v>492</v>
      </c>
      <c r="L47" s="62" t="s">
        <v>492</v>
      </c>
      <c r="M47" s="62" t="s">
        <v>492</v>
      </c>
      <c r="N47" s="62" t="s">
        <v>492</v>
      </c>
      <c r="O47" s="63" t="s">
        <v>492</v>
      </c>
      <c r="P47" s="46"/>
      <c r="Q47" s="46"/>
      <c r="R47" s="46"/>
      <c r="S47" s="46"/>
      <c r="T47" s="46"/>
      <c r="U47" s="46"/>
    </row>
    <row r="48" spans="1:21" ht="30.75" customHeight="1" x14ac:dyDescent="0.15">
      <c r="A48" s="46"/>
      <c r="B48" s="1169"/>
      <c r="C48" s="1170"/>
      <c r="D48" s="60"/>
      <c r="E48" s="1175" t="s">
        <v>13</v>
      </c>
      <c r="F48" s="1175"/>
      <c r="G48" s="1175"/>
      <c r="H48" s="1175"/>
      <c r="I48" s="1175"/>
      <c r="J48" s="1176"/>
      <c r="K48" s="61">
        <v>301</v>
      </c>
      <c r="L48" s="62">
        <v>296</v>
      </c>
      <c r="M48" s="62">
        <v>305</v>
      </c>
      <c r="N48" s="62">
        <v>319</v>
      </c>
      <c r="O48" s="63">
        <v>325</v>
      </c>
      <c r="P48" s="46"/>
      <c r="Q48" s="46"/>
      <c r="R48" s="46"/>
      <c r="S48" s="46"/>
      <c r="T48" s="46"/>
      <c r="U48" s="46"/>
    </row>
    <row r="49" spans="1:21" ht="30.75" customHeight="1" x14ac:dyDescent="0.15">
      <c r="A49" s="46"/>
      <c r="B49" s="1169"/>
      <c r="C49" s="1170"/>
      <c r="D49" s="60"/>
      <c r="E49" s="1175" t="s">
        <v>14</v>
      </c>
      <c r="F49" s="1175"/>
      <c r="G49" s="1175"/>
      <c r="H49" s="1175"/>
      <c r="I49" s="1175"/>
      <c r="J49" s="1176"/>
      <c r="K49" s="61" t="s">
        <v>492</v>
      </c>
      <c r="L49" s="62" t="s">
        <v>492</v>
      </c>
      <c r="M49" s="62" t="s">
        <v>492</v>
      </c>
      <c r="N49" s="62" t="s">
        <v>492</v>
      </c>
      <c r="O49" s="63" t="s">
        <v>492</v>
      </c>
      <c r="P49" s="46"/>
      <c r="Q49" s="46"/>
      <c r="R49" s="46"/>
      <c r="S49" s="46"/>
      <c r="T49" s="46"/>
      <c r="U49" s="46"/>
    </row>
    <row r="50" spans="1:21" ht="30.75" customHeight="1" x14ac:dyDescent="0.15">
      <c r="A50" s="46"/>
      <c r="B50" s="1169"/>
      <c r="C50" s="1170"/>
      <c r="D50" s="60"/>
      <c r="E50" s="1175" t="s">
        <v>15</v>
      </c>
      <c r="F50" s="1175"/>
      <c r="G50" s="1175"/>
      <c r="H50" s="1175"/>
      <c r="I50" s="1175"/>
      <c r="J50" s="1176"/>
      <c r="K50" s="61">
        <v>1</v>
      </c>
      <c r="L50" s="62">
        <v>0</v>
      </c>
      <c r="M50" s="62" t="s">
        <v>492</v>
      </c>
      <c r="N50" s="62" t="s">
        <v>492</v>
      </c>
      <c r="O50" s="63" t="s">
        <v>492</v>
      </c>
      <c r="P50" s="46"/>
      <c r="Q50" s="46"/>
      <c r="R50" s="46"/>
      <c r="S50" s="46"/>
      <c r="T50" s="46"/>
      <c r="U50" s="46"/>
    </row>
    <row r="51" spans="1:21" ht="30.75" customHeight="1" x14ac:dyDescent="0.15">
      <c r="A51" s="46"/>
      <c r="B51" s="1171"/>
      <c r="C51" s="1172"/>
      <c r="D51" s="64"/>
      <c r="E51" s="1175" t="s">
        <v>16</v>
      </c>
      <c r="F51" s="1175"/>
      <c r="G51" s="1175"/>
      <c r="H51" s="1175"/>
      <c r="I51" s="1175"/>
      <c r="J51" s="1176"/>
      <c r="K51" s="61">
        <v>0</v>
      </c>
      <c r="L51" s="62">
        <v>0</v>
      </c>
      <c r="M51" s="62">
        <v>0</v>
      </c>
      <c r="N51" s="62">
        <v>0</v>
      </c>
      <c r="O51" s="63">
        <v>0</v>
      </c>
      <c r="P51" s="46"/>
      <c r="Q51" s="46"/>
      <c r="R51" s="46"/>
      <c r="S51" s="46"/>
      <c r="T51" s="46"/>
      <c r="U51" s="46"/>
    </row>
    <row r="52" spans="1:21" ht="30.75" customHeight="1" x14ac:dyDescent="0.15">
      <c r="A52" s="46"/>
      <c r="B52" s="1177" t="s">
        <v>17</v>
      </c>
      <c r="C52" s="1178"/>
      <c r="D52" s="64"/>
      <c r="E52" s="1175" t="s">
        <v>18</v>
      </c>
      <c r="F52" s="1175"/>
      <c r="G52" s="1175"/>
      <c r="H52" s="1175"/>
      <c r="I52" s="1175"/>
      <c r="J52" s="1176"/>
      <c r="K52" s="61">
        <v>708</v>
      </c>
      <c r="L52" s="62">
        <v>652</v>
      </c>
      <c r="M52" s="62">
        <v>596</v>
      </c>
      <c r="N52" s="62">
        <v>566</v>
      </c>
      <c r="O52" s="63">
        <v>520</v>
      </c>
      <c r="P52" s="46"/>
      <c r="Q52" s="46"/>
      <c r="R52" s="46"/>
      <c r="S52" s="46"/>
      <c r="T52" s="46"/>
      <c r="U52" s="46"/>
    </row>
    <row r="53" spans="1:21" ht="30.75" customHeight="1" thickBot="1" x14ac:dyDescent="0.2">
      <c r="A53" s="46"/>
      <c r="B53" s="1179" t="s">
        <v>19</v>
      </c>
      <c r="C53" s="1180"/>
      <c r="D53" s="65"/>
      <c r="E53" s="1181" t="s">
        <v>20</v>
      </c>
      <c r="F53" s="1181"/>
      <c r="G53" s="1181"/>
      <c r="H53" s="1181"/>
      <c r="I53" s="1181"/>
      <c r="J53" s="1182"/>
      <c r="K53" s="66">
        <v>819</v>
      </c>
      <c r="L53" s="67">
        <v>834</v>
      </c>
      <c r="M53" s="67">
        <v>936</v>
      </c>
      <c r="N53" s="67">
        <v>997</v>
      </c>
      <c r="O53" s="68">
        <v>990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553</v>
      </c>
      <c r="L57" s="79" t="s">
        <v>554</v>
      </c>
      <c r="M57" s="79" t="s">
        <v>555</v>
      </c>
      <c r="N57" s="79" t="s">
        <v>556</v>
      </c>
      <c r="O57" s="80" t="s">
        <v>557</v>
      </c>
      <c r="P57" s="46"/>
      <c r="Q57" s="46"/>
      <c r="R57" s="46"/>
      <c r="S57" s="46"/>
      <c r="T57" s="46"/>
      <c r="U57" s="46"/>
    </row>
    <row r="58" spans="1:21" ht="31.5" customHeight="1" x14ac:dyDescent="0.15">
      <c r="B58" s="1183" t="s">
        <v>24</v>
      </c>
      <c r="C58" s="1184"/>
      <c r="D58" s="1189" t="s">
        <v>25</v>
      </c>
      <c r="E58" s="1190"/>
      <c r="F58" s="1190"/>
      <c r="G58" s="1190"/>
      <c r="H58" s="1190"/>
      <c r="I58" s="1190"/>
      <c r="J58" s="1191"/>
      <c r="K58" s="81"/>
      <c r="L58" s="82"/>
      <c r="M58" s="82"/>
      <c r="N58" s="82"/>
      <c r="O58" s="83"/>
    </row>
    <row r="59" spans="1:21" ht="31.5" customHeight="1" x14ac:dyDescent="0.15">
      <c r="B59" s="1185"/>
      <c r="C59" s="1186"/>
      <c r="D59" s="1192" t="s">
        <v>26</v>
      </c>
      <c r="E59" s="1193"/>
      <c r="F59" s="1193"/>
      <c r="G59" s="1193"/>
      <c r="H59" s="1193"/>
      <c r="I59" s="1193"/>
      <c r="J59" s="1194"/>
      <c r="K59" s="84"/>
      <c r="L59" s="85"/>
      <c r="M59" s="85"/>
      <c r="N59" s="85"/>
      <c r="O59" s="86"/>
    </row>
    <row r="60" spans="1:21" ht="31.5" customHeight="1" thickBot="1" x14ac:dyDescent="0.2">
      <c r="B60" s="1187"/>
      <c r="C60" s="1188"/>
      <c r="D60" s="1195" t="s">
        <v>27</v>
      </c>
      <c r="E60" s="1196"/>
      <c r="F60" s="1196"/>
      <c r="G60" s="1196"/>
      <c r="H60" s="1196"/>
      <c r="I60" s="1196"/>
      <c r="J60" s="119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inoUh8xWsY2f3zghtztb7DNTp5PvSzk9IxvRNHPo1Dv4RftYCFhDcocXuDPat332y9j2lkuevc3mQJnXQa5Rg==" saltValue="/6qjv1WwEwzDotlTcJoW2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530</v>
      </c>
      <c r="J40" s="101" t="s">
        <v>531</v>
      </c>
      <c r="K40" s="101" t="s">
        <v>532</v>
      </c>
      <c r="L40" s="101" t="s">
        <v>533</v>
      </c>
      <c r="M40" s="102" t="s">
        <v>534</v>
      </c>
    </row>
    <row r="41" spans="2:13" ht="27.75" customHeight="1" x14ac:dyDescent="0.15">
      <c r="B41" s="1198" t="s">
        <v>30</v>
      </c>
      <c r="C41" s="1199"/>
      <c r="D41" s="103"/>
      <c r="E41" s="1204" t="s">
        <v>31</v>
      </c>
      <c r="F41" s="1204"/>
      <c r="G41" s="1204"/>
      <c r="H41" s="1205"/>
      <c r="I41" s="330">
        <v>9108</v>
      </c>
      <c r="J41" s="331">
        <v>8738</v>
      </c>
      <c r="K41" s="331">
        <v>8070</v>
      </c>
      <c r="L41" s="331">
        <v>8112</v>
      </c>
      <c r="M41" s="332">
        <v>8350</v>
      </c>
    </row>
    <row r="42" spans="2:13" ht="27.75" customHeight="1" x14ac:dyDescent="0.15">
      <c r="B42" s="1200"/>
      <c r="C42" s="1201"/>
      <c r="D42" s="104"/>
      <c r="E42" s="1206" t="s">
        <v>32</v>
      </c>
      <c r="F42" s="1206"/>
      <c r="G42" s="1206"/>
      <c r="H42" s="1207"/>
      <c r="I42" s="333">
        <v>4</v>
      </c>
      <c r="J42" s="334" t="s">
        <v>492</v>
      </c>
      <c r="K42" s="334" t="s">
        <v>492</v>
      </c>
      <c r="L42" s="334" t="s">
        <v>492</v>
      </c>
      <c r="M42" s="335" t="s">
        <v>492</v>
      </c>
    </row>
    <row r="43" spans="2:13" ht="27.75" customHeight="1" x14ac:dyDescent="0.15">
      <c r="B43" s="1200"/>
      <c r="C43" s="1201"/>
      <c r="D43" s="104"/>
      <c r="E43" s="1206" t="s">
        <v>33</v>
      </c>
      <c r="F43" s="1206"/>
      <c r="G43" s="1206"/>
      <c r="H43" s="1207"/>
      <c r="I43" s="333">
        <v>3960</v>
      </c>
      <c r="J43" s="334">
        <v>4198</v>
      </c>
      <c r="K43" s="334">
        <v>4449</v>
      </c>
      <c r="L43" s="334">
        <v>4943</v>
      </c>
      <c r="M43" s="335">
        <v>4892</v>
      </c>
    </row>
    <row r="44" spans="2:13" ht="27.75" customHeight="1" x14ac:dyDescent="0.15">
      <c r="B44" s="1200"/>
      <c r="C44" s="1201"/>
      <c r="D44" s="104"/>
      <c r="E44" s="1206" t="s">
        <v>34</v>
      </c>
      <c r="F44" s="1206"/>
      <c r="G44" s="1206"/>
      <c r="H44" s="1207"/>
      <c r="I44" s="333" t="s">
        <v>492</v>
      </c>
      <c r="J44" s="334" t="s">
        <v>492</v>
      </c>
      <c r="K44" s="334" t="s">
        <v>492</v>
      </c>
      <c r="L44" s="334" t="s">
        <v>492</v>
      </c>
      <c r="M44" s="335" t="s">
        <v>492</v>
      </c>
    </row>
    <row r="45" spans="2:13" ht="27.75" customHeight="1" x14ac:dyDescent="0.15">
      <c r="B45" s="1200"/>
      <c r="C45" s="1201"/>
      <c r="D45" s="104"/>
      <c r="E45" s="1206" t="s">
        <v>35</v>
      </c>
      <c r="F45" s="1206"/>
      <c r="G45" s="1206"/>
      <c r="H45" s="1207"/>
      <c r="I45" s="333">
        <v>2393</v>
      </c>
      <c r="J45" s="334">
        <v>2162</v>
      </c>
      <c r="K45" s="334">
        <v>2204</v>
      </c>
      <c r="L45" s="334">
        <v>2196</v>
      </c>
      <c r="M45" s="335">
        <v>2219</v>
      </c>
    </row>
    <row r="46" spans="2:13" ht="27.75" customHeight="1" x14ac:dyDescent="0.15">
      <c r="B46" s="1200"/>
      <c r="C46" s="1201"/>
      <c r="D46" s="105"/>
      <c r="E46" s="1206" t="s">
        <v>36</v>
      </c>
      <c r="F46" s="1206"/>
      <c r="G46" s="1206"/>
      <c r="H46" s="1207"/>
      <c r="I46" s="333">
        <v>321</v>
      </c>
      <c r="J46" s="334" t="s">
        <v>492</v>
      </c>
      <c r="K46" s="334" t="s">
        <v>492</v>
      </c>
      <c r="L46" s="334" t="s">
        <v>492</v>
      </c>
      <c r="M46" s="335" t="s">
        <v>492</v>
      </c>
    </row>
    <row r="47" spans="2:13" ht="27.75" customHeight="1" x14ac:dyDescent="0.15">
      <c r="B47" s="1200"/>
      <c r="C47" s="1201"/>
      <c r="D47" s="106"/>
      <c r="E47" s="1208" t="s">
        <v>37</v>
      </c>
      <c r="F47" s="1209"/>
      <c r="G47" s="1209"/>
      <c r="H47" s="1210"/>
      <c r="I47" s="333" t="s">
        <v>492</v>
      </c>
      <c r="J47" s="334" t="s">
        <v>492</v>
      </c>
      <c r="K47" s="334" t="s">
        <v>492</v>
      </c>
      <c r="L47" s="334" t="s">
        <v>492</v>
      </c>
      <c r="M47" s="335" t="s">
        <v>492</v>
      </c>
    </row>
    <row r="48" spans="2:13" ht="27.75" customHeight="1" x14ac:dyDescent="0.15">
      <c r="B48" s="1200"/>
      <c r="C48" s="1201"/>
      <c r="D48" s="104"/>
      <c r="E48" s="1206" t="s">
        <v>38</v>
      </c>
      <c r="F48" s="1206"/>
      <c r="G48" s="1206"/>
      <c r="H48" s="1207"/>
      <c r="I48" s="333" t="s">
        <v>492</v>
      </c>
      <c r="J48" s="334" t="s">
        <v>492</v>
      </c>
      <c r="K48" s="334" t="s">
        <v>492</v>
      </c>
      <c r="L48" s="334" t="s">
        <v>492</v>
      </c>
      <c r="M48" s="335" t="s">
        <v>492</v>
      </c>
    </row>
    <row r="49" spans="2:13" ht="27.75" customHeight="1" x14ac:dyDescent="0.15">
      <c r="B49" s="1202"/>
      <c r="C49" s="1203"/>
      <c r="D49" s="104"/>
      <c r="E49" s="1206" t="s">
        <v>39</v>
      </c>
      <c r="F49" s="1206"/>
      <c r="G49" s="1206"/>
      <c r="H49" s="1207"/>
      <c r="I49" s="333" t="s">
        <v>492</v>
      </c>
      <c r="J49" s="334" t="s">
        <v>492</v>
      </c>
      <c r="K49" s="334" t="s">
        <v>492</v>
      </c>
      <c r="L49" s="334" t="s">
        <v>492</v>
      </c>
      <c r="M49" s="335" t="s">
        <v>492</v>
      </c>
    </row>
    <row r="50" spans="2:13" ht="27.75" customHeight="1" x14ac:dyDescent="0.15">
      <c r="B50" s="1211" t="s">
        <v>40</v>
      </c>
      <c r="C50" s="1212"/>
      <c r="D50" s="107"/>
      <c r="E50" s="1206" t="s">
        <v>41</v>
      </c>
      <c r="F50" s="1206"/>
      <c r="G50" s="1206"/>
      <c r="H50" s="1207"/>
      <c r="I50" s="333">
        <v>6858</v>
      </c>
      <c r="J50" s="334">
        <v>7137</v>
      </c>
      <c r="K50" s="334">
        <v>8037</v>
      </c>
      <c r="L50" s="334">
        <v>8604</v>
      </c>
      <c r="M50" s="335">
        <v>9818</v>
      </c>
    </row>
    <row r="51" spans="2:13" ht="27.75" customHeight="1" x14ac:dyDescent="0.15">
      <c r="B51" s="1200"/>
      <c r="C51" s="1201"/>
      <c r="D51" s="104"/>
      <c r="E51" s="1206" t="s">
        <v>42</v>
      </c>
      <c r="F51" s="1206"/>
      <c r="G51" s="1206"/>
      <c r="H51" s="1207"/>
      <c r="I51" s="333">
        <v>274</v>
      </c>
      <c r="J51" s="334">
        <v>214</v>
      </c>
      <c r="K51" s="334">
        <v>136</v>
      </c>
      <c r="L51" s="334">
        <v>114</v>
      </c>
      <c r="M51" s="335">
        <v>104</v>
      </c>
    </row>
    <row r="52" spans="2:13" ht="27.75" customHeight="1" x14ac:dyDescent="0.15">
      <c r="B52" s="1202"/>
      <c r="C52" s="1203"/>
      <c r="D52" s="104"/>
      <c r="E52" s="1206" t="s">
        <v>43</v>
      </c>
      <c r="F52" s="1206"/>
      <c r="G52" s="1206"/>
      <c r="H52" s="1207"/>
      <c r="I52" s="333">
        <v>5300</v>
      </c>
      <c r="J52" s="334">
        <v>4992</v>
      </c>
      <c r="K52" s="334">
        <v>4837</v>
      </c>
      <c r="L52" s="334">
        <v>4839</v>
      </c>
      <c r="M52" s="335">
        <v>4756</v>
      </c>
    </row>
    <row r="53" spans="2:13" ht="27.75" customHeight="1" thickBot="1" x14ac:dyDescent="0.2">
      <c r="B53" s="1213" t="s">
        <v>19</v>
      </c>
      <c r="C53" s="1214"/>
      <c r="D53" s="108"/>
      <c r="E53" s="1215" t="s">
        <v>44</v>
      </c>
      <c r="F53" s="1215"/>
      <c r="G53" s="1215"/>
      <c r="H53" s="1216"/>
      <c r="I53" s="336">
        <v>3353</v>
      </c>
      <c r="J53" s="337">
        <v>2756</v>
      </c>
      <c r="K53" s="337">
        <v>1712</v>
      </c>
      <c r="L53" s="337">
        <v>1695</v>
      </c>
      <c r="M53" s="338">
        <v>782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BDNTcqyn5z/g84zuffHgS6wG4+7I3trgB5OZko4ZWNzIyR4UkzqhWse86xv3rVAjQ8WWQC79R3OpmK8ah4899A==" saltValue="ny6s7UxWj+Ir/DjjSlhip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5"/>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532</v>
      </c>
      <c r="G54" s="117" t="s">
        <v>533</v>
      </c>
      <c r="H54" s="118" t="s">
        <v>534</v>
      </c>
    </row>
    <row r="55" spans="2:8" ht="52.5" customHeight="1" x14ac:dyDescent="0.15">
      <c r="B55" s="119"/>
      <c r="C55" s="1225" t="s">
        <v>46</v>
      </c>
      <c r="D55" s="1225"/>
      <c r="E55" s="1226"/>
      <c r="F55" s="339">
        <v>3896</v>
      </c>
      <c r="G55" s="339">
        <v>4163</v>
      </c>
      <c r="H55" s="340">
        <v>4165</v>
      </c>
    </row>
    <row r="56" spans="2:8" ht="52.5" customHeight="1" x14ac:dyDescent="0.15">
      <c r="B56" s="120"/>
      <c r="C56" s="1227" t="s">
        <v>47</v>
      </c>
      <c r="D56" s="1227"/>
      <c r="E56" s="1228"/>
      <c r="F56" s="341">
        <v>39</v>
      </c>
      <c r="G56" s="341">
        <v>39</v>
      </c>
      <c r="H56" s="342">
        <v>39</v>
      </c>
    </row>
    <row r="57" spans="2:8" ht="53.25" customHeight="1" x14ac:dyDescent="0.15">
      <c r="B57" s="120"/>
      <c r="C57" s="1229" t="s">
        <v>48</v>
      </c>
      <c r="D57" s="1229"/>
      <c r="E57" s="1230"/>
      <c r="F57" s="343">
        <v>4152</v>
      </c>
      <c r="G57" s="343">
        <v>4451</v>
      </c>
      <c r="H57" s="344">
        <v>5676</v>
      </c>
    </row>
    <row r="58" spans="2:8" ht="45.75" customHeight="1" x14ac:dyDescent="0.15">
      <c r="B58" s="121"/>
      <c r="C58" s="1217" t="s">
        <v>565</v>
      </c>
      <c r="D58" s="1218"/>
      <c r="E58" s="1219"/>
      <c r="F58" s="345">
        <v>3488</v>
      </c>
      <c r="G58" s="345">
        <v>3760</v>
      </c>
      <c r="H58" s="346">
        <v>4998</v>
      </c>
    </row>
    <row r="59" spans="2:8" ht="45.75" customHeight="1" x14ac:dyDescent="0.15">
      <c r="B59" s="121"/>
      <c r="C59" s="1217" t="s">
        <v>566</v>
      </c>
      <c r="D59" s="1218"/>
      <c r="E59" s="1219"/>
      <c r="F59" s="345">
        <v>471</v>
      </c>
      <c r="G59" s="345">
        <v>447</v>
      </c>
      <c r="H59" s="346">
        <v>380</v>
      </c>
    </row>
    <row r="60" spans="2:8" ht="45.75" customHeight="1" x14ac:dyDescent="0.15">
      <c r="B60" s="121"/>
      <c r="C60" s="1217" t="s">
        <v>567</v>
      </c>
      <c r="D60" s="1218"/>
      <c r="E60" s="1219"/>
      <c r="F60" s="345">
        <v>131</v>
      </c>
      <c r="G60" s="345">
        <v>181</v>
      </c>
      <c r="H60" s="346">
        <v>222</v>
      </c>
    </row>
    <row r="61" spans="2:8" ht="45.75" customHeight="1" x14ac:dyDescent="0.15">
      <c r="B61" s="121"/>
      <c r="C61" s="1217" t="s">
        <v>568</v>
      </c>
      <c r="D61" s="1218"/>
      <c r="E61" s="1219"/>
      <c r="F61" s="345">
        <v>28</v>
      </c>
      <c r="G61" s="345">
        <v>25</v>
      </c>
      <c r="H61" s="346">
        <v>35</v>
      </c>
    </row>
    <row r="62" spans="2:8" ht="45.75" customHeight="1" thickBot="1" x14ac:dyDescent="0.2">
      <c r="B62" s="122"/>
      <c r="C62" s="1220" t="s">
        <v>569</v>
      </c>
      <c r="D62" s="1221"/>
      <c r="E62" s="1222"/>
      <c r="F62" s="347">
        <v>28</v>
      </c>
      <c r="G62" s="347">
        <v>29</v>
      </c>
      <c r="H62" s="348">
        <v>30</v>
      </c>
    </row>
    <row r="63" spans="2:8" ht="52.5" customHeight="1" thickBot="1" x14ac:dyDescent="0.2">
      <c r="B63" s="123"/>
      <c r="C63" s="1223" t="s">
        <v>49</v>
      </c>
      <c r="D63" s="1223"/>
      <c r="E63" s="1224"/>
      <c r="F63" s="349">
        <v>8087</v>
      </c>
      <c r="G63" s="349">
        <v>8652</v>
      </c>
      <c r="H63" s="350">
        <v>9880</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row r="77" s="1" customFormat="1" ht="13.5" hidden="1" customHeight="1" x14ac:dyDescent="0.15"/>
    <row r="78" s="1" customFormat="1" ht="13.5" hidden="1" customHeight="1" x14ac:dyDescent="0.15"/>
    <row r="79" s="1" customFormat="1" ht="13.5" hidden="1" customHeight="1" x14ac:dyDescent="0.15"/>
    <row r="80" s="1" customFormat="1" ht="13.5" hidden="1" customHeight="1" x14ac:dyDescent="0.15"/>
    <row r="81" s="1" customFormat="1" ht="13.5" hidden="1" customHeight="1" x14ac:dyDescent="0.15"/>
    <row r="82" s="1" customFormat="1" ht="13.5" hidden="1" customHeight="1" x14ac:dyDescent="0.15"/>
    <row r="83" s="1" customFormat="1" ht="13.5" hidden="1" customHeight="1" x14ac:dyDescent="0.15"/>
    <row r="84" s="1" customFormat="1" ht="13.5" hidden="1" customHeight="1" x14ac:dyDescent="0.15"/>
    <row r="85" s="1" customFormat="1" ht="13.5" hidden="1" customHeight="1" x14ac:dyDescent="0.15"/>
  </sheetData>
  <sheetProtection algorithmName="SHA-512" hashValue="ZNza3i8Qpm4cItPQ8Oo80G+b56qBmpFm99wcdYtdQiizIl9QwuUn2ZsMlXb4bRy2udOdA9JBuq5dryFaZ9hw5Q==" saltValue="N9JW2DuF8MfWMLzrbFMX3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C1BDE-2428-4FAE-A647-E9E440A0EDC2}">
  <sheetPr>
    <tabColor rgb="FFFFFF00"/>
    <pageSetUpPr fitToPage="1"/>
  </sheetPr>
  <dimension ref="A1:DE85"/>
  <sheetViews>
    <sheetView showGridLines="0" zoomScale="80" zoomScaleNormal="80"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580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576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43" t="s">
        <v>579</v>
      </c>
      <c r="AO43" s="1244"/>
      <c r="AP43" s="1244"/>
      <c r="AQ43" s="1244"/>
      <c r="AR43" s="1244"/>
      <c r="AS43" s="1244"/>
      <c r="AT43" s="1244"/>
      <c r="AU43" s="1244"/>
      <c r="AV43" s="1244"/>
      <c r="AW43" s="1244"/>
      <c r="AX43" s="1244"/>
      <c r="AY43" s="1244"/>
      <c r="AZ43" s="1244"/>
      <c r="BA43" s="1244"/>
      <c r="BB43" s="1244"/>
      <c r="BC43" s="1244"/>
      <c r="BD43" s="1244"/>
      <c r="BE43" s="1244"/>
      <c r="BF43" s="1244"/>
      <c r="BG43" s="1244"/>
      <c r="BH43" s="1244"/>
      <c r="BI43" s="1244"/>
      <c r="BJ43" s="1244"/>
      <c r="BK43" s="1244"/>
      <c r="BL43" s="1244"/>
      <c r="BM43" s="1244"/>
      <c r="BN43" s="1244"/>
      <c r="BO43" s="1244"/>
      <c r="BP43" s="1244"/>
      <c r="BQ43" s="1244"/>
      <c r="BR43" s="1244"/>
      <c r="BS43" s="1244"/>
      <c r="BT43" s="1244"/>
      <c r="BU43" s="1244"/>
      <c r="BV43" s="1244"/>
      <c r="BW43" s="1244"/>
      <c r="BX43" s="1244"/>
      <c r="BY43" s="1244"/>
      <c r="BZ43" s="1244"/>
      <c r="CA43" s="1244"/>
      <c r="CB43" s="1244"/>
      <c r="CC43" s="1244"/>
      <c r="CD43" s="1244"/>
      <c r="CE43" s="1244"/>
      <c r="CF43" s="1244"/>
      <c r="CG43" s="1244"/>
      <c r="CH43" s="1244"/>
      <c r="CI43" s="1244"/>
      <c r="CJ43" s="1244"/>
      <c r="CK43" s="1244"/>
      <c r="CL43" s="1244"/>
      <c r="CM43" s="1244"/>
      <c r="CN43" s="1244"/>
      <c r="CO43" s="1244"/>
      <c r="CP43" s="1244"/>
      <c r="CQ43" s="1244"/>
      <c r="CR43" s="1244"/>
      <c r="CS43" s="1244"/>
      <c r="CT43" s="1244"/>
      <c r="CU43" s="1244"/>
      <c r="CV43" s="1244"/>
      <c r="CW43" s="1244"/>
      <c r="CX43" s="1244"/>
      <c r="CY43" s="1244"/>
      <c r="CZ43" s="1244"/>
      <c r="DA43" s="1244"/>
      <c r="DB43" s="1244"/>
      <c r="DC43" s="1245"/>
    </row>
    <row r="44" spans="2:109" ht="13.5" x14ac:dyDescent="0.15">
      <c r="B44" s="247"/>
      <c r="AN44" s="1246"/>
      <c r="AO44" s="1247"/>
      <c r="AP44" s="1247"/>
      <c r="AQ44" s="1247"/>
      <c r="AR44" s="1247"/>
      <c r="AS44" s="1247"/>
      <c r="AT44" s="1247"/>
      <c r="AU44" s="1247"/>
      <c r="AV44" s="1247"/>
      <c r="AW44" s="1247"/>
      <c r="AX44" s="1247"/>
      <c r="AY44" s="1247"/>
      <c r="AZ44" s="1247"/>
      <c r="BA44" s="1247"/>
      <c r="BB44" s="1247"/>
      <c r="BC44" s="1247"/>
      <c r="BD44" s="1247"/>
      <c r="BE44" s="1247"/>
      <c r="BF44" s="1247"/>
      <c r="BG44" s="1247"/>
      <c r="BH44" s="1247"/>
      <c r="BI44" s="1247"/>
      <c r="BJ44" s="1247"/>
      <c r="BK44" s="1247"/>
      <c r="BL44" s="1247"/>
      <c r="BM44" s="1247"/>
      <c r="BN44" s="1247"/>
      <c r="BO44" s="1247"/>
      <c r="BP44" s="1247"/>
      <c r="BQ44" s="1247"/>
      <c r="BR44" s="1247"/>
      <c r="BS44" s="1247"/>
      <c r="BT44" s="1247"/>
      <c r="BU44" s="1247"/>
      <c r="BV44" s="1247"/>
      <c r="BW44" s="1247"/>
      <c r="BX44" s="1247"/>
      <c r="BY44" s="1247"/>
      <c r="BZ44" s="1247"/>
      <c r="CA44" s="1247"/>
      <c r="CB44" s="1247"/>
      <c r="CC44" s="1247"/>
      <c r="CD44" s="1247"/>
      <c r="CE44" s="1247"/>
      <c r="CF44" s="1247"/>
      <c r="CG44" s="1247"/>
      <c r="CH44" s="1247"/>
      <c r="CI44" s="1247"/>
      <c r="CJ44" s="1247"/>
      <c r="CK44" s="1247"/>
      <c r="CL44" s="1247"/>
      <c r="CM44" s="1247"/>
      <c r="CN44" s="1247"/>
      <c r="CO44" s="1247"/>
      <c r="CP44" s="1247"/>
      <c r="CQ44" s="1247"/>
      <c r="CR44" s="1247"/>
      <c r="CS44" s="1247"/>
      <c r="CT44" s="1247"/>
      <c r="CU44" s="1247"/>
      <c r="CV44" s="1247"/>
      <c r="CW44" s="1247"/>
      <c r="CX44" s="1247"/>
      <c r="CY44" s="1247"/>
      <c r="CZ44" s="1247"/>
      <c r="DA44" s="1247"/>
      <c r="DB44" s="1247"/>
      <c r="DC44" s="1248"/>
    </row>
    <row r="45" spans="2:109" ht="13.5" x14ac:dyDescent="0.15">
      <c r="B45" s="247"/>
      <c r="AN45" s="1246"/>
      <c r="AO45" s="1247"/>
      <c r="AP45" s="1247"/>
      <c r="AQ45" s="1247"/>
      <c r="AR45" s="1247"/>
      <c r="AS45" s="1247"/>
      <c r="AT45" s="1247"/>
      <c r="AU45" s="1247"/>
      <c r="AV45" s="1247"/>
      <c r="AW45" s="1247"/>
      <c r="AX45" s="1247"/>
      <c r="AY45" s="1247"/>
      <c r="AZ45" s="1247"/>
      <c r="BA45" s="1247"/>
      <c r="BB45" s="1247"/>
      <c r="BC45" s="1247"/>
      <c r="BD45" s="1247"/>
      <c r="BE45" s="1247"/>
      <c r="BF45" s="1247"/>
      <c r="BG45" s="1247"/>
      <c r="BH45" s="1247"/>
      <c r="BI45" s="1247"/>
      <c r="BJ45" s="1247"/>
      <c r="BK45" s="1247"/>
      <c r="BL45" s="1247"/>
      <c r="BM45" s="1247"/>
      <c r="BN45" s="1247"/>
      <c r="BO45" s="1247"/>
      <c r="BP45" s="1247"/>
      <c r="BQ45" s="1247"/>
      <c r="BR45" s="1247"/>
      <c r="BS45" s="1247"/>
      <c r="BT45" s="1247"/>
      <c r="BU45" s="1247"/>
      <c r="BV45" s="1247"/>
      <c r="BW45" s="1247"/>
      <c r="BX45" s="1247"/>
      <c r="BY45" s="1247"/>
      <c r="BZ45" s="1247"/>
      <c r="CA45" s="1247"/>
      <c r="CB45" s="1247"/>
      <c r="CC45" s="1247"/>
      <c r="CD45" s="1247"/>
      <c r="CE45" s="1247"/>
      <c r="CF45" s="1247"/>
      <c r="CG45" s="1247"/>
      <c r="CH45" s="1247"/>
      <c r="CI45" s="1247"/>
      <c r="CJ45" s="1247"/>
      <c r="CK45" s="1247"/>
      <c r="CL45" s="1247"/>
      <c r="CM45" s="1247"/>
      <c r="CN45" s="1247"/>
      <c r="CO45" s="1247"/>
      <c r="CP45" s="1247"/>
      <c r="CQ45" s="1247"/>
      <c r="CR45" s="1247"/>
      <c r="CS45" s="1247"/>
      <c r="CT45" s="1247"/>
      <c r="CU45" s="1247"/>
      <c r="CV45" s="1247"/>
      <c r="CW45" s="1247"/>
      <c r="CX45" s="1247"/>
      <c r="CY45" s="1247"/>
      <c r="CZ45" s="1247"/>
      <c r="DA45" s="1247"/>
      <c r="DB45" s="1247"/>
      <c r="DC45" s="1248"/>
    </row>
    <row r="46" spans="2:109" ht="13.5" x14ac:dyDescent="0.15">
      <c r="B46" s="247"/>
      <c r="AN46" s="1246"/>
      <c r="AO46" s="1247"/>
      <c r="AP46" s="1247"/>
      <c r="AQ46" s="1247"/>
      <c r="AR46" s="1247"/>
      <c r="AS46" s="1247"/>
      <c r="AT46" s="1247"/>
      <c r="AU46" s="1247"/>
      <c r="AV46" s="1247"/>
      <c r="AW46" s="1247"/>
      <c r="AX46" s="1247"/>
      <c r="AY46" s="1247"/>
      <c r="AZ46" s="1247"/>
      <c r="BA46" s="1247"/>
      <c r="BB46" s="1247"/>
      <c r="BC46" s="1247"/>
      <c r="BD46" s="1247"/>
      <c r="BE46" s="1247"/>
      <c r="BF46" s="1247"/>
      <c r="BG46" s="1247"/>
      <c r="BH46" s="1247"/>
      <c r="BI46" s="1247"/>
      <c r="BJ46" s="1247"/>
      <c r="BK46" s="1247"/>
      <c r="BL46" s="1247"/>
      <c r="BM46" s="1247"/>
      <c r="BN46" s="1247"/>
      <c r="BO46" s="1247"/>
      <c r="BP46" s="1247"/>
      <c r="BQ46" s="1247"/>
      <c r="BR46" s="1247"/>
      <c r="BS46" s="1247"/>
      <c r="BT46" s="1247"/>
      <c r="BU46" s="1247"/>
      <c r="BV46" s="1247"/>
      <c r="BW46" s="1247"/>
      <c r="BX46" s="1247"/>
      <c r="BY46" s="1247"/>
      <c r="BZ46" s="1247"/>
      <c r="CA46" s="1247"/>
      <c r="CB46" s="1247"/>
      <c r="CC46" s="1247"/>
      <c r="CD46" s="1247"/>
      <c r="CE46" s="1247"/>
      <c r="CF46" s="1247"/>
      <c r="CG46" s="1247"/>
      <c r="CH46" s="1247"/>
      <c r="CI46" s="1247"/>
      <c r="CJ46" s="1247"/>
      <c r="CK46" s="1247"/>
      <c r="CL46" s="1247"/>
      <c r="CM46" s="1247"/>
      <c r="CN46" s="1247"/>
      <c r="CO46" s="1247"/>
      <c r="CP46" s="1247"/>
      <c r="CQ46" s="1247"/>
      <c r="CR46" s="1247"/>
      <c r="CS46" s="1247"/>
      <c r="CT46" s="1247"/>
      <c r="CU46" s="1247"/>
      <c r="CV46" s="1247"/>
      <c r="CW46" s="1247"/>
      <c r="CX46" s="1247"/>
      <c r="CY46" s="1247"/>
      <c r="CZ46" s="1247"/>
      <c r="DA46" s="1247"/>
      <c r="DB46" s="1247"/>
      <c r="DC46" s="1248"/>
    </row>
    <row r="47" spans="2:109" ht="13.5" x14ac:dyDescent="0.15">
      <c r="B47" s="247"/>
      <c r="AN47" s="1249"/>
      <c r="AO47" s="1250"/>
      <c r="AP47" s="1250"/>
      <c r="AQ47" s="1250"/>
      <c r="AR47" s="1250"/>
      <c r="AS47" s="1250"/>
      <c r="AT47" s="1250"/>
      <c r="AU47" s="1250"/>
      <c r="AV47" s="1250"/>
      <c r="AW47" s="1250"/>
      <c r="AX47" s="1250"/>
      <c r="AY47" s="1250"/>
      <c r="AZ47" s="1250"/>
      <c r="BA47" s="1250"/>
      <c r="BB47" s="1250"/>
      <c r="BC47" s="1250"/>
      <c r="BD47" s="1250"/>
      <c r="BE47" s="1250"/>
      <c r="BF47" s="1250"/>
      <c r="BG47" s="1250"/>
      <c r="BH47" s="1250"/>
      <c r="BI47" s="1250"/>
      <c r="BJ47" s="1250"/>
      <c r="BK47" s="1250"/>
      <c r="BL47" s="1250"/>
      <c r="BM47" s="1250"/>
      <c r="BN47" s="1250"/>
      <c r="BO47" s="1250"/>
      <c r="BP47" s="1250"/>
      <c r="BQ47" s="1250"/>
      <c r="BR47" s="1250"/>
      <c r="BS47" s="1250"/>
      <c r="BT47" s="1250"/>
      <c r="BU47" s="1250"/>
      <c r="BV47" s="1250"/>
      <c r="BW47" s="1250"/>
      <c r="BX47" s="1250"/>
      <c r="BY47" s="1250"/>
      <c r="BZ47" s="1250"/>
      <c r="CA47" s="1250"/>
      <c r="CB47" s="1250"/>
      <c r="CC47" s="1250"/>
      <c r="CD47" s="1250"/>
      <c r="CE47" s="1250"/>
      <c r="CF47" s="1250"/>
      <c r="CG47" s="1250"/>
      <c r="CH47" s="1250"/>
      <c r="CI47" s="1250"/>
      <c r="CJ47" s="1250"/>
      <c r="CK47" s="1250"/>
      <c r="CL47" s="1250"/>
      <c r="CM47" s="1250"/>
      <c r="CN47" s="1250"/>
      <c r="CO47" s="1250"/>
      <c r="CP47" s="1250"/>
      <c r="CQ47" s="1250"/>
      <c r="CR47" s="1250"/>
      <c r="CS47" s="1250"/>
      <c r="CT47" s="1250"/>
      <c r="CU47" s="1250"/>
      <c r="CV47" s="1250"/>
      <c r="CW47" s="1250"/>
      <c r="CX47" s="1250"/>
      <c r="CY47" s="1250"/>
      <c r="CZ47" s="1250"/>
      <c r="DA47" s="1250"/>
      <c r="DB47" s="1250"/>
      <c r="DC47" s="1251"/>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574</v>
      </c>
    </row>
    <row r="50" spans="1:109" ht="13.5" x14ac:dyDescent="0.15">
      <c r="B50" s="247"/>
      <c r="G50" s="1237"/>
      <c r="H50" s="1237"/>
      <c r="I50" s="1237"/>
      <c r="J50" s="1237"/>
      <c r="K50" s="354"/>
      <c r="L50" s="354"/>
      <c r="M50" s="353"/>
      <c r="N50" s="353"/>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33" t="s">
        <v>530</v>
      </c>
      <c r="BQ50" s="1233"/>
      <c r="BR50" s="1233"/>
      <c r="BS50" s="1233"/>
      <c r="BT50" s="1233"/>
      <c r="BU50" s="1233"/>
      <c r="BV50" s="1233"/>
      <c r="BW50" s="1233"/>
      <c r="BX50" s="1233" t="s">
        <v>531</v>
      </c>
      <c r="BY50" s="1233"/>
      <c r="BZ50" s="1233"/>
      <c r="CA50" s="1233"/>
      <c r="CB50" s="1233"/>
      <c r="CC50" s="1233"/>
      <c r="CD50" s="1233"/>
      <c r="CE50" s="1233"/>
      <c r="CF50" s="1233" t="s">
        <v>532</v>
      </c>
      <c r="CG50" s="1233"/>
      <c r="CH50" s="1233"/>
      <c r="CI50" s="1233"/>
      <c r="CJ50" s="1233"/>
      <c r="CK50" s="1233"/>
      <c r="CL50" s="1233"/>
      <c r="CM50" s="1233"/>
      <c r="CN50" s="1233" t="s">
        <v>533</v>
      </c>
      <c r="CO50" s="1233"/>
      <c r="CP50" s="1233"/>
      <c r="CQ50" s="1233"/>
      <c r="CR50" s="1233"/>
      <c r="CS50" s="1233"/>
      <c r="CT50" s="1233"/>
      <c r="CU50" s="1233"/>
      <c r="CV50" s="1233" t="s">
        <v>534</v>
      </c>
      <c r="CW50" s="1233"/>
      <c r="CX50" s="1233"/>
      <c r="CY50" s="1233"/>
      <c r="CZ50" s="1233"/>
      <c r="DA50" s="1233"/>
      <c r="DB50" s="1233"/>
      <c r="DC50" s="1233"/>
    </row>
    <row r="51" spans="1:109" ht="13.5" customHeight="1" x14ac:dyDescent="0.15">
      <c r="B51" s="247"/>
      <c r="G51" s="1242"/>
      <c r="H51" s="1242"/>
      <c r="I51" s="1252"/>
      <c r="J51" s="1252"/>
      <c r="K51" s="1238"/>
      <c r="L51" s="1238"/>
      <c r="M51" s="1238"/>
      <c r="N51" s="1238"/>
      <c r="AM51" s="352"/>
      <c r="AN51" s="1234" t="s">
        <v>573</v>
      </c>
      <c r="AO51" s="1234"/>
      <c r="AP51" s="1234"/>
      <c r="AQ51" s="1234"/>
      <c r="AR51" s="1234"/>
      <c r="AS51" s="1234"/>
      <c r="AT51" s="1234"/>
      <c r="AU51" s="1234"/>
      <c r="AV51" s="1234"/>
      <c r="AW51" s="1234"/>
      <c r="AX51" s="1234"/>
      <c r="AY51" s="1234"/>
      <c r="AZ51" s="1234"/>
      <c r="BA51" s="1234"/>
      <c r="BB51" s="1234" t="s">
        <v>571</v>
      </c>
      <c r="BC51" s="1234"/>
      <c r="BD51" s="1234"/>
      <c r="BE51" s="1234"/>
      <c r="BF51" s="1234"/>
      <c r="BG51" s="1234"/>
      <c r="BH51" s="1234"/>
      <c r="BI51" s="1234"/>
      <c r="BJ51" s="1234"/>
      <c r="BK51" s="1234"/>
      <c r="BL51" s="1234"/>
      <c r="BM51" s="1234"/>
      <c r="BN51" s="1234"/>
      <c r="BO51" s="1234"/>
      <c r="BP51" s="1231">
        <v>36.700000000000003</v>
      </c>
      <c r="BQ51" s="1231"/>
      <c r="BR51" s="1231"/>
      <c r="BS51" s="1231"/>
      <c r="BT51" s="1231"/>
      <c r="BU51" s="1231"/>
      <c r="BV51" s="1231"/>
      <c r="BW51" s="1231"/>
      <c r="BX51" s="1231">
        <v>31</v>
      </c>
      <c r="BY51" s="1231"/>
      <c r="BZ51" s="1231"/>
      <c r="CA51" s="1231"/>
      <c r="CB51" s="1231"/>
      <c r="CC51" s="1231"/>
      <c r="CD51" s="1231"/>
      <c r="CE51" s="1231"/>
      <c r="CF51" s="1231">
        <v>17.600000000000001</v>
      </c>
      <c r="CG51" s="1231"/>
      <c r="CH51" s="1231"/>
      <c r="CI51" s="1231"/>
      <c r="CJ51" s="1231"/>
      <c r="CK51" s="1231"/>
      <c r="CL51" s="1231"/>
      <c r="CM51" s="1231"/>
      <c r="CN51" s="1231">
        <v>16.399999999999999</v>
      </c>
      <c r="CO51" s="1231"/>
      <c r="CP51" s="1231"/>
      <c r="CQ51" s="1231"/>
      <c r="CR51" s="1231"/>
      <c r="CS51" s="1231"/>
      <c r="CT51" s="1231"/>
      <c r="CU51" s="1231"/>
      <c r="CV51" s="1231">
        <v>7.2</v>
      </c>
      <c r="CW51" s="1231"/>
      <c r="CX51" s="1231"/>
      <c r="CY51" s="1231"/>
      <c r="CZ51" s="1231"/>
      <c r="DA51" s="1231"/>
      <c r="DB51" s="1231"/>
      <c r="DC51" s="1231"/>
    </row>
    <row r="52" spans="1:109" ht="13.5" x14ac:dyDescent="0.15">
      <c r="B52" s="247"/>
      <c r="G52" s="1242"/>
      <c r="H52" s="1242"/>
      <c r="I52" s="1252"/>
      <c r="J52" s="1252"/>
      <c r="K52" s="1238"/>
      <c r="L52" s="1238"/>
      <c r="M52" s="1238"/>
      <c r="N52" s="1238"/>
      <c r="AM52" s="352"/>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5" x14ac:dyDescent="0.15">
      <c r="A53" s="360"/>
      <c r="B53" s="247"/>
      <c r="G53" s="1242"/>
      <c r="H53" s="1242"/>
      <c r="I53" s="1237"/>
      <c r="J53" s="1237"/>
      <c r="K53" s="1238"/>
      <c r="L53" s="1238"/>
      <c r="M53" s="1238"/>
      <c r="N53" s="1238"/>
      <c r="AM53" s="352"/>
      <c r="AN53" s="1234"/>
      <c r="AO53" s="1234"/>
      <c r="AP53" s="1234"/>
      <c r="AQ53" s="1234"/>
      <c r="AR53" s="1234"/>
      <c r="AS53" s="1234"/>
      <c r="AT53" s="1234"/>
      <c r="AU53" s="1234"/>
      <c r="AV53" s="1234"/>
      <c r="AW53" s="1234"/>
      <c r="AX53" s="1234"/>
      <c r="AY53" s="1234"/>
      <c r="AZ53" s="1234"/>
      <c r="BA53" s="1234"/>
      <c r="BB53" s="1234" t="s">
        <v>578</v>
      </c>
      <c r="BC53" s="1234"/>
      <c r="BD53" s="1234"/>
      <c r="BE53" s="1234"/>
      <c r="BF53" s="1234"/>
      <c r="BG53" s="1234"/>
      <c r="BH53" s="1234"/>
      <c r="BI53" s="1234"/>
      <c r="BJ53" s="1234"/>
      <c r="BK53" s="1234"/>
      <c r="BL53" s="1234"/>
      <c r="BM53" s="1234"/>
      <c r="BN53" s="1234"/>
      <c r="BO53" s="1234"/>
      <c r="BP53" s="1231">
        <v>60.8</v>
      </c>
      <c r="BQ53" s="1231"/>
      <c r="BR53" s="1231"/>
      <c r="BS53" s="1231"/>
      <c r="BT53" s="1231"/>
      <c r="BU53" s="1231"/>
      <c r="BV53" s="1231"/>
      <c r="BW53" s="1231"/>
      <c r="BX53" s="1231">
        <v>61.6</v>
      </c>
      <c r="BY53" s="1231"/>
      <c r="BZ53" s="1231"/>
      <c r="CA53" s="1231"/>
      <c r="CB53" s="1231"/>
      <c r="CC53" s="1231"/>
      <c r="CD53" s="1231"/>
      <c r="CE53" s="1231"/>
      <c r="CF53" s="1231">
        <v>63.1</v>
      </c>
      <c r="CG53" s="1231"/>
      <c r="CH53" s="1231"/>
      <c r="CI53" s="1231"/>
      <c r="CJ53" s="1231"/>
      <c r="CK53" s="1231"/>
      <c r="CL53" s="1231"/>
      <c r="CM53" s="1231"/>
      <c r="CN53" s="1231">
        <v>64.5</v>
      </c>
      <c r="CO53" s="1231"/>
      <c r="CP53" s="1231"/>
      <c r="CQ53" s="1231"/>
      <c r="CR53" s="1231"/>
      <c r="CS53" s="1231"/>
      <c r="CT53" s="1231"/>
      <c r="CU53" s="1231"/>
      <c r="CV53" s="1231">
        <v>64.3</v>
      </c>
      <c r="CW53" s="1231"/>
      <c r="CX53" s="1231"/>
      <c r="CY53" s="1231"/>
      <c r="CZ53" s="1231"/>
      <c r="DA53" s="1231"/>
      <c r="DB53" s="1231"/>
      <c r="DC53" s="1231"/>
    </row>
    <row r="54" spans="1:109" ht="13.5" x14ac:dyDescent="0.15">
      <c r="A54" s="360"/>
      <c r="B54" s="247"/>
      <c r="G54" s="1242"/>
      <c r="H54" s="1242"/>
      <c r="I54" s="1237"/>
      <c r="J54" s="1237"/>
      <c r="K54" s="1238"/>
      <c r="L54" s="1238"/>
      <c r="M54" s="1238"/>
      <c r="N54" s="1238"/>
      <c r="AM54" s="352"/>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5" x14ac:dyDescent="0.15">
      <c r="A55" s="360"/>
      <c r="B55" s="247"/>
      <c r="G55" s="1237"/>
      <c r="H55" s="1237"/>
      <c r="I55" s="1237"/>
      <c r="J55" s="1237"/>
      <c r="K55" s="1238"/>
      <c r="L55" s="1238"/>
      <c r="M55" s="1238"/>
      <c r="N55" s="1238"/>
      <c r="AN55" s="1233" t="s">
        <v>572</v>
      </c>
      <c r="AO55" s="1233"/>
      <c r="AP55" s="1233"/>
      <c r="AQ55" s="1233"/>
      <c r="AR55" s="1233"/>
      <c r="AS55" s="1233"/>
      <c r="AT55" s="1233"/>
      <c r="AU55" s="1233"/>
      <c r="AV55" s="1233"/>
      <c r="AW55" s="1233"/>
      <c r="AX55" s="1233"/>
      <c r="AY55" s="1233"/>
      <c r="AZ55" s="1233"/>
      <c r="BA55" s="1233"/>
      <c r="BB55" s="1234" t="s">
        <v>571</v>
      </c>
      <c r="BC55" s="1234"/>
      <c r="BD55" s="1234"/>
      <c r="BE55" s="1234"/>
      <c r="BF55" s="1234"/>
      <c r="BG55" s="1234"/>
      <c r="BH55" s="1234"/>
      <c r="BI55" s="1234"/>
      <c r="BJ55" s="1234"/>
      <c r="BK55" s="1234"/>
      <c r="BL55" s="1234"/>
      <c r="BM55" s="1234"/>
      <c r="BN55" s="1234"/>
      <c r="BO55" s="1234"/>
      <c r="BP55" s="1231">
        <v>10.9</v>
      </c>
      <c r="BQ55" s="1231"/>
      <c r="BR55" s="1231"/>
      <c r="BS55" s="1231"/>
      <c r="BT55" s="1231"/>
      <c r="BU55" s="1231"/>
      <c r="BV55" s="1231"/>
      <c r="BW55" s="1231"/>
      <c r="BX55" s="1231">
        <v>6.5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5" x14ac:dyDescent="0.15">
      <c r="A56" s="360"/>
      <c r="B56" s="247"/>
      <c r="G56" s="1237"/>
      <c r="H56" s="1237"/>
      <c r="I56" s="1237"/>
      <c r="J56" s="1237"/>
      <c r="K56" s="1238"/>
      <c r="L56" s="1238"/>
      <c r="M56" s="1238"/>
      <c r="N56" s="1238"/>
      <c r="AN56" s="1233"/>
      <c r="AO56" s="1233"/>
      <c r="AP56" s="1233"/>
      <c r="AQ56" s="1233"/>
      <c r="AR56" s="1233"/>
      <c r="AS56" s="1233"/>
      <c r="AT56" s="1233"/>
      <c r="AU56" s="1233"/>
      <c r="AV56" s="1233"/>
      <c r="AW56" s="1233"/>
      <c r="AX56" s="1233"/>
      <c r="AY56" s="1233"/>
      <c r="AZ56" s="1233"/>
      <c r="BA56" s="1233"/>
      <c r="BB56" s="1234"/>
      <c r="BC56" s="1234"/>
      <c r="BD56" s="1234"/>
      <c r="BE56" s="1234"/>
      <c r="BF56" s="1234"/>
      <c r="BG56" s="1234"/>
      <c r="BH56" s="1234"/>
      <c r="BI56" s="1234"/>
      <c r="BJ56" s="1234"/>
      <c r="BK56" s="1234"/>
      <c r="BL56" s="1234"/>
      <c r="BM56" s="1234"/>
      <c r="BN56" s="1234"/>
      <c r="BO56" s="1234"/>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60" customFormat="1" ht="13.5" x14ac:dyDescent="0.15">
      <c r="B57" s="365"/>
      <c r="G57" s="1237"/>
      <c r="H57" s="1237"/>
      <c r="I57" s="1235"/>
      <c r="J57" s="1235"/>
      <c r="K57" s="1238"/>
      <c r="L57" s="1238"/>
      <c r="M57" s="1238"/>
      <c r="N57" s="1238"/>
      <c r="AM57" s="243"/>
      <c r="AN57" s="1233"/>
      <c r="AO57" s="1233"/>
      <c r="AP57" s="1233"/>
      <c r="AQ57" s="1233"/>
      <c r="AR57" s="1233"/>
      <c r="AS57" s="1233"/>
      <c r="AT57" s="1233"/>
      <c r="AU57" s="1233"/>
      <c r="AV57" s="1233"/>
      <c r="AW57" s="1233"/>
      <c r="AX57" s="1233"/>
      <c r="AY57" s="1233"/>
      <c r="AZ57" s="1233"/>
      <c r="BA57" s="1233"/>
      <c r="BB57" s="1234" t="s">
        <v>578</v>
      </c>
      <c r="BC57" s="1234"/>
      <c r="BD57" s="1234"/>
      <c r="BE57" s="1234"/>
      <c r="BF57" s="1234"/>
      <c r="BG57" s="1234"/>
      <c r="BH57" s="1234"/>
      <c r="BI57" s="1234"/>
      <c r="BJ57" s="1234"/>
      <c r="BK57" s="1234"/>
      <c r="BL57" s="1234"/>
      <c r="BM57" s="1234"/>
      <c r="BN57" s="1234"/>
      <c r="BO57" s="1234"/>
      <c r="BP57" s="1231">
        <v>62.2</v>
      </c>
      <c r="BQ57" s="1231"/>
      <c r="BR57" s="1231"/>
      <c r="BS57" s="1231"/>
      <c r="BT57" s="1231"/>
      <c r="BU57" s="1231"/>
      <c r="BV57" s="1231"/>
      <c r="BW57" s="1231"/>
      <c r="BX57" s="1231">
        <v>63.6</v>
      </c>
      <c r="BY57" s="1231"/>
      <c r="BZ57" s="1231"/>
      <c r="CA57" s="1231"/>
      <c r="CB57" s="1231"/>
      <c r="CC57" s="1231"/>
      <c r="CD57" s="1231"/>
      <c r="CE57" s="1231"/>
      <c r="CF57" s="1231">
        <v>64.7</v>
      </c>
      <c r="CG57" s="1231"/>
      <c r="CH57" s="1231"/>
      <c r="CI57" s="1231"/>
      <c r="CJ57" s="1231"/>
      <c r="CK57" s="1231"/>
      <c r="CL57" s="1231"/>
      <c r="CM57" s="1231"/>
      <c r="CN57" s="1231">
        <v>66.099999999999994</v>
      </c>
      <c r="CO57" s="1231"/>
      <c r="CP57" s="1231"/>
      <c r="CQ57" s="1231"/>
      <c r="CR57" s="1231"/>
      <c r="CS57" s="1231"/>
      <c r="CT57" s="1231"/>
      <c r="CU57" s="1231"/>
      <c r="CV57" s="1231">
        <v>67.7</v>
      </c>
      <c r="CW57" s="1231"/>
      <c r="CX57" s="1231"/>
      <c r="CY57" s="1231"/>
      <c r="CZ57" s="1231"/>
      <c r="DA57" s="1231"/>
      <c r="DB57" s="1231"/>
      <c r="DC57" s="1231"/>
      <c r="DD57" s="370"/>
      <c r="DE57" s="365"/>
    </row>
    <row r="58" spans="1:109" s="360" customFormat="1" ht="13.5" x14ac:dyDescent="0.15">
      <c r="A58" s="243"/>
      <c r="B58" s="365"/>
      <c r="G58" s="1237"/>
      <c r="H58" s="1237"/>
      <c r="I58" s="1235"/>
      <c r="J58" s="1235"/>
      <c r="K58" s="1238"/>
      <c r="L58" s="1238"/>
      <c r="M58" s="1238"/>
      <c r="N58" s="1238"/>
      <c r="AM58" s="243"/>
      <c r="AN58" s="1233"/>
      <c r="AO58" s="1233"/>
      <c r="AP58" s="1233"/>
      <c r="AQ58" s="1233"/>
      <c r="AR58" s="1233"/>
      <c r="AS58" s="1233"/>
      <c r="AT58" s="1233"/>
      <c r="AU58" s="1233"/>
      <c r="AV58" s="1233"/>
      <c r="AW58" s="1233"/>
      <c r="AX58" s="1233"/>
      <c r="AY58" s="1233"/>
      <c r="AZ58" s="1233"/>
      <c r="BA58" s="1233"/>
      <c r="BB58" s="1234"/>
      <c r="BC58" s="1234"/>
      <c r="BD58" s="1234"/>
      <c r="BE58" s="1234"/>
      <c r="BF58" s="1234"/>
      <c r="BG58" s="1234"/>
      <c r="BH58" s="1234"/>
      <c r="BI58" s="1234"/>
      <c r="BJ58" s="1234"/>
      <c r="BK58" s="1234"/>
      <c r="BL58" s="1234"/>
      <c r="BM58" s="1234"/>
      <c r="BN58" s="1234"/>
      <c r="BO58" s="1234"/>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577</v>
      </c>
    </row>
    <row r="64" spans="1:109" ht="13.5" x14ac:dyDescent="0.15">
      <c r="B64" s="247"/>
      <c r="G64" s="361"/>
      <c r="I64" s="363"/>
      <c r="J64" s="363"/>
      <c r="K64" s="363"/>
      <c r="L64" s="363"/>
      <c r="M64" s="363"/>
      <c r="N64" s="362"/>
      <c r="AM64" s="361"/>
      <c r="AN64" s="361" t="s">
        <v>576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3" t="s">
        <v>575</v>
      </c>
      <c r="AO65" s="1244"/>
      <c r="AP65" s="1244"/>
      <c r="AQ65" s="1244"/>
      <c r="AR65" s="1244"/>
      <c r="AS65" s="1244"/>
      <c r="AT65" s="1244"/>
      <c r="AU65" s="1244"/>
      <c r="AV65" s="1244"/>
      <c r="AW65" s="1244"/>
      <c r="AX65" s="1244"/>
      <c r="AY65" s="1244"/>
      <c r="AZ65" s="1244"/>
      <c r="BA65" s="1244"/>
      <c r="BB65" s="1244"/>
      <c r="BC65" s="1244"/>
      <c r="BD65" s="1244"/>
      <c r="BE65" s="1244"/>
      <c r="BF65" s="1244"/>
      <c r="BG65" s="1244"/>
      <c r="BH65" s="1244"/>
      <c r="BI65" s="1244"/>
      <c r="BJ65" s="1244"/>
      <c r="BK65" s="1244"/>
      <c r="BL65" s="1244"/>
      <c r="BM65" s="1244"/>
      <c r="BN65" s="1244"/>
      <c r="BO65" s="1244"/>
      <c r="BP65" s="1244"/>
      <c r="BQ65" s="1244"/>
      <c r="BR65" s="1244"/>
      <c r="BS65" s="1244"/>
      <c r="BT65" s="1244"/>
      <c r="BU65" s="1244"/>
      <c r="BV65" s="1244"/>
      <c r="BW65" s="1244"/>
      <c r="BX65" s="1244"/>
      <c r="BY65" s="1244"/>
      <c r="BZ65" s="1244"/>
      <c r="CA65" s="1244"/>
      <c r="CB65" s="1244"/>
      <c r="CC65" s="1244"/>
      <c r="CD65" s="1244"/>
      <c r="CE65" s="1244"/>
      <c r="CF65" s="1244"/>
      <c r="CG65" s="1244"/>
      <c r="CH65" s="1244"/>
      <c r="CI65" s="1244"/>
      <c r="CJ65" s="1244"/>
      <c r="CK65" s="1244"/>
      <c r="CL65" s="1244"/>
      <c r="CM65" s="1244"/>
      <c r="CN65" s="1244"/>
      <c r="CO65" s="1244"/>
      <c r="CP65" s="1244"/>
      <c r="CQ65" s="1244"/>
      <c r="CR65" s="1244"/>
      <c r="CS65" s="1244"/>
      <c r="CT65" s="1244"/>
      <c r="CU65" s="1244"/>
      <c r="CV65" s="1244"/>
      <c r="CW65" s="1244"/>
      <c r="CX65" s="1244"/>
      <c r="CY65" s="1244"/>
      <c r="CZ65" s="1244"/>
      <c r="DA65" s="1244"/>
      <c r="DB65" s="1244"/>
      <c r="DC65" s="1245"/>
    </row>
    <row r="66" spans="2:107" ht="13.5" x14ac:dyDescent="0.15">
      <c r="B66" s="247"/>
      <c r="AN66" s="1246"/>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8"/>
    </row>
    <row r="67" spans="2:107" ht="13.5" x14ac:dyDescent="0.15">
      <c r="B67" s="247"/>
      <c r="AN67" s="1246"/>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8"/>
    </row>
    <row r="68" spans="2:107" ht="13.5" x14ac:dyDescent="0.15">
      <c r="B68" s="247"/>
      <c r="AN68" s="1246"/>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8"/>
    </row>
    <row r="69" spans="2:107" ht="13.5" x14ac:dyDescent="0.15">
      <c r="B69" s="247"/>
      <c r="AN69" s="1249"/>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51"/>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574</v>
      </c>
    </row>
    <row r="72" spans="2:107" ht="13.5" x14ac:dyDescent="0.15">
      <c r="B72" s="247"/>
      <c r="G72" s="1237"/>
      <c r="H72" s="1237"/>
      <c r="I72" s="1237"/>
      <c r="J72" s="1237"/>
      <c r="K72" s="354"/>
      <c r="L72" s="354"/>
      <c r="M72" s="353"/>
      <c r="N72" s="353"/>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33" t="s">
        <v>530</v>
      </c>
      <c r="BQ72" s="1233"/>
      <c r="BR72" s="1233"/>
      <c r="BS72" s="1233"/>
      <c r="BT72" s="1233"/>
      <c r="BU72" s="1233"/>
      <c r="BV72" s="1233"/>
      <c r="BW72" s="1233"/>
      <c r="BX72" s="1233" t="s">
        <v>531</v>
      </c>
      <c r="BY72" s="1233"/>
      <c r="BZ72" s="1233"/>
      <c r="CA72" s="1233"/>
      <c r="CB72" s="1233"/>
      <c r="CC72" s="1233"/>
      <c r="CD72" s="1233"/>
      <c r="CE72" s="1233"/>
      <c r="CF72" s="1233" t="s">
        <v>532</v>
      </c>
      <c r="CG72" s="1233"/>
      <c r="CH72" s="1233"/>
      <c r="CI72" s="1233"/>
      <c r="CJ72" s="1233"/>
      <c r="CK72" s="1233"/>
      <c r="CL72" s="1233"/>
      <c r="CM72" s="1233"/>
      <c r="CN72" s="1233" t="s">
        <v>533</v>
      </c>
      <c r="CO72" s="1233"/>
      <c r="CP72" s="1233"/>
      <c r="CQ72" s="1233"/>
      <c r="CR72" s="1233"/>
      <c r="CS72" s="1233"/>
      <c r="CT72" s="1233"/>
      <c r="CU72" s="1233"/>
      <c r="CV72" s="1233" t="s">
        <v>534</v>
      </c>
      <c r="CW72" s="1233"/>
      <c r="CX72" s="1233"/>
      <c r="CY72" s="1233"/>
      <c r="CZ72" s="1233"/>
      <c r="DA72" s="1233"/>
      <c r="DB72" s="1233"/>
      <c r="DC72" s="1233"/>
    </row>
    <row r="73" spans="2:107" ht="13.5" x14ac:dyDescent="0.15">
      <c r="B73" s="247"/>
      <c r="G73" s="1242"/>
      <c r="H73" s="1242"/>
      <c r="I73" s="1242"/>
      <c r="J73" s="1242"/>
      <c r="K73" s="1232"/>
      <c r="L73" s="1232"/>
      <c r="M73" s="1232"/>
      <c r="N73" s="1232"/>
      <c r="AM73" s="352"/>
      <c r="AN73" s="1234" t="s">
        <v>573</v>
      </c>
      <c r="AO73" s="1234"/>
      <c r="AP73" s="1234"/>
      <c r="AQ73" s="1234"/>
      <c r="AR73" s="1234"/>
      <c r="AS73" s="1234"/>
      <c r="AT73" s="1234"/>
      <c r="AU73" s="1234"/>
      <c r="AV73" s="1234"/>
      <c r="AW73" s="1234"/>
      <c r="AX73" s="1234"/>
      <c r="AY73" s="1234"/>
      <c r="AZ73" s="1234"/>
      <c r="BA73" s="1234"/>
      <c r="BB73" s="1234" t="s">
        <v>571</v>
      </c>
      <c r="BC73" s="1234"/>
      <c r="BD73" s="1234"/>
      <c r="BE73" s="1234"/>
      <c r="BF73" s="1234"/>
      <c r="BG73" s="1234"/>
      <c r="BH73" s="1234"/>
      <c r="BI73" s="1234"/>
      <c r="BJ73" s="1234"/>
      <c r="BK73" s="1234"/>
      <c r="BL73" s="1234"/>
      <c r="BM73" s="1234"/>
      <c r="BN73" s="1234"/>
      <c r="BO73" s="1234"/>
      <c r="BP73" s="1231">
        <v>36.700000000000003</v>
      </c>
      <c r="BQ73" s="1231"/>
      <c r="BR73" s="1231"/>
      <c r="BS73" s="1231"/>
      <c r="BT73" s="1231"/>
      <c r="BU73" s="1231"/>
      <c r="BV73" s="1231"/>
      <c r="BW73" s="1231"/>
      <c r="BX73" s="1231">
        <v>31</v>
      </c>
      <c r="BY73" s="1231"/>
      <c r="BZ73" s="1231"/>
      <c r="CA73" s="1231"/>
      <c r="CB73" s="1231"/>
      <c r="CC73" s="1231"/>
      <c r="CD73" s="1231"/>
      <c r="CE73" s="1231"/>
      <c r="CF73" s="1231">
        <v>17.600000000000001</v>
      </c>
      <c r="CG73" s="1231"/>
      <c r="CH73" s="1231"/>
      <c r="CI73" s="1231"/>
      <c r="CJ73" s="1231"/>
      <c r="CK73" s="1231"/>
      <c r="CL73" s="1231"/>
      <c r="CM73" s="1231"/>
      <c r="CN73" s="1231">
        <v>16.399999999999999</v>
      </c>
      <c r="CO73" s="1231"/>
      <c r="CP73" s="1231"/>
      <c r="CQ73" s="1231"/>
      <c r="CR73" s="1231"/>
      <c r="CS73" s="1231"/>
      <c r="CT73" s="1231"/>
      <c r="CU73" s="1231"/>
      <c r="CV73" s="1231">
        <v>7.2</v>
      </c>
      <c r="CW73" s="1231"/>
      <c r="CX73" s="1231"/>
      <c r="CY73" s="1231"/>
      <c r="CZ73" s="1231"/>
      <c r="DA73" s="1231"/>
      <c r="DB73" s="1231"/>
      <c r="DC73" s="1231"/>
    </row>
    <row r="74" spans="2:107" ht="13.5" x14ac:dyDescent="0.15">
      <c r="B74" s="247"/>
      <c r="G74" s="1242"/>
      <c r="H74" s="1242"/>
      <c r="I74" s="1242"/>
      <c r="J74" s="1242"/>
      <c r="K74" s="1232"/>
      <c r="L74" s="1232"/>
      <c r="M74" s="1232"/>
      <c r="N74" s="1232"/>
      <c r="AM74" s="352"/>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5" x14ac:dyDescent="0.15">
      <c r="B75" s="247"/>
      <c r="G75" s="1242"/>
      <c r="H75" s="1242"/>
      <c r="I75" s="1237"/>
      <c r="J75" s="1237"/>
      <c r="K75" s="1238"/>
      <c r="L75" s="1238"/>
      <c r="M75" s="1238"/>
      <c r="N75" s="1238"/>
      <c r="AM75" s="352"/>
      <c r="AN75" s="1234"/>
      <c r="AO75" s="1234"/>
      <c r="AP75" s="1234"/>
      <c r="AQ75" s="1234"/>
      <c r="AR75" s="1234"/>
      <c r="AS75" s="1234"/>
      <c r="AT75" s="1234"/>
      <c r="AU75" s="1234"/>
      <c r="AV75" s="1234"/>
      <c r="AW75" s="1234"/>
      <c r="AX75" s="1234"/>
      <c r="AY75" s="1234"/>
      <c r="AZ75" s="1234"/>
      <c r="BA75" s="1234"/>
      <c r="BB75" s="1234" t="s">
        <v>570</v>
      </c>
      <c r="BC75" s="1234"/>
      <c r="BD75" s="1234"/>
      <c r="BE75" s="1234"/>
      <c r="BF75" s="1234"/>
      <c r="BG75" s="1234"/>
      <c r="BH75" s="1234"/>
      <c r="BI75" s="1234"/>
      <c r="BJ75" s="1234"/>
      <c r="BK75" s="1234"/>
      <c r="BL75" s="1234"/>
      <c r="BM75" s="1234"/>
      <c r="BN75" s="1234"/>
      <c r="BO75" s="1234"/>
      <c r="BP75" s="1231">
        <v>9.4</v>
      </c>
      <c r="BQ75" s="1231"/>
      <c r="BR75" s="1231"/>
      <c r="BS75" s="1231"/>
      <c r="BT75" s="1231"/>
      <c r="BU75" s="1231"/>
      <c r="BV75" s="1231"/>
      <c r="BW75" s="1231"/>
      <c r="BX75" s="1231">
        <v>9.1999999999999993</v>
      </c>
      <c r="BY75" s="1231"/>
      <c r="BZ75" s="1231"/>
      <c r="CA75" s="1231"/>
      <c r="CB75" s="1231"/>
      <c r="CC75" s="1231"/>
      <c r="CD75" s="1231"/>
      <c r="CE75" s="1231"/>
      <c r="CF75" s="1231">
        <v>9.3000000000000007</v>
      </c>
      <c r="CG75" s="1231"/>
      <c r="CH75" s="1231"/>
      <c r="CI75" s="1231"/>
      <c r="CJ75" s="1231"/>
      <c r="CK75" s="1231"/>
      <c r="CL75" s="1231"/>
      <c r="CM75" s="1231"/>
      <c r="CN75" s="1231">
        <v>9.5</v>
      </c>
      <c r="CO75" s="1231"/>
      <c r="CP75" s="1231"/>
      <c r="CQ75" s="1231"/>
      <c r="CR75" s="1231"/>
      <c r="CS75" s="1231"/>
      <c r="CT75" s="1231"/>
      <c r="CU75" s="1231"/>
      <c r="CV75" s="1231">
        <v>9.4</v>
      </c>
      <c r="CW75" s="1231"/>
      <c r="CX75" s="1231"/>
      <c r="CY75" s="1231"/>
      <c r="CZ75" s="1231"/>
      <c r="DA75" s="1231"/>
      <c r="DB75" s="1231"/>
      <c r="DC75" s="1231"/>
    </row>
    <row r="76" spans="2:107" ht="13.5" x14ac:dyDescent="0.15">
      <c r="B76" s="247"/>
      <c r="G76" s="1242"/>
      <c r="H76" s="1242"/>
      <c r="I76" s="1237"/>
      <c r="J76" s="1237"/>
      <c r="K76" s="1238"/>
      <c r="L76" s="1238"/>
      <c r="M76" s="1238"/>
      <c r="N76" s="1238"/>
      <c r="AM76" s="352"/>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5" x14ac:dyDescent="0.15">
      <c r="B77" s="247"/>
      <c r="G77" s="1237"/>
      <c r="H77" s="1237"/>
      <c r="I77" s="1237"/>
      <c r="J77" s="1237"/>
      <c r="K77" s="1232"/>
      <c r="L77" s="1232"/>
      <c r="M77" s="1232"/>
      <c r="N77" s="1232"/>
      <c r="AN77" s="1233" t="s">
        <v>572</v>
      </c>
      <c r="AO77" s="1233"/>
      <c r="AP77" s="1233"/>
      <c r="AQ77" s="1233"/>
      <c r="AR77" s="1233"/>
      <c r="AS77" s="1233"/>
      <c r="AT77" s="1233"/>
      <c r="AU77" s="1233"/>
      <c r="AV77" s="1233"/>
      <c r="AW77" s="1233"/>
      <c r="AX77" s="1233"/>
      <c r="AY77" s="1233"/>
      <c r="AZ77" s="1233"/>
      <c r="BA77" s="1233"/>
      <c r="BB77" s="1234" t="s">
        <v>571</v>
      </c>
      <c r="BC77" s="1234"/>
      <c r="BD77" s="1234"/>
      <c r="BE77" s="1234"/>
      <c r="BF77" s="1234"/>
      <c r="BG77" s="1234"/>
      <c r="BH77" s="1234"/>
      <c r="BI77" s="1234"/>
      <c r="BJ77" s="1234"/>
      <c r="BK77" s="1234"/>
      <c r="BL77" s="1234"/>
      <c r="BM77" s="1234"/>
      <c r="BN77" s="1234"/>
      <c r="BO77" s="1234"/>
      <c r="BP77" s="1231">
        <v>10.9</v>
      </c>
      <c r="BQ77" s="1231"/>
      <c r="BR77" s="1231"/>
      <c r="BS77" s="1231"/>
      <c r="BT77" s="1231"/>
      <c r="BU77" s="1231"/>
      <c r="BV77" s="1231"/>
      <c r="BW77" s="1231"/>
      <c r="BX77" s="1231">
        <v>6.5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5" x14ac:dyDescent="0.15">
      <c r="B78" s="247"/>
      <c r="G78" s="1237"/>
      <c r="H78" s="1237"/>
      <c r="I78" s="1237"/>
      <c r="J78" s="1237"/>
      <c r="K78" s="1232"/>
      <c r="L78" s="1232"/>
      <c r="M78" s="1232"/>
      <c r="N78" s="1232"/>
      <c r="AN78" s="1233"/>
      <c r="AO78" s="1233"/>
      <c r="AP78" s="1233"/>
      <c r="AQ78" s="1233"/>
      <c r="AR78" s="1233"/>
      <c r="AS78" s="1233"/>
      <c r="AT78" s="1233"/>
      <c r="AU78" s="1233"/>
      <c r="AV78" s="1233"/>
      <c r="AW78" s="1233"/>
      <c r="AX78" s="1233"/>
      <c r="AY78" s="1233"/>
      <c r="AZ78" s="1233"/>
      <c r="BA78" s="1233"/>
      <c r="BB78" s="1234"/>
      <c r="BC78" s="1234"/>
      <c r="BD78" s="1234"/>
      <c r="BE78" s="1234"/>
      <c r="BF78" s="1234"/>
      <c r="BG78" s="1234"/>
      <c r="BH78" s="1234"/>
      <c r="BI78" s="1234"/>
      <c r="BJ78" s="1234"/>
      <c r="BK78" s="1234"/>
      <c r="BL78" s="1234"/>
      <c r="BM78" s="1234"/>
      <c r="BN78" s="1234"/>
      <c r="BO78" s="1234"/>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5" x14ac:dyDescent="0.15">
      <c r="B79" s="247"/>
      <c r="G79" s="1237"/>
      <c r="H79" s="1237"/>
      <c r="I79" s="1235"/>
      <c r="J79" s="1235"/>
      <c r="K79" s="1236"/>
      <c r="L79" s="1236"/>
      <c r="M79" s="1236"/>
      <c r="N79" s="1236"/>
      <c r="AN79" s="1233"/>
      <c r="AO79" s="1233"/>
      <c r="AP79" s="1233"/>
      <c r="AQ79" s="1233"/>
      <c r="AR79" s="1233"/>
      <c r="AS79" s="1233"/>
      <c r="AT79" s="1233"/>
      <c r="AU79" s="1233"/>
      <c r="AV79" s="1233"/>
      <c r="AW79" s="1233"/>
      <c r="AX79" s="1233"/>
      <c r="AY79" s="1233"/>
      <c r="AZ79" s="1233"/>
      <c r="BA79" s="1233"/>
      <c r="BB79" s="1234" t="s">
        <v>570</v>
      </c>
      <c r="BC79" s="1234"/>
      <c r="BD79" s="1234"/>
      <c r="BE79" s="1234"/>
      <c r="BF79" s="1234"/>
      <c r="BG79" s="1234"/>
      <c r="BH79" s="1234"/>
      <c r="BI79" s="1234"/>
      <c r="BJ79" s="1234"/>
      <c r="BK79" s="1234"/>
      <c r="BL79" s="1234"/>
      <c r="BM79" s="1234"/>
      <c r="BN79" s="1234"/>
      <c r="BO79" s="1234"/>
      <c r="BP79" s="1231">
        <v>5.9</v>
      </c>
      <c r="BQ79" s="1231"/>
      <c r="BR79" s="1231"/>
      <c r="BS79" s="1231"/>
      <c r="BT79" s="1231"/>
      <c r="BU79" s="1231"/>
      <c r="BV79" s="1231"/>
      <c r="BW79" s="1231"/>
      <c r="BX79" s="1231">
        <v>5.9</v>
      </c>
      <c r="BY79" s="1231"/>
      <c r="BZ79" s="1231"/>
      <c r="CA79" s="1231"/>
      <c r="CB79" s="1231"/>
      <c r="CC79" s="1231"/>
      <c r="CD79" s="1231"/>
      <c r="CE79" s="1231"/>
      <c r="CF79" s="1231">
        <v>6.1</v>
      </c>
      <c r="CG79" s="1231"/>
      <c r="CH79" s="1231"/>
      <c r="CI79" s="1231"/>
      <c r="CJ79" s="1231"/>
      <c r="CK79" s="1231"/>
      <c r="CL79" s="1231"/>
      <c r="CM79" s="1231"/>
      <c r="CN79" s="1231">
        <v>6.5</v>
      </c>
      <c r="CO79" s="1231"/>
      <c r="CP79" s="1231"/>
      <c r="CQ79" s="1231"/>
      <c r="CR79" s="1231"/>
      <c r="CS79" s="1231"/>
      <c r="CT79" s="1231"/>
      <c r="CU79" s="1231"/>
      <c r="CV79" s="1231">
        <v>6.6</v>
      </c>
      <c r="CW79" s="1231"/>
      <c r="CX79" s="1231"/>
      <c r="CY79" s="1231"/>
      <c r="CZ79" s="1231"/>
      <c r="DA79" s="1231"/>
      <c r="DB79" s="1231"/>
      <c r="DC79" s="1231"/>
    </row>
    <row r="80" spans="2:107" ht="13.5" x14ac:dyDescent="0.15">
      <c r="B80" s="247"/>
      <c r="G80" s="1237"/>
      <c r="H80" s="1237"/>
      <c r="I80" s="1235"/>
      <c r="J80" s="1235"/>
      <c r="K80" s="1236"/>
      <c r="L80" s="1236"/>
      <c r="M80" s="1236"/>
      <c r="N80" s="1236"/>
      <c r="AN80" s="1233"/>
      <c r="AO80" s="1233"/>
      <c r="AP80" s="1233"/>
      <c r="AQ80" s="1233"/>
      <c r="AR80" s="1233"/>
      <c r="AS80" s="1233"/>
      <c r="AT80" s="1233"/>
      <c r="AU80" s="1233"/>
      <c r="AV80" s="1233"/>
      <c r="AW80" s="1233"/>
      <c r="AX80" s="1233"/>
      <c r="AY80" s="1233"/>
      <c r="AZ80" s="1233"/>
      <c r="BA80" s="1233"/>
      <c r="BB80" s="1234"/>
      <c r="BC80" s="1234"/>
      <c r="BD80" s="1234"/>
      <c r="BE80" s="1234"/>
      <c r="BF80" s="1234"/>
      <c r="BG80" s="1234"/>
      <c r="BH80" s="1234"/>
      <c r="BI80" s="1234"/>
      <c r="BJ80" s="1234"/>
      <c r="BK80" s="1234"/>
      <c r="BL80" s="1234"/>
      <c r="BM80" s="1234"/>
      <c r="BN80" s="1234"/>
      <c r="BO80" s="1234"/>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MU8RiSL2MWfOZXCJu76QGySv7fpxk2t1vQPiIwazd71ca2XJ4AXHNy5IlivmKKeGBD4N5kfyjBpu16CuFWVIkQ==" saltValue="m6FOEqrAe6juQKc+5g7iDg=="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N53:CU54"/>
    <mergeCell ref="I51:J52"/>
    <mergeCell ref="K51:K52"/>
    <mergeCell ref="L51:L52"/>
    <mergeCell ref="M51:M52"/>
    <mergeCell ref="N51:N52"/>
    <mergeCell ref="I57:J58"/>
    <mergeCell ref="AN55:BA58"/>
    <mergeCell ref="BB55:BO56"/>
    <mergeCell ref="BP55:BW56"/>
    <mergeCell ref="CF51:CM52"/>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30A11-F0AA-4922-A13A-77558AFCCAB7}">
  <sheetPr>
    <tabColor rgb="FFFFFF00"/>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Zv5dCZgIU3vDOoqnNiGJCogDauT0nbZiZzwsKnOnJmsr/ieijbjeGzqp1AenJR9cWdhLev3xP5O+PzVyHtW2FQ==" saltValue="NKihcEmKbC0yH0hHursVu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7A875-1FB9-4A62-B1BD-5792CCC1FD4D}">
  <sheetPr>
    <tabColor rgb="FFFFFF00"/>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H2FXed8MUyQiPzmM40cwfJc6kJsizXLD1M5b3H632vlJYv02gyGKKwXdqo/C7zA8bB8tbO3zNLd9FtK/hEXl3w==" saltValue="BrbW29W4qovLn3FfJxDnW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529</v>
      </c>
      <c r="G2" s="137"/>
      <c r="H2" s="138"/>
    </row>
    <row r="3" spans="1:8" x14ac:dyDescent="0.15">
      <c r="A3" s="134" t="s">
        <v>522</v>
      </c>
      <c r="B3" s="139"/>
      <c r="C3" s="140"/>
      <c r="D3" s="141">
        <v>37648</v>
      </c>
      <c r="E3" s="142"/>
      <c r="F3" s="143">
        <v>53895</v>
      </c>
      <c r="G3" s="144"/>
      <c r="H3" s="145"/>
    </row>
    <row r="4" spans="1:8" x14ac:dyDescent="0.15">
      <c r="A4" s="146"/>
      <c r="B4" s="147"/>
      <c r="C4" s="148"/>
      <c r="D4" s="149">
        <v>25638</v>
      </c>
      <c r="E4" s="150"/>
      <c r="F4" s="151">
        <v>31224</v>
      </c>
      <c r="G4" s="152"/>
      <c r="H4" s="153"/>
    </row>
    <row r="5" spans="1:8" x14ac:dyDescent="0.15">
      <c r="A5" s="134" t="s">
        <v>524</v>
      </c>
      <c r="B5" s="139"/>
      <c r="C5" s="140"/>
      <c r="D5" s="141">
        <v>44901</v>
      </c>
      <c r="E5" s="142"/>
      <c r="F5" s="143">
        <v>56181</v>
      </c>
      <c r="G5" s="144"/>
      <c r="H5" s="145"/>
    </row>
    <row r="6" spans="1:8" x14ac:dyDescent="0.15">
      <c r="A6" s="146"/>
      <c r="B6" s="147"/>
      <c r="C6" s="148"/>
      <c r="D6" s="149">
        <v>27107</v>
      </c>
      <c r="E6" s="150"/>
      <c r="F6" s="151">
        <v>32039</v>
      </c>
      <c r="G6" s="152"/>
      <c r="H6" s="153"/>
    </row>
    <row r="7" spans="1:8" x14ac:dyDescent="0.15">
      <c r="A7" s="134" t="s">
        <v>525</v>
      </c>
      <c r="B7" s="139"/>
      <c r="C7" s="140"/>
      <c r="D7" s="141">
        <v>34384</v>
      </c>
      <c r="E7" s="142"/>
      <c r="F7" s="143">
        <v>47730</v>
      </c>
      <c r="G7" s="144"/>
      <c r="H7" s="145"/>
    </row>
    <row r="8" spans="1:8" x14ac:dyDescent="0.15">
      <c r="A8" s="146"/>
      <c r="B8" s="147"/>
      <c r="C8" s="148"/>
      <c r="D8" s="149">
        <v>27012</v>
      </c>
      <c r="E8" s="150"/>
      <c r="F8" s="151">
        <v>26378</v>
      </c>
      <c r="G8" s="152"/>
      <c r="H8" s="153"/>
    </row>
    <row r="9" spans="1:8" x14ac:dyDescent="0.15">
      <c r="A9" s="134" t="s">
        <v>526</v>
      </c>
      <c r="B9" s="139"/>
      <c r="C9" s="140"/>
      <c r="D9" s="141">
        <v>67568</v>
      </c>
      <c r="E9" s="142"/>
      <c r="F9" s="143">
        <v>61921</v>
      </c>
      <c r="G9" s="144"/>
      <c r="H9" s="145"/>
    </row>
    <row r="10" spans="1:8" x14ac:dyDescent="0.15">
      <c r="A10" s="146"/>
      <c r="B10" s="147"/>
      <c r="C10" s="148"/>
      <c r="D10" s="149">
        <v>39186</v>
      </c>
      <c r="E10" s="150"/>
      <c r="F10" s="151">
        <v>34719</v>
      </c>
      <c r="G10" s="152"/>
      <c r="H10" s="153"/>
    </row>
    <row r="11" spans="1:8" x14ac:dyDescent="0.15">
      <c r="A11" s="134" t="s">
        <v>527</v>
      </c>
      <c r="B11" s="139"/>
      <c r="C11" s="140"/>
      <c r="D11" s="141">
        <v>72052</v>
      </c>
      <c r="E11" s="142"/>
      <c r="F11" s="143">
        <v>62764</v>
      </c>
      <c r="G11" s="144"/>
      <c r="H11" s="145"/>
    </row>
    <row r="12" spans="1:8" x14ac:dyDescent="0.15">
      <c r="A12" s="146"/>
      <c r="B12" s="147"/>
      <c r="C12" s="154"/>
      <c r="D12" s="149">
        <v>48474</v>
      </c>
      <c r="E12" s="150"/>
      <c r="F12" s="151">
        <v>36476</v>
      </c>
      <c r="G12" s="152"/>
      <c r="H12" s="153"/>
    </row>
    <row r="13" spans="1:8" x14ac:dyDescent="0.15">
      <c r="A13" s="134"/>
      <c r="B13" s="139"/>
      <c r="C13" s="140"/>
      <c r="D13" s="141">
        <v>51311</v>
      </c>
      <c r="E13" s="142"/>
      <c r="F13" s="143">
        <v>56498</v>
      </c>
      <c r="G13" s="155"/>
      <c r="H13" s="145"/>
    </row>
    <row r="14" spans="1:8" x14ac:dyDescent="0.15">
      <c r="A14" s="146"/>
      <c r="B14" s="147"/>
      <c r="C14" s="148"/>
      <c r="D14" s="149">
        <v>33483</v>
      </c>
      <c r="E14" s="150"/>
      <c r="F14" s="151">
        <v>32167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7.54</v>
      </c>
      <c r="C19" s="156">
        <f>ROUND(VALUE(SUBSTITUTE(実質収支比率等に係る経年分析!G$48,"▲","-")),2)</f>
        <v>8.8000000000000007</v>
      </c>
      <c r="D19" s="156">
        <f>ROUND(VALUE(SUBSTITUTE(実質収支比率等に係る経年分析!H$48,"▲","-")),2)</f>
        <v>5.28</v>
      </c>
      <c r="E19" s="156">
        <f>ROUND(VALUE(SUBSTITUTE(実質収支比率等に係る経年分析!I$48,"▲","-")),2)</f>
        <v>11.77</v>
      </c>
      <c r="F19" s="156">
        <f>ROUND(VALUE(SUBSTITUTE(実質収支比率等に係る経年分析!J$48,"▲","-")),2)</f>
        <v>10.23</v>
      </c>
    </row>
    <row r="20" spans="1:11" x14ac:dyDescent="0.15">
      <c r="A20" s="156" t="s">
        <v>53</v>
      </c>
      <c r="B20" s="156">
        <f>ROUND(VALUE(SUBSTITUTE(実質収支比率等に係る経年分析!F$47,"▲","-")),2)</f>
        <v>42.53</v>
      </c>
      <c r="C20" s="156">
        <f>ROUND(VALUE(SUBSTITUTE(実質収支比率等に係る経年分析!G$47,"▲","-")),2)</f>
        <v>41.49</v>
      </c>
      <c r="D20" s="156">
        <f>ROUND(VALUE(SUBSTITUTE(実質収支比率等に係る経年分析!H$47,"▲","-")),2)</f>
        <v>37.89</v>
      </c>
      <c r="E20" s="156">
        <f>ROUND(VALUE(SUBSTITUTE(実質収支比率等に係る経年分析!I$47,"▲","-")),2)</f>
        <v>38.36</v>
      </c>
      <c r="F20" s="156">
        <f>ROUND(VALUE(SUBSTITUTE(実質収支比率等に係る経年分析!J$47,"▲","-")),2)</f>
        <v>36.770000000000003</v>
      </c>
    </row>
    <row r="21" spans="1:11" x14ac:dyDescent="0.15">
      <c r="A21" s="156" t="s">
        <v>54</v>
      </c>
      <c r="B21" s="156">
        <f>IF(ISNUMBER(VALUE(SUBSTITUTE(実質収支比率等に係る経年分析!F$49,"▲","-"))),ROUND(VALUE(SUBSTITUTE(実質収支比率等に係る経年分析!F$49,"▲","-")),2),NA())</f>
        <v>2.41</v>
      </c>
      <c r="C21" s="156">
        <f>IF(ISNUMBER(VALUE(SUBSTITUTE(実質収支比率等に係る経年分析!G$49,"▲","-"))),ROUND(VALUE(SUBSTITUTE(実質収支比率等に係る経年分析!G$49,"▲","-")),2),NA())</f>
        <v>-1.23</v>
      </c>
      <c r="D21" s="156">
        <f>IF(ISNUMBER(VALUE(SUBSTITUTE(実質収支比率等に係る経年分析!H$49,"▲","-"))),ROUND(VALUE(SUBSTITUTE(実質収支比率等に係る経年分析!H$49,"▲","-")),2),NA())</f>
        <v>-3.38</v>
      </c>
      <c r="E21" s="156">
        <f>IF(ISNUMBER(VALUE(SUBSTITUTE(実質収支比率等に係る経年分析!I$49,"▲","-"))),ROUND(VALUE(SUBSTITUTE(実質収支比率等に係る経年分析!I$49,"▲","-")),2),NA())</f>
        <v>9.2200000000000006</v>
      </c>
      <c r="F21" s="156">
        <f>IF(ISNUMBER(VALUE(SUBSTITUTE(実質収支比率等に係る経年分析!J$49,"▲","-"))),ROUND(VALUE(SUBSTITUTE(実質収支比率等に係る経年分析!J$49,"▲","-")),2),NA())</f>
        <v>-1.02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京都郡公平委員会特別会計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0.98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0.56999999999999995</v>
      </c>
    </row>
    <row r="32" spans="1:11" x14ac:dyDescent="0.15">
      <c r="A32" s="157" t="str">
        <f>IF(連結実質赤字比率に係る赤字・黒字の構成分析!C$38="",NA(),連結実質赤字比率に係る赤字・黒字の構成分析!C$38)</f>
        <v>苅田臨空産業団地開発事業特別会計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3.28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3.39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3.16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3.37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1.04</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2.2200000000000002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1.05</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13.37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12.27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11.57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9.68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7.51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5.24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11.75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10.220000000000001</v>
      </c>
    </row>
    <row r="36" spans="1:16" x14ac:dyDescent="0.15">
      <c r="A36" s="157" t="str">
        <f>IF(連結実質赤字比率に係る赤字・黒字の構成分析!C$34="",NA(),連結実質赤字比率に係る赤字・黒字の構成分析!C$34)</f>
        <v>国民健康保険特別会計</v>
      </c>
      <c r="B36" s="157">
        <f>IF(ROUND(VALUE(SUBSTITUTE(連結実質赤字比率に係る赤字・黒字の構成分析!F$34,"▲", "-")), 2) &lt; 0, ABS(ROUND(VALUE(SUBSTITUTE(連結実質赤字比率に係る赤字・黒字の構成分析!F$34,"▲", "-")), 2)), NA())</f>
        <v>0.95</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0.28000000000000003</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0.09</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0.16</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0.05</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708</v>
      </c>
      <c r="E42" s="158"/>
      <c r="F42" s="158"/>
      <c r="G42" s="158">
        <f>'実質公債費比率（分子）の構造'!L$52</f>
        <v>652</v>
      </c>
      <c r="H42" s="158"/>
      <c r="I42" s="158"/>
      <c r="J42" s="158">
        <f>'実質公債費比率（分子）の構造'!M$52</f>
        <v>596</v>
      </c>
      <c r="K42" s="158"/>
      <c r="L42" s="158"/>
      <c r="M42" s="158">
        <f>'実質公債費比率（分子）の構造'!N$52</f>
        <v>566</v>
      </c>
      <c r="N42" s="158"/>
      <c r="O42" s="158"/>
      <c r="P42" s="158">
        <f>'実質公債費比率（分子）の構造'!O$52</f>
        <v>520</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1</v>
      </c>
      <c r="C44" s="158"/>
      <c r="D44" s="158"/>
      <c r="E44" s="158">
        <f>'実質公債費比率（分子）の構造'!L$50</f>
        <v>0</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301</v>
      </c>
      <c r="C46" s="158"/>
      <c r="D46" s="158"/>
      <c r="E46" s="158">
        <f>'実質公債費比率（分子）の構造'!L$48</f>
        <v>296</v>
      </c>
      <c r="F46" s="158"/>
      <c r="G46" s="158"/>
      <c r="H46" s="158">
        <f>'実質公債費比率（分子）の構造'!M$48</f>
        <v>305</v>
      </c>
      <c r="I46" s="158"/>
      <c r="J46" s="158"/>
      <c r="K46" s="158">
        <f>'実質公債費比率（分子）の構造'!N$48</f>
        <v>319</v>
      </c>
      <c r="L46" s="158"/>
      <c r="M46" s="158"/>
      <c r="N46" s="158">
        <f>'実質公債費比率（分子）の構造'!O$48</f>
        <v>325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1225</v>
      </c>
      <c r="C49" s="158"/>
      <c r="D49" s="158"/>
      <c r="E49" s="158">
        <f>'実質公債費比率（分子）の構造'!L$45</f>
        <v>1190</v>
      </c>
      <c r="F49" s="158"/>
      <c r="G49" s="158"/>
      <c r="H49" s="158">
        <f>'実質公債費比率（分子）の構造'!M$45</f>
        <v>1227</v>
      </c>
      <c r="I49" s="158"/>
      <c r="J49" s="158"/>
      <c r="K49" s="158">
        <f>'実質公債費比率（分子）の構造'!N$45</f>
        <v>1244</v>
      </c>
      <c r="L49" s="158"/>
      <c r="M49" s="158"/>
      <c r="N49" s="158">
        <f>'実質公債費比率（分子）の構造'!O$45</f>
        <v>1185</v>
      </c>
      <c r="O49" s="158"/>
      <c r="P49" s="158"/>
    </row>
    <row r="50" spans="1:16" x14ac:dyDescent="0.15">
      <c r="A50" s="158" t="s">
        <v>67</v>
      </c>
      <c r="B50" s="158" t="e">
        <f>NA()</f>
        <v>#N/A</v>
      </c>
      <c r="C50" s="158">
        <f>IF(ISNUMBER('実質公債費比率（分子）の構造'!K$53),'実質公債費比率（分子）の構造'!K$53,NA())</f>
        <v>819</v>
      </c>
      <c r="D50" s="158" t="e">
        <f>NA()</f>
        <v>#N/A</v>
      </c>
      <c r="E50" s="158" t="e">
        <f>NA()</f>
        <v>#N/A</v>
      </c>
      <c r="F50" s="158">
        <f>IF(ISNUMBER('実質公債費比率（分子）の構造'!L$53),'実質公債費比率（分子）の構造'!L$53,NA())</f>
        <v>834</v>
      </c>
      <c r="G50" s="158" t="e">
        <f>NA()</f>
        <v>#N/A</v>
      </c>
      <c r="H50" s="158" t="e">
        <f>NA()</f>
        <v>#N/A</v>
      </c>
      <c r="I50" s="158">
        <f>IF(ISNUMBER('実質公債費比率（分子）の構造'!M$53),'実質公債費比率（分子）の構造'!M$53,NA())</f>
        <v>936</v>
      </c>
      <c r="J50" s="158" t="e">
        <f>NA()</f>
        <v>#N/A</v>
      </c>
      <c r="K50" s="158" t="e">
        <f>NA()</f>
        <v>#N/A</v>
      </c>
      <c r="L50" s="158">
        <f>IF(ISNUMBER('実質公債費比率（分子）の構造'!N$53),'実質公債費比率（分子）の構造'!N$53,NA())</f>
        <v>997</v>
      </c>
      <c r="M50" s="158" t="e">
        <f>NA()</f>
        <v>#N/A</v>
      </c>
      <c r="N50" s="158" t="e">
        <f>NA()</f>
        <v>#N/A</v>
      </c>
      <c r="O50" s="158">
        <f>IF(ISNUMBER('実質公債費比率（分子）の構造'!O$53),'実質公債費比率（分子）の構造'!O$53,NA())</f>
        <v>990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5300</v>
      </c>
      <c r="E56" s="157"/>
      <c r="F56" s="157"/>
      <c r="G56" s="157">
        <f>'将来負担比率（分子）の構造'!J$52</f>
        <v>4992</v>
      </c>
      <c r="H56" s="157"/>
      <c r="I56" s="157"/>
      <c r="J56" s="157">
        <f>'将来負担比率（分子）の構造'!K$52</f>
        <v>4837</v>
      </c>
      <c r="K56" s="157"/>
      <c r="L56" s="157"/>
      <c r="M56" s="157">
        <f>'将来負担比率（分子）の構造'!L$52</f>
        <v>4839</v>
      </c>
      <c r="N56" s="157"/>
      <c r="O56" s="157"/>
      <c r="P56" s="157">
        <f>'将来負担比率（分子）の構造'!M$52</f>
        <v>4756</v>
      </c>
    </row>
    <row r="57" spans="1:16" x14ac:dyDescent="0.15">
      <c r="A57" s="157" t="s">
        <v>42</v>
      </c>
      <c r="B57" s="157"/>
      <c r="C57" s="157"/>
      <c r="D57" s="157">
        <f>'将来負担比率（分子）の構造'!I$51</f>
        <v>274</v>
      </c>
      <c r="E57" s="157"/>
      <c r="F57" s="157"/>
      <c r="G57" s="157">
        <f>'将来負担比率（分子）の構造'!J$51</f>
        <v>214</v>
      </c>
      <c r="H57" s="157"/>
      <c r="I57" s="157"/>
      <c r="J57" s="157">
        <f>'将来負担比率（分子）の構造'!K$51</f>
        <v>136</v>
      </c>
      <c r="K57" s="157"/>
      <c r="L57" s="157"/>
      <c r="M57" s="157">
        <f>'将来負担比率（分子）の構造'!L$51</f>
        <v>114</v>
      </c>
      <c r="N57" s="157"/>
      <c r="O57" s="157"/>
      <c r="P57" s="157">
        <f>'将来負担比率（分子）の構造'!M$51</f>
        <v>104</v>
      </c>
    </row>
    <row r="58" spans="1:16" x14ac:dyDescent="0.15">
      <c r="A58" s="157" t="s">
        <v>41</v>
      </c>
      <c r="B58" s="157"/>
      <c r="C58" s="157"/>
      <c r="D58" s="157">
        <f>'将来負担比率（分子）の構造'!I$50</f>
        <v>6858</v>
      </c>
      <c r="E58" s="157"/>
      <c r="F58" s="157"/>
      <c r="G58" s="157">
        <f>'将来負担比率（分子）の構造'!J$50</f>
        <v>7137</v>
      </c>
      <c r="H58" s="157"/>
      <c r="I58" s="157"/>
      <c r="J58" s="157">
        <f>'将来負担比率（分子）の構造'!K$50</f>
        <v>8037</v>
      </c>
      <c r="K58" s="157"/>
      <c r="L58" s="157"/>
      <c r="M58" s="157">
        <f>'将来負担比率（分子）の構造'!L$50</f>
        <v>8604</v>
      </c>
      <c r="N58" s="157"/>
      <c r="O58" s="157"/>
      <c r="P58" s="157">
        <f>'将来負担比率（分子）の構造'!M$50</f>
        <v>9818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321</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2393</v>
      </c>
      <c r="C62" s="157"/>
      <c r="D62" s="157"/>
      <c r="E62" s="157">
        <f>'将来負担比率（分子）の構造'!J$45</f>
        <v>2162</v>
      </c>
      <c r="F62" s="157"/>
      <c r="G62" s="157"/>
      <c r="H62" s="157">
        <f>'将来負担比率（分子）の構造'!K$45</f>
        <v>2204</v>
      </c>
      <c r="I62" s="157"/>
      <c r="J62" s="157"/>
      <c r="K62" s="157">
        <f>'将来負担比率（分子）の構造'!L$45</f>
        <v>2196</v>
      </c>
      <c r="L62" s="157"/>
      <c r="M62" s="157"/>
      <c r="N62" s="157">
        <f>'将来負担比率（分子）の構造'!M$45</f>
        <v>2219</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3960</v>
      </c>
      <c r="C64" s="157"/>
      <c r="D64" s="157"/>
      <c r="E64" s="157">
        <f>'将来負担比率（分子）の構造'!J$43</f>
        <v>4198</v>
      </c>
      <c r="F64" s="157"/>
      <c r="G64" s="157"/>
      <c r="H64" s="157">
        <f>'将来負担比率（分子）の構造'!K$43</f>
        <v>4449</v>
      </c>
      <c r="I64" s="157"/>
      <c r="J64" s="157"/>
      <c r="K64" s="157">
        <f>'将来負担比率（分子）の構造'!L$43</f>
        <v>4943</v>
      </c>
      <c r="L64" s="157"/>
      <c r="M64" s="157"/>
      <c r="N64" s="157">
        <f>'将来負担比率（分子）の構造'!M$43</f>
        <v>4892</v>
      </c>
      <c r="O64" s="157"/>
      <c r="P64" s="157"/>
    </row>
    <row r="65" spans="1:16" x14ac:dyDescent="0.15">
      <c r="A65" s="157" t="s">
        <v>32</v>
      </c>
      <c r="B65" s="157">
        <f>'将来負担比率（分子）の構造'!I$42</f>
        <v>4</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9108</v>
      </c>
      <c r="C66" s="157"/>
      <c r="D66" s="157"/>
      <c r="E66" s="157">
        <f>'将来負担比率（分子）の構造'!J$41</f>
        <v>8738</v>
      </c>
      <c r="F66" s="157"/>
      <c r="G66" s="157"/>
      <c r="H66" s="157">
        <f>'将来負担比率（分子）の構造'!K$41</f>
        <v>8070</v>
      </c>
      <c r="I66" s="157"/>
      <c r="J66" s="157"/>
      <c r="K66" s="157">
        <f>'将来負担比率（分子）の構造'!L$41</f>
        <v>8112</v>
      </c>
      <c r="L66" s="157"/>
      <c r="M66" s="157"/>
      <c r="N66" s="157">
        <f>'将来負担比率（分子）の構造'!M$41</f>
        <v>8350</v>
      </c>
      <c r="O66" s="157"/>
      <c r="P66" s="157"/>
    </row>
    <row r="67" spans="1:16" x14ac:dyDescent="0.15">
      <c r="A67" s="157" t="s">
        <v>71</v>
      </c>
      <c r="B67" s="157" t="e">
        <f>NA()</f>
        <v>#N/A</v>
      </c>
      <c r="C67" s="157">
        <f>IF(ISNUMBER('将来負担比率（分子）の構造'!I$53), IF('将来負担比率（分子）の構造'!I$53 &lt; 0, 0, '将来負担比率（分子）の構造'!I$53), NA())</f>
        <v>3353</v>
      </c>
      <c r="D67" s="157" t="e">
        <f>NA()</f>
        <v>#N/A</v>
      </c>
      <c r="E67" s="157" t="e">
        <f>NA()</f>
        <v>#N/A</v>
      </c>
      <c r="F67" s="157">
        <f>IF(ISNUMBER('将来負担比率（分子）の構造'!J$53), IF('将来負担比率（分子）の構造'!J$53 &lt; 0, 0, '将来負担比率（分子）の構造'!J$53), NA())</f>
        <v>2756</v>
      </c>
      <c r="G67" s="157" t="e">
        <f>NA()</f>
        <v>#N/A</v>
      </c>
      <c r="H67" s="157" t="e">
        <f>NA()</f>
        <v>#N/A</v>
      </c>
      <c r="I67" s="157">
        <f>IF(ISNUMBER('将来負担比率（分子）の構造'!K$53), IF('将来負担比率（分子）の構造'!K$53 &lt; 0, 0, '将来負担比率（分子）の構造'!K$53), NA())</f>
        <v>1712</v>
      </c>
      <c r="J67" s="157" t="e">
        <f>NA()</f>
        <v>#N/A</v>
      </c>
      <c r="K67" s="157" t="e">
        <f>NA()</f>
        <v>#N/A</v>
      </c>
      <c r="L67" s="157">
        <f>IF(ISNUMBER('将来負担比率（分子）の構造'!L$53), IF('将来負担比率（分子）の構造'!L$53 &lt; 0, 0, '将来負担比率（分子）の構造'!L$53), NA())</f>
        <v>1695</v>
      </c>
      <c r="M67" s="157" t="e">
        <f>NA()</f>
        <v>#N/A</v>
      </c>
      <c r="N67" s="157" t="e">
        <f>NA()</f>
        <v>#N/A</v>
      </c>
      <c r="O67" s="157">
        <f>IF(ISNUMBER('将来負担比率（分子）の構造'!M$53), IF('将来負担比率（分子）の構造'!M$53 &lt; 0, 0, '将来負担比率（分子）の構造'!M$53), NA())</f>
        <v>782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3896</v>
      </c>
      <c r="C72" s="161">
        <f>基金残高に係る経年分析!G55</f>
        <v>4163</v>
      </c>
      <c r="D72" s="161">
        <f>基金残高に係る経年分析!H55</f>
        <v>4165</v>
      </c>
    </row>
    <row r="73" spans="1:16" x14ac:dyDescent="0.15">
      <c r="A73" s="160" t="s">
        <v>74</v>
      </c>
      <c r="B73" s="161">
        <f>基金残高に係る経年分析!F56</f>
        <v>39</v>
      </c>
      <c r="C73" s="161">
        <f>基金残高に係る経年分析!G56</f>
        <v>39</v>
      </c>
      <c r="D73" s="161">
        <f>基金残高に係る経年分析!H56</f>
        <v>39</v>
      </c>
    </row>
    <row r="74" spans="1:16" x14ac:dyDescent="0.15">
      <c r="A74" s="160" t="s">
        <v>75</v>
      </c>
      <c r="B74" s="161">
        <f>基金残高に係る経年分析!F57</f>
        <v>4152</v>
      </c>
      <c r="C74" s="161">
        <f>基金残高に係る経年分析!G57</f>
        <v>4451</v>
      </c>
      <c r="D74" s="161">
        <f>基金残高に係る経年分析!H57</f>
        <v>5676</v>
      </c>
    </row>
  </sheetData>
  <sheetProtection algorithmName="SHA-512" hashValue="NQ2XtSuZ8u9Z9NFv5attxWxEsmxUwR+aUtIyCTKwXPIT69cTR1HpV7gmdW8b+QUXE/6R5wzzyY5NNrYDfVVN3g==" saltValue="LoY2njnMxFSykrYWLI7TA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2026-03-11T06:03:10Z</cp:lastPrinted>
  <dcterms:created xsi:type="dcterms:W3CDTF">2026-02-23T09:16:37Z</dcterms:created>
  <dcterms:modified xsi:type="dcterms:W3CDTF">2026-09-25T07:55:28Z</dcterms:modified>
  <cp:category/>
</cp:coreProperties>
</file>