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94C88331-A2FB-4F63-A6EA-AAA1E7A1F89E}"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5" i="10" l="1"/>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CO34" i="10"/>
  <c r="BW34" i="10"/>
  <c r="BE34" i="10"/>
  <c r="AM34" i="10"/>
  <c r="C34" i="10"/>
  <c r="C35" i="10" s="1"/>
  <c r="U34" i="10" s="1"/>
  <c r="U35"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<sst xmlns="http://schemas.openxmlformats.org/spreadsheetml/2006/main" count="1102" uniqueCount="561">
  <si>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</si>
  <si>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</si>
  <si>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</si>
  <si>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</si>
  <si>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</si>
  <si>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</si>
  <si>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</si>
  <si>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</si>
  <si>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</si>
  <si>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</si>
  <si>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</si>
  <si>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</si>
  <si>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</si>
  <si>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</si>
  <si>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</si>
  <si>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</si>
  <si>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</si>
  <si>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</si>
  <si>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</si>
  <si>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</si>
  <si>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</si>
  <si>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</si>
  <si>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</si>
  <si>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</si>
  <si>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</si>
  <si>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</si>
  <si>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</si>
  <si>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</si>
  <si>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</si>
  <si>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</si>
  <si>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</si>
  <si>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</si>
  <si>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</si>
  <si>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</si>
  <si>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</si>
  <si>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</si>
  <si>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</si>
  <si>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</si>
  <si>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</si>
  <si>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</si>
  <si>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</si>
  <si>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</si>
  <si>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</si>
  <si>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</si>
  <si>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</si>
  <si>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</si>
  <si>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</si>
  <si>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</si>
  <si>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</si>
  <si>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</si>
  <si>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</si>
  <si>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</si>
  <si>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</si>
  <si>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</si>
  <si>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</si>
  <si>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</si>
  <si>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</si>
  <si>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</si>
  <si>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</si>
  <si>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</si>
  <si>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</si>
  <si>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</si>
  <si>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</si>
  <si>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</si>
  <si>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</si>
  <si>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</si>
  <si>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</si>
  <si>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</si>
  <si>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</si>
  <si>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</si>
  <si>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</si>
  <si>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</si>
  <si>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</si>
  <si>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</si>
  <si>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</si>
  <si>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</si>
  <si>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</si>
  <si>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</si>
  <si>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</si>
  <si>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</si>
  <si>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</si>
  <si>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</si>
  <si>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</si>
  <si>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</si>
  <si>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</si>
  <si>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</si>
  <si>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</si>
  <si>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</si>
  <si>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</si>
  <si>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</si>
  <si>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</si>
  <si>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</si>
  <si>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</si>
  <si>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</si>
  <si>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川崎町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</si>
  <si>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</si>
  <si>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</si>
  <si>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</si>
  <si>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</si>
  <si>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</si>
  <si>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</si>
  <si>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</si>
  <si>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</si>
  <si>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</si>
  <si>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</si>
  <si>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</si>
  <si>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</si>
  <si>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</si>
  <si>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</si>
  <si>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</si>
  <si>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</si>
  <si>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</si>
  <si>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</si>
  <si>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</si>
  <si>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</si>
  <si>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</si>
  <si>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</si>
  <si>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</si>
  <si>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</si>
  <si>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</si>
  <si>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</si>
  <si>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</si>
  <si>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</si>
  <si>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</si>
  <si>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</si>
  <si>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</si>
  <si>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</si>
  <si>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</si>
  <si>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</si>
  <si>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</si>
  <si>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</si>
  <si>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</si>
  <si>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</si>
  <si>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</si>
  <si>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</si>
  <si>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</si>
  <si>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</si>
  <si>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</si>
  <si>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</si>
  <si>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</si>
  <si>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</si>
  <si>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</si>
  <si>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</si>
  <si>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</si>
  <si>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</si>
  <si>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</si>
  <si>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</si>
  <si>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</si>
  <si>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</si>
  <si>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</si>
  <si>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</si>
  <si>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</si>
  <si>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</si>
  <si>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</si>
  <si>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</si>
  <si>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</si>
  <si>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</si>
  <si>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</si>
  <si>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</si>
  <si>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</si>
  <si>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</si>
  <si>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</si>
  <si>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</si>
  <si>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</si>
  <si>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</si>
  <si>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</si>
  <si>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</si>
  <si>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</si>
  <si>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</si>
  <si>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</si>
  <si>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</si>
  <si>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</si>
  <si>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</si>
  <si>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</si>
  <si>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</si>
  <si>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</si>
  <si>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</si>
  <si>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</si>
  <si>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</si>
  <si>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</si>
  <si>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</si>
  <si>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</si>
  <si>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</si>
  <si>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</si>
  <si>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</si>
  <si>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</si>
  <si>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</si>
  <si>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</si>
  <si>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</si>
  <si>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</si>
  <si>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</si>
  <si>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</si>
  <si>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</si>
  <si>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</si>
  <si>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</si>
  <si>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</si>
  <si>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</si>
  <si>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</si>
  <si>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</si>
  <si>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</si>
  <si>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</si>
  <si>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</si>
  <si>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</si>
  <si>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</si>
  <si>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福岡県川崎町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</si>
  <si>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</si>
  <si>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</si>
  <si>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</si>
  <si>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</si>
  <si>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</si>
  <si>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</si>
  <si>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</si>
  <si>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</si>
  <si>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</si>
  <si>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</si>
  <si>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</si>
  <si>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</si>
  <si>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</si>
  <si>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</si>
  <si>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</si>
  <si>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</si>
  <si>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</si>
  <si>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</si>
  <si>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</si>
  <si>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</si>
  <si>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</si>
  <si>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</si>
  <si>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</si>
  <si>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</si>
  <si>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</si>
  <si>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</si>
  <si>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</si>
  <si>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</si>
  <si>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</si>
  <si>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</si>
  <si>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</si>
  <si>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</si>
  <si>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</si>
  <si>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</si>
  <si>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</si>
  <si>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</si>
  <si>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</si>
  <si>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</si>
  <si>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</si>
  <si>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</si>
  <si>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</si>
  <si>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</si>
  <si>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</si>
  <si>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</si>
  <si>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</si>
  <si>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</si>
  <si>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</si>
  <si>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</si>
  <si>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</si>
  <si>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</si>
  <si>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</si>
  <si>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</si>
  <si>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</si>
  <si>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</si>
  <si>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</si>
  <si>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</si>
  <si>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</si>
  <si>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</si>
  <si>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</si>
  <si>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</si>
  <si>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</si>
  <si>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</si>
  <si>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</si>
  <si>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</si>
  <si>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</si>
  <si>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</si>
  <si>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</si>
  <si>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</si>
  <si>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</si>
  <si>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</si>
  <si>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</si>
  <si>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</si>
  <si>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</si>
  <si>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</si>
  <si>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</si>
  <si>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</si>
  <si>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</si>
  <si>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</si>
  <si>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</si>
  <si>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</si>
  <si>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</si>
  <si>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</si>
  <si>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</si>
  <si>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</si>
  <si>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</si>
  <si>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</si>
  <si>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</si>
  <si>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</si>
  <si>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</si>
  <si>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</si>
  <si>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</si>
  <si>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</si>
  <si>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</si>
  <si>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</si>
  <si>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</si>
  <si>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</si>
  <si>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</si>
  <si>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</si>
  <si>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</si>
  <si>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</si>
  <si>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</si>
  <si>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</si>
  <si>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</si>
  <si>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</si>
  <si>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</si>
  <si>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</si>
  <si>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</si>
  <si>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</si>
  <si>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</si>
  <si>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</si>
  <si>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</si>
  <si>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</si>
  <si>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</si>
  <si>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</si>
  <si>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</si>
  <si>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</si>
  <si>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</si>
  <si>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</si>
  <si>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</si>
  <si>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</si>
  <si>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</si>
  <si>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</si>
  <si>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</si>
  <si>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</si>
  <si>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</si>
  <si>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</si>
  <si>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</si>
  <si>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</si>
  <si>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</si>
  <si>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</si>
  <si>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</si>
  <si>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</si>
  <si>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</si>
  <si>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</si>
  <si>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</si>
  <si>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</si>
  <si>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</si>
  <si>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</si>
  <si>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</si>
  <si>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</si>
  <si>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</si>
  <si>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</si>
  <si>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</si>
  <si>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</si>
  <si>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</si>
  <si>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</si>
  <si>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</si>
  <si>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</si>
  <si>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</si>
  <si>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</si>
  <si>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福岡県川崎町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</si>
  <si>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</si>
  <si>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</si>
  <si>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</si>
  <si>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</si>
  <si>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</si>
  <si>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</si>
  <si>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</si>
  <si>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</si>
  <si>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</si>
  <si>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</si>
  <si>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</si>
  <si>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</si>
  <si>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</si>
  <si>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</si>
  <si>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</si>
  <si>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</si>
  <si>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</si>
  <si>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</si>
  <si>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</si>
  <si>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</si>
  <si>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学校給食センター特別会計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</si>
  <si>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</si>
  <si>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</si>
  <si>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</si>
  <si>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</si>
  <si>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</si>
  <si>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</si>
  <si>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</si>
  <si>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</si>
  <si>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</si>
  <si>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</si>
  <si>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</si>
  <si>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</si>
  <si>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</si>
  <si>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</si>
  <si>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</si>
  <si>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</si>
  <si>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</si>
  <si>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</si>
  <si>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</si>
  <si>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</si>
  <si>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</si>
  <si>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</si>
  <si>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</si>
  <si>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</si>
  <si>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</si>
  <si>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</si>
  <si>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</si>
  <si>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</si>
  <si>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</si>
  <si>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</si>
  <si>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</si>
  <si>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</si>
  <si>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</si>
  <si>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</si>
  <si>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</si>
  <si>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</si>
  <si>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</si>
  <si>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</si>
  <si>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</si>
  <si>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</si>
  <si>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</si>
  <si>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</si>
  <si>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</si>
  <si>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</si>
  <si>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</si>
  <si>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</si>
  <si>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</si>
  <si>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</si>
  <si>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</si>
  <si>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</si>
  <si>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</si>
  <si>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</si>
  <si>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</si>
  <si>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</si>
  <si>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</si>
  <si>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</si>
  <si>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</si>
  <si>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</si>
  <si>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</si>
  <si>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</si>
  <si>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</si>
  <si>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</si>
  <si>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</si>
  <si>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</si>
  <si>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</si>
  <si>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</si>
  <si>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</si>
  <si>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</si>
  <si>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</si>
  <si>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</si>
  <si>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</si>
  <si>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</si>
  <si>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</si>
  <si>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</si>
  <si>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</si>
  <si>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</si>
  <si>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</si>
  <si>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</si>
  <si>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</si>
  <si>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</si>
  <si>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</si>
  <si>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</si>
  <si>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</si>
  <si>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</si>
  <si>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</si>
  <si>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</si>
  <si>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</si>
  <si>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</si>
  <si>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</si>
  <si>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</si>
  <si>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</si>
  <si>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</si>
  <si>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</si>
  <si>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</si>
  <si>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</si>
  <si>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</si>
  <si>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</si>
  <si>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</si>
  <si>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</si>
  <si>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</si>
  <si>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</si>
  <si>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</si>
  <si>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</si>
  <si>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</si>
  <si>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</si>
  <si>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</si>
  <si>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</si>
  <si>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</si>
  <si>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</si>
  <si>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</si>
  <si>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</si>
  <si>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</si>
  <si>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</si>
  <si>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</si>
  <si>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</si>
  <si>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</si>
  <si>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</si>
  <si>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</si>
  <si>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</si>
  <si>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</si>
  <si>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</si>
  <si>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</si>
  <si>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</si>
  <si>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</si>
  <si>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</si>
  <si>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</si>
  <si>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</si>
  <si>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</si>
  <si>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</si>
  <si>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</si>
  <si>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</si>
  <si>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</si>
  <si>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</si>
  <si>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</si>
  <si>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</si>
  <si>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</si>
  <si>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</si>
  <si>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</si>
  <si>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</si>
  <si>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</si>
  <si>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</si>
  <si>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</si>
  <si>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</si>
  <si>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</si>
  <si>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</si>
  <si>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</si>
  <si>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</si>
  <si>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</si>
  <si>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</si>
  <si>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5.12</t>
  </si>
  <si>
    <t>学校給食センター特別会計</t>
  </si>
  <si>
    <t>▲ 0.02</t>
  </si>
  <si>
    <t>▲ 0.01</t>
  </si>
  <si>
    <t>▲ 0.00</t>
  </si>
  <si>
    <t>一般会計</t>
  </si>
  <si>
    <t>国民健康保険事業勘定特別会計</t>
  </si>
  <si>
    <t>後期高齢者医療特別会計</t>
  </si>
  <si>
    <t>その他会計（赤字）</t>
  </si>
  <si>
    <t>▲ 10.36</t>
  </si>
  <si>
    <t>その他会計（黒字）</t>
  </si>
  <si>
    <t>R02</t>
    <phoneticPr fontId="5"/>
  </si>
  <si>
    <t>R03</t>
    <phoneticPr fontId="5"/>
  </si>
  <si>
    <t>R04</t>
    <phoneticPr fontId="5"/>
  </si>
  <si>
    <t>R05</t>
    <phoneticPr fontId="5"/>
  </si>
  <si>
    <t>R06</t>
    <phoneticPr fontId="5"/>
  </si>
  <si>
    <t>-</t>
    <phoneticPr fontId="2"/>
  </si>
  <si>
    <t>川崎町立病院</t>
    <rPh sb="0" eb="6">
      <t>カワサキチョウリツビョウイン</t>
    </rPh>
    <phoneticPr fontId="2"/>
  </si>
  <si>
    <t>公共施設等整備基金</t>
    <rPh sb="0" eb="5">
      <t>コウキョウシセツトウ</t>
    </rPh>
    <rPh sb="5" eb="9">
      <t>セイビキキン</t>
    </rPh>
    <phoneticPr fontId="5"/>
  </si>
  <si>
    <t>かがやけ川崎応援基金</t>
    <rPh sb="4" eb="6">
      <t>カワサキ</t>
    </rPh>
    <rPh sb="6" eb="10">
      <t>オウエンキキン</t>
    </rPh>
    <phoneticPr fontId="5"/>
  </si>
  <si>
    <t>井堰維持管理基金</t>
    <rPh sb="0" eb="2">
      <t>イセキ</t>
    </rPh>
    <rPh sb="2" eb="4">
      <t>イジ</t>
    </rPh>
    <rPh sb="4" eb="8">
      <t>カンリキキン</t>
    </rPh>
    <phoneticPr fontId="5"/>
  </si>
  <si>
    <t>過疎地域持続的発展特別事業基金</t>
    <rPh sb="0" eb="4">
      <t>カソチイキ</t>
    </rPh>
    <rPh sb="4" eb="7">
      <t>ジゾクテキ</t>
    </rPh>
    <rPh sb="7" eb="9">
      <t>ハッテン</t>
    </rPh>
    <rPh sb="9" eb="11">
      <t>トクベツ</t>
    </rPh>
    <rPh sb="11" eb="13">
      <t>ジギョウ</t>
    </rPh>
    <rPh sb="13" eb="15">
      <t>キキン</t>
    </rPh>
    <phoneticPr fontId="5"/>
  </si>
  <si>
    <t>まちづくり基金</t>
    <rPh sb="5" eb="7">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</si>
  <si>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</si>
  <si>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</si>
  <si>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</si>
  <si>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平成13年度より財政健全化計画による投資的事業の抑制を行ってきたが、将来負担比率は依然として高い状況が続いている。しかし、徐々にではあるが減少傾向にある。また有形固定資産減価償却率については横ばい傾向で、類似団体内平均値と比較して低い状況である。これらの主な要因は、公共施設の延床面積の６割を占める町営住宅の有形固定資産減価償却率が90％以上になっていることが挙げられるが、現在、町営住宅ストック総合活用計画に基づき町営住宅建設事業を進めており、他の施設においても、公共施設等総合活用計画に基づき、今後、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</si>
  <si>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</si>
  <si>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</si>
  <si>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</si>
  <si>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</si>
  <si>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</si>
  <si>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</si>
  <si>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平成13年度からの財政健全化計画による投資的事業の抑制を行ったことにより、実質公債費比率は以前より減少し、類似団体内平均値と同程度となった。しかしながら、将来負担比率については高い水準にある。将来負担比率の大半を占めているのが「一般会計等に係る地方債の現在高」であり、現在、長期計画に基づく継続的な公営住宅建設事業が実施されているため、他の投資的事業とのバランスを常に分析し、引き続き新発債の抑制に努め、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</si>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</sst>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04C3821-F40D-457A-858D-246407D0A8C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6168-4701-AB1C-22F7E7EFA26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52250</c:v>
                </c:pt>
                <c:pt idx="1">
                  <c:v>61773</c:v>
                </c:pt>
                <c:pt idx="2">
                  <c:v>135654</c:v>
                </c:pt>
                <c:pt idx="3">
                  <c:v>49686</c:v>
                </c:pt>
                <c:pt idx="4">
                  <c:v>53822</c:v>
                </c:pt>
              </c:numCache>
            </c:numRef>
          </c:val>
          <c:smooth val="0"/>
          <c:extLst>
            <c:ext xmlns:c16="http://schemas.microsoft.com/office/drawing/2014/chart" uri="{C3380CC4-5D6E-409C-BE32-E72D297353CC}">
              <c16:uniqueId val="{00000001-6168-4701-AB1C-22F7E7EFA26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1.03</c:v>
                </c:pt>
                <c:pt idx="1">
                  <c:v>3.14</c:v>
                </c:pt>
                <c:pt idx="2">
                  <c:v>2.17</c:v>
                </c:pt>
                <c:pt idx="3">
                  <c:v>2.17</c:v>
                </c:pt>
                <c:pt idx="4">
                  <c:v>2.2400000000000002</c:v>
                </c:pt>
              </c:numCache>
            </c:numRef>
          </c:val>
          <c:extLst>
            <c:ext xmlns:c16="http://schemas.microsoft.com/office/drawing/2014/chart" uri="{C3380CC4-5D6E-409C-BE32-E72D297353CC}">
              <c16:uniqueId val="{00000000-D084-4BD2-8A1D-800D08B52E1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25.43</c:v>
                </c:pt>
                <c:pt idx="1">
                  <c:v>28.63</c:v>
                </c:pt>
                <c:pt idx="2">
                  <c:v>29.1</c:v>
                </c:pt>
                <c:pt idx="3">
                  <c:v>19.46</c:v>
                </c:pt>
                <c:pt idx="4">
                  <c:v>19.559999999999999</c:v>
                </c:pt>
              </c:numCache>
            </c:numRef>
          </c:val>
          <c:extLst>
            <c:ext xmlns:c16="http://schemas.microsoft.com/office/drawing/2014/chart" uri="{C3380CC4-5D6E-409C-BE32-E72D297353CC}">
              <c16:uniqueId val="{00000001-D084-4BD2-8A1D-800D08B52E1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4.68</c:v>
                </c:pt>
                <c:pt idx="1">
                  <c:v>6.86</c:v>
                </c:pt>
                <c:pt idx="2">
                  <c:v>6.43</c:v>
                </c:pt>
                <c:pt idx="3">
                  <c:v>-5.12</c:v>
                </c:pt>
                <c:pt idx="4">
                  <c:v>2.95</c:v>
                </c:pt>
              </c:numCache>
            </c:numRef>
          </c:val>
          <c:smooth val="0"/>
          <c:extLst>
            <c:ext xmlns:c16="http://schemas.microsoft.com/office/drawing/2014/chart" uri="{C3380CC4-5D6E-409C-BE32-E72D297353CC}">
              <c16:uniqueId val="{00000002-D084-4BD2-8A1D-800D08B52E1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04C-4C40-B71F-6ECE8E40B4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10.36</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04C-4C40-B71F-6ECE8E40B40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04C-4C40-B71F-6ECE8E40B40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04C-4C40-B71F-6ECE8E40B403}"/>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D04C-4C40-B71F-6ECE8E40B403}"/>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D04C-4C40-B71F-6ECE8E40B403}"/>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0.05</c:v>
                </c:pt>
                <c:pt idx="2">
                  <c:v>#N/A</c:v>
                </c:pt>
                <c:pt idx="3">
                  <c:v>0.05</c:v>
                </c:pt>
                <c:pt idx="4">
                  <c:v>#N/A</c:v>
                </c:pt>
                <c:pt idx="5">
                  <c:v>0.08</c:v>
                </c:pt>
                <c:pt idx="6">
                  <c:v>#N/A</c:v>
                </c:pt>
                <c:pt idx="7">
                  <c:v>0.09</c:v>
                </c:pt>
                <c:pt idx="8">
                  <c:v>#N/A</c:v>
                </c:pt>
                <c:pt idx="9">
                  <c:v>0.13</c:v>
                </c:pt>
              </c:numCache>
            </c:numRef>
          </c:val>
          <c:extLst>
            <c:ext xmlns:c16="http://schemas.microsoft.com/office/drawing/2014/chart" uri="{C3380CC4-5D6E-409C-BE32-E72D297353CC}">
              <c16:uniqueId val="{00000006-D04C-4C40-B71F-6ECE8E40B403}"/>
            </c:ext>
          </c:extLst>
        </c:ser>
        <c:ser>
          <c:idx val="7"/>
          <c:order val="7"/>
          <c:tx>
            <c:strRef>
              <c:f>データシート!$A$34</c:f>
              <c:strCache>
                <c:ptCount val="1"/>
                <c:pt idx="0">
                  <c:v>国民健康保険事業勘定特別会計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0.31</c:v>
                </c:pt>
                <c:pt idx="2">
                  <c:v>#N/A</c:v>
                </c:pt>
                <c:pt idx="3">
                  <c:v>1.1499999999999999</c:v>
                </c:pt>
                <c:pt idx="4">
                  <c:v>#N/A</c:v>
                </c:pt>
                <c:pt idx="5">
                  <c:v>0.17</c:v>
                </c:pt>
                <c:pt idx="6">
                  <c:v>#N/A</c:v>
                </c:pt>
                <c:pt idx="7">
                  <c:v>0.83</c:v>
                </c:pt>
                <c:pt idx="8">
                  <c:v>#N/A</c:v>
                </c:pt>
                <c:pt idx="9">
                  <c:v>0.17</c:v>
                </c:pt>
              </c:numCache>
            </c:numRef>
          </c:val>
          <c:extLst>
            <c:ext xmlns:c16="http://schemas.microsoft.com/office/drawing/2014/chart" uri="{C3380CC4-5D6E-409C-BE32-E72D297353CC}">
              <c16:uniqueId val="{00000007-D04C-4C40-B71F-6ECE8E40B40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11.42</c:v>
                </c:pt>
                <c:pt idx="2">
                  <c:v>#N/A</c:v>
                </c:pt>
                <c:pt idx="3">
                  <c:v>3.15</c:v>
                </c:pt>
                <c:pt idx="4">
                  <c:v>#N/A</c:v>
                </c:pt>
                <c:pt idx="5">
                  <c:v>2.1800000000000002</c:v>
                </c:pt>
                <c:pt idx="6">
                  <c:v>#N/A</c:v>
                </c:pt>
                <c:pt idx="7">
                  <c:v>2.17</c:v>
                </c:pt>
                <c:pt idx="8">
                  <c:v>#N/A</c:v>
                </c:pt>
                <c:pt idx="9">
                  <c:v>2.2400000000000002</c:v>
                </c:pt>
              </c:numCache>
            </c:numRef>
          </c:val>
          <c:extLst>
            <c:ext xmlns:c16="http://schemas.microsoft.com/office/drawing/2014/chart" uri="{C3380CC4-5D6E-409C-BE32-E72D297353CC}">
              <c16:uniqueId val="{00000008-D04C-4C40-B71F-6ECE8E40B403}"/>
            </c:ext>
          </c:extLst>
        </c:ser>
        <c:ser>
          <c:idx val="9"/>
          <c:order val="9"/>
          <c:tx>
            <c:strRef>
              <c:f>データシート!$A$36</c:f>
              <c:strCache>
                <c:ptCount val="1"/>
                <c:pt idx="0">
                  <c:v>学校給食センター特別会計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0.02</c:v>
                </c:pt>
                <c:pt idx="1">
                  <c:v>#N/A</c:v>
                </c:pt>
                <c:pt idx="2">
                  <c:v>0.01</c:v>
                </c:pt>
                <c:pt idx="3">
                  <c:v>#N/A</c:v>
                </c:pt>
                <c:pt idx="4">
                  <c:v>0.01</c:v>
                </c:pt>
                <c:pt idx="5">
                  <c:v>#N/A</c:v>
                </c:pt>
                <c:pt idx="6">
                  <c:v>#N/A</c:v>
                </c:pt>
                <c:pt idx="7">
                  <c:v>0</c:v>
                </c:pt>
                <c:pt idx="8">
                  <c:v>#N/A</c:v>
                </c:pt>
                <c:pt idx="9">
                  <c:v>0</c:v>
                </c:pt>
              </c:numCache>
            </c:numRef>
          </c:val>
          <c:extLst>
            <c:ext xmlns:c16="http://schemas.microsoft.com/office/drawing/2014/chart" uri="{C3380CC4-5D6E-409C-BE32-E72D297353CC}">
              <c16:uniqueId val="{00000009-D04C-4C40-B71F-6ECE8E40B40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1118</c:v>
                </c:pt>
                <c:pt idx="5">
                  <c:v>1090</c:v>
                </c:pt>
                <c:pt idx="8">
                  <c:v>1086</c:v>
                </c:pt>
                <c:pt idx="11">
                  <c:v>1109</c:v>
                </c:pt>
                <c:pt idx="14">
                  <c:v>1058</c:v>
                </c:pt>
              </c:numCache>
            </c:numRef>
          </c:val>
          <c:extLst>
            <c:ext xmlns:c16="http://schemas.microsoft.com/office/drawing/2014/chart" uri="{C3380CC4-5D6E-409C-BE32-E72D297353CC}">
              <c16:uniqueId val="{00000000-FE2D-4E1D-927E-DFB4514CA98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E2D-4E1D-927E-DFB4514CA98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E2D-4E1D-927E-DFB4514CA98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67</c:v>
                </c:pt>
                <c:pt idx="3">
                  <c:v>62</c:v>
                </c:pt>
                <c:pt idx="6">
                  <c:v>67</c:v>
                </c:pt>
                <c:pt idx="9">
                  <c:v>30</c:v>
                </c:pt>
                <c:pt idx="12">
                  <c:v>15</c:v>
                </c:pt>
              </c:numCache>
            </c:numRef>
          </c:val>
          <c:extLst>
            <c:ext xmlns:c16="http://schemas.microsoft.com/office/drawing/2014/chart" uri="{C3380CC4-5D6E-409C-BE32-E72D297353CC}">
              <c16:uniqueId val="{00000003-FE2D-4E1D-927E-DFB4514CA98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E2D-4E1D-927E-DFB4514CA98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2D-4E1D-927E-DFB4514CA98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E2D-4E1D-927E-DFB4514CA98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1408</c:v>
                </c:pt>
                <c:pt idx="3">
                  <c:v>1399</c:v>
                </c:pt>
                <c:pt idx="6">
                  <c:v>1413</c:v>
                </c:pt>
                <c:pt idx="9">
                  <c:v>1378</c:v>
                </c:pt>
                <c:pt idx="12">
                  <c:v>1255</c:v>
                </c:pt>
              </c:numCache>
            </c:numRef>
          </c:val>
          <c:extLst>
            <c:ext xmlns:c16="http://schemas.microsoft.com/office/drawing/2014/chart" uri="{C3380CC4-5D6E-409C-BE32-E72D297353CC}">
              <c16:uniqueId val="{00000007-FE2D-4E1D-927E-DFB4514CA98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357</c:v>
                </c:pt>
                <c:pt idx="2">
                  <c:v>#N/A</c:v>
                </c:pt>
                <c:pt idx="3">
                  <c:v>#N/A</c:v>
                </c:pt>
                <c:pt idx="4">
                  <c:v>371</c:v>
                </c:pt>
                <c:pt idx="5">
                  <c:v>#N/A</c:v>
                </c:pt>
                <c:pt idx="6">
                  <c:v>#N/A</c:v>
                </c:pt>
                <c:pt idx="7">
                  <c:v>394</c:v>
                </c:pt>
                <c:pt idx="8">
                  <c:v>#N/A</c:v>
                </c:pt>
                <c:pt idx="9">
                  <c:v>#N/A</c:v>
                </c:pt>
                <c:pt idx="10">
                  <c:v>299</c:v>
                </c:pt>
                <c:pt idx="11">
                  <c:v>#N/A</c:v>
                </c:pt>
                <c:pt idx="12">
                  <c:v>#N/A</c:v>
                </c:pt>
                <c:pt idx="13">
                  <c:v>212</c:v>
                </c:pt>
                <c:pt idx="14">
                  <c:v>#N/A</c:v>
                </c:pt>
              </c:numCache>
            </c:numRef>
          </c:val>
          <c:smooth val="0"/>
          <c:extLst>
            <c:ext xmlns:c16="http://schemas.microsoft.com/office/drawing/2014/chart" uri="{C3380CC4-5D6E-409C-BE32-E72D297353CC}">
              <c16:uniqueId val="{00000008-FE2D-4E1D-927E-DFB4514CA98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9749</c:v>
                </c:pt>
                <c:pt idx="5">
                  <c:v>9525</c:v>
                </c:pt>
                <c:pt idx="8">
                  <c:v>9173</c:v>
                </c:pt>
                <c:pt idx="11">
                  <c:v>8642</c:v>
                </c:pt>
                <c:pt idx="14">
                  <c:v>8521</c:v>
                </c:pt>
              </c:numCache>
            </c:numRef>
          </c:val>
          <c:extLst>
            <c:ext xmlns:c16="http://schemas.microsoft.com/office/drawing/2014/chart" uri="{C3380CC4-5D6E-409C-BE32-E72D297353CC}">
              <c16:uniqueId val="{00000000-4832-4FF3-B4F9-FC10D70F990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1378</c:v>
                </c:pt>
                <c:pt idx="5">
                  <c:v>1307</c:v>
                </c:pt>
                <c:pt idx="8">
                  <c:v>1440</c:v>
                </c:pt>
                <c:pt idx="11">
                  <c:v>1402</c:v>
                </c:pt>
                <c:pt idx="14">
                  <c:v>1333</c:v>
                </c:pt>
              </c:numCache>
            </c:numRef>
          </c:val>
          <c:extLst>
            <c:ext xmlns:c16="http://schemas.microsoft.com/office/drawing/2014/chart" uri="{C3380CC4-5D6E-409C-BE32-E72D297353CC}">
              <c16:uniqueId val="{00000001-4832-4FF3-B4F9-FC10D70F990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3103</c:v>
                </c:pt>
                <c:pt idx="5">
                  <c:v>3786</c:v>
                </c:pt>
                <c:pt idx="8">
                  <c:v>3930</c:v>
                </c:pt>
                <c:pt idx="11">
                  <c:v>4039</c:v>
                </c:pt>
                <c:pt idx="14">
                  <c:v>4253</c:v>
                </c:pt>
              </c:numCache>
            </c:numRef>
          </c:val>
          <c:extLst>
            <c:ext xmlns:c16="http://schemas.microsoft.com/office/drawing/2014/chart" uri="{C3380CC4-5D6E-409C-BE32-E72D297353CC}">
              <c16:uniqueId val="{00000002-4832-4FF3-B4F9-FC10D70F990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832-4FF3-B4F9-FC10D70F990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832-4FF3-B4F9-FC10D70F990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86</c:v>
                </c:pt>
                <c:pt idx="6">
                  <c:v>85</c:v>
                </c:pt>
                <c:pt idx="9">
                  <c:v>89</c:v>
                </c:pt>
                <c:pt idx="12">
                  <c:v>168</c:v>
                </c:pt>
              </c:numCache>
            </c:numRef>
          </c:val>
          <c:extLst>
            <c:ext xmlns:c16="http://schemas.microsoft.com/office/drawing/2014/chart" uri="{C3380CC4-5D6E-409C-BE32-E72D297353CC}">
              <c16:uniqueId val="{00000005-4832-4FF3-B4F9-FC10D70F990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2355</c:v>
                </c:pt>
                <c:pt idx="3">
                  <c:v>2341</c:v>
                </c:pt>
                <c:pt idx="6">
                  <c:v>2354</c:v>
                </c:pt>
                <c:pt idx="9">
                  <c:v>2351</c:v>
                </c:pt>
                <c:pt idx="12">
                  <c:v>2381</c:v>
                </c:pt>
              </c:numCache>
            </c:numRef>
          </c:val>
          <c:extLst>
            <c:ext xmlns:c16="http://schemas.microsoft.com/office/drawing/2014/chart" uri="{C3380CC4-5D6E-409C-BE32-E72D297353CC}">
              <c16:uniqueId val="{00000006-4832-4FF3-B4F9-FC10D70F990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285</c:v>
                </c:pt>
                <c:pt idx="3">
                  <c:v>216</c:v>
                </c:pt>
                <c:pt idx="6">
                  <c:v>147</c:v>
                </c:pt>
                <c:pt idx="9">
                  <c:v>125</c:v>
                </c:pt>
                <c:pt idx="12">
                  <c:v>130</c:v>
                </c:pt>
              </c:numCache>
            </c:numRef>
          </c:val>
          <c:extLst>
            <c:ext xmlns:c16="http://schemas.microsoft.com/office/drawing/2014/chart" uri="{C3380CC4-5D6E-409C-BE32-E72D297353CC}">
              <c16:uniqueId val="{00000007-4832-4FF3-B4F9-FC10D70F990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4832-4FF3-B4F9-FC10D70F990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832-4FF3-B4F9-FC10D70F990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14125</c:v>
                </c:pt>
                <c:pt idx="3">
                  <c:v>13856</c:v>
                </c:pt>
                <c:pt idx="6">
                  <c:v>13631</c:v>
                </c:pt>
                <c:pt idx="9">
                  <c:v>12661</c:v>
                </c:pt>
                <c:pt idx="12">
                  <c:v>12307</c:v>
                </c:pt>
              </c:numCache>
            </c:numRef>
          </c:val>
          <c:extLst>
            <c:ext xmlns:c16="http://schemas.microsoft.com/office/drawing/2014/chart" uri="{C3380CC4-5D6E-409C-BE32-E72D297353CC}">
              <c16:uniqueId val="{0000000A-4832-4FF3-B4F9-FC10D70F990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2535</c:v>
                </c:pt>
                <c:pt idx="2">
                  <c:v>#N/A</c:v>
                </c:pt>
                <c:pt idx="3">
                  <c:v>#N/A</c:v>
                </c:pt>
                <c:pt idx="4">
                  <c:v>1881</c:v>
                </c:pt>
                <c:pt idx="5">
                  <c:v>#N/A</c:v>
                </c:pt>
                <c:pt idx="6">
                  <c:v>#N/A</c:v>
                </c:pt>
                <c:pt idx="7">
                  <c:v>1673</c:v>
                </c:pt>
                <c:pt idx="8">
                  <c:v>#N/A</c:v>
                </c:pt>
                <c:pt idx="9">
                  <c:v>#N/A</c:v>
                </c:pt>
                <c:pt idx="10">
                  <c:v>1142</c:v>
                </c:pt>
                <c:pt idx="11">
                  <c:v>#N/A</c:v>
                </c:pt>
                <c:pt idx="12">
                  <c:v>#N/A</c:v>
                </c:pt>
                <c:pt idx="13">
                  <c:v>878</c:v>
                </c:pt>
                <c:pt idx="14">
                  <c:v>#N/A</c:v>
                </c:pt>
              </c:numCache>
            </c:numRef>
          </c:val>
          <c:smooth val="0"/>
          <c:extLst>
            <c:ext xmlns:c16="http://schemas.microsoft.com/office/drawing/2014/chart" uri="{C3380CC4-5D6E-409C-BE32-E72D297353CC}">
              <c16:uniqueId val="{0000000B-4832-4FF3-B4F9-FC10D70F990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1533</c:v>
                </c:pt>
                <c:pt idx="1">
                  <c:v>1033</c:v>
                </c:pt>
                <c:pt idx="2">
                  <c:v>1036</c:v>
                </c:pt>
              </c:numCache>
            </c:numRef>
          </c:val>
          <c:extLst>
            <c:ext xmlns:c16="http://schemas.microsoft.com/office/drawing/2014/chart" uri="{C3380CC4-5D6E-409C-BE32-E72D297353CC}">
              <c16:uniqueId val="{00000000-32EC-4B18-A596-2493673E474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421</c:v>
                </c:pt>
                <c:pt idx="1">
                  <c:v>732</c:v>
                </c:pt>
                <c:pt idx="2">
                  <c:v>605</c:v>
                </c:pt>
              </c:numCache>
            </c:numRef>
          </c:val>
          <c:extLst>
            <c:ext xmlns:c16="http://schemas.microsoft.com/office/drawing/2014/chart" uri="{C3380CC4-5D6E-409C-BE32-E72D297353CC}">
              <c16:uniqueId val="{00000001-32EC-4B18-A596-2493673E474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1985</c:v>
                </c:pt>
                <c:pt idx="1">
                  <c:v>2286</c:v>
                </c:pt>
                <c:pt idx="2">
                  <c:v>2628</c:v>
                </c:pt>
              </c:numCache>
            </c:numRef>
          </c:val>
          <c:extLst>
            <c:ext xmlns:c16="http://schemas.microsoft.com/office/drawing/2014/chart" uri="{C3380CC4-5D6E-409C-BE32-E72D297353CC}">
              <c16:uniqueId val="{00000002-32EC-4B18-A596-2493673E474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{2B25B34C-5199-48EC-BA00-9AD008E81D8C}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EE7-49DF-9A4C-2E3E02B30D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{E84D700B-34FD-4EC0-ADD2-103A0ED88313}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E7-49DF-9A4C-2E3E02B30D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{6F178866-BF67-4FAA-9D5D-84744F03C48A}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E7-49DF-9A4C-2E3E02B30D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{A787D89C-7A81-4679-B7CD-C7AC8DD39427}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E7-49DF-9A4C-2E3E02B30D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{C3BE313E-E7B3-494A-AC92-F03CBA2C3C0A}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E7-49DF-9A4C-2E3E02B30DB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{F7B1D283-CA7C-45F4-B41D-EA52A0FA1D75}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EE7-49DF-9A4C-2E3E02B30DB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{64296085-E810-4935-96B3-34B2045962B5}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EE7-49DF-9A4C-2E3E02B30DB9}"/>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{27F9A45D-29AB-49A8-BAD1-E0EF20228E69}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EE7-49DF-9A4C-2E3E02B30DB9}"/>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{6BFD8542-9D55-4166-93EE-8CDFCDA32466}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EE7-49DF-9A4C-2E3E02B30D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60.6</c:v>
                </c:pt>
                <c:pt idx="8">
                  <c:v>60.8</c:v>
                </c:pt>
                <c:pt idx="16">
                  <c:v>60.4</c:v>
                </c:pt>
                <c:pt idx="24">
                  <c:v>61</c:v>
                </c:pt>
                <c:pt idx="32">
                  <c:v>62</c:v>
                </c:pt>
              </c:numCache>
            </c:numRef>
          </c:xVal>
          <c:yVal>
            <c:numRef>
              <c:f>公会計指標分析・財政指標組合せ分析表!$BP$51:$DC$51</c:f>
              <c:numCache>
                <c:formatCode>#,##0.0;"▲ "#,##0.0</c:formatCode>
                <c:ptCount val="40"/>
                <c:pt idx="0">
                  <c:v>62.2</c:v>
                </c:pt>
                <c:pt idx="8">
                  <c:v>42.8</c:v>
                </c:pt>
                <c:pt idx="16">
                  <c:v>38.799999999999997</c:v>
                </c:pt>
                <c:pt idx="24">
                  <c:v>26.6</c:v>
                </c:pt>
                <c:pt idx="32">
                  <c:v>20.2</c:v>
                </c:pt>
              </c:numCache>
            </c:numRef>
          </c:yVal>
          <c:smooth val="0"/>
          <c:extLst>
            <c:ext xmlns:c16="http://schemas.microsoft.com/office/drawing/2014/chart" uri="{C3380CC4-5D6E-409C-BE32-E72D297353CC}">
              <c16:uniqueId val="{00000009-3EE7-49DF-9A4C-2E3E02B30DB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{D3735F66-D63F-418E-9CE0-3CB06C93DE7D}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EE7-49DF-9A4C-2E3E02B30DB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{9B8B4725-228D-46CD-AB41-2AC041BD3E7C}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E7-49DF-9A4C-2E3E02B30D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{576BDAC8-91B6-4999-982A-CB5D77464180}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E7-49DF-9A4C-2E3E02B30D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{5A38516C-7F8E-476D-A3EC-38F350B424B0}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E7-49DF-9A4C-2E3E02B30D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{FC890EE6-3964-4FEB-A1B9-64FDC189FC0F}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E7-49DF-9A4C-2E3E02B30DB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{0C15302D-02BC-4947-8607-9F8BDCD8F7D4}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EE7-49DF-9A4C-2E3E02B30DB9}"/>
                </c:ext>
              </c:extLst>
            </c:dLbl>
            <c:dLbl>
              <c:idx val="16"/>
              <c:layout>
                <c:manualLayout>
                  <c:x val="-4.5538669966447926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{D68D294A-514F-4904-B442-749ED19FD42D}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EE7-49DF-9A4C-2E3E02B30DB9}"/>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{3E650AD4-A738-4634-A775-2FD2050EF69A}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EE7-49DF-9A4C-2E3E02B30DB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{CB01189A-7897-468D-AECA-6B5B803BAD4A}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EE7-49DF-9A4C-2E3E02B30D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3EE7-49DF-9A4C-2E3E02B30DB9}"/>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{9A0811D1-36B5-4253-BEA9-843DAF452CB6}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C8C-48DD-9BC3-1379E802AEB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{80C02E5B-F408-459C-A592-F5EFB552D5C4}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8C-48DD-9BC3-1379E802AEB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{4ADDDE3E-F171-4F7E-93D0-672E9832CA1D}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8C-48DD-9BC3-1379E802AEB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{BFBFDCE8-4E54-4A4D-B715-09B67841CEC4}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8C-48DD-9BC3-1379E802AEB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{C87CC4AA-A83D-4B51-9383-05CDCE5BF4A2}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8C-48DD-9BC3-1379E802AEBA}"/>
                </c:ext>
              </c:extLst>
            </c:dLbl>
            <c:dLbl>
              <c:idx val="8"/>
              <c:layout>
                <c:manualLayout>
                  <c:x val="-4.4905057365901141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{A066C5A4-6135-40E2-A425-141D29EDFF89}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C8C-48DD-9BC3-1379E802AEBA}"/>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{F3F26B41-1D1C-42B7-9B99-8C8F5DD50964}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C8C-48DD-9BC3-1379E802AEB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{4F51AAE7-A47C-48F6-942E-A692CB3AF5C4}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C8C-48DD-9BC3-1379E802AEB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{86D0E201-E0AA-44A9-BA30-428137DE46ED}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C8C-48DD-9BC3-1379E802AE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8.6999999999999993</c:v>
                </c:pt>
                <c:pt idx="16">
                  <c:v>8.6999999999999993</c:v>
                </c:pt>
                <c:pt idx="24">
                  <c:v>8.1999999999999993</c:v>
                </c:pt>
                <c:pt idx="32">
                  <c:v>7</c:v>
                </c:pt>
              </c:numCache>
            </c:numRef>
          </c:xVal>
          <c:yVal>
            <c:numRef>
              <c:f>公会計指標分析・財政指標組合せ分析表!$BP$73:$DC$73</c:f>
              <c:numCache>
                <c:formatCode>#,##0.0;"▲ "#,##0.0</c:formatCode>
                <c:ptCount val="40"/>
                <c:pt idx="0">
                  <c:v>62.2</c:v>
                </c:pt>
                <c:pt idx="8">
                  <c:v>42.8</c:v>
                </c:pt>
                <c:pt idx="16">
                  <c:v>38.799999999999997</c:v>
                </c:pt>
                <c:pt idx="24">
                  <c:v>26.6</c:v>
                </c:pt>
                <c:pt idx="32">
                  <c:v>20.2</c:v>
                </c:pt>
              </c:numCache>
            </c:numRef>
          </c:yVal>
          <c:smooth val="0"/>
          <c:extLst>
            <c:ext xmlns:c16="http://schemas.microsoft.com/office/drawing/2014/chart" uri="{C3380CC4-5D6E-409C-BE32-E72D297353CC}">
              <c16:uniqueId val="{00000009-DC8C-48DD-9BC3-1379E802AE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{CAFE27FF-5A85-4AC0-8BEF-949365190E46}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C8C-48DD-9BC3-1379E802AEB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{179E5A34-4B0E-44E4-A51E-10D8EF3DE118}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8C-48DD-9BC3-1379E802AEB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{71532EB9-74AF-4620-B1AB-B1D26751D617}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8C-48DD-9BC3-1379E802AEB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{DB6C57FF-3446-426D-8116-D499DCDDF28D}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8C-48DD-9BC3-1379E802AEB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{455FB40B-D992-4133-BC4F-7D42C77A40A5}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8C-48DD-9BC3-1379E802AEBA}"/>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{62FE04CE-19E3-463F-9F6E-D93FA7ED21BF}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C8C-48DD-9BC3-1379E802AEBA}"/>
                </c:ext>
              </c:extLst>
            </c:dLbl>
            <c:dLbl>
              <c:idx val="16"/>
              <c:layout>
                <c:manualLayout>
                  <c:x val="-1.8235628084249993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{77DA7CA3-04A6-41B9-8A39-746B580D2B97}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C8C-48DD-9BC3-1379E802AEBA}"/>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{9489DB51-AE0C-4EB7-8C5F-28A975B11EB2}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C8C-48DD-9BC3-1379E802AEBA}"/>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{84F6A0DF-9F3A-4274-8E62-2EBB1A1FAA10}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C8C-48DD-9BC3-1379E802AE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DC8C-48DD-9BC3-1379E802AEBA}"/>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福岡県川崎町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14,804
14,664
36.14
12,149,871
12,016,007
118,660
5,297,304
12,307,296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人口減少に加え、町内に中心となる産業がないこと等により、恒常的に財政基盤が弱く、類似団体平均をかなり下回っている。</a:t>
          </a:r>
        </a:p>
        <a:p>
          <a:r>
            <a:rPr lang="ja-JP" altLang="ja-JP" sz="1100">
              <a:solidFill>
                <a:schemeClr val="dk1"/>
              </a:solidFill>
              <a:effectLst/>
              <a:latin typeface="+mn-lt"/>
              <a:ea typeface="+mn-ea"/>
              <a:cs typeface="+mn-cs"/>
            </a:rPr>
            <a:t>　長期的視野での投資的経費の峻別、抑制を行い、歳出の徹底的な見直しを実施するとともに、活力あるまちづくりを展開しつつ、行政の効率化を努めることにより、財政の健全化を図る。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54504</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983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54504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34396</xdr:rowOff>
    </xdr:from>
    <xdr:to>
      <xdr:col>15</xdr:col>
      <xdr:colOff>82550</xdr:colOff>
      <xdr:row>44</xdr:row>
      <xdr:rowOff>44450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34396</xdr:rowOff>
    </xdr:from>
    <xdr:to>
      <xdr:col>11</xdr:col>
      <xdr:colOff>31750</xdr:colOff>
      <xdr:row>44</xdr:row>
      <xdr:rowOff>34396</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781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3704</xdr:rowOff>
    </xdr:from>
    <xdr:to>
      <xdr:col>23</xdr:col>
      <xdr:colOff>184150</xdr:colOff>
      <xdr:row>44</xdr:row>
      <xdr:rowOff>105304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71031</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3704</xdr:rowOff>
    </xdr:from>
    <xdr:to>
      <xdr:col>19</xdr:col>
      <xdr:colOff>184150</xdr:colOff>
      <xdr:row>44</xdr:row>
      <xdr:rowOff>105304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90081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33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155046</xdr:rowOff>
    </xdr:from>
    <xdr:to>
      <xdr:col>11</xdr:col>
      <xdr:colOff>82550</xdr:colOff>
      <xdr:row>44</xdr:row>
      <xdr:rowOff>85196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69973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155046</xdr:rowOff>
    </xdr:from>
    <xdr:to>
      <xdr:col>7</xdr:col>
      <xdr:colOff>31750</xdr:colOff>
      <xdr:row>44</xdr:row>
      <xdr:rowOff>85196</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69973</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平成１３年度から平成２５年度まで実施した財政健全化計画に基づいた、人件費、公債費の抑制をおこなってきたことにより、義務的経費を圧縮してきたが歳入の経常的一般財源等の減も年々大きい為、類似団体平均より高い比率となっている。</a:t>
          </a:r>
        </a:p>
        <a:p>
          <a:r>
            <a:rPr lang="ja-JP" altLang="ja-JP" sz="1100">
              <a:solidFill>
                <a:schemeClr val="dk1"/>
              </a:solidFill>
              <a:effectLst/>
              <a:latin typeface="+mn-lt"/>
              <a:ea typeface="+mn-ea"/>
              <a:cs typeface="+mn-cs"/>
            </a:rPr>
            <a:t>　今後も、投資的事業の抑制により公債費を削減するとともに、行政改革による新規職員の採用及び会計年度任用職員の任用の抑制により義務的経費の抑制に努めていく。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85090</xdr:rowOff>
    </xdr:from>
    <xdr:to>
      <xdr:col>23</xdr:col>
      <xdr:colOff>133350</xdr:colOff>
      <xdr:row>65</xdr:row>
      <xdr:rowOff>121285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2293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44873</xdr:rowOff>
    </xdr:from>
    <xdr:to>
      <xdr:col>19</xdr:col>
      <xdr:colOff>133350</xdr:colOff>
      <xdr:row>65</xdr:row>
      <xdr:rowOff>121285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89123"/>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12700</xdr:rowOff>
    </xdr:from>
    <xdr:to>
      <xdr:col>15</xdr:col>
      <xdr:colOff>82550</xdr:colOff>
      <xdr:row>65</xdr:row>
      <xdr:rowOff>44873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1569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12700</xdr:rowOff>
    </xdr:from>
    <xdr:to>
      <xdr:col>11</xdr:col>
      <xdr:colOff>31750</xdr:colOff>
      <xdr:row>66</xdr:row>
      <xdr:rowOff>126788</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56950"/>
          <a:ext cx="889000" cy="28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34290</xdr:rowOff>
    </xdr:from>
    <xdr:to>
      <xdr:col>23</xdr:col>
      <xdr:colOff>184150</xdr:colOff>
      <xdr:row>65</xdr:row>
      <xdr:rowOff>135890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6367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5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70485</xdr:rowOff>
    </xdr:from>
    <xdr:to>
      <xdr:col>19</xdr:col>
      <xdr:colOff>184150</xdr:colOff>
      <xdr:row>66</xdr:row>
      <xdr:rowOff>635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156862</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01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165523</xdr:rowOff>
    </xdr:from>
    <xdr:to>
      <xdr:col>15</xdr:col>
      <xdr:colOff>133350</xdr:colOff>
      <xdr:row>65</xdr:row>
      <xdr:rowOff>95673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80450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133350</xdr:rowOff>
    </xdr:from>
    <xdr:to>
      <xdr:col>11</xdr:col>
      <xdr:colOff>82550</xdr:colOff>
      <xdr:row>65</xdr:row>
      <xdr:rowOff>63500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48277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75988</xdr:rowOff>
    </xdr:from>
    <xdr:to>
      <xdr:col>7</xdr:col>
      <xdr:colOff>31750</xdr:colOff>
      <xdr:row>67</xdr:row>
      <xdr:rowOff>6138</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9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162365</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7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[227,330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050">
              <a:solidFill>
                <a:schemeClr val="dk1"/>
              </a:solidFill>
              <a:effectLst/>
              <a:latin typeface="+mn-lt"/>
              <a:ea typeface="+mn-ea"/>
              <a:cs typeface="+mn-cs"/>
            </a:rPr>
            <a:t>類似団体平均比較で</a:t>
          </a:r>
          <a:r>
            <a:rPr lang="en-US" altLang="ja-JP" sz="1050">
              <a:solidFill>
                <a:schemeClr val="dk1"/>
              </a:solidFill>
              <a:effectLst/>
              <a:latin typeface="+mn-lt"/>
              <a:ea typeface="+mn-ea"/>
              <a:cs typeface="+mn-cs"/>
            </a:rPr>
            <a:t>170</a:t>
          </a:r>
          <a:r>
            <a:rPr lang="ja-JP" altLang="ja-JP" sz="1050">
              <a:solidFill>
                <a:schemeClr val="dk1"/>
              </a:solidFill>
              <a:effectLst/>
              <a:latin typeface="+mn-lt"/>
              <a:ea typeface="+mn-ea"/>
              <a:cs typeface="+mn-cs"/>
            </a:rPr>
            <a:t>円、全国平均比較で</a:t>
          </a:r>
          <a:r>
            <a:rPr lang="en-US" altLang="ja-JP" sz="1050">
              <a:solidFill>
                <a:schemeClr val="dk1"/>
              </a:solidFill>
              <a:effectLst/>
              <a:latin typeface="+mn-lt"/>
              <a:ea typeface="+mn-ea"/>
              <a:cs typeface="+mn-cs"/>
            </a:rPr>
            <a:t>58,049</a:t>
          </a:r>
          <a:r>
            <a:rPr lang="ja-JP" altLang="ja-JP" sz="1050">
              <a:solidFill>
                <a:schemeClr val="dk1"/>
              </a:solidFill>
              <a:effectLst/>
              <a:latin typeface="+mn-lt"/>
              <a:ea typeface="+mn-ea"/>
              <a:cs typeface="+mn-cs"/>
            </a:rPr>
            <a:t>円多くなっているのは、主に人件費が要因となっている。平成２６年度より給食センターの調理及び配送の民間委託を実施しているものの、老人ホーム、保育所などの施設は直営で行っている状況である。</a:t>
          </a:r>
        </a:p>
        <a:p>
          <a:r>
            <a:rPr lang="ja-JP" altLang="ja-JP" sz="1050">
              <a:solidFill>
                <a:schemeClr val="dk1"/>
              </a:solidFill>
              <a:effectLst/>
              <a:latin typeface="+mn-lt"/>
              <a:ea typeface="+mn-ea"/>
              <a:cs typeface="+mn-cs"/>
            </a:rPr>
            <a:t>　民間で実施可能なものについては、積極的に民間委託等を進めるよう検討し、令和８年度より老人ホームを民間委託することとなった。また、本庁においても各課の事務事業の見直しを行い、退職に伴う新規職員採用及び会計年度任用職員の任用の抑制に努め、人件費の削減を図る。</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107666</xdr:rowOff>
    </xdr:from>
    <xdr:to>
      <xdr:col>23</xdr:col>
      <xdr:colOff>133350</xdr:colOff>
      <xdr:row>81</xdr:row>
      <xdr:rowOff>116977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95116"/>
          <a:ext cx="838200" cy="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103477</xdr:rowOff>
    </xdr:from>
    <xdr:to>
      <xdr:col>19</xdr:col>
      <xdr:colOff>133350</xdr:colOff>
      <xdr:row>81</xdr:row>
      <xdr:rowOff>107666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90927"/>
          <a:ext cx="889000" cy="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82110</xdr:rowOff>
    </xdr:from>
    <xdr:to>
      <xdr:col>15</xdr:col>
      <xdr:colOff>82550</xdr:colOff>
      <xdr:row>81</xdr:row>
      <xdr:rowOff>103477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69560"/>
          <a:ext cx="889000" cy="2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82110</xdr:rowOff>
    </xdr:from>
    <xdr:to>
      <xdr:col>11</xdr:col>
      <xdr:colOff>31750</xdr:colOff>
      <xdr:row>81</xdr:row>
      <xdr:rowOff>84455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969560"/>
          <a:ext cx="889000" cy="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66177</xdr:rowOff>
    </xdr:from>
    <xdr:to>
      <xdr:col>23</xdr:col>
      <xdr:colOff>184150</xdr:colOff>
      <xdr:row>81</xdr:row>
      <xdr:rowOff>167777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5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114454</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001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56866</xdr:rowOff>
    </xdr:from>
    <xdr:to>
      <xdr:col>19</xdr:col>
      <xdr:colOff>184150</xdr:colOff>
      <xdr:row>81</xdr:row>
      <xdr:rowOff>158466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4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143243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30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52677</xdr:rowOff>
    </xdr:from>
    <xdr:to>
      <xdr:col>15</xdr:col>
      <xdr:colOff>133350</xdr:colOff>
      <xdr:row>81</xdr:row>
      <xdr:rowOff>154277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4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139054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2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31310</xdr:rowOff>
    </xdr:from>
    <xdr:to>
      <xdr:col>11</xdr:col>
      <xdr:colOff>82550</xdr:colOff>
      <xdr:row>81</xdr:row>
      <xdr:rowOff>132910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1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117687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0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33655</xdr:rowOff>
    </xdr:from>
    <xdr:to>
      <xdr:col>7</xdr:col>
      <xdr:colOff>31750</xdr:colOff>
      <xdr:row>81</xdr:row>
      <xdr:rowOff>135255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2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120032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07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平成１３年度から平成２５年度まで実施した財政健全化計画に基づく職員の給与カット等の実施により、類似団体平均、全国平均より低い水準にある。</a:t>
          </a:r>
        </a:p>
        <a:p>
          <a:r>
            <a:rPr lang="ja-JP" altLang="ja-JP" sz="1100">
              <a:solidFill>
                <a:schemeClr val="dk1"/>
              </a:solidFill>
              <a:effectLst/>
              <a:latin typeface="+mn-lt"/>
              <a:ea typeface="+mn-ea"/>
              <a:cs typeface="+mn-cs"/>
            </a:rPr>
            <a:t>　今後も引き続き、より一層の給与適正化に努める。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6048</xdr:rowOff>
    </xdr:from>
    <xdr:to>
      <xdr:col>81</xdr:col>
      <xdr:colOff>44450</xdr:colOff>
      <xdr:row>82</xdr:row>
      <xdr:rowOff>86482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064948"/>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86482</xdr:rowOff>
    </xdr:from>
    <xdr:to>
      <xdr:col>77</xdr:col>
      <xdr:colOff>44450</xdr:colOff>
      <xdr:row>83</xdr:row>
      <xdr:rowOff>6955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145382"/>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166914</xdr:rowOff>
    </xdr:from>
    <xdr:to>
      <xdr:col>72</xdr:col>
      <xdr:colOff>203200</xdr:colOff>
      <xdr:row>83</xdr:row>
      <xdr:rowOff>6955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22581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166914</xdr:rowOff>
    </xdr:from>
    <xdr:to>
      <xdr:col>68</xdr:col>
      <xdr:colOff>152400</xdr:colOff>
      <xdr:row>83</xdr:row>
      <xdr:rowOff>6955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22581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126698</xdr:rowOff>
    </xdr:from>
    <xdr:to>
      <xdr:col>81</xdr:col>
      <xdr:colOff>95250</xdr:colOff>
      <xdr:row>82</xdr:row>
      <xdr:rowOff>56848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01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143225</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38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35682</xdr:rowOff>
    </xdr:from>
    <xdr:to>
      <xdr:col>77</xdr:col>
      <xdr:colOff>95250</xdr:colOff>
      <xdr:row>82</xdr:row>
      <xdr:rowOff>137282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09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147459</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863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127605</xdr:rowOff>
    </xdr:from>
    <xdr:to>
      <xdr:col>73</xdr:col>
      <xdr:colOff>44450</xdr:colOff>
      <xdr:row>83</xdr:row>
      <xdr:rowOff>57755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67932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395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116114</xdr:rowOff>
    </xdr:from>
    <xdr:to>
      <xdr:col>68</xdr:col>
      <xdr:colOff>203200</xdr:colOff>
      <xdr:row>83</xdr:row>
      <xdr:rowOff>46264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56441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127605</xdr:rowOff>
    </xdr:from>
    <xdr:to>
      <xdr:col>64</xdr:col>
      <xdr:colOff>152400</xdr:colOff>
      <xdr:row>83</xdr:row>
      <xdr:rowOff>57755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67932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395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本町においては、平成２６年度に給食センターの運営を民間に一部委託したが、老人ホーム及び保育所などの施設を直営で行っているために、職員数が類似団体平均を上回っている。</a:t>
          </a:r>
        </a:p>
        <a:p>
          <a:r>
            <a:rPr lang="ja-JP" altLang="ja-JP" sz="1100">
              <a:solidFill>
                <a:schemeClr val="dk1"/>
              </a:solidFill>
              <a:effectLst/>
              <a:latin typeface="+mn-lt"/>
              <a:ea typeface="+mn-ea"/>
              <a:cs typeface="+mn-cs"/>
            </a:rPr>
            <a:t>　民間で実施可能なものについては、積極的に民間委託等を進めるよう検討し、令和８年度より老人ホームを民間委託することとなった。</a:t>
          </a:r>
        </a:p>
        <a:p>
          <a:r>
            <a:rPr lang="ja-JP" altLang="ja-JP" sz="1100">
              <a:solidFill>
                <a:schemeClr val="dk1"/>
              </a:solidFill>
              <a:effectLst/>
              <a:latin typeface="+mn-lt"/>
              <a:ea typeface="+mn-ea"/>
              <a:cs typeface="+mn-cs"/>
            </a:rPr>
            <a:t>　また、本庁においても各課の事務事業の見直しを行い、退職に伴う新規職員採用の抑制に努め、より適正な定員管理に努める。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121003</xdr:rowOff>
    </xdr:from>
    <xdr:to>
      <xdr:col>81</xdr:col>
      <xdr:colOff>44450</xdr:colOff>
      <xdr:row>63</xdr:row>
      <xdr:rowOff>141111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922353"/>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119662</xdr:rowOff>
    </xdr:from>
    <xdr:to>
      <xdr:col>77</xdr:col>
      <xdr:colOff>44450</xdr:colOff>
      <xdr:row>63</xdr:row>
      <xdr:rowOff>121003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921012"/>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96873</xdr:rowOff>
    </xdr:from>
    <xdr:to>
      <xdr:col>72</xdr:col>
      <xdr:colOff>203200</xdr:colOff>
      <xdr:row>63</xdr:row>
      <xdr:rowOff>119662</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898223"/>
          <a:ext cx="8890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67380</xdr:rowOff>
    </xdr:from>
    <xdr:to>
      <xdr:col>68</xdr:col>
      <xdr:colOff>152400</xdr:colOff>
      <xdr:row>63</xdr:row>
      <xdr:rowOff>96873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868730"/>
          <a:ext cx="889000" cy="2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90311</xdr:rowOff>
    </xdr:from>
    <xdr:to>
      <xdr:col>81</xdr:col>
      <xdr:colOff>95250</xdr:colOff>
      <xdr:row>64</xdr:row>
      <xdr:rowOff>20461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89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62388</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86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70203</xdr:rowOff>
    </xdr:from>
    <xdr:to>
      <xdr:col>77</xdr:col>
      <xdr:colOff>95250</xdr:colOff>
      <xdr:row>64</xdr:row>
      <xdr:rowOff>353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87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156580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9579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68862</xdr:rowOff>
    </xdr:from>
    <xdr:to>
      <xdr:col>73</xdr:col>
      <xdr:colOff>44450</xdr:colOff>
      <xdr:row>63</xdr:row>
      <xdr:rowOff>170462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87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155239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95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46073</xdr:rowOff>
    </xdr:from>
    <xdr:to>
      <xdr:col>68</xdr:col>
      <xdr:colOff>203200</xdr:colOff>
      <xdr:row>63</xdr:row>
      <xdr:rowOff>147673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84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132450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93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16580</xdr:rowOff>
    </xdr:from>
    <xdr:to>
      <xdr:col>64</xdr:col>
      <xdr:colOff>152400</xdr:colOff>
      <xdr:row>63</xdr:row>
      <xdr:rowOff>118180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81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102957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90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過去に実施した投資的事業により、全国平均より高くなっているが、平成１３年度からの財政健全化計画による投資的事業の抑制により年々減少し、令和６年度の決算において</a:t>
          </a:r>
          <a:r>
            <a:rPr lang="en-US" altLang="ja-JP" sz="1100">
              <a:solidFill>
                <a:schemeClr val="dk1"/>
              </a:solidFill>
              <a:effectLst/>
              <a:latin typeface="+mn-lt"/>
              <a:ea typeface="+mn-ea"/>
              <a:cs typeface="+mn-cs"/>
            </a:rPr>
            <a:t>7.0%</a:t>
          </a:r>
          <a:r>
            <a:rPr lang="ja-JP" altLang="ja-JP" sz="1100">
              <a:solidFill>
                <a:schemeClr val="dk1"/>
              </a:solidFill>
              <a:effectLst/>
              <a:latin typeface="+mn-lt"/>
              <a:ea typeface="+mn-ea"/>
              <a:cs typeface="+mn-cs"/>
            </a:rPr>
            <a:t>となった。前年度より大型事業である道の駅整備事業が開始されたことにより、一時的な発行額の増加による後年度の公債費負担の増加が見込まれるため、今後も、緊急度・住民ニーズを的確に把握した事業の取捨選択により、新規発行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116417</xdr:rowOff>
    </xdr:from>
    <xdr:to>
      <xdr:col>81</xdr:col>
      <xdr:colOff>44450</xdr:colOff>
      <xdr:row>42</xdr:row>
      <xdr:rowOff>41487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145867"/>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41487</xdr:rowOff>
    </xdr:from>
    <xdr:to>
      <xdr:col>77</xdr:col>
      <xdr:colOff>44450</xdr:colOff>
      <xdr:row>42</xdr:row>
      <xdr:rowOff>81704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24238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81704</xdr:rowOff>
    </xdr:from>
    <xdr:to>
      <xdr:col>72</xdr:col>
      <xdr:colOff>203200</xdr:colOff>
      <xdr:row>42</xdr:row>
      <xdr:rowOff>81704</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826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81704</xdr:rowOff>
    </xdr:from>
    <xdr:to>
      <xdr:col>68</xdr:col>
      <xdr:colOff>152400</xdr:colOff>
      <xdr:row>42</xdr:row>
      <xdr:rowOff>81704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826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37694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162137</xdr:rowOff>
    </xdr:from>
    <xdr:to>
      <xdr:col>77</xdr:col>
      <xdr:colOff>95250</xdr:colOff>
      <xdr:row>42</xdr:row>
      <xdr:rowOff>92287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77064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7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30904</xdr:rowOff>
    </xdr:from>
    <xdr:to>
      <xdr:col>73</xdr:col>
      <xdr:colOff>44450</xdr:colOff>
      <xdr:row>42</xdr:row>
      <xdr:rowOff>132504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117281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30904</xdr:rowOff>
    </xdr:from>
    <xdr:to>
      <xdr:col>68</xdr:col>
      <xdr:colOff>203200</xdr:colOff>
      <xdr:row>42</xdr:row>
      <xdr:rowOff>132504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117281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117281</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将来負担比率は</a:t>
          </a:r>
          <a:r>
            <a:rPr lang="en-US" altLang="ja-JP" sz="1100">
              <a:solidFill>
                <a:schemeClr val="dk1"/>
              </a:solidFill>
              <a:effectLst/>
              <a:latin typeface="+mn-lt"/>
              <a:ea typeface="+mn-ea"/>
              <a:cs typeface="+mn-cs"/>
            </a:rPr>
            <a:t>20.2</a:t>
          </a:r>
          <a:r>
            <a:rPr lang="ja-JP" altLang="ja-JP" sz="1100">
              <a:solidFill>
                <a:schemeClr val="dk1"/>
              </a:solidFill>
              <a:effectLst/>
              <a:latin typeface="+mn-lt"/>
              <a:ea typeface="+mn-ea"/>
              <a:cs typeface="+mn-cs"/>
            </a:rPr>
            <a:t>％である。</a:t>
          </a:r>
        </a:p>
        <a:p>
          <a:r>
            <a:rPr lang="ja-JP" altLang="ja-JP" sz="1100">
              <a:solidFill>
                <a:schemeClr val="dk1"/>
              </a:solidFill>
              <a:effectLst/>
              <a:latin typeface="+mn-lt"/>
              <a:ea typeface="+mn-ea"/>
              <a:cs typeface="+mn-cs"/>
            </a:rPr>
            <a:t>　将来負担額について、地方債現在高が減少したことから全体として比率が減少傾向であったが、田川市郡広域でごみ処理施設等の建設事業や本町にとって大型事業である道の駅整備事業が開始されたため、それに伴い負担の増加が見込まれる。今後、後世への負担を少しでも軽減できるよう、財政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145022</xdr:rowOff>
    </xdr:from>
    <xdr:to>
      <xdr:col>81</xdr:col>
      <xdr:colOff>44450</xdr:colOff>
      <xdr:row>15</xdr:row>
      <xdr:rowOff>47111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545322"/>
          <a:ext cx="8382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47111</xdr:rowOff>
    </xdr:from>
    <xdr:to>
      <xdr:col>77</xdr:col>
      <xdr:colOff>44450</xdr:colOff>
      <xdr:row>16</xdr:row>
      <xdr:rowOff>15845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618861"/>
          <a:ext cx="889000" cy="14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15845</xdr:rowOff>
    </xdr:from>
    <xdr:to>
      <xdr:col>72</xdr:col>
      <xdr:colOff>203200</xdr:colOff>
      <xdr:row>16</xdr:row>
      <xdr:rowOff>61807</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759045"/>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61807</xdr:rowOff>
    </xdr:from>
    <xdr:to>
      <xdr:col>68</xdr:col>
      <xdr:colOff>152400</xdr:colOff>
      <xdr:row>17</xdr:row>
      <xdr:rowOff>113272</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805007"/>
          <a:ext cx="889000" cy="22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94222</xdr:rowOff>
    </xdr:from>
    <xdr:to>
      <xdr:col>81</xdr:col>
      <xdr:colOff>95250</xdr:colOff>
      <xdr:row>15</xdr:row>
      <xdr:rowOff>24372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49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66299</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466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167761</xdr:rowOff>
    </xdr:from>
    <xdr:to>
      <xdr:col>77</xdr:col>
      <xdr:colOff>95250</xdr:colOff>
      <xdr:row>15</xdr:row>
      <xdr:rowOff>97911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56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82688</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654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136495</xdr:rowOff>
    </xdr:from>
    <xdr:to>
      <xdr:col>73</xdr:col>
      <xdr:colOff>44450</xdr:colOff>
      <xdr:row>16</xdr:row>
      <xdr:rowOff>66645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70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51422</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794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11007</xdr:rowOff>
    </xdr:from>
    <xdr:to>
      <xdr:col>68</xdr:col>
      <xdr:colOff>203200</xdr:colOff>
      <xdr:row>16</xdr:row>
      <xdr:rowOff>112607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75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97384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84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62472</xdr:rowOff>
    </xdr:from>
    <xdr:to>
      <xdr:col>64</xdr:col>
      <xdr:colOff>152400</xdr:colOff>
      <xdr:row>17</xdr:row>
      <xdr:rowOff>164072</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97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148849</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063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福岡県川崎町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14,804
14,664
36.14
12,149,871
12,016,007
118,660
5,297,304
12,307,296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類似団体平均と比較し高い水準にあるのは、老人ホーム及び保育所などの施設運営を直営で行っていることが主な要因である。民間で実施可能なものについては、積極的に民間委託等を進めるよう検討し、令和８年度より老人ホームを民間委託することとなった。</a:t>
          </a:r>
        </a:p>
        <a:p>
          <a:r>
            <a:rPr lang="ja-JP" altLang="ja-JP" sz="1100">
              <a:solidFill>
                <a:schemeClr val="dk1"/>
              </a:solidFill>
              <a:effectLst/>
              <a:latin typeface="+mn-lt"/>
              <a:ea typeface="+mn-ea"/>
              <a:cs typeface="+mn-cs"/>
            </a:rPr>
            <a:t>　職員採用の方針としては、退職者と同数を新規職員採用で補充するのではなく、行政改革による新規職員の採用及び会計年度任用職員の任用の抑制により、人件費の削減に努める。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26307</xdr:rowOff>
    </xdr:from>
    <xdr:to>
      <xdr:col>24</xdr:col>
      <xdr:colOff>25400</xdr:colOff>
      <xdr:row>37</xdr:row>
      <xdr:rowOff>58964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3699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165100</xdr:rowOff>
    </xdr:from>
    <xdr:to>
      <xdr:col>19</xdr:col>
      <xdr:colOff>187325</xdr:colOff>
      <xdr:row>37</xdr:row>
      <xdr:rowOff>26307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337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165100</xdr:rowOff>
    </xdr:from>
    <xdr:to>
      <xdr:col>15</xdr:col>
      <xdr:colOff>98425</xdr:colOff>
      <xdr:row>37</xdr:row>
      <xdr:rowOff>113393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3373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113393</xdr:rowOff>
    </xdr:from>
    <xdr:to>
      <xdr:col>11</xdr:col>
      <xdr:colOff>9525</xdr:colOff>
      <xdr:row>39</xdr:row>
      <xdr:rowOff>86178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457043"/>
          <a:ext cx="889000" cy="31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8164</xdr:rowOff>
    </xdr:from>
    <xdr:to>
      <xdr:col>24</xdr:col>
      <xdr:colOff>76200</xdr:colOff>
      <xdr:row>37</xdr:row>
      <xdr:rowOff>109764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151691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146957</xdr:rowOff>
    </xdr:from>
    <xdr:to>
      <xdr:col>20</xdr:col>
      <xdr:colOff>38100</xdr:colOff>
      <xdr:row>37</xdr:row>
      <xdr:rowOff>77107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1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61884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0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114300</xdr:rowOff>
    </xdr:from>
    <xdr:to>
      <xdr:col>15</xdr:col>
      <xdr:colOff>149225</xdr:colOff>
      <xdr:row>37</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62593</xdr:rowOff>
    </xdr:from>
    <xdr:to>
      <xdr:col>11</xdr:col>
      <xdr:colOff>60325</xdr:colOff>
      <xdr:row>37</xdr:row>
      <xdr:rowOff>164193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40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148970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9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35378</xdr:rowOff>
    </xdr:from>
    <xdr:to>
      <xdr:col>6</xdr:col>
      <xdr:colOff>171450</xdr:colOff>
      <xdr:row>39</xdr:row>
      <xdr:rowOff>136978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72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121755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80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財政健全化計画に基づき、費用削減に努めた結果、類似団体の中で低い比率を維持してきている。</a:t>
          </a:r>
        </a:p>
        <a:p>
          <a:r>
            <a:rPr lang="ja-JP" altLang="ja-JP" sz="1100">
              <a:solidFill>
                <a:schemeClr val="dk1"/>
              </a:solidFill>
              <a:effectLst/>
              <a:latin typeface="+mn-lt"/>
              <a:ea typeface="+mn-ea"/>
              <a:cs typeface="+mn-cs"/>
            </a:rPr>
            <a:t>民間で実施可能なものについては、積極的に民間委託等を進めるよう検討し、令和８年度より老人ホームを民間委託することとなった。</a:t>
          </a:r>
        </a:p>
        <a:p>
          <a:r>
            <a:rPr lang="ja-JP" altLang="ja-JP" sz="1100">
              <a:solidFill>
                <a:schemeClr val="dk1"/>
              </a:solidFill>
              <a:effectLst/>
              <a:latin typeface="+mn-lt"/>
              <a:ea typeface="+mn-ea"/>
              <a:cs typeface="+mn-cs"/>
            </a:rPr>
            <a:t>　今後も業務の民間委託化を推進し、職員人件費等から委託料といった物件費へのシフトを検討する等、費用全体の削減に努めていく。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96520</xdr:rowOff>
    </xdr:from>
    <xdr:to>
      <xdr:col>82</xdr:col>
      <xdr:colOff>107950</xdr:colOff>
      <xdr:row>21</xdr:row>
      <xdr:rowOff>92710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4968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64787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6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92710</xdr:rowOff>
    </xdr:from>
    <xdr:to>
      <xdr:col>82</xdr:col>
      <xdr:colOff>196850</xdr:colOff>
      <xdr:row>21</xdr:row>
      <xdr:rowOff>92710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93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11447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240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96520</xdr:rowOff>
    </xdr:from>
    <xdr:to>
      <xdr:col>82</xdr:col>
      <xdr:colOff>196850</xdr:colOff>
      <xdr:row>14</xdr:row>
      <xdr:rowOff>96520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49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88900</xdr:rowOff>
    </xdr:from>
    <xdr:to>
      <xdr:col>82</xdr:col>
      <xdr:colOff>107950</xdr:colOff>
      <xdr:row>14</xdr:row>
      <xdr:rowOff>157480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4892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43180</xdr:rowOff>
    </xdr:from>
    <xdr:to>
      <xdr:col>78</xdr:col>
      <xdr:colOff>69850</xdr:colOff>
      <xdr:row>14</xdr:row>
      <xdr:rowOff>88900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43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43180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13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160020</xdr:rowOff>
    </xdr:from>
    <xdr:to>
      <xdr:col>74</xdr:col>
      <xdr:colOff>31750</xdr:colOff>
      <xdr:row>17</xdr:row>
      <xdr:rowOff>90170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74947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12700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413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68580</xdr:rowOff>
    </xdr:from>
    <xdr:to>
      <xdr:col>69</xdr:col>
      <xdr:colOff>142875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154957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129540</xdr:rowOff>
    </xdr:from>
    <xdr:to>
      <xdr:col>65</xdr:col>
      <xdr:colOff>53975</xdr:colOff>
      <xdr:row>17</xdr:row>
      <xdr:rowOff>59690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44467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95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106680</xdr:rowOff>
    </xdr:from>
    <xdr:to>
      <xdr:col>82</xdr:col>
      <xdr:colOff>158750</xdr:colOff>
      <xdr:row>15</xdr:row>
      <xdr:rowOff>36830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15257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1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38100</xdr:rowOff>
    </xdr:from>
    <xdr:to>
      <xdr:col>78</xdr:col>
      <xdr:colOff>120650</xdr:colOff>
      <xdr:row>14</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149877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0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163830</xdr:rowOff>
    </xdr:from>
    <xdr:to>
      <xdr:col>74</xdr:col>
      <xdr:colOff>31750</xdr:colOff>
      <xdr:row>14</xdr:row>
      <xdr:rowOff>93980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104157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6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扶助費に係る経常収支比率が高い理由としては、障害者支援給付費や障害児給付費等の額が膨らんでいることが挙げられる。資格審査の適正化等を進め、財政を圧迫する上昇傾向に歯止めをかける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143328</xdr:rowOff>
    </xdr:from>
    <xdr:to>
      <xdr:col>24</xdr:col>
      <xdr:colOff>25400</xdr:colOff>
      <xdr:row>57</xdr:row>
      <xdr:rowOff>80735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744528"/>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121557</xdr:rowOff>
    </xdr:from>
    <xdr:to>
      <xdr:col>19</xdr:col>
      <xdr:colOff>187325</xdr:colOff>
      <xdr:row>56</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7227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110672</xdr:rowOff>
    </xdr:from>
    <xdr:to>
      <xdr:col>15</xdr:col>
      <xdr:colOff>98425</xdr:colOff>
      <xdr:row>56</xdr:row>
      <xdr:rowOff>121557</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711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57</xdr:row>
      <xdr:rowOff>58965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711872"/>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2012</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77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92528</xdr:rowOff>
    </xdr:from>
    <xdr:to>
      <xdr:col>20</xdr:col>
      <xdr:colOff>38100</xdr:colOff>
      <xdr:row>57</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70757</xdr:rowOff>
    </xdr:from>
    <xdr:to>
      <xdr:col>15</xdr:col>
      <xdr:colOff>149225</xdr:colOff>
      <xdr:row>57</xdr:row>
      <xdr:rowOff>907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157134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75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8165</xdr:rowOff>
    </xdr:from>
    <xdr:to>
      <xdr:col>6</xdr:col>
      <xdr:colOff>171450</xdr:colOff>
      <xdr:row>57</xdr:row>
      <xdr:rowOff>109765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94542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国保会計への繰出金など、他の特別会計への繰出金が大きな割合を占めている。</a:t>
          </a:r>
        </a:p>
        <a:p>
          <a:r>
            <a:rPr lang="ja-JP" altLang="ja-JP" sz="1100">
              <a:solidFill>
                <a:schemeClr val="dk1"/>
              </a:solidFill>
              <a:effectLst/>
              <a:latin typeface="+mn-lt"/>
              <a:ea typeface="+mn-ea"/>
              <a:cs typeface="+mn-cs"/>
            </a:rPr>
            <a:t>　今後も国保会計については、医療費の増加の抑制と保険税収入の確保に努め、普通会計の負担額を減らしていくよう努める。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101600</xdr:rowOff>
    </xdr:from>
    <xdr:to>
      <xdr:col>82</xdr:col>
      <xdr:colOff>107950</xdr:colOff>
      <xdr:row>58</xdr:row>
      <xdr:rowOff>114300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045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101600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94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50800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56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152400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56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35577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50800</xdr:rowOff>
    </xdr:from>
    <xdr:to>
      <xdr:col>78</xdr:col>
      <xdr:colOff>120650</xdr:colOff>
      <xdr:row>58</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各種団体への補助金や一部事務組合（清掃施設組合、消防組合等）への補助費といった経常的な費用が発生しているため、県平均を上回っている。</a:t>
          </a:r>
        </a:p>
        <a:p>
          <a:r>
            <a:rPr lang="ja-JP" altLang="ja-JP" sz="1100">
              <a:solidFill>
                <a:schemeClr val="dk1"/>
              </a:solidFill>
              <a:effectLst/>
              <a:latin typeface="+mn-lt"/>
              <a:ea typeface="+mn-ea"/>
              <a:cs typeface="+mn-cs"/>
            </a:rPr>
            <a:t>　現在、補助金等検討委員会の諮問を受けた補助金等の精査を実施中であり、随時必要性の確認をおこない、見直しや廃止を行う方針である。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29845</xdr:rowOff>
    </xdr:from>
    <xdr:to>
      <xdr:col>82</xdr:col>
      <xdr:colOff>107950</xdr:colOff>
      <xdr:row>34</xdr:row>
      <xdr:rowOff>52705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585914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52705</xdr:rowOff>
    </xdr:from>
    <xdr:to>
      <xdr:col>78</xdr:col>
      <xdr:colOff>69850</xdr:colOff>
      <xdr:row>34</xdr:row>
      <xdr:rowOff>109855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58820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98425</xdr:rowOff>
    </xdr:from>
    <xdr:to>
      <xdr:col>73</xdr:col>
      <xdr:colOff>180975</xdr:colOff>
      <xdr:row>34</xdr:row>
      <xdr:rowOff>109855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59277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98425</xdr:rowOff>
    </xdr:from>
    <xdr:to>
      <xdr:col>69</xdr:col>
      <xdr:colOff>92075</xdr:colOff>
      <xdr:row>34</xdr:row>
      <xdr:rowOff>132715</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59277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150495</xdr:rowOff>
    </xdr:from>
    <xdr:to>
      <xdr:col>82</xdr:col>
      <xdr:colOff>158750</xdr:colOff>
      <xdr:row>34</xdr:row>
      <xdr:rowOff>80645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80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167022</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65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1905</xdr:rowOff>
    </xdr:from>
    <xdr:to>
      <xdr:col>78</xdr:col>
      <xdr:colOff>120650</xdr:colOff>
      <xdr:row>34</xdr:row>
      <xdr:rowOff>103505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113682</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600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59055</xdr:rowOff>
    </xdr:from>
    <xdr:to>
      <xdr:col>74</xdr:col>
      <xdr:colOff>31750</xdr:colOff>
      <xdr:row>34</xdr:row>
      <xdr:rowOff>160655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8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170832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65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47625</xdr:rowOff>
    </xdr:from>
    <xdr:to>
      <xdr:col>69</xdr:col>
      <xdr:colOff>142875</xdr:colOff>
      <xdr:row>34</xdr:row>
      <xdr:rowOff>149225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159402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64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81915</xdr:rowOff>
    </xdr:from>
    <xdr:to>
      <xdr:col>65</xdr:col>
      <xdr:colOff>53975</xdr:colOff>
      <xdr:row>35</xdr:row>
      <xdr:rowOff>12065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9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22242</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68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町営住宅ストック総合活用計画に基づき進めている近年の公営住宅の建替事業が公債費を増加させる要因となっている。</a:t>
          </a:r>
        </a:p>
        <a:p>
          <a:r>
            <a:rPr lang="ja-JP" altLang="ja-JP" sz="1100">
              <a:solidFill>
                <a:schemeClr val="dk1"/>
              </a:solidFill>
              <a:effectLst/>
              <a:latin typeface="+mn-lt"/>
              <a:ea typeface="+mn-ea"/>
              <a:cs typeface="+mn-cs"/>
            </a:rPr>
            <a:t>　また、前年度より大型事業である道の駅整備事業に着手したことにより、一時的な発行額の増加による後年度の公債費負担の増加が見込まれるため、今後も、緊急度・住民ニーズを的確に把握した事業の取捨選択により、新規発行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19558</xdr:rowOff>
    </xdr:from>
    <xdr:to>
      <xdr:col>24</xdr:col>
      <xdr:colOff>25400</xdr:colOff>
      <xdr:row>79</xdr:row>
      <xdr:rowOff>147574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56410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83565</xdr:rowOff>
    </xdr:from>
    <xdr:to>
      <xdr:col>19</xdr:col>
      <xdr:colOff>187325</xdr:colOff>
      <xdr:row>79</xdr:row>
      <xdr:rowOff>147574</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628115"/>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42418</xdr:rowOff>
    </xdr:from>
    <xdr:to>
      <xdr:col>15</xdr:col>
      <xdr:colOff>98425</xdr:colOff>
      <xdr:row>79</xdr:row>
      <xdr:rowOff>83565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8696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42418</xdr:rowOff>
    </xdr:from>
    <xdr:to>
      <xdr:col>11</xdr:col>
      <xdr:colOff>9525</xdr:colOff>
      <xdr:row>79</xdr:row>
      <xdr:rowOff>106426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869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140208</xdr:rowOff>
    </xdr:from>
    <xdr:to>
      <xdr:col>24</xdr:col>
      <xdr:colOff>76200</xdr:colOff>
      <xdr:row>79</xdr:row>
      <xdr:rowOff>70358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112285</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96774</xdr:rowOff>
    </xdr:from>
    <xdr:to>
      <xdr:col>20</xdr:col>
      <xdr:colOff>38100</xdr:colOff>
      <xdr:row>80</xdr:row>
      <xdr:rowOff>26924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11701</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72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32765</xdr:rowOff>
    </xdr:from>
    <xdr:to>
      <xdr:col>15</xdr:col>
      <xdr:colOff>149225</xdr:colOff>
      <xdr:row>79</xdr:row>
      <xdr:rowOff>134365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119142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163068</xdr:rowOff>
    </xdr:from>
    <xdr:to>
      <xdr:col>11</xdr:col>
      <xdr:colOff>60325</xdr:colOff>
      <xdr:row>79</xdr:row>
      <xdr:rowOff>93218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3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77995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62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55626</xdr:rowOff>
    </xdr:from>
    <xdr:to>
      <xdr:col>6</xdr:col>
      <xdr:colOff>171450</xdr:colOff>
      <xdr:row>79</xdr:row>
      <xdr:rowOff>157226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142003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8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mn-lt"/>
              <a:ea typeface="+mn-ea"/>
              <a:cs typeface="+mn-cs"/>
            </a:rPr>
            <a:t>内訳である人件費や扶助費は類似団体と比較して高い傾向にある。　</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人件費については、事務事業の見直しを行い新規職員の採用及び会計年度任用職員の任用を抑制し、扶助費については、資格審査の適正化等を進め、比率の引き下げが実現できるよう努める。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69850</xdr:rowOff>
    </xdr:from>
    <xdr:to>
      <xdr:col>82</xdr:col>
      <xdr:colOff>107950</xdr:colOff>
      <xdr:row>75</xdr:row>
      <xdr:rowOff>156718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28600"/>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46990</xdr:rowOff>
    </xdr:from>
    <xdr:to>
      <xdr:col>78</xdr:col>
      <xdr:colOff>69850</xdr:colOff>
      <xdr:row>75</xdr:row>
      <xdr:rowOff>69850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905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46990</xdr:rowOff>
    </xdr:from>
    <xdr:to>
      <xdr:col>73</xdr:col>
      <xdr:colOff>180975</xdr:colOff>
      <xdr:row>75</xdr:row>
      <xdr:rowOff>51562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29057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51562</xdr:rowOff>
    </xdr:from>
    <xdr:to>
      <xdr:col>69</xdr:col>
      <xdr:colOff>92075</xdr:colOff>
      <xdr:row>76</xdr:row>
      <xdr:rowOff>140715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10312"/>
          <a:ext cx="889000" cy="26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105918</xdr:rowOff>
    </xdr:from>
    <xdr:to>
      <xdr:col>82</xdr:col>
      <xdr:colOff>158750</xdr:colOff>
      <xdr:row>76</xdr:row>
      <xdr:rowOff>36069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122445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0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19050</xdr:rowOff>
    </xdr:from>
    <xdr:to>
      <xdr:col>78</xdr:col>
      <xdr:colOff>120650</xdr:colOff>
      <xdr:row>75</xdr:row>
      <xdr:rowOff>120650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130827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4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167640</xdr:rowOff>
    </xdr:from>
    <xdr:to>
      <xdr:col>74</xdr:col>
      <xdr:colOff>31750</xdr:colOff>
      <xdr:row>75</xdr:row>
      <xdr:rowOff>97790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107967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762</xdr:rowOff>
    </xdr:from>
    <xdr:to>
      <xdr:col>69</xdr:col>
      <xdr:colOff>142875</xdr:colOff>
      <xdr:row>75</xdr:row>
      <xdr:rowOff>102362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112539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30243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福岡県川崎町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37846</xdr:rowOff>
    </xdr:from>
    <xdr:to>
      <xdr:col>29</xdr:col>
      <xdr:colOff>127000</xdr:colOff>
      <xdr:row>16</xdr:row>
      <xdr:rowOff>110160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28671"/>
          <a:ext cx="647700" cy="72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110160</xdr:rowOff>
    </xdr:from>
    <xdr:to>
      <xdr:col>26</xdr:col>
      <xdr:colOff>50800</xdr:colOff>
      <xdr:row>16</xdr:row>
      <xdr:rowOff>143198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00985"/>
          <a:ext cx="698500" cy="330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143154</xdr:rowOff>
    </xdr:from>
    <xdr:to>
      <xdr:col>22</xdr:col>
      <xdr:colOff>114300</xdr:colOff>
      <xdr:row>16</xdr:row>
      <xdr:rowOff>143198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933979"/>
          <a:ext cx="698500" cy="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143154</xdr:rowOff>
    </xdr:from>
    <xdr:to>
      <xdr:col>18</xdr:col>
      <xdr:colOff>177800</xdr:colOff>
      <xdr:row>16</xdr:row>
      <xdr:rowOff>158046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933979"/>
          <a:ext cx="698500" cy="14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158496</xdr:rowOff>
    </xdr:from>
    <xdr:to>
      <xdr:col>29</xdr:col>
      <xdr:colOff>177800</xdr:colOff>
      <xdr:row>16</xdr:row>
      <xdr:rowOff>88646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777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3573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22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59360</xdr:rowOff>
    </xdr:from>
    <xdr:to>
      <xdr:col>26</xdr:col>
      <xdr:colOff>101600</xdr:colOff>
      <xdr:row>16</xdr:row>
      <xdr:rowOff>160960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850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171137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61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92398</xdr:rowOff>
    </xdr:from>
    <xdr:to>
      <xdr:col>22</xdr:col>
      <xdr:colOff>165100</xdr:colOff>
      <xdr:row>17</xdr:row>
      <xdr:rowOff>22548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832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32725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65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92354</xdr:rowOff>
    </xdr:from>
    <xdr:to>
      <xdr:col>19</xdr:col>
      <xdr:colOff>38100</xdr:colOff>
      <xdr:row>17</xdr:row>
      <xdr:rowOff>22504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83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32681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52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107246</xdr:rowOff>
    </xdr:from>
    <xdr:to>
      <xdr:col>15</xdr:col>
      <xdr:colOff>101600</xdr:colOff>
      <xdr:row>17</xdr:row>
      <xdr:rowOff>37396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898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47573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66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189350</xdr:rowOff>
    </xdr:from>
    <xdr:to>
      <xdr:col>29</xdr:col>
      <xdr:colOff>127000</xdr:colOff>
      <xdr:row>35</xdr:row>
      <xdr:rowOff>293440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99700"/>
          <a:ext cx="647700" cy="104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83185</xdr:rowOff>
    </xdr:from>
    <xdr:to>
      <xdr:col>26</xdr:col>
      <xdr:colOff>50800</xdr:colOff>
      <xdr:row>35</xdr:row>
      <xdr:rowOff>189350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93535"/>
          <a:ext cx="698500" cy="106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83185</xdr:rowOff>
    </xdr:from>
    <xdr:to>
      <xdr:col>22</xdr:col>
      <xdr:colOff>114300</xdr:colOff>
      <xdr:row>35</xdr:row>
      <xdr:rowOff>119590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93535"/>
          <a:ext cx="698500" cy="36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119590</xdr:rowOff>
    </xdr:from>
    <xdr:to>
      <xdr:col>18</xdr:col>
      <xdr:colOff>177800</xdr:colOff>
      <xdr:row>35</xdr:row>
      <xdr:rowOff>146012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29940"/>
          <a:ext cx="698500" cy="26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242640</xdr:rowOff>
    </xdr:from>
    <xdr:to>
      <xdr:col>29</xdr:col>
      <xdr:colOff>177800</xdr:colOff>
      <xdr:row>36</xdr:row>
      <xdr:rowOff>1340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52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214717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2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138550</xdr:rowOff>
    </xdr:from>
    <xdr:to>
      <xdr:col>26</xdr:col>
      <xdr:colOff>101600</xdr:colOff>
      <xdr:row>35</xdr:row>
      <xdr:rowOff>240150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48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224927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32385</xdr:rowOff>
    </xdr:from>
    <xdr:to>
      <xdr:col>22</xdr:col>
      <xdr:colOff>165100</xdr:colOff>
      <xdr:row>35</xdr:row>
      <xdr:rowOff>133985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42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144162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1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68790</xdr:rowOff>
    </xdr:from>
    <xdr:to>
      <xdr:col>19</xdr:col>
      <xdr:colOff>38100</xdr:colOff>
      <xdr:row>35</xdr:row>
      <xdr:rowOff>170390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79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180567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4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95212</xdr:rowOff>
    </xdr:from>
    <xdr:to>
      <xdr:col>15</xdr:col>
      <xdr:colOff>101600</xdr:colOff>
      <xdr:row>35</xdr:row>
      <xdr:rowOff>196812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05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206989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74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福岡県川崎町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14,804
14,664
36.14
12,149,871
12,016,007
118,660
5,297,304
12,307,296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125044</xdr:rowOff>
    </xdr:from>
    <xdr:to>
      <xdr:col>24</xdr:col>
      <xdr:colOff>63500</xdr:colOff>
      <xdr:row>35</xdr:row>
      <xdr:rowOff>49492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54344"/>
          <a:ext cx="838200" cy="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49492</xdr:rowOff>
    </xdr:from>
    <xdr:to>
      <xdr:col>19</xdr:col>
      <xdr:colOff>177800</xdr:colOff>
      <xdr:row>35</xdr:row>
      <xdr:rowOff>96076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50242"/>
          <a:ext cx="889000" cy="4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43739</xdr:rowOff>
    </xdr:from>
    <xdr:to>
      <xdr:col>15</xdr:col>
      <xdr:colOff>50800</xdr:colOff>
      <xdr:row>35</xdr:row>
      <xdr:rowOff>96076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44489"/>
          <a:ext cx="889000" cy="5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43739</xdr:rowOff>
    </xdr:from>
    <xdr:to>
      <xdr:col>10</xdr:col>
      <xdr:colOff>114300</xdr:colOff>
      <xdr:row>35</xdr:row>
      <xdr:rowOff>61989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44489"/>
          <a:ext cx="889000" cy="1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74244</xdr:rowOff>
    </xdr:from>
    <xdr:to>
      <xdr:col>24</xdr:col>
      <xdr:colOff>114300</xdr:colOff>
      <xdr:row>35</xdr:row>
      <xdr:rowOff>4394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0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97121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5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170142</xdr:rowOff>
    </xdr:from>
    <xdr:to>
      <xdr:col>20</xdr:col>
      <xdr:colOff>38100</xdr:colOff>
      <xdr:row>35</xdr:row>
      <xdr:rowOff>100292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9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116819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74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45276</xdr:rowOff>
    </xdr:from>
    <xdr:to>
      <xdr:col>15</xdr:col>
      <xdr:colOff>101600</xdr:colOff>
      <xdr:row>35</xdr:row>
      <xdr:rowOff>146876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4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163403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2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164389</xdr:rowOff>
    </xdr:from>
    <xdr:to>
      <xdr:col>10</xdr:col>
      <xdr:colOff>165100</xdr:colOff>
      <xdr:row>35</xdr:row>
      <xdr:rowOff>94539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9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111066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76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11189</xdr:rowOff>
    </xdr:from>
    <xdr:to>
      <xdr:col>6</xdr:col>
      <xdr:colOff>38100</xdr:colOff>
      <xdr:row>35</xdr:row>
      <xdr:rowOff>112789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1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129316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8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76795</xdr:rowOff>
    </xdr:from>
    <xdr:to>
      <xdr:col>24</xdr:col>
      <xdr:colOff>63500</xdr:colOff>
      <xdr:row>58</xdr:row>
      <xdr:rowOff>76974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20895"/>
          <a:ext cx="8382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76795</xdr:rowOff>
    </xdr:from>
    <xdr:to>
      <xdr:col>19</xdr:col>
      <xdr:colOff>177800</xdr:colOff>
      <xdr:row>58</xdr:row>
      <xdr:rowOff>78801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20895"/>
          <a:ext cx="889000" cy="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78801</xdr:rowOff>
    </xdr:from>
    <xdr:to>
      <xdr:col>15</xdr:col>
      <xdr:colOff>50800</xdr:colOff>
      <xdr:row>58</xdr:row>
      <xdr:rowOff>102388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2901"/>
          <a:ext cx="889000" cy="2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98839</xdr:rowOff>
    </xdr:from>
    <xdr:to>
      <xdr:col>10</xdr:col>
      <xdr:colOff>114300</xdr:colOff>
      <xdr:row>58</xdr:row>
      <xdr:rowOff>102388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42939"/>
          <a:ext cx="889000" cy="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26174</xdr:rowOff>
    </xdr:from>
    <xdr:to>
      <xdr:col>24</xdr:col>
      <xdr:colOff>114300</xdr:colOff>
      <xdr:row>58</xdr:row>
      <xdr:rowOff>127774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7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25995</xdr:rowOff>
    </xdr:from>
    <xdr:to>
      <xdr:col>20</xdr:col>
      <xdr:colOff>38100</xdr:colOff>
      <xdr:row>58</xdr:row>
      <xdr:rowOff>127595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7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144122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45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28001</xdr:rowOff>
    </xdr:from>
    <xdr:to>
      <xdr:col>15</xdr:col>
      <xdr:colOff>101600</xdr:colOff>
      <xdr:row>58</xdr:row>
      <xdr:rowOff>129601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7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146128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47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51588</xdr:rowOff>
    </xdr:from>
    <xdr:to>
      <xdr:col>10</xdr:col>
      <xdr:colOff>165100</xdr:colOff>
      <xdr:row>58</xdr:row>
      <xdr:rowOff>153188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169715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7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48039</xdr:rowOff>
    </xdr:from>
    <xdr:to>
      <xdr:col>6</xdr:col>
      <xdr:colOff>38100</xdr:colOff>
      <xdr:row>58</xdr:row>
      <xdr:rowOff>149639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166166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6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88151</xdr:rowOff>
    </xdr:from>
    <xdr:to>
      <xdr:col>24</xdr:col>
      <xdr:colOff>63500</xdr:colOff>
      <xdr:row>78</xdr:row>
      <xdr:rowOff>107147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61251"/>
          <a:ext cx="838200" cy="1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101409</xdr:rowOff>
    </xdr:from>
    <xdr:to>
      <xdr:col>19</xdr:col>
      <xdr:colOff>177800</xdr:colOff>
      <xdr:row>78</xdr:row>
      <xdr:rowOff>107147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74509"/>
          <a:ext cx="8890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101409</xdr:rowOff>
    </xdr:from>
    <xdr:to>
      <xdr:col>15</xdr:col>
      <xdr:colOff>50800</xdr:colOff>
      <xdr:row>78</xdr:row>
      <xdr:rowOff>104175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74509"/>
          <a:ext cx="8890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95100</xdr:rowOff>
    </xdr:from>
    <xdr:to>
      <xdr:col>10</xdr:col>
      <xdr:colOff>114300</xdr:colOff>
      <xdr:row>78</xdr:row>
      <xdr:rowOff>104175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68200"/>
          <a:ext cx="889000" cy="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37351</xdr:rowOff>
    </xdr:from>
    <xdr:to>
      <xdr:col>24</xdr:col>
      <xdr:colOff>114300</xdr:colOff>
      <xdr:row>78</xdr:row>
      <xdr:rowOff>138951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1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123728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25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56347</xdr:rowOff>
    </xdr:from>
    <xdr:to>
      <xdr:col>20</xdr:col>
      <xdr:colOff>38100</xdr:colOff>
      <xdr:row>78</xdr:row>
      <xdr:rowOff>157947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2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149074</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2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50609</xdr:rowOff>
    </xdr:from>
    <xdr:to>
      <xdr:col>15</xdr:col>
      <xdr:colOff>101600</xdr:colOff>
      <xdr:row>78</xdr:row>
      <xdr:rowOff>152209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143336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1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53375</xdr:rowOff>
    </xdr:from>
    <xdr:to>
      <xdr:col>10</xdr:col>
      <xdr:colOff>165100</xdr:colOff>
      <xdr:row>78</xdr:row>
      <xdr:rowOff>154975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2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146102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1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44300</xdr:rowOff>
    </xdr:from>
    <xdr:to>
      <xdr:col>6</xdr:col>
      <xdr:colOff>38100</xdr:colOff>
      <xdr:row>78</xdr:row>
      <xdr:rowOff>145900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1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137027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1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44842</xdr:rowOff>
    </xdr:from>
    <xdr:to>
      <xdr:col>24</xdr:col>
      <xdr:colOff>63500</xdr:colOff>
      <xdr:row>90</xdr:row>
      <xdr:rowOff>158859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475342"/>
          <a:ext cx="838200" cy="11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158859</xdr:rowOff>
    </xdr:from>
    <xdr:to>
      <xdr:col>19</xdr:col>
      <xdr:colOff>177800</xdr:colOff>
      <xdr:row>92</xdr:row>
      <xdr:rowOff>56958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589359"/>
          <a:ext cx="889000" cy="240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6023</xdr:rowOff>
    </xdr:from>
    <xdr:to>
      <xdr:col>15</xdr:col>
      <xdr:colOff>50800</xdr:colOff>
      <xdr:row>92</xdr:row>
      <xdr:rowOff>56958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607973"/>
          <a:ext cx="889000" cy="22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6023</xdr:rowOff>
    </xdr:from>
    <xdr:to>
      <xdr:col>10</xdr:col>
      <xdr:colOff>114300</xdr:colOff>
      <xdr:row>93</xdr:row>
      <xdr:rowOff>114957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607973"/>
          <a:ext cx="889000" cy="45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165492</xdr:rowOff>
    </xdr:from>
    <xdr:to>
      <xdr:col>24</xdr:col>
      <xdr:colOff>114300</xdr:colOff>
      <xdr:row>90</xdr:row>
      <xdr:rowOff>95642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42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118519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377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108059</xdr:rowOff>
    </xdr:from>
    <xdr:to>
      <xdr:col>20</xdr:col>
      <xdr:colOff>38100</xdr:colOff>
      <xdr:row>91</xdr:row>
      <xdr:rowOff>38209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53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54736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31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6158</xdr:rowOff>
    </xdr:from>
    <xdr:to>
      <xdr:col>15</xdr:col>
      <xdr:colOff>101600</xdr:colOff>
      <xdr:row>92</xdr:row>
      <xdr:rowOff>107758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577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124285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554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126673</xdr:rowOff>
    </xdr:from>
    <xdr:to>
      <xdr:col>10</xdr:col>
      <xdr:colOff>165100</xdr:colOff>
      <xdr:row>91</xdr:row>
      <xdr:rowOff>56823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55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73350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33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64157</xdr:rowOff>
    </xdr:from>
    <xdr:to>
      <xdr:col>6</xdr:col>
      <xdr:colOff>38100</xdr:colOff>
      <xdr:row>93</xdr:row>
      <xdr:rowOff>165757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00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10834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784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82943</xdr:rowOff>
    </xdr:from>
    <xdr:to>
      <xdr:col>55</xdr:col>
      <xdr:colOff>0</xdr:colOff>
      <xdr:row>37</xdr:row>
      <xdr:rowOff>118352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26593"/>
          <a:ext cx="838200" cy="3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56791</xdr:rowOff>
    </xdr:from>
    <xdr:to>
      <xdr:col>50</xdr:col>
      <xdr:colOff>114300</xdr:colOff>
      <xdr:row>37</xdr:row>
      <xdr:rowOff>118352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00441"/>
          <a:ext cx="889000" cy="6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56791</xdr:rowOff>
    </xdr:from>
    <xdr:to>
      <xdr:col>45</xdr:col>
      <xdr:colOff>177800</xdr:colOff>
      <xdr:row>37</xdr:row>
      <xdr:rowOff>105406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00441"/>
          <a:ext cx="889000" cy="4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19167</xdr:rowOff>
    </xdr:from>
    <xdr:to>
      <xdr:col>41</xdr:col>
      <xdr:colOff>50800</xdr:colOff>
      <xdr:row>37</xdr:row>
      <xdr:rowOff>105406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19917"/>
          <a:ext cx="889000" cy="42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32143</xdr:rowOff>
    </xdr:from>
    <xdr:to>
      <xdr:col>55</xdr:col>
      <xdr:colOff>50800</xdr:colOff>
      <xdr:row>37</xdr:row>
      <xdr:rowOff>133743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7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10570</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5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67552</xdr:rowOff>
    </xdr:from>
    <xdr:to>
      <xdr:col>50</xdr:col>
      <xdr:colOff>165100</xdr:colOff>
      <xdr:row>37</xdr:row>
      <xdr:rowOff>169152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1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160279</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0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5991</xdr:rowOff>
    </xdr:from>
    <xdr:to>
      <xdr:col>46</xdr:col>
      <xdr:colOff>38100</xdr:colOff>
      <xdr:row>37</xdr:row>
      <xdr:rowOff>107591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4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98718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4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54606</xdr:rowOff>
    </xdr:from>
    <xdr:to>
      <xdr:col>41</xdr:col>
      <xdr:colOff>101600</xdr:colOff>
      <xdr:row>37</xdr:row>
      <xdr:rowOff>156206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9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147333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49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139817</xdr:rowOff>
    </xdr:from>
    <xdr:to>
      <xdr:col>36</xdr:col>
      <xdr:colOff>165100</xdr:colOff>
      <xdr:row>35</xdr:row>
      <xdr:rowOff>69967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96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61094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061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65076</xdr:rowOff>
    </xdr:from>
    <xdr:to>
      <xdr:col>55</xdr:col>
      <xdr:colOff>0</xdr:colOff>
      <xdr:row>57</xdr:row>
      <xdr:rowOff>83986</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37726"/>
          <a:ext cx="838200" cy="1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33840</xdr:rowOff>
    </xdr:from>
    <xdr:to>
      <xdr:col>50</xdr:col>
      <xdr:colOff>114300</xdr:colOff>
      <xdr:row>57</xdr:row>
      <xdr:rowOff>83986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463590"/>
          <a:ext cx="889000" cy="39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33840</xdr:rowOff>
    </xdr:from>
    <xdr:to>
      <xdr:col>45</xdr:col>
      <xdr:colOff>177800</xdr:colOff>
      <xdr:row>57</xdr:row>
      <xdr:rowOff>28724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463590"/>
          <a:ext cx="889000" cy="33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28724</xdr:rowOff>
    </xdr:from>
    <xdr:to>
      <xdr:col>41</xdr:col>
      <xdr:colOff>50800</xdr:colOff>
      <xdr:row>57</xdr:row>
      <xdr:rowOff>72263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801374"/>
          <a:ext cx="889000" cy="4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14276</xdr:rowOff>
    </xdr:from>
    <xdr:to>
      <xdr:col>55</xdr:col>
      <xdr:colOff>50800</xdr:colOff>
      <xdr:row>57</xdr:row>
      <xdr:rowOff>115876</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8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164153</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6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33186</xdr:rowOff>
    </xdr:from>
    <xdr:to>
      <xdr:col>50</xdr:col>
      <xdr:colOff>165100</xdr:colOff>
      <xdr:row>57</xdr:row>
      <xdr:rowOff>134786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0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125913</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898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154490</xdr:rowOff>
    </xdr:from>
    <xdr:to>
      <xdr:col>46</xdr:col>
      <xdr:colOff>38100</xdr:colOff>
      <xdr:row>55</xdr:row>
      <xdr:rowOff>84640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4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101167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18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149374</xdr:rowOff>
    </xdr:from>
    <xdr:to>
      <xdr:col>41</xdr:col>
      <xdr:colOff>101600</xdr:colOff>
      <xdr:row>57</xdr:row>
      <xdr:rowOff>79524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5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70651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21463</xdr:rowOff>
    </xdr:from>
    <xdr:to>
      <xdr:col>36</xdr:col>
      <xdr:colOff>165100</xdr:colOff>
      <xdr:row>57</xdr:row>
      <xdr:rowOff>123063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79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114190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88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62705</xdr:rowOff>
    </xdr:from>
    <xdr:to>
      <xdr:col>55</xdr:col>
      <xdr:colOff>0</xdr:colOff>
      <xdr:row>79</xdr:row>
      <xdr:rowOff>68562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607255"/>
          <a:ext cx="838200" cy="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120889</xdr:rowOff>
    </xdr:from>
    <xdr:to>
      <xdr:col>50</xdr:col>
      <xdr:colOff>114300</xdr:colOff>
      <xdr:row>79</xdr:row>
      <xdr:rowOff>62705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3989"/>
          <a:ext cx="889000" cy="11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120889</xdr:rowOff>
    </xdr:from>
    <xdr:to>
      <xdr:col>45</xdr:col>
      <xdr:colOff>177800</xdr:colOff>
      <xdr:row>78</xdr:row>
      <xdr:rowOff>163801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93989"/>
          <a:ext cx="889000" cy="4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163801</xdr:rowOff>
    </xdr:from>
    <xdr:to>
      <xdr:col>41</xdr:col>
      <xdr:colOff>50800</xdr:colOff>
      <xdr:row>79</xdr:row>
      <xdr:rowOff>47836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36901"/>
          <a:ext cx="889000" cy="5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17762</xdr:rowOff>
    </xdr:from>
    <xdr:to>
      <xdr:col>55</xdr:col>
      <xdr:colOff>50800</xdr:colOff>
      <xdr:row>79</xdr:row>
      <xdr:rowOff>119362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6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104139</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7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11905</xdr:rowOff>
    </xdr:from>
    <xdr:to>
      <xdr:col>50</xdr:col>
      <xdr:colOff>165100</xdr:colOff>
      <xdr:row>79</xdr:row>
      <xdr:rowOff>113505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5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104632</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4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70089</xdr:rowOff>
    </xdr:from>
    <xdr:to>
      <xdr:col>46</xdr:col>
      <xdr:colOff>38100</xdr:colOff>
      <xdr:row>79</xdr:row>
      <xdr:rowOff>239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162816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3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113001</xdr:rowOff>
    </xdr:from>
    <xdr:to>
      <xdr:col>41</xdr:col>
      <xdr:colOff>101600</xdr:colOff>
      <xdr:row>79</xdr:row>
      <xdr:rowOff>43151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34278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7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168486</xdr:rowOff>
    </xdr:from>
    <xdr:to>
      <xdr:col>36</xdr:col>
      <xdr:colOff>165100</xdr:colOff>
      <xdr:row>79</xdr:row>
      <xdr:rowOff>98636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4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89763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3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90785</xdr:rowOff>
    </xdr:from>
    <xdr:to>
      <xdr:col>55</xdr:col>
      <xdr:colOff>0</xdr:colOff>
      <xdr:row>96</xdr:row>
      <xdr:rowOff>113605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549985"/>
          <a:ext cx="838200" cy="2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37973</xdr:rowOff>
    </xdr:from>
    <xdr:to>
      <xdr:col>50</xdr:col>
      <xdr:colOff>114300</xdr:colOff>
      <xdr:row>96</xdr:row>
      <xdr:rowOff>113605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154273"/>
          <a:ext cx="889000" cy="41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37973</xdr:rowOff>
    </xdr:from>
    <xdr:to>
      <xdr:col>45</xdr:col>
      <xdr:colOff>177800</xdr:colOff>
      <xdr:row>96</xdr:row>
      <xdr:rowOff>78270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154273"/>
          <a:ext cx="889000" cy="38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78270</xdr:rowOff>
    </xdr:from>
    <xdr:to>
      <xdr:col>41</xdr:col>
      <xdr:colOff>50800</xdr:colOff>
      <xdr:row>96</xdr:row>
      <xdr:rowOff>102615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537470"/>
          <a:ext cx="889000" cy="2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39985</xdr:rowOff>
    </xdr:from>
    <xdr:to>
      <xdr:col>55</xdr:col>
      <xdr:colOff>50800</xdr:colOff>
      <xdr:row>96</xdr:row>
      <xdr:rowOff>141585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49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18412</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47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62805</xdr:rowOff>
    </xdr:from>
    <xdr:to>
      <xdr:col>50</xdr:col>
      <xdr:colOff>165100</xdr:colOff>
      <xdr:row>96</xdr:row>
      <xdr:rowOff>164405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2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9482</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29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158623</xdr:rowOff>
    </xdr:from>
    <xdr:to>
      <xdr:col>46</xdr:col>
      <xdr:colOff>38100</xdr:colOff>
      <xdr:row>94</xdr:row>
      <xdr:rowOff>88773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10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105300</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50795" y="1587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27470</xdr:rowOff>
    </xdr:from>
    <xdr:to>
      <xdr:col>41</xdr:col>
      <xdr:colOff>101600</xdr:colOff>
      <xdr:row>96</xdr:row>
      <xdr:rowOff>129070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4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145597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51815</xdr:rowOff>
    </xdr:from>
    <xdr:to>
      <xdr:col>36</xdr:col>
      <xdr:colOff>165100</xdr:colOff>
      <xdr:row>96</xdr:row>
      <xdr:rowOff>153415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51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144542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0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35405</xdr:rowOff>
    </xdr:from>
    <xdr:to>
      <xdr:col>85</xdr:col>
      <xdr:colOff>127000</xdr:colOff>
      <xdr:row>39</xdr:row>
      <xdr:rowOff>35851</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21955"/>
          <a:ext cx="838200" cy="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168926</xdr:rowOff>
    </xdr:from>
    <xdr:to>
      <xdr:col>81</xdr:col>
      <xdr:colOff>50800</xdr:colOff>
      <xdr:row>39</xdr:row>
      <xdr:rowOff>35851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84026"/>
          <a:ext cx="889000" cy="3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168926</xdr:rowOff>
    </xdr:from>
    <xdr:to>
      <xdr:col>76</xdr:col>
      <xdr:colOff>114300</xdr:colOff>
      <xdr:row>39</xdr:row>
      <xdr:rowOff>33405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684026"/>
          <a:ext cx="889000" cy="3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33405</xdr:rowOff>
    </xdr:from>
    <xdr:to>
      <xdr:col>71</xdr:col>
      <xdr:colOff>177800</xdr:colOff>
      <xdr:row>39</xdr:row>
      <xdr:rowOff>37340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19955"/>
          <a:ext cx="889000" cy="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156055</xdr:rowOff>
    </xdr:from>
    <xdr:to>
      <xdr:col>85</xdr:col>
      <xdr:colOff>177800</xdr:colOff>
      <xdr:row>39</xdr:row>
      <xdr:rowOff>86205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156501</xdr:rowOff>
    </xdr:from>
    <xdr:to>
      <xdr:col>81</xdr:col>
      <xdr:colOff>101600</xdr:colOff>
      <xdr:row>39</xdr:row>
      <xdr:rowOff>86651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77778</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118126</xdr:rowOff>
    </xdr:from>
    <xdr:to>
      <xdr:col>76</xdr:col>
      <xdr:colOff>165100</xdr:colOff>
      <xdr:row>39</xdr:row>
      <xdr:rowOff>48276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3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64804</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40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154055</xdr:rowOff>
    </xdr:from>
    <xdr:to>
      <xdr:col>72</xdr:col>
      <xdr:colOff>38100</xdr:colOff>
      <xdr:row>39</xdr:row>
      <xdr:rowOff>84205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6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75332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76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157990</xdr:rowOff>
    </xdr:from>
    <xdr:to>
      <xdr:col>67</xdr:col>
      <xdr:colOff>101600</xdr:colOff>
      <xdr:row>39</xdr:row>
      <xdr:rowOff>88140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79267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65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32459</xdr:rowOff>
    </xdr:from>
    <xdr:to>
      <xdr:col>85</xdr:col>
      <xdr:colOff>127000</xdr:colOff>
      <xdr:row>73</xdr:row>
      <xdr:rowOff>129651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2548309"/>
          <a:ext cx="838200" cy="9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3976</xdr:rowOff>
    </xdr:from>
    <xdr:to>
      <xdr:col>81</xdr:col>
      <xdr:colOff>50800</xdr:colOff>
      <xdr:row>73</xdr:row>
      <xdr:rowOff>32459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519826"/>
          <a:ext cx="889000" cy="2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3976</xdr:rowOff>
    </xdr:from>
    <xdr:to>
      <xdr:col>76</xdr:col>
      <xdr:colOff>114300</xdr:colOff>
      <xdr:row>74</xdr:row>
      <xdr:rowOff>83162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519826"/>
          <a:ext cx="889000" cy="250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83162</xdr:rowOff>
    </xdr:from>
    <xdr:to>
      <xdr:col>71</xdr:col>
      <xdr:colOff>177800</xdr:colOff>
      <xdr:row>74</xdr:row>
      <xdr:rowOff>91100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770462"/>
          <a:ext cx="889000" cy="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78851</xdr:rowOff>
    </xdr:from>
    <xdr:to>
      <xdr:col>85</xdr:col>
      <xdr:colOff>177800</xdr:colOff>
      <xdr:row>74</xdr:row>
      <xdr:rowOff>9001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59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101728</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44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153109</xdr:rowOff>
    </xdr:from>
    <xdr:to>
      <xdr:col>81</xdr:col>
      <xdr:colOff>101600</xdr:colOff>
      <xdr:row>73</xdr:row>
      <xdr:rowOff>83259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49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99786</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2272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124626</xdr:rowOff>
    </xdr:from>
    <xdr:to>
      <xdr:col>76</xdr:col>
      <xdr:colOff>165100</xdr:colOff>
      <xdr:row>73</xdr:row>
      <xdr:rowOff>54776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46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71303</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244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32362</xdr:rowOff>
    </xdr:from>
    <xdr:to>
      <xdr:col>72</xdr:col>
      <xdr:colOff>38100</xdr:colOff>
      <xdr:row>74</xdr:row>
      <xdr:rowOff>133962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71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150489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494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40300</xdr:rowOff>
    </xdr:from>
    <xdr:to>
      <xdr:col>67</xdr:col>
      <xdr:colOff>101600</xdr:colOff>
      <xdr:row>74</xdr:row>
      <xdr:rowOff>141900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7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158427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50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55910</xdr:rowOff>
    </xdr:from>
    <xdr:to>
      <xdr:col>85</xdr:col>
      <xdr:colOff>127000</xdr:colOff>
      <xdr:row>95</xdr:row>
      <xdr:rowOff>156632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172210"/>
          <a:ext cx="838200" cy="27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55910</xdr:rowOff>
    </xdr:from>
    <xdr:to>
      <xdr:col>81</xdr:col>
      <xdr:colOff>50800</xdr:colOff>
      <xdr:row>95</xdr:row>
      <xdr:rowOff>86207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172210"/>
          <a:ext cx="889000" cy="20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86207</xdr:rowOff>
    </xdr:from>
    <xdr:to>
      <xdr:col>76</xdr:col>
      <xdr:colOff>114300</xdr:colOff>
      <xdr:row>95</xdr:row>
      <xdr:rowOff>131989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373957"/>
          <a:ext cx="889000" cy="4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131989</xdr:rowOff>
    </xdr:from>
    <xdr:to>
      <xdr:col>71</xdr:col>
      <xdr:colOff>177800</xdr:colOff>
      <xdr:row>96</xdr:row>
      <xdr:rowOff>87069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419739"/>
          <a:ext cx="889000" cy="12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105832</xdr:rowOff>
    </xdr:from>
    <xdr:to>
      <xdr:col>85</xdr:col>
      <xdr:colOff>177800</xdr:colOff>
      <xdr:row>96</xdr:row>
      <xdr:rowOff>35982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39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128709</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24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5110</xdr:rowOff>
    </xdr:from>
    <xdr:to>
      <xdr:col>81</xdr:col>
      <xdr:colOff>101600</xdr:colOff>
      <xdr:row>94</xdr:row>
      <xdr:rowOff>106710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12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123237</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181795" y="15896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35407</xdr:rowOff>
    </xdr:from>
    <xdr:to>
      <xdr:col>76</xdr:col>
      <xdr:colOff>165100</xdr:colOff>
      <xdr:row>95</xdr:row>
      <xdr:rowOff>137007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32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153534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09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81189</xdr:rowOff>
    </xdr:from>
    <xdr:to>
      <xdr:col>72</xdr:col>
      <xdr:colOff>38100</xdr:colOff>
      <xdr:row>96</xdr:row>
      <xdr:rowOff>11339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36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27866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14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36269</xdr:rowOff>
    </xdr:from>
    <xdr:to>
      <xdr:col>67</xdr:col>
      <xdr:colOff>101600</xdr:colOff>
      <xdr:row>96</xdr:row>
      <xdr:rowOff>137869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49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154396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27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65601</xdr:rowOff>
    </xdr:from>
    <xdr:to>
      <xdr:col>116</xdr:col>
      <xdr:colOff>63500</xdr:colOff>
      <xdr:row>38</xdr:row>
      <xdr:rowOff>27196</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237801"/>
          <a:ext cx="838200" cy="30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27196</xdr:rowOff>
    </xdr:from>
    <xdr:to>
      <xdr:col>111</xdr:col>
      <xdr:colOff>177800</xdr:colOff>
      <xdr:row>38</xdr:row>
      <xdr:rowOff>70793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542296"/>
          <a:ext cx="889000" cy="4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70091</xdr:rowOff>
    </xdr:from>
    <xdr:to>
      <xdr:col>107</xdr:col>
      <xdr:colOff>50800</xdr:colOff>
      <xdr:row>38</xdr:row>
      <xdr:rowOff>70793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585191"/>
          <a:ext cx="889000" cy="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70091</xdr:rowOff>
    </xdr:from>
    <xdr:to>
      <xdr:col>102</xdr:col>
      <xdr:colOff>114300</xdr:colOff>
      <xdr:row>38</xdr:row>
      <xdr:rowOff>154020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8656300" y="6585191"/>
          <a:ext cx="889000" cy="8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109814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79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112018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79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14801</xdr:rowOff>
    </xdr:from>
    <xdr:to>
      <xdr:col>116</xdr:col>
      <xdr:colOff>114300</xdr:colOff>
      <xdr:row>36</xdr:row>
      <xdr:rowOff>116401</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18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37678</xdr:rowOff>
    </xdr:from>
    <xdr:ext cx="534377"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03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147846</xdr:rowOff>
    </xdr:from>
    <xdr:to>
      <xdr:col>112</xdr:col>
      <xdr:colOff>38100</xdr:colOff>
      <xdr:row>38</xdr:row>
      <xdr:rowOff>77996</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49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94523</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56111" y="626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19993</xdr:rowOff>
    </xdr:from>
    <xdr:to>
      <xdr:col>107</xdr:col>
      <xdr:colOff>101600</xdr:colOff>
      <xdr:row>38</xdr:row>
      <xdr:rowOff>121593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53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138120</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67111" y="631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19291</xdr:rowOff>
    </xdr:from>
    <xdr:to>
      <xdr:col>102</xdr:col>
      <xdr:colOff>165100</xdr:colOff>
      <xdr:row>38</xdr:row>
      <xdr:rowOff>120891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53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137418</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278111" y="630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103220</xdr:rowOff>
    </xdr:from>
    <xdr:to>
      <xdr:col>98</xdr:col>
      <xdr:colOff>38100</xdr:colOff>
      <xdr:row>39</xdr:row>
      <xdr:rowOff>33370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49897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39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23914</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8014"/>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144564</xdr:rowOff>
    </xdr:from>
    <xdr:to>
      <xdr:col>98</xdr:col>
      <xdr:colOff>38100</xdr:colOff>
      <xdr:row>58</xdr:row>
      <xdr:rowOff>74714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58</xdr:row>
      <xdr:rowOff>65841</xdr:rowOff>
    </xdr:from>
    <xdr:ext cx="313932"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99333" y="100099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27663</xdr:rowOff>
    </xdr:from>
    <xdr:to>
      <xdr:col>116</xdr:col>
      <xdr:colOff>63500</xdr:colOff>
      <xdr:row>73</xdr:row>
      <xdr:rowOff>95969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543513"/>
          <a:ext cx="838200" cy="6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95969</xdr:rowOff>
    </xdr:from>
    <xdr:to>
      <xdr:col>111</xdr:col>
      <xdr:colOff>177800</xdr:colOff>
      <xdr:row>73</xdr:row>
      <xdr:rowOff>139151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611819"/>
          <a:ext cx="889000" cy="4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139151</xdr:rowOff>
    </xdr:from>
    <xdr:to>
      <xdr:col>107</xdr:col>
      <xdr:colOff>50800</xdr:colOff>
      <xdr:row>73</xdr:row>
      <xdr:rowOff>170218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655001"/>
          <a:ext cx="889000" cy="3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170218</xdr:rowOff>
    </xdr:from>
    <xdr:to>
      <xdr:col>102</xdr:col>
      <xdr:colOff>114300</xdr:colOff>
      <xdr:row>74</xdr:row>
      <xdr:rowOff>38202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686068"/>
          <a:ext cx="889000" cy="3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148313</xdr:rowOff>
    </xdr:from>
    <xdr:to>
      <xdr:col>116</xdr:col>
      <xdr:colOff>114300</xdr:colOff>
      <xdr:row>73</xdr:row>
      <xdr:rowOff>78463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49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171190</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34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45169</xdr:rowOff>
    </xdr:from>
    <xdr:to>
      <xdr:col>112</xdr:col>
      <xdr:colOff>38100</xdr:colOff>
      <xdr:row>73</xdr:row>
      <xdr:rowOff>146769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56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163296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33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88351</xdr:rowOff>
    </xdr:from>
    <xdr:to>
      <xdr:col>107</xdr:col>
      <xdr:colOff>101600</xdr:colOff>
      <xdr:row>74</xdr:row>
      <xdr:rowOff>18501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60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35028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37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119418</xdr:rowOff>
    </xdr:from>
    <xdr:to>
      <xdr:col>102</xdr:col>
      <xdr:colOff>165100</xdr:colOff>
      <xdr:row>74</xdr:row>
      <xdr:rowOff>49568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6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66095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41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158852</xdr:rowOff>
    </xdr:from>
    <xdr:to>
      <xdr:col>98</xdr:col>
      <xdr:colOff>38100</xdr:colOff>
      <xdr:row>74</xdr:row>
      <xdr:rowOff>89002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67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105529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44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00">
              <a:solidFill>
                <a:schemeClr val="dk1"/>
              </a:solidFill>
              <a:effectLst/>
              <a:latin typeface="+mn-lt"/>
              <a:ea typeface="+mn-ea"/>
              <a:cs typeface="+mn-cs"/>
            </a:rPr>
            <a:t>歳出決算総額は、住民一人当たり</a:t>
          </a:r>
          <a:r>
            <a:rPr lang="en-US" altLang="ja-JP" sz="1000">
              <a:solidFill>
                <a:schemeClr val="dk1"/>
              </a:solidFill>
              <a:effectLst/>
              <a:latin typeface="+mn-lt"/>
              <a:ea typeface="+mn-ea"/>
              <a:cs typeface="+mn-cs"/>
            </a:rPr>
            <a:t>811,673</a:t>
          </a:r>
          <a:r>
            <a:rPr lang="ja-JP" altLang="ja-JP" sz="1000">
              <a:solidFill>
                <a:schemeClr val="dk1"/>
              </a:solidFill>
              <a:effectLst/>
              <a:latin typeface="+mn-lt"/>
              <a:ea typeface="+mn-ea"/>
              <a:cs typeface="+mn-cs"/>
            </a:rPr>
            <a:t>円となっている。主な構成項目は、義務的経費である人件費（構成比</a:t>
          </a:r>
          <a:r>
            <a:rPr lang="en-US" altLang="ja-JP" sz="1000">
              <a:solidFill>
                <a:schemeClr val="dk1"/>
              </a:solidFill>
              <a:effectLst/>
              <a:latin typeface="+mn-lt"/>
              <a:ea typeface="+mn-ea"/>
              <a:cs typeface="+mn-cs"/>
            </a:rPr>
            <a:t>14.9%</a:t>
          </a:r>
          <a:r>
            <a:rPr lang="ja-JP" altLang="ja-JP" sz="1000">
              <a:solidFill>
                <a:schemeClr val="dk1"/>
              </a:solidFill>
              <a:effectLst/>
              <a:latin typeface="+mn-lt"/>
              <a:ea typeface="+mn-ea"/>
              <a:cs typeface="+mn-cs"/>
            </a:rPr>
            <a:t>）、扶助費（構成比</a:t>
          </a:r>
          <a:r>
            <a:rPr lang="en-US" altLang="ja-JP" sz="1000">
              <a:solidFill>
                <a:schemeClr val="dk1"/>
              </a:solidFill>
              <a:effectLst/>
              <a:latin typeface="+mn-lt"/>
              <a:ea typeface="+mn-ea"/>
              <a:cs typeface="+mn-cs"/>
            </a:rPr>
            <a:t>21.8%</a:t>
          </a:r>
          <a:r>
            <a:rPr lang="ja-JP" altLang="ja-JP" sz="1000">
              <a:solidFill>
                <a:schemeClr val="dk1"/>
              </a:solidFill>
              <a:effectLst/>
              <a:latin typeface="+mn-lt"/>
              <a:ea typeface="+mn-ea"/>
              <a:cs typeface="+mn-cs"/>
            </a:rPr>
            <a:t>）、公債費（構成比</a:t>
          </a:r>
          <a:r>
            <a:rPr lang="en-US" altLang="ja-JP" sz="1000">
              <a:solidFill>
                <a:schemeClr val="dk1"/>
              </a:solidFill>
              <a:effectLst/>
              <a:latin typeface="+mn-lt"/>
              <a:ea typeface="+mn-ea"/>
              <a:cs typeface="+mn-cs"/>
            </a:rPr>
            <a:t>11.7%</a:t>
          </a:r>
          <a:r>
            <a:rPr lang="ja-JP" altLang="ja-JP" sz="1000">
              <a:solidFill>
                <a:schemeClr val="dk1"/>
              </a:solidFill>
              <a:effectLst/>
              <a:latin typeface="+mn-lt"/>
              <a:ea typeface="+mn-ea"/>
              <a:cs typeface="+mn-cs"/>
            </a:rPr>
            <a:t>）、投資的経費である普通建設事業費（</a:t>
          </a:r>
          <a:r>
            <a:rPr lang="en-US" altLang="ja-JP" sz="1000">
              <a:solidFill>
                <a:schemeClr val="dk1"/>
              </a:solidFill>
              <a:effectLst/>
              <a:latin typeface="+mn-lt"/>
              <a:ea typeface="+mn-ea"/>
              <a:cs typeface="+mn-cs"/>
            </a:rPr>
            <a:t>6.6</a:t>
          </a:r>
          <a:r>
            <a:rPr lang="ja-JP" altLang="ja-JP" sz="1000">
              <a:solidFill>
                <a:schemeClr val="dk1"/>
              </a:solidFill>
              <a:effectLst/>
              <a:latin typeface="+mn-lt"/>
              <a:ea typeface="+mn-ea"/>
              <a:cs typeface="+mn-cs"/>
            </a:rPr>
            <a:t>％）、その他経費である補助費等（</a:t>
          </a:r>
          <a:r>
            <a:rPr lang="en-US" altLang="ja-JP" sz="1000">
              <a:solidFill>
                <a:schemeClr val="dk1"/>
              </a:solidFill>
              <a:effectLst/>
              <a:latin typeface="+mn-lt"/>
              <a:ea typeface="+mn-ea"/>
              <a:cs typeface="+mn-cs"/>
            </a:rPr>
            <a:t>9.8</a:t>
          </a:r>
          <a:r>
            <a:rPr lang="ja-JP" altLang="ja-JP" sz="1000">
              <a:solidFill>
                <a:schemeClr val="dk1"/>
              </a:solidFill>
              <a:effectLst/>
              <a:latin typeface="+mn-lt"/>
              <a:ea typeface="+mn-ea"/>
              <a:cs typeface="+mn-cs"/>
            </a:rPr>
            <a:t>％）となっている。</a:t>
          </a:r>
        </a:p>
        <a:p>
          <a:r>
            <a:rPr lang="ja-JP" altLang="ja-JP" sz="1000">
              <a:solidFill>
                <a:schemeClr val="dk1"/>
              </a:solidFill>
              <a:effectLst/>
              <a:latin typeface="+mn-lt"/>
              <a:ea typeface="+mn-ea"/>
              <a:cs typeface="+mn-cs"/>
            </a:rPr>
            <a:t>　人件費については、老人ホーム、保育所を直営で行っていることもあるが、民間で実施可能なものについては積極的に民間委託等の導入を検討し、令和８年度より老人ホームを民間委託することとなった。また、本庁においても各課の事務事業の見直しを行い、退職に伴う新規職員の採用及び会計年度任用職員の任用の抑制に努め、人件費の削減を図る。</a:t>
          </a:r>
        </a:p>
        <a:p>
          <a:r>
            <a:rPr lang="ja-JP" altLang="ja-JP" sz="1000">
              <a:solidFill>
                <a:schemeClr val="dk1"/>
              </a:solidFill>
              <a:effectLst/>
              <a:latin typeface="+mn-lt"/>
              <a:ea typeface="+mn-ea"/>
              <a:cs typeface="+mn-cs"/>
            </a:rPr>
            <a:t>　扶助費については、本町は障害者支援給付費、障害児給付費の額が年々増加傾向にある。資格審査の適化等を進め、財政を圧迫する上昇傾向に歯止めをかけるよう努める。</a:t>
          </a:r>
        </a:p>
        <a:p>
          <a:r>
            <a:rPr lang="ja-JP" altLang="ja-JP" sz="1000">
              <a:solidFill>
                <a:schemeClr val="dk1"/>
              </a:solidFill>
              <a:effectLst/>
              <a:latin typeface="+mn-lt"/>
              <a:ea typeface="+mn-ea"/>
              <a:cs typeface="+mn-cs"/>
            </a:rPr>
            <a:t>　普通建設事業費は、前年比</a:t>
          </a:r>
          <a:r>
            <a:rPr lang="en-US" altLang="ja-JP" sz="1000">
              <a:solidFill>
                <a:schemeClr val="dk1"/>
              </a:solidFill>
              <a:effectLst/>
              <a:latin typeface="+mn-lt"/>
              <a:ea typeface="+mn-ea"/>
              <a:cs typeface="+mn-cs"/>
            </a:rPr>
            <a:t>4,136</a:t>
          </a:r>
          <a:r>
            <a:rPr lang="ja-JP" altLang="ja-JP" sz="1000">
              <a:solidFill>
                <a:schemeClr val="dk1"/>
              </a:solidFill>
              <a:effectLst/>
              <a:latin typeface="+mn-lt"/>
              <a:ea typeface="+mn-ea"/>
              <a:cs typeface="+mn-cs"/>
            </a:rPr>
            <a:t>円</a:t>
          </a:r>
          <a:r>
            <a:rPr lang="ja-JP" altLang="en-US" sz="1000">
              <a:solidFill>
                <a:schemeClr val="dk1"/>
              </a:solidFill>
              <a:effectLst/>
              <a:latin typeface="+mn-lt"/>
              <a:ea typeface="+mn-ea"/>
              <a:cs typeface="+mn-cs"/>
            </a:rPr>
            <a:t>増</a:t>
          </a:r>
          <a:r>
            <a:rPr lang="ja-JP" altLang="ja-JP" sz="1000">
              <a:solidFill>
                <a:schemeClr val="dk1"/>
              </a:solidFill>
              <a:effectLst/>
              <a:latin typeface="+mn-lt"/>
              <a:ea typeface="+mn-ea"/>
              <a:cs typeface="+mn-cs"/>
            </a:rPr>
            <a:t>となっており、今後も町営住宅ストック総合活用計画に基づき公営住宅立替事業を進めていくため、他事業とのバランスを常に検証し実施していくように努める。</a:t>
          </a:r>
        </a:p>
        <a:p>
          <a:r>
            <a:rPr lang="ja-JP" altLang="ja-JP" sz="1000">
              <a:solidFill>
                <a:schemeClr val="dk1"/>
              </a:solidFill>
              <a:effectLst/>
              <a:latin typeface="+mn-lt"/>
              <a:ea typeface="+mn-ea"/>
              <a:cs typeface="+mn-cs"/>
            </a:rPr>
            <a:t>　繰出金については、前年比</a:t>
          </a:r>
          <a:r>
            <a:rPr lang="en-US" altLang="ja-JP" sz="1000">
              <a:solidFill>
                <a:schemeClr val="dk1"/>
              </a:solidFill>
              <a:effectLst/>
              <a:latin typeface="+mn-lt"/>
              <a:ea typeface="+mn-ea"/>
              <a:cs typeface="+mn-cs"/>
            </a:rPr>
            <a:t>2,988</a:t>
          </a:r>
          <a:r>
            <a:rPr lang="ja-JP" altLang="ja-JP" sz="1000">
              <a:solidFill>
                <a:schemeClr val="dk1"/>
              </a:solidFill>
              <a:effectLst/>
              <a:latin typeface="+mn-lt"/>
              <a:ea typeface="+mn-ea"/>
              <a:cs typeface="+mn-cs"/>
            </a:rPr>
            <a:t>円の増加となっており、類似団体と比較して</a:t>
          </a:r>
          <a:r>
            <a:rPr lang="en-US" altLang="ja-JP" sz="1000">
              <a:solidFill>
                <a:schemeClr val="dk1"/>
              </a:solidFill>
              <a:effectLst/>
              <a:latin typeface="+mn-lt"/>
              <a:ea typeface="+mn-ea"/>
              <a:cs typeface="+mn-cs"/>
            </a:rPr>
            <a:t>14,365</a:t>
          </a:r>
          <a:r>
            <a:rPr lang="ja-JP" altLang="ja-JP" sz="1000">
              <a:solidFill>
                <a:schemeClr val="dk1"/>
              </a:solidFill>
              <a:effectLst/>
              <a:latin typeface="+mn-lt"/>
              <a:ea typeface="+mn-ea"/>
              <a:cs typeface="+mn-cs"/>
            </a:rPr>
            <a:t>円多くなっている。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福岡県川崎町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14,804
14,664
36.14
12,149,871
12,016,007
118,660
5,297,304
12,307,296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1397</xdr:rowOff>
    </xdr:from>
    <xdr:to>
      <xdr:col>24</xdr:col>
      <xdr:colOff>63500</xdr:colOff>
      <xdr:row>31</xdr:row>
      <xdr:rowOff>115240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316347"/>
          <a:ext cx="838200" cy="11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115240</xdr:rowOff>
    </xdr:from>
    <xdr:to>
      <xdr:col>19</xdr:col>
      <xdr:colOff>177800</xdr:colOff>
      <xdr:row>32</xdr:row>
      <xdr:rowOff>61976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430190"/>
          <a:ext cx="889000" cy="11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61976</xdr:rowOff>
    </xdr:from>
    <xdr:to>
      <xdr:col>15</xdr:col>
      <xdr:colOff>50800</xdr:colOff>
      <xdr:row>32</xdr:row>
      <xdr:rowOff>92608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548376"/>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34087</xdr:rowOff>
    </xdr:from>
    <xdr:to>
      <xdr:col>10</xdr:col>
      <xdr:colOff>114300</xdr:colOff>
      <xdr:row>32</xdr:row>
      <xdr:rowOff>92608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520487"/>
          <a:ext cx="889000" cy="5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122047</xdr:rowOff>
    </xdr:from>
    <xdr:to>
      <xdr:col>24</xdr:col>
      <xdr:colOff>114300</xdr:colOff>
      <xdr:row>31</xdr:row>
      <xdr:rowOff>52197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26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144924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64440</xdr:rowOff>
    </xdr:from>
    <xdr:to>
      <xdr:col>20</xdr:col>
      <xdr:colOff>38100</xdr:colOff>
      <xdr:row>31</xdr:row>
      <xdr:rowOff>166040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37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11117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15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11176</xdr:rowOff>
    </xdr:from>
    <xdr:to>
      <xdr:col>15</xdr:col>
      <xdr:colOff>101600</xdr:colOff>
      <xdr:row>32</xdr:row>
      <xdr:rowOff>112776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49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129303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27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41808</xdr:rowOff>
    </xdr:from>
    <xdr:to>
      <xdr:col>10</xdr:col>
      <xdr:colOff>165100</xdr:colOff>
      <xdr:row>32</xdr:row>
      <xdr:rowOff>143408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52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159935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30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154737</xdr:rowOff>
    </xdr:from>
    <xdr:to>
      <xdr:col>6</xdr:col>
      <xdr:colOff>38100</xdr:colOff>
      <xdr:row>32</xdr:row>
      <xdr:rowOff>84887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46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101414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24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43326</xdr:rowOff>
    </xdr:from>
    <xdr:to>
      <xdr:col>24</xdr:col>
      <xdr:colOff>63500</xdr:colOff>
      <xdr:row>55</xdr:row>
      <xdr:rowOff>15925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301626"/>
          <a:ext cx="838200" cy="14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150132</xdr:rowOff>
    </xdr:from>
    <xdr:to>
      <xdr:col>19</xdr:col>
      <xdr:colOff>177800</xdr:colOff>
      <xdr:row>54</xdr:row>
      <xdr:rowOff>43326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236982"/>
          <a:ext cx="889000" cy="64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150132</xdr:rowOff>
    </xdr:from>
    <xdr:to>
      <xdr:col>15</xdr:col>
      <xdr:colOff>50800</xdr:colOff>
      <xdr:row>55</xdr:row>
      <xdr:rowOff>58223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236982"/>
          <a:ext cx="889000" cy="25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26996</xdr:rowOff>
    </xdr:from>
    <xdr:to>
      <xdr:col>10</xdr:col>
      <xdr:colOff>114300</xdr:colOff>
      <xdr:row>55</xdr:row>
      <xdr:rowOff>58223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13846"/>
          <a:ext cx="889000" cy="37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136575</xdr:rowOff>
    </xdr:from>
    <xdr:to>
      <xdr:col>24</xdr:col>
      <xdr:colOff>114300</xdr:colOff>
      <xdr:row>55</xdr:row>
      <xdr:rowOff>66725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9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159452</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4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163976</xdr:rowOff>
    </xdr:from>
    <xdr:to>
      <xdr:col>20</xdr:col>
      <xdr:colOff>38100</xdr:colOff>
      <xdr:row>54</xdr:row>
      <xdr:rowOff>94126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5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110653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026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99332</xdr:rowOff>
    </xdr:from>
    <xdr:to>
      <xdr:col>15</xdr:col>
      <xdr:colOff>101600</xdr:colOff>
      <xdr:row>54</xdr:row>
      <xdr:rowOff>29482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18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46009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8961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7423</xdr:rowOff>
    </xdr:from>
    <xdr:to>
      <xdr:col>10</xdr:col>
      <xdr:colOff>165100</xdr:colOff>
      <xdr:row>55</xdr:row>
      <xdr:rowOff>109023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3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125550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21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147646</xdr:rowOff>
    </xdr:from>
    <xdr:to>
      <xdr:col>6</xdr:col>
      <xdr:colOff>38100</xdr:colOff>
      <xdr:row>53</xdr:row>
      <xdr:rowOff>77796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6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94323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838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10892</xdr:rowOff>
    </xdr:from>
    <xdr:to>
      <xdr:col>24</xdr:col>
      <xdr:colOff>63500</xdr:colOff>
      <xdr:row>75</xdr:row>
      <xdr:rowOff>86101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869642"/>
          <a:ext cx="838200" cy="7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86101</xdr:rowOff>
    </xdr:from>
    <xdr:to>
      <xdr:col>19</xdr:col>
      <xdr:colOff>177800</xdr:colOff>
      <xdr:row>75</xdr:row>
      <xdr:rowOff>161748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44851"/>
          <a:ext cx="889000" cy="7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105859</xdr:rowOff>
    </xdr:from>
    <xdr:to>
      <xdr:col>15</xdr:col>
      <xdr:colOff>50800</xdr:colOff>
      <xdr:row>75</xdr:row>
      <xdr:rowOff>161748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64609"/>
          <a:ext cx="889000" cy="5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105859</xdr:rowOff>
    </xdr:from>
    <xdr:to>
      <xdr:col>10</xdr:col>
      <xdr:colOff>114300</xdr:colOff>
      <xdr:row>76</xdr:row>
      <xdr:rowOff>92208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64609"/>
          <a:ext cx="889000" cy="15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131542</xdr:rowOff>
    </xdr:from>
    <xdr:to>
      <xdr:col>24</xdr:col>
      <xdr:colOff>114300</xdr:colOff>
      <xdr:row>75</xdr:row>
      <xdr:rowOff>61692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1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154419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67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35301</xdr:rowOff>
    </xdr:from>
    <xdr:to>
      <xdr:col>20</xdr:col>
      <xdr:colOff>38100</xdr:colOff>
      <xdr:row>75</xdr:row>
      <xdr:rowOff>136901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9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153428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6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110948</xdr:rowOff>
    </xdr:from>
    <xdr:to>
      <xdr:col>15</xdr:col>
      <xdr:colOff>101600</xdr:colOff>
      <xdr:row>76</xdr:row>
      <xdr:rowOff>41098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6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57625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44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55059</xdr:rowOff>
    </xdr:from>
    <xdr:to>
      <xdr:col>10</xdr:col>
      <xdr:colOff>165100</xdr:colOff>
      <xdr:row>75</xdr:row>
      <xdr:rowOff>156660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138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1736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89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41408</xdr:rowOff>
    </xdr:from>
    <xdr:to>
      <xdr:col>6</xdr:col>
      <xdr:colOff>38100</xdr:colOff>
      <xdr:row>76</xdr:row>
      <xdr:rowOff>143008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7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159535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46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106012</xdr:rowOff>
    </xdr:from>
    <xdr:to>
      <xdr:col>24</xdr:col>
      <xdr:colOff>63500</xdr:colOff>
      <xdr:row>98</xdr:row>
      <xdr:rowOff>140639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08112"/>
          <a:ext cx="838200" cy="3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47958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50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126797</xdr:rowOff>
    </xdr:from>
    <xdr:to>
      <xdr:col>19</xdr:col>
      <xdr:colOff>177800</xdr:colOff>
      <xdr:row>98</xdr:row>
      <xdr:rowOff>140639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28897"/>
          <a:ext cx="889000" cy="1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126797</xdr:rowOff>
    </xdr:from>
    <xdr:to>
      <xdr:col>15</xdr:col>
      <xdr:colOff>50800</xdr:colOff>
      <xdr:row>98</xdr:row>
      <xdr:rowOff>135840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28897"/>
          <a:ext cx="889000" cy="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135840</xdr:rowOff>
    </xdr:from>
    <xdr:to>
      <xdr:col>10</xdr:col>
      <xdr:colOff>114300</xdr:colOff>
      <xdr:row>98</xdr:row>
      <xdr:rowOff>157116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37940"/>
          <a:ext cx="889000" cy="2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55212</xdr:rowOff>
    </xdr:from>
    <xdr:to>
      <xdr:col>24</xdr:col>
      <xdr:colOff>114300</xdr:colOff>
      <xdr:row>98</xdr:row>
      <xdr:rowOff>156812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14589</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4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89839</xdr:rowOff>
    </xdr:from>
    <xdr:to>
      <xdr:col>20</xdr:col>
      <xdr:colOff>38100</xdr:colOff>
      <xdr:row>99</xdr:row>
      <xdr:rowOff>19989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9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36516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6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75997</xdr:rowOff>
    </xdr:from>
    <xdr:to>
      <xdr:col>15</xdr:col>
      <xdr:colOff>101600</xdr:colOff>
      <xdr:row>99</xdr:row>
      <xdr:rowOff>6147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22674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5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85040</xdr:rowOff>
    </xdr:from>
    <xdr:to>
      <xdr:col>10</xdr:col>
      <xdr:colOff>165100</xdr:colOff>
      <xdr:row>99</xdr:row>
      <xdr:rowOff>15190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8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31717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6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106316</xdr:rowOff>
    </xdr:from>
    <xdr:to>
      <xdr:col>6</xdr:col>
      <xdr:colOff>38100</xdr:colOff>
      <xdr:row>99</xdr:row>
      <xdr:rowOff>36466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0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27593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0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96353</xdr:rowOff>
    </xdr:from>
    <xdr:to>
      <xdr:col>55</xdr:col>
      <xdr:colOff>0</xdr:colOff>
      <xdr:row>58</xdr:row>
      <xdr:rowOff>156486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040453"/>
          <a:ext cx="838200" cy="6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156486</xdr:rowOff>
    </xdr:from>
    <xdr:to>
      <xdr:col>50</xdr:col>
      <xdr:colOff>114300</xdr:colOff>
      <xdr:row>59</xdr:row>
      <xdr:rowOff>19010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100586"/>
          <a:ext cx="889000" cy="3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19010</xdr:rowOff>
    </xdr:from>
    <xdr:to>
      <xdr:col>45</xdr:col>
      <xdr:colOff>177800</xdr:colOff>
      <xdr:row>59</xdr:row>
      <xdr:rowOff>29406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34560"/>
          <a:ext cx="889000" cy="1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23071</xdr:rowOff>
    </xdr:from>
    <xdr:to>
      <xdr:col>41</xdr:col>
      <xdr:colOff>50800</xdr:colOff>
      <xdr:row>59</xdr:row>
      <xdr:rowOff>29406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138621"/>
          <a:ext cx="889000" cy="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45553</xdr:rowOff>
    </xdr:from>
    <xdr:to>
      <xdr:col>55</xdr:col>
      <xdr:colOff>50800</xdr:colOff>
      <xdr:row>58</xdr:row>
      <xdr:rowOff>147153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8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23980</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6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105686</xdr:rowOff>
    </xdr:from>
    <xdr:to>
      <xdr:col>50</xdr:col>
      <xdr:colOff>165100</xdr:colOff>
      <xdr:row>59</xdr:row>
      <xdr:rowOff>35836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4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26963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14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139660</xdr:rowOff>
    </xdr:from>
    <xdr:to>
      <xdr:col>46</xdr:col>
      <xdr:colOff>38100</xdr:colOff>
      <xdr:row>59</xdr:row>
      <xdr:rowOff>69810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8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60937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76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150056</xdr:rowOff>
    </xdr:from>
    <xdr:to>
      <xdr:col>41</xdr:col>
      <xdr:colOff>101600</xdr:colOff>
      <xdr:row>59</xdr:row>
      <xdr:rowOff>80206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9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71333</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86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143721</xdr:rowOff>
    </xdr:from>
    <xdr:to>
      <xdr:col>36</xdr:col>
      <xdr:colOff>165100</xdr:colOff>
      <xdr:row>59</xdr:row>
      <xdr:rowOff>73871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8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64998</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18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45059</xdr:rowOff>
    </xdr:from>
    <xdr:to>
      <xdr:col>55</xdr:col>
      <xdr:colOff>0</xdr:colOff>
      <xdr:row>78</xdr:row>
      <xdr:rowOff>69487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18159"/>
          <a:ext cx="838200" cy="2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73716</xdr:rowOff>
    </xdr:from>
    <xdr:to>
      <xdr:col>50</xdr:col>
      <xdr:colOff>114300</xdr:colOff>
      <xdr:row>78</xdr:row>
      <xdr:rowOff>45059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103916"/>
          <a:ext cx="889000" cy="31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73716</xdr:rowOff>
    </xdr:from>
    <xdr:to>
      <xdr:col>45</xdr:col>
      <xdr:colOff>177800</xdr:colOff>
      <xdr:row>77</xdr:row>
      <xdr:rowOff>75088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103916"/>
          <a:ext cx="889000" cy="17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75088</xdr:rowOff>
    </xdr:from>
    <xdr:to>
      <xdr:col>41</xdr:col>
      <xdr:colOff>50800</xdr:colOff>
      <xdr:row>78</xdr:row>
      <xdr:rowOff>7308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76738"/>
          <a:ext cx="889000" cy="10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18687</xdr:rowOff>
    </xdr:from>
    <xdr:to>
      <xdr:col>55</xdr:col>
      <xdr:colOff>50800</xdr:colOff>
      <xdr:row>78</xdr:row>
      <xdr:rowOff>120287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9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168564</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165709</xdr:rowOff>
    </xdr:from>
    <xdr:to>
      <xdr:col>50</xdr:col>
      <xdr:colOff>165100</xdr:colOff>
      <xdr:row>78</xdr:row>
      <xdr:rowOff>95859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6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86986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6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22916</xdr:rowOff>
    </xdr:from>
    <xdr:to>
      <xdr:col>46</xdr:col>
      <xdr:colOff>38100</xdr:colOff>
      <xdr:row>76</xdr:row>
      <xdr:rowOff>124516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0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141043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82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24288</xdr:rowOff>
    </xdr:from>
    <xdr:to>
      <xdr:col>41</xdr:col>
      <xdr:colOff>101600</xdr:colOff>
      <xdr:row>77</xdr:row>
      <xdr:rowOff>125888</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2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142415</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0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127958</xdr:rowOff>
    </xdr:from>
    <xdr:to>
      <xdr:col>36</xdr:col>
      <xdr:colOff>165100</xdr:colOff>
      <xdr:row>78</xdr:row>
      <xdr:rowOff>58108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2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49235</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2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46258</xdr:rowOff>
    </xdr:from>
    <xdr:to>
      <xdr:col>55</xdr:col>
      <xdr:colOff>0</xdr:colOff>
      <xdr:row>96</xdr:row>
      <xdr:rowOff>56893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505458"/>
          <a:ext cx="838200" cy="1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150836</xdr:rowOff>
    </xdr:from>
    <xdr:to>
      <xdr:col>50</xdr:col>
      <xdr:colOff>114300</xdr:colOff>
      <xdr:row>96</xdr:row>
      <xdr:rowOff>56893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267136"/>
          <a:ext cx="889000" cy="24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150836</xdr:rowOff>
    </xdr:from>
    <xdr:to>
      <xdr:col>45</xdr:col>
      <xdr:colOff>177800</xdr:colOff>
      <xdr:row>96</xdr:row>
      <xdr:rowOff>62574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267136"/>
          <a:ext cx="889000" cy="25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62574</xdr:rowOff>
    </xdr:from>
    <xdr:to>
      <xdr:col>41</xdr:col>
      <xdr:colOff>50800</xdr:colOff>
      <xdr:row>96</xdr:row>
      <xdr:rowOff>88602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521774"/>
          <a:ext cx="889000" cy="2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166908</xdr:rowOff>
    </xdr:from>
    <xdr:to>
      <xdr:col>55</xdr:col>
      <xdr:colOff>50800</xdr:colOff>
      <xdr:row>96</xdr:row>
      <xdr:rowOff>97058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5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145335</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43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6093</xdr:rowOff>
    </xdr:from>
    <xdr:to>
      <xdr:col>50</xdr:col>
      <xdr:colOff>165100</xdr:colOff>
      <xdr:row>96</xdr:row>
      <xdr:rowOff>107693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6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98820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55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100036</xdr:rowOff>
    </xdr:from>
    <xdr:to>
      <xdr:col>46</xdr:col>
      <xdr:colOff>38100</xdr:colOff>
      <xdr:row>95</xdr:row>
      <xdr:rowOff>30186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21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46713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599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11774</xdr:rowOff>
    </xdr:from>
    <xdr:to>
      <xdr:col>41</xdr:col>
      <xdr:colOff>101600</xdr:colOff>
      <xdr:row>96</xdr:row>
      <xdr:rowOff>113374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7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104501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56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37802</xdr:rowOff>
    </xdr:from>
    <xdr:to>
      <xdr:col>36</xdr:col>
      <xdr:colOff>165100</xdr:colOff>
      <xdr:row>96</xdr:row>
      <xdr:rowOff>139402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49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130529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58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112497</xdr:rowOff>
    </xdr:from>
    <xdr:to>
      <xdr:col>85</xdr:col>
      <xdr:colOff>127000</xdr:colOff>
      <xdr:row>38</xdr:row>
      <xdr:rowOff>8272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56147"/>
          <a:ext cx="838200" cy="6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8272</xdr:rowOff>
    </xdr:from>
    <xdr:to>
      <xdr:col>81</xdr:col>
      <xdr:colOff>50800</xdr:colOff>
      <xdr:row>38</xdr:row>
      <xdr:rowOff>29287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23372"/>
          <a:ext cx="889000" cy="2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29287</xdr:rowOff>
    </xdr:from>
    <xdr:to>
      <xdr:col>76</xdr:col>
      <xdr:colOff>114300</xdr:colOff>
      <xdr:row>38</xdr:row>
      <xdr:rowOff>32029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44387"/>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29548</xdr:rowOff>
    </xdr:from>
    <xdr:to>
      <xdr:col>71</xdr:col>
      <xdr:colOff>177800</xdr:colOff>
      <xdr:row>38</xdr:row>
      <xdr:rowOff>32029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44648"/>
          <a:ext cx="889000" cy="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61697</xdr:rowOff>
    </xdr:from>
    <xdr:to>
      <xdr:col>85</xdr:col>
      <xdr:colOff>177800</xdr:colOff>
      <xdr:row>37</xdr:row>
      <xdr:rowOff>163297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0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40124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8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128921</xdr:rowOff>
    </xdr:from>
    <xdr:to>
      <xdr:col>81</xdr:col>
      <xdr:colOff>101600</xdr:colOff>
      <xdr:row>38</xdr:row>
      <xdr:rowOff>59071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7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50199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6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149936</xdr:rowOff>
    </xdr:from>
    <xdr:to>
      <xdr:col>76</xdr:col>
      <xdr:colOff>165100</xdr:colOff>
      <xdr:row>38</xdr:row>
      <xdr:rowOff>80087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935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71214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8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152679</xdr:rowOff>
    </xdr:from>
    <xdr:to>
      <xdr:col>72</xdr:col>
      <xdr:colOff>38100</xdr:colOff>
      <xdr:row>38</xdr:row>
      <xdr:rowOff>82829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9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73956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8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150197</xdr:rowOff>
    </xdr:from>
    <xdr:to>
      <xdr:col>67</xdr:col>
      <xdr:colOff>101600</xdr:colOff>
      <xdr:row>38</xdr:row>
      <xdr:rowOff>80347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9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71475</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8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117950</xdr:rowOff>
    </xdr:from>
    <xdr:to>
      <xdr:col>85</xdr:col>
      <xdr:colOff>127000</xdr:colOff>
      <xdr:row>58</xdr:row>
      <xdr:rowOff>126169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10062050"/>
          <a:ext cx="838200" cy="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117950</xdr:rowOff>
    </xdr:from>
    <xdr:to>
      <xdr:col>81</xdr:col>
      <xdr:colOff>50800</xdr:colOff>
      <xdr:row>58</xdr:row>
      <xdr:rowOff>131525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10062050"/>
          <a:ext cx="889000" cy="1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72165</xdr:rowOff>
    </xdr:from>
    <xdr:to>
      <xdr:col>76</xdr:col>
      <xdr:colOff>114300</xdr:colOff>
      <xdr:row>58</xdr:row>
      <xdr:rowOff>131525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10016265"/>
          <a:ext cx="889000" cy="5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160492</xdr:rowOff>
    </xdr:from>
    <xdr:to>
      <xdr:col>71</xdr:col>
      <xdr:colOff>177800</xdr:colOff>
      <xdr:row>58</xdr:row>
      <xdr:rowOff>72165</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933142"/>
          <a:ext cx="889000" cy="8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75369</xdr:rowOff>
    </xdr:from>
    <xdr:to>
      <xdr:col>85</xdr:col>
      <xdr:colOff>177800</xdr:colOff>
      <xdr:row>59</xdr:row>
      <xdr:rowOff>5519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1001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161746</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93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67150</xdr:rowOff>
    </xdr:from>
    <xdr:to>
      <xdr:col>81</xdr:col>
      <xdr:colOff>101600</xdr:colOff>
      <xdr:row>58</xdr:row>
      <xdr:rowOff>168750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1001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159877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1010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80725</xdr:rowOff>
    </xdr:from>
    <xdr:to>
      <xdr:col>76</xdr:col>
      <xdr:colOff>165100</xdr:colOff>
      <xdr:row>59</xdr:row>
      <xdr:rowOff>10875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1002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2002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11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21365</xdr:rowOff>
    </xdr:from>
    <xdr:to>
      <xdr:col>72</xdr:col>
      <xdr:colOff>38100</xdr:colOff>
      <xdr:row>58</xdr:row>
      <xdr:rowOff>122965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96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114092</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05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109692</xdr:rowOff>
    </xdr:from>
    <xdr:to>
      <xdr:col>67</xdr:col>
      <xdr:colOff>101600</xdr:colOff>
      <xdr:row>58</xdr:row>
      <xdr:rowOff>39842</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8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30969</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97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35406</xdr:rowOff>
    </xdr:from>
    <xdr:to>
      <xdr:col>85</xdr:col>
      <xdr:colOff>127000</xdr:colOff>
      <xdr:row>79</xdr:row>
      <xdr:rowOff>35851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79956"/>
          <a:ext cx="838200" cy="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168926</xdr:rowOff>
    </xdr:from>
    <xdr:to>
      <xdr:col>81</xdr:col>
      <xdr:colOff>50800</xdr:colOff>
      <xdr:row>79</xdr:row>
      <xdr:rowOff>35851</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42026"/>
          <a:ext cx="889000" cy="3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168926</xdr:rowOff>
    </xdr:from>
    <xdr:to>
      <xdr:col>76</xdr:col>
      <xdr:colOff>114300</xdr:colOff>
      <xdr:row>79</xdr:row>
      <xdr:rowOff>33404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42026"/>
          <a:ext cx="889000" cy="3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33404</xdr:rowOff>
    </xdr:from>
    <xdr:to>
      <xdr:col>71</xdr:col>
      <xdr:colOff>177800</xdr:colOff>
      <xdr:row>79</xdr:row>
      <xdr:rowOff>37340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77954"/>
          <a:ext cx="889000" cy="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156056</xdr:rowOff>
    </xdr:from>
    <xdr:to>
      <xdr:col>85</xdr:col>
      <xdr:colOff>177800</xdr:colOff>
      <xdr:row>79</xdr:row>
      <xdr:rowOff>86206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2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104247</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156501</xdr:rowOff>
    </xdr:from>
    <xdr:to>
      <xdr:col>81</xdr:col>
      <xdr:colOff>101600</xdr:colOff>
      <xdr:row>79</xdr:row>
      <xdr:rowOff>86651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2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77778</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22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118126</xdr:rowOff>
    </xdr:from>
    <xdr:to>
      <xdr:col>76</xdr:col>
      <xdr:colOff>165100</xdr:colOff>
      <xdr:row>79</xdr:row>
      <xdr:rowOff>48276</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49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64803</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25111" y="13266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154054</xdr:rowOff>
    </xdr:from>
    <xdr:to>
      <xdr:col>72</xdr:col>
      <xdr:colOff>38100</xdr:colOff>
      <xdr:row>79</xdr:row>
      <xdr:rowOff>84204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2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75331</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61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157990</xdr:rowOff>
    </xdr:from>
    <xdr:to>
      <xdr:col>67</xdr:col>
      <xdr:colOff>101600</xdr:colOff>
      <xdr:row>79</xdr:row>
      <xdr:rowOff>88140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79267</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362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32458</xdr:rowOff>
    </xdr:from>
    <xdr:to>
      <xdr:col>85</xdr:col>
      <xdr:colOff>127000</xdr:colOff>
      <xdr:row>93</xdr:row>
      <xdr:rowOff>129651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5977308"/>
          <a:ext cx="838200" cy="9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3975</xdr:rowOff>
    </xdr:from>
    <xdr:to>
      <xdr:col>81</xdr:col>
      <xdr:colOff>50800</xdr:colOff>
      <xdr:row>93</xdr:row>
      <xdr:rowOff>32458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5948825"/>
          <a:ext cx="889000" cy="2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3975</xdr:rowOff>
    </xdr:from>
    <xdr:to>
      <xdr:col>76</xdr:col>
      <xdr:colOff>114300</xdr:colOff>
      <xdr:row>94</xdr:row>
      <xdr:rowOff>83162</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5948825"/>
          <a:ext cx="889000" cy="25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83162</xdr:rowOff>
    </xdr:from>
    <xdr:to>
      <xdr:col>71</xdr:col>
      <xdr:colOff>177800</xdr:colOff>
      <xdr:row>94</xdr:row>
      <xdr:rowOff>91100</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199462"/>
          <a:ext cx="889000" cy="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78851</xdr:rowOff>
    </xdr:from>
    <xdr:to>
      <xdr:col>85</xdr:col>
      <xdr:colOff>177800</xdr:colOff>
      <xdr:row>94</xdr:row>
      <xdr:rowOff>9001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02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101728</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87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153108</xdr:rowOff>
    </xdr:from>
    <xdr:to>
      <xdr:col>81</xdr:col>
      <xdr:colOff>101600</xdr:colOff>
      <xdr:row>93</xdr:row>
      <xdr:rowOff>83258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92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99785</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181795" y="15701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124625</xdr:rowOff>
    </xdr:from>
    <xdr:to>
      <xdr:col>76</xdr:col>
      <xdr:colOff>165100</xdr:colOff>
      <xdr:row>93</xdr:row>
      <xdr:rowOff>54775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8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71302</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292795" y="15673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32362</xdr:rowOff>
    </xdr:from>
    <xdr:to>
      <xdr:col>72</xdr:col>
      <xdr:colOff>38100</xdr:colOff>
      <xdr:row>94</xdr:row>
      <xdr:rowOff>133962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14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150489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592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40300</xdr:rowOff>
    </xdr:from>
    <xdr:to>
      <xdr:col>67</xdr:col>
      <xdr:colOff>101600</xdr:colOff>
      <xdr:row>94</xdr:row>
      <xdr:rowOff>141900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15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158427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593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mn-lt"/>
              <a:ea typeface="+mn-ea"/>
              <a:cs typeface="+mn-cs"/>
            </a:rPr>
            <a:t>議会費が類似団体比較で住民一人当たり</a:t>
          </a:r>
          <a:r>
            <a:rPr lang="en-US" altLang="ja-JP" sz="1100">
              <a:solidFill>
                <a:schemeClr val="dk1"/>
              </a:solidFill>
              <a:effectLst/>
              <a:latin typeface="+mn-lt"/>
              <a:ea typeface="+mn-ea"/>
              <a:cs typeface="+mn-cs"/>
            </a:rPr>
            <a:t>1,995</a:t>
          </a:r>
          <a:r>
            <a:rPr lang="ja-JP" altLang="ja-JP" sz="1100">
              <a:solidFill>
                <a:schemeClr val="dk1"/>
              </a:solidFill>
              <a:effectLst/>
              <a:latin typeface="+mn-lt"/>
              <a:ea typeface="+mn-ea"/>
              <a:cs typeface="+mn-cs"/>
            </a:rPr>
            <a:t>円多くなっている主な要因として、議員数が挙げられる。議員定数については条例を改正し、次回の選挙から２名減となる。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総務費が類似団体比較で住民一人当たり</a:t>
          </a:r>
          <a:r>
            <a:rPr lang="en-US" altLang="ja-JP" sz="1100">
              <a:solidFill>
                <a:schemeClr val="dk1"/>
              </a:solidFill>
              <a:effectLst/>
              <a:latin typeface="+mn-lt"/>
              <a:ea typeface="+mn-ea"/>
              <a:cs typeface="+mn-cs"/>
            </a:rPr>
            <a:t>46,623</a:t>
          </a:r>
          <a:r>
            <a:rPr lang="ja-JP" altLang="ja-JP" sz="1100">
              <a:solidFill>
                <a:schemeClr val="dk1"/>
              </a:solidFill>
              <a:effectLst/>
              <a:latin typeface="+mn-lt"/>
              <a:ea typeface="+mn-ea"/>
              <a:cs typeface="+mn-cs"/>
            </a:rPr>
            <a:t>円多くなっている要因の一つは道の駅整備事業を実施しているためである。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民生費の決算額全体の構成比は、</a:t>
          </a:r>
          <a:r>
            <a:rPr lang="en-US" altLang="ja-JP" sz="1100">
              <a:solidFill>
                <a:schemeClr val="dk1"/>
              </a:solidFill>
              <a:effectLst/>
              <a:latin typeface="+mn-lt"/>
              <a:ea typeface="+mn-ea"/>
              <a:cs typeface="+mn-cs"/>
            </a:rPr>
            <a:t>35.6%</a:t>
          </a:r>
          <a:r>
            <a:rPr lang="ja-JP" altLang="ja-JP" sz="1100">
              <a:solidFill>
                <a:schemeClr val="dk1"/>
              </a:solidFill>
              <a:effectLst/>
              <a:latin typeface="+mn-lt"/>
              <a:ea typeface="+mn-ea"/>
              <a:cs typeface="+mn-cs"/>
            </a:rPr>
            <a:t>となっており、住民一人当たり</a:t>
          </a:r>
          <a:r>
            <a:rPr lang="en-US" altLang="ja-JP" sz="1100">
              <a:solidFill>
                <a:schemeClr val="dk1"/>
              </a:solidFill>
              <a:effectLst/>
              <a:latin typeface="+mn-lt"/>
              <a:ea typeface="+mn-ea"/>
              <a:cs typeface="+mn-cs"/>
            </a:rPr>
            <a:t>288,808</a:t>
          </a:r>
          <a:r>
            <a:rPr lang="ja-JP" altLang="ja-JP" sz="1100">
              <a:solidFill>
                <a:schemeClr val="dk1"/>
              </a:solidFill>
              <a:effectLst/>
              <a:latin typeface="+mn-lt"/>
              <a:ea typeface="+mn-ea"/>
              <a:cs typeface="+mn-cs"/>
            </a:rPr>
            <a:t>円と類似団体中３位となっている。その要因としては、障害者支援給付費、障害児給付費等が年々増加している影響もあるが、老人ホーム及び保育所などの施設運営を直営で行っているため、人件費の割合が高いのも要因の一つである。民間でも実施可能な部分については積極的に民間委託等の導入を検討し、令和８年度より老人ホームを民間委託することとなった。今後もコストの低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福岡県川崎町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lang="ja-JP" altLang="ja-JP" sz="1100">
              <a:solidFill>
                <a:schemeClr val="dk1"/>
              </a:solidFill>
              <a:effectLst/>
              <a:latin typeface="+mn-lt"/>
              <a:ea typeface="+mn-ea"/>
              <a:cs typeface="+mn-cs"/>
            </a:rPr>
            <a:t>平成１３年度から平成２５年度まで実施した財政健全化計画に基づいた、人件費、公債費等の抑制をおこなってきたことにより、実質収支額は継続的に黒字を確保している。財政調整基金残高についても大幅な取崩しを回避することに努めており、今後も、事務事業の見直しを行い人件費や緊急度・住民ニーズを的確に把握した事業の選択により、健全な行財政運営に努め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福岡県川崎町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lang="ja-JP" altLang="ja-JP" sz="1100">
              <a:solidFill>
                <a:schemeClr val="dk1"/>
              </a:solidFill>
              <a:effectLst/>
              <a:latin typeface="+mn-lt"/>
              <a:ea typeface="+mn-ea"/>
              <a:cs typeface="+mn-cs"/>
            </a:rPr>
            <a:t>連結実質赤字比率に係る赤字の会計は、令和２年度までは住宅新築資金等貸付事業特別会計が主であったが、令和３年度に特別会計を閉鎖した。それに伴い、住宅新築資金等貸付事業特別会計の累積赤字解消分として財源を一般会計から繰出した。今後については、一般会計において、収納強化を行い債権管理・回収に最大限努めていく。</a:t>
          </a:r>
        </a:p>
        <a:p>
          <a:r>
            <a:rPr lang="ja-JP" altLang="ja-JP" sz="1100">
              <a:solidFill>
                <a:schemeClr val="dk1"/>
              </a:solidFill>
              <a:effectLst/>
              <a:latin typeface="+mn-lt"/>
              <a:ea typeface="+mn-ea"/>
              <a:cs typeface="+mn-cs"/>
            </a:rPr>
            <a:t>　また、平成３０年度まで特に国民健康保険事業勘定会計は累積赤字をかかえたままであったが、平成３０年度からの県単位の保険制度に移行後、単年度黒字の見込みが立ったことから、令和元年度に累積赤字解消として財源を一般会計より繰出した。国保会計については、現在実施している健康診断の無料化や保健指導等を充実させ、病気の予防、早期発見、早期治療につなげ健康づくりを推進していき、より一層医療費の増加の抑制に努めていく。</a:t>
          </a:r>
        </a:p>
        <a:p>
          <a:r>
            <a:rPr lang="ja-JP" altLang="ja-JP" sz="1100">
              <a:solidFill>
                <a:schemeClr val="dk1"/>
              </a:solidFill>
              <a:effectLst/>
              <a:latin typeface="+mn-lt"/>
              <a:ea typeface="+mn-ea"/>
              <a:cs typeface="+mn-cs"/>
            </a:rPr>
            <a:t>　なお、今後も各会計毎の適正な予算執行を行い、連結赤字とならないよう努める。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福岡県川崎町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lang="ja-JP" altLang="ja-JP" sz="1100">
              <a:solidFill>
                <a:schemeClr val="dk1"/>
              </a:solidFill>
              <a:effectLst/>
              <a:latin typeface="+mn-lt"/>
              <a:ea typeface="+mn-ea"/>
              <a:cs typeface="+mn-cs"/>
            </a:rPr>
            <a:t>令和３年度において、平成８年度まで借入のあった地域改善対策特定事業債及び住宅新築資金等貸付事業特別会計に係る元利償還金が完済となった。また、平成２２年度まで借入をしていた産炭地域開発事業の終息、平成１３年度から平成２５年度まで実施した財政健全化計画による投資的事業の抑制により元利償還金の減に努めている。</a:t>
          </a:r>
        </a:p>
        <a:p>
          <a:r>
            <a:rPr lang="ja-JP" altLang="ja-JP" sz="1100">
              <a:solidFill>
                <a:schemeClr val="dk1"/>
              </a:solidFill>
              <a:effectLst/>
              <a:latin typeface="+mn-lt"/>
              <a:ea typeface="+mn-ea"/>
              <a:cs typeface="+mn-cs"/>
            </a:rPr>
            <a:t>　今後も、緊急度・住民ニーズを的確に把握した事業の取捨選択により、新発債発行の抑制に努める。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lang="ja-JP" altLang="ja-JP" sz="1100">
              <a:solidFill>
                <a:schemeClr val="dk1"/>
              </a:solidFill>
              <a:effectLst/>
              <a:latin typeface="+mn-lt"/>
              <a:ea typeface="+mn-ea"/>
              <a:cs typeface="+mn-cs"/>
            </a:rPr>
            <a:t>満期一括償還をしていないため、該当なし。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福岡県川崎町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lang="ja-JP" altLang="ja-JP" sz="1100">
              <a:solidFill>
                <a:schemeClr val="dk1"/>
              </a:solidFill>
              <a:effectLst/>
              <a:latin typeface="+mn-lt"/>
              <a:ea typeface="+mn-ea"/>
              <a:cs typeface="+mn-cs"/>
            </a:rPr>
            <a:t>将来負担額の大半を占めているのが、「一般会計等に係る地方債の現在高」である。現在、長期計画にもとづく継続的な公営住宅建設事業が実施されているため、他の投資的事業とのバランスを常に分析し、引き続き新発債の抑制に努める。</a:t>
          </a:r>
        </a:p>
        <a:p>
          <a:r>
            <a:rPr lang="ja-JP" altLang="ja-JP" sz="1100">
              <a:solidFill>
                <a:schemeClr val="dk1"/>
              </a:solidFill>
              <a:effectLst/>
              <a:latin typeface="+mn-lt"/>
              <a:ea typeface="+mn-ea"/>
              <a:cs typeface="+mn-cs"/>
            </a:rPr>
            <a:t>　また、一般廃棄物処理施設建設事業による広域への負担金や本町にとって大型事業である道の駅整備事業への支出の増加が見込まれるため、今後は更なる事業実施の適正化を図ることとし、将来の負担を少しでも軽減できるように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福岡県川崎町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mn-ea"/>
              <a:ea typeface="+mn-ea"/>
              <a:cs typeface="+mn-cs"/>
            </a:rPr>
            <a:t>かがやけ川崎応援基金にふるさと納税約７億６千７百万円、公共施設等整備基金に約２億７千３百万円を積み立てた一方、かがやけ川崎応援基金をふるさと納税返礼品等にかかる経費に約６億８千７百万円、繰上償還のため減債基金を１億５千万円取り崩したこと等により、基金全体として約２億１千８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mn-ea"/>
              <a:ea typeface="+mn-ea"/>
              <a:cs typeface="+mn-cs"/>
            </a:rPr>
            <a:t>令和３年度に基金の使徒明確化のために１２基金を７基金に整理し、公共施設等整備基金とまちづくり基金を新設した。</a:t>
          </a:r>
        </a:p>
        <a:p>
          <a:r>
            <a:rPr lang="ja-JP" altLang="ja-JP" sz="1300">
              <a:solidFill>
                <a:schemeClr val="dk1"/>
              </a:solidFill>
              <a:effectLst/>
              <a:latin typeface="+mn-ea"/>
              <a:ea typeface="+mn-ea"/>
              <a:cs typeface="+mn-cs"/>
            </a:rPr>
            <a:t>　今後も計画的に基金への積立を行う。</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公共施設等整備基金：本町における公共施設等の改修、解体等に要する経費の財源にあてる。</a:t>
          </a:r>
          <a:endParaRPr kumimoji="1" lang="en-US" altLang="ja-JP" sz="1300">
            <a:solidFill>
              <a:schemeClr val="dk1"/>
            </a:solidFill>
            <a:effectLst/>
            <a:latin typeface="+mn-ea"/>
            <a:ea typeface="+mn-ea"/>
            <a:cs typeface="+mn-cs"/>
          </a:endParaRPr>
        </a:p>
        <a:p>
          <a:r>
            <a:rPr lang="ja-JP" altLang="ja-JP" sz="1300">
              <a:solidFill>
                <a:schemeClr val="dk1"/>
              </a:solidFill>
              <a:effectLst/>
              <a:latin typeface="+mn-ea"/>
              <a:ea typeface="+mn-ea"/>
              <a:cs typeface="+mn-cs"/>
            </a:rPr>
            <a:t>かがやけ川崎応援基金：寄付金を財源として寄附者の思いを反映した事業を推進し、多様な人々の参加による個性豊かで住みよいまちづくりに資する。</a:t>
          </a:r>
        </a:p>
        <a:p>
          <a:r>
            <a:rPr lang="ja-JP" altLang="ja-JP" sz="1300">
              <a:solidFill>
                <a:schemeClr val="dk1"/>
              </a:solidFill>
              <a:effectLst/>
              <a:latin typeface="+mn-ea"/>
              <a:ea typeface="+mn-ea"/>
              <a:cs typeface="+mn-cs"/>
            </a:rPr>
            <a:t>　まちづくり基金：本町の総合計画に基づくまちづくり事業の資金に充てる。</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公共施設等整備基金：約１千５百万円取り崩した一方、今後の道の駅整備事業等に備えて約２億７千３百万円の積立を行ったことによる増加。</a:t>
          </a:r>
        </a:p>
        <a:p>
          <a:r>
            <a:rPr lang="ja-JP" altLang="en-US" sz="1300">
              <a:solidFill>
                <a:schemeClr val="dk1"/>
              </a:solidFill>
              <a:effectLst/>
              <a:latin typeface="+mn-ea"/>
              <a:ea typeface="+mn-ea"/>
              <a:cs typeface="+mn-cs"/>
            </a:rPr>
            <a:t>　</a:t>
          </a:r>
          <a:r>
            <a:rPr lang="ja-JP" altLang="ja-JP" sz="1300">
              <a:solidFill>
                <a:schemeClr val="dk1"/>
              </a:solidFill>
              <a:effectLst/>
              <a:latin typeface="+mn-ea"/>
              <a:ea typeface="+mn-ea"/>
              <a:cs typeface="+mn-cs"/>
            </a:rPr>
            <a:t>かがやけ川崎応援基金：ふるさと納税に対する返礼品等にかかる費用等に約６億８千７百万円を取り崩した一方、ふるさと納税約７億６千７百万円を積み立てたことにより約８千万円増加。</a:t>
          </a:r>
        </a:p>
        <a:p>
          <a:r>
            <a:rPr lang="ja-JP" altLang="ja-JP" sz="1300">
              <a:solidFill>
                <a:schemeClr val="dk1"/>
              </a:solidFill>
              <a:effectLst/>
              <a:latin typeface="+mn-ea"/>
              <a:ea typeface="+mn-ea"/>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mn-ea"/>
              <a:ea typeface="+mn-ea"/>
              <a:cs typeface="+mn-cs"/>
            </a:rPr>
            <a:t>令和３年度に基金の使徒明確化のために１２基金を７基金に整理し、公共施設等整備基金とまちづくり基金を新設した。</a:t>
          </a:r>
        </a:p>
        <a:p>
          <a:r>
            <a:rPr lang="ja-JP" altLang="ja-JP" sz="1300">
              <a:solidFill>
                <a:schemeClr val="dk1"/>
              </a:solidFill>
              <a:effectLst/>
              <a:latin typeface="+mn-ea"/>
              <a:ea typeface="+mn-ea"/>
              <a:cs typeface="+mn-cs"/>
            </a:rPr>
            <a:t>　今後も計画的に基金への積立を行う。</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mn-ea"/>
              <a:ea typeface="+mn-ea"/>
              <a:cs typeface="+mn-cs"/>
            </a:rPr>
            <a:t>令和６年度末の基金残高は約１０億３千６百万円となっており、前年度から</a:t>
          </a:r>
          <a:r>
            <a:rPr lang="ja-JP" altLang="ja-JP" sz="1300">
              <a:solidFill>
                <a:schemeClr val="dk1"/>
              </a:solidFill>
              <a:effectLst/>
              <a:latin typeface="+mn-lt"/>
              <a:ea typeface="+mn-ea"/>
              <a:cs typeface="+mn-cs"/>
            </a:rPr>
            <a:t>３</a:t>
          </a:r>
          <a:r>
            <a:rPr lang="ja-JP" altLang="ja-JP" sz="1300">
              <a:solidFill>
                <a:schemeClr val="dk1"/>
              </a:solidFill>
              <a:effectLst/>
              <a:latin typeface="+mn-ea"/>
              <a:ea typeface="+mn-ea"/>
              <a:cs typeface="+mn-cs"/>
            </a:rPr>
            <a:t>百万円の増となっている。</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mn-ea"/>
              <a:ea typeface="+mn-ea"/>
              <a:cs typeface="+mn-cs"/>
            </a:rPr>
            <a:t>公債費の負担軽減のため繰上償還を予定しているので、地方債の償還計画に合わせ減債基金への積立の振替を行っていく。</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mn-ea"/>
              <a:ea typeface="+mn-ea"/>
              <a:cs typeface="+mn-cs"/>
            </a:rPr>
            <a:t>令和６年度末の基金残高は約６億５百万円となっており、前年度から約１億２千７百万円の減少となっている。</a:t>
          </a:r>
        </a:p>
        <a:p>
          <a:r>
            <a:rPr kumimoji="1" lang="ja-JP" altLang="en-US" sz="1300">
              <a:solidFill>
                <a:schemeClr val="dk1"/>
              </a:solidFill>
              <a:effectLst/>
              <a:latin typeface="+mn-ea"/>
              <a:ea typeface="+mn-ea"/>
              <a:cs typeface="+mn-cs"/>
            </a:rPr>
            <a:t>　減少の主な要因は繰上償還のために取り崩したことによる。</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mn-ea"/>
              <a:ea typeface="+mn-ea"/>
              <a:cs typeface="+mn-cs"/>
            </a:rPr>
            <a:t>地方債の償還計画を踏まえ、今後も計画的に基金への積立を行う。</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5A2FBD6-DC2E-488C-AB1D-9D6D9DA8F6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6615A93-5C1B-48A7-8B31-0F44BCF849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A66E7D8-CA01-40C7-ABE6-17B8F511D29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B80E9C4-F789-4750-8F7B-D9C895A249F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5C06E7A-F3E4-4573-8A35-563066BE3B9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9E9E837-8D24-48C9-9E67-B9B1444925D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福岡県川崎町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349E551-13EC-436B-90C1-6DB4E485A40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AE71DA8-5D25-4DA2-B4FA-3BEAD652E1B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75C0656-FF5E-41CA-BACF-C78243E0006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00DC43F-30F5-4D3D-AF88-A23D0D051A2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E141DC6-9136-469A-931C-5B069EAD5D1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76A2730-07D8-47EA-A388-BE0D62D427D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14,804
14,664
36.14
12,149,871
12,016,007
118,660
5,297,304
12,307,296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00071FA-7DBA-4F37-890A-4E31B0CED7C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893FFCB-6014-4F49-B5C0-4D240C418DD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B953ABD-BA1B-45DC-8623-AC7779E522D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AE9BC18-0D6B-4F08-91B0-400BA8AB4F4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20FA499-981F-4523-97BC-B465D5ED62E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CF74E58-4A44-45EA-8299-78B5DA1DDD8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6197CC1-469A-4F3A-B9A8-ED95FBD06A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24BFE10-5ED5-4384-B2CA-98E7D723D42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E027FC5-BC93-4AC6-8A82-A7F04B913AD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A11DB74-7EB5-41BE-B7A4-F6FDFF65967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10E442E-B036-41CF-B872-AB102DD9BE2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B93A1CC-5C5C-4827-9C39-322FD03F69C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E457F96-A0C1-43C6-9FA3-33CA9A7B051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A9DC639-B751-4045-B0BC-CE788710B77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76FE6D4-DB60-4B33-9637-08CF00F47A5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27FC0BA-4080-46BB-8ED4-22158CC1A60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2B0F252-93D4-4714-814E-59AED9D7F31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947D648-C37A-424A-A29C-D3D60380257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ADFE08F-A080-4BA2-ABC6-2A6AEE918F6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F6540DA-5C0D-4E76-8471-1A952DDDC79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8AC3430-90D6-4818-A3EF-BCB8B592E32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73E3390-9491-45A0-95BD-7518B7D4704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4D047E1-717C-41F7-8E5A-EE7FA99D31A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5E3ECDA-DDE2-4C80-80A2-374A3EC1480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6D40021-2BCF-4BF7-9A3E-E83FA3BAB02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B13C56C-8A85-4131-BAF6-55F234D9C01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DFEDF42-CE52-4F05-B1FA-73A8DD5B4F6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9DCFFE3-D03C-4F82-8F17-0F71EB86408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4FA2F60-EF57-4BBD-8810-17E03581CA0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B25FE8C-C414-4743-807F-5EA280FF485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3B4F11F-AC18-4D1C-81E5-957BBAF2AAD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CA69CDA-088D-409A-8705-397828D4CA5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B65D15C-5A2F-4BE3-92DA-51D1C9A6F19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9E7A2F7-E805-41DE-8167-1EFCAB125B1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3FE9957-F5C4-4FB3-9AC3-B3DEFD79267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年度に策定した公共施設等総合管理計画において、公共施設の延べ床面積を</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削減するという目標を掲げ、老朽化した施設の集約化・複合化や除却を進めている。有形固定資産減価償却率については横ばい傾向で、類似団体内平均値と比較して低い状況であり、これまでの取組の効果が表れていると考えられ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0F9D8E2-4A72-4E86-92F2-B9BABD8BF05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A28FF98-91D5-42AA-A936-818B9753F2E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744425D4-46E2-4FE6-AD72-9C12C654283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E62AB7D-EEA9-4B69-8688-C0A270831E5D}"/>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6B6AEEBC-DDA4-4F15-B25C-ED311196508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B53B7878-32EE-43E7-BD7D-594E62FF3AC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4822A781-0D08-4CD1-9194-AAE95C74605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DD4D2814-04D7-431F-A2FB-3233E5A78775}"/>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6623BA7-5AD8-48A7-894E-7880C06FF1B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CAD0DA13-1251-4863-8D37-BBFD0CA3A18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875CA1E-2BB1-433F-919C-F094DEF467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93290160-CC4E-4192-8B2F-D84CF0163348}"/>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C681E55E-BD11-4903-9FFB-95302B8CDDD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6BFE1367-FE6B-47DD-9A42-BC93611FE05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4908AE8-5865-40CB-8A44-5FC9E33BAAE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77B1C0CB-180B-47A1-89FC-00FF05E909E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14CDA1C3-F9EB-4C97-8D3B-11CF2C46729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1BA0F9E-3FCC-4C03-A236-7780188E973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73FDBD0C-7F16-4F2E-A049-B52C2D4CA363}"/>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5D629F72-7F78-4528-91E2-9977C6180D00}"/>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54312883-B3D2-439B-905F-2682B8974096}"/>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0C2ED895-98DD-4E52-BB99-6DFDE46A6460}"/>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B6D1EB29-9B8A-4DEA-92CC-590FBCFCEA22}"/>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72" name="有形固定資産減価償却率平均値テキスト">
          <a:extLst>
            <a:ext uri="{FF2B5EF4-FFF2-40B4-BE49-F238E27FC236}">
              <a16:creationId xmlns:a16="http://schemas.microsoft.com/office/drawing/2014/main" id="{6624FB4A-27E8-42EF-9563-AB01E5CF6C8F}"/>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FFB80DCA-68DC-4ED5-8F49-A96960C0167A}"/>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AB37B50E-81E9-4D84-9890-2B0E212BDAA9}"/>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8E52E013-2515-4BEE-A656-AB03138043D4}"/>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06E7810F-653E-434C-B992-2E29FD47C737}"/>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a:extLst>
            <a:ext uri="{FF2B5EF4-FFF2-40B4-BE49-F238E27FC236}">
              <a16:creationId xmlns:a16="http://schemas.microsoft.com/office/drawing/2014/main" id="{514CC3F4-01EC-436A-B9EC-BDB18C1AACAA}"/>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247018C-9ED4-40F2-9B4B-CED9DA23EF9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5F4A476-EC84-475E-9EF6-B7293F8A6E0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AA96ED5-AADB-4CD4-A470-06B08A1DEC6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87CF4226-C97F-429A-B8BB-3DEEB86C12C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2E3EC84-4A21-442B-B90E-8AA6D22A3C1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111125</xdr:rowOff>
    </xdr:from>
    <xdr:to>
      <xdr:col>23</xdr:col>
      <xdr:colOff>136525</xdr:colOff>
      <xdr:row>32</xdr:row>
      <xdr:rowOff>41275</xdr:rowOff>
    </xdr:to>
    <xdr:sp macro="" textlink="">
      <xdr:nvSpPr>
        <xdr:cNvPr id="83" name="楕円 82">
          <a:extLst>
            <a:ext uri="{FF2B5EF4-FFF2-40B4-BE49-F238E27FC236}">
              <a16:creationId xmlns:a16="http://schemas.microsoft.com/office/drawing/2014/main" id="{A1775416-661F-45CC-898F-4C705F479302}"/>
            </a:ext>
          </a:extLst>
        </xdr:cNvPr>
        <xdr:cNvSpPr/>
      </xdr:nvSpPr>
      <xdr:spPr>
        <a:xfrm>
          <a:off x="4711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134002</xdr:rowOff>
    </xdr:from>
    <xdr:ext cx="405111" cy="259045"/>
    <xdr:sp macro="" textlink="">
      <xdr:nvSpPr>
        <xdr:cNvPr id="84" name="有形固定資産減価償却率該当値テキスト">
          <a:extLst>
            <a:ext uri="{FF2B5EF4-FFF2-40B4-BE49-F238E27FC236}">
              <a16:creationId xmlns:a16="http://schemas.microsoft.com/office/drawing/2014/main" id="{639B5E4A-0BDB-4CE7-8783-CAD2C6D7797C}"/>
            </a:ext>
          </a:extLst>
        </xdr:cNvPr>
        <xdr:cNvSpPr txBox="1"/>
      </xdr:nvSpPr>
      <xdr:spPr>
        <a:xfrm>
          <a:off x="48133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80282</xdr:rowOff>
    </xdr:from>
    <xdr:to>
      <xdr:col>19</xdr:col>
      <xdr:colOff>187325</xdr:colOff>
      <xdr:row>32</xdr:row>
      <xdr:rowOff>10432</xdr:rowOff>
    </xdr:to>
    <xdr:sp macro="" textlink="">
      <xdr:nvSpPr>
        <xdr:cNvPr id="85" name="楕円 84">
          <a:extLst>
            <a:ext uri="{FF2B5EF4-FFF2-40B4-BE49-F238E27FC236}">
              <a16:creationId xmlns:a16="http://schemas.microsoft.com/office/drawing/2014/main" id="{0F2A0932-A4C2-4D49-B2BC-079B72E06A29}"/>
            </a:ext>
          </a:extLst>
        </xdr:cNvPr>
        <xdr:cNvSpPr/>
      </xdr:nvSpPr>
      <xdr:spPr>
        <a:xfrm>
          <a:off x="4000500" y="616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131082</xdr:rowOff>
    </xdr:from>
    <xdr:to>
      <xdr:col>23</xdr:col>
      <xdr:colOff>85725</xdr:colOff>
      <xdr:row>31</xdr:row>
      <xdr:rowOff>161925</xdr:rowOff>
    </xdr:to>
    <xdr:cxnSp macro="">
      <xdr:nvCxnSpPr>
        <xdr:cNvPr id="86" name="直線コネクタ 85">
          <a:extLst>
            <a:ext uri="{FF2B5EF4-FFF2-40B4-BE49-F238E27FC236}">
              <a16:creationId xmlns:a16="http://schemas.microsoft.com/office/drawing/2014/main" id="{A9A86CC4-F881-456E-823C-01116600ECCC}"/>
            </a:ext>
          </a:extLst>
        </xdr:cNvPr>
        <xdr:cNvCxnSpPr/>
      </xdr:nvCxnSpPr>
      <xdr:spPr>
        <a:xfrm>
          <a:off x="4051300" y="6217557"/>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61776</xdr:rowOff>
    </xdr:from>
    <xdr:to>
      <xdr:col>15</xdr:col>
      <xdr:colOff>187325</xdr:colOff>
      <xdr:row>31</xdr:row>
      <xdr:rowOff>163376</xdr:rowOff>
    </xdr:to>
    <xdr:sp macro="" textlink="">
      <xdr:nvSpPr>
        <xdr:cNvPr id="87" name="楕円 86">
          <a:extLst>
            <a:ext uri="{FF2B5EF4-FFF2-40B4-BE49-F238E27FC236}">
              <a16:creationId xmlns:a16="http://schemas.microsoft.com/office/drawing/2014/main" id="{A57A9621-A46E-49F7-AE2B-2588B06EE724}"/>
            </a:ext>
          </a:extLst>
        </xdr:cNvPr>
        <xdr:cNvSpPr/>
      </xdr:nvSpPr>
      <xdr:spPr>
        <a:xfrm>
          <a:off x="3238500" y="614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112576</xdr:rowOff>
    </xdr:from>
    <xdr:to>
      <xdr:col>19</xdr:col>
      <xdr:colOff>136525</xdr:colOff>
      <xdr:row>31</xdr:row>
      <xdr:rowOff>131082</xdr:rowOff>
    </xdr:to>
    <xdr:cxnSp macro="">
      <xdr:nvCxnSpPr>
        <xdr:cNvPr id="88" name="直線コネクタ 87">
          <a:extLst>
            <a:ext uri="{FF2B5EF4-FFF2-40B4-BE49-F238E27FC236}">
              <a16:creationId xmlns:a16="http://schemas.microsoft.com/office/drawing/2014/main" id="{B3C01B7B-CD7F-47A5-A884-C5356A477116}"/>
            </a:ext>
          </a:extLst>
        </xdr:cNvPr>
        <xdr:cNvCxnSpPr/>
      </xdr:nvCxnSpPr>
      <xdr:spPr>
        <a:xfrm>
          <a:off x="3289300" y="6199051"/>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74114</xdr:rowOff>
    </xdr:from>
    <xdr:to>
      <xdr:col>11</xdr:col>
      <xdr:colOff>187325</xdr:colOff>
      <xdr:row>32</xdr:row>
      <xdr:rowOff>4264</xdr:rowOff>
    </xdr:to>
    <xdr:sp macro="" textlink="">
      <xdr:nvSpPr>
        <xdr:cNvPr id="89" name="楕円 88">
          <a:extLst>
            <a:ext uri="{FF2B5EF4-FFF2-40B4-BE49-F238E27FC236}">
              <a16:creationId xmlns:a16="http://schemas.microsoft.com/office/drawing/2014/main" id="{6D4E011E-2619-45C4-A2DC-744AC40A35B0}"/>
            </a:ext>
          </a:extLst>
        </xdr:cNvPr>
        <xdr:cNvSpPr/>
      </xdr:nvSpPr>
      <xdr:spPr>
        <a:xfrm>
          <a:off x="2476500" y="616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112576</xdr:rowOff>
    </xdr:from>
    <xdr:to>
      <xdr:col>15</xdr:col>
      <xdr:colOff>136525</xdr:colOff>
      <xdr:row>31</xdr:row>
      <xdr:rowOff>124914</xdr:rowOff>
    </xdr:to>
    <xdr:cxnSp macro="">
      <xdr:nvCxnSpPr>
        <xdr:cNvPr id="90" name="直線コネクタ 89">
          <a:extLst>
            <a:ext uri="{FF2B5EF4-FFF2-40B4-BE49-F238E27FC236}">
              <a16:creationId xmlns:a16="http://schemas.microsoft.com/office/drawing/2014/main" id="{B361F6EC-49A2-48A3-A0C4-86E741F3EFE7}"/>
            </a:ext>
          </a:extLst>
        </xdr:cNvPr>
        <xdr:cNvCxnSpPr/>
      </xdr:nvCxnSpPr>
      <xdr:spPr>
        <a:xfrm flipV="1">
          <a:off x="2527300" y="6199051"/>
          <a:ext cx="7620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67945</xdr:rowOff>
    </xdr:from>
    <xdr:to>
      <xdr:col>7</xdr:col>
      <xdr:colOff>187325</xdr:colOff>
      <xdr:row>31</xdr:row>
      <xdr:rowOff>169545</xdr:rowOff>
    </xdr:to>
    <xdr:sp macro="" textlink="">
      <xdr:nvSpPr>
        <xdr:cNvPr id="91" name="楕円 90">
          <a:extLst>
            <a:ext uri="{FF2B5EF4-FFF2-40B4-BE49-F238E27FC236}">
              <a16:creationId xmlns:a16="http://schemas.microsoft.com/office/drawing/2014/main" id="{4D57BC6C-67B4-4AC1-92B8-73CB1383F798}"/>
            </a:ext>
          </a:extLst>
        </xdr:cNvPr>
        <xdr:cNvSpPr/>
      </xdr:nvSpPr>
      <xdr:spPr>
        <a:xfrm>
          <a:off x="1714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118745</xdr:rowOff>
    </xdr:from>
    <xdr:to>
      <xdr:col>11</xdr:col>
      <xdr:colOff>136525</xdr:colOff>
      <xdr:row>31</xdr:row>
      <xdr:rowOff>124914</xdr:rowOff>
    </xdr:to>
    <xdr:cxnSp macro="">
      <xdr:nvCxnSpPr>
        <xdr:cNvPr id="92" name="直線コネクタ 91">
          <a:extLst>
            <a:ext uri="{FF2B5EF4-FFF2-40B4-BE49-F238E27FC236}">
              <a16:creationId xmlns:a16="http://schemas.microsoft.com/office/drawing/2014/main" id="{276AEBC6-64C4-4C57-992B-3EF30B98EF09}"/>
            </a:ext>
          </a:extLst>
        </xdr:cNvPr>
        <xdr:cNvCxnSpPr/>
      </xdr:nvCxnSpPr>
      <xdr:spPr>
        <a:xfrm>
          <a:off x="1765300" y="6205220"/>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93" name="n_1aveValue有形固定資産減価償却率">
          <a:extLst>
            <a:ext uri="{FF2B5EF4-FFF2-40B4-BE49-F238E27FC236}">
              <a16:creationId xmlns:a16="http://schemas.microsoft.com/office/drawing/2014/main" id="{D4AA4CC3-DF0D-482B-A05E-DE62A3499821}"/>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94" name="n_2aveValue有形固定資産減価償却率">
          <a:extLst>
            <a:ext uri="{FF2B5EF4-FFF2-40B4-BE49-F238E27FC236}">
              <a16:creationId xmlns:a16="http://schemas.microsoft.com/office/drawing/2014/main" id="{8EDCB4C6-D896-4BC6-806E-4E617B5B9CD7}"/>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95" name="n_3aveValue有形固定資産減価償却率">
          <a:extLst>
            <a:ext uri="{FF2B5EF4-FFF2-40B4-BE49-F238E27FC236}">
              <a16:creationId xmlns:a16="http://schemas.microsoft.com/office/drawing/2014/main" id="{C54A3F31-1F0A-4E7E-A9B0-0503255241B0}"/>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96" name="n_4aveValue有形固定資産減価償却率">
          <a:extLst>
            <a:ext uri="{FF2B5EF4-FFF2-40B4-BE49-F238E27FC236}">
              <a16:creationId xmlns:a16="http://schemas.microsoft.com/office/drawing/2014/main" id="{2C923C7A-3C32-4AC8-BAC6-5E6938E82477}"/>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26959</xdr:rowOff>
    </xdr:from>
    <xdr:ext cx="405111" cy="259045"/>
    <xdr:sp macro="" textlink="">
      <xdr:nvSpPr>
        <xdr:cNvPr id="97" name="n_1mainValue有形固定資産減価償却率">
          <a:extLst>
            <a:ext uri="{FF2B5EF4-FFF2-40B4-BE49-F238E27FC236}">
              <a16:creationId xmlns:a16="http://schemas.microsoft.com/office/drawing/2014/main" id="{2B37DE93-A31E-4010-B08E-8796AC5BDA40}"/>
            </a:ext>
          </a:extLst>
        </xdr:cNvPr>
        <xdr:cNvSpPr txBox="1"/>
      </xdr:nvSpPr>
      <xdr:spPr>
        <a:xfrm>
          <a:off x="3836044" y="5941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8453</xdr:rowOff>
    </xdr:from>
    <xdr:ext cx="405111" cy="259045"/>
    <xdr:sp macro="" textlink="">
      <xdr:nvSpPr>
        <xdr:cNvPr id="98" name="n_2mainValue有形固定資産減価償却率">
          <a:extLst>
            <a:ext uri="{FF2B5EF4-FFF2-40B4-BE49-F238E27FC236}">
              <a16:creationId xmlns:a16="http://schemas.microsoft.com/office/drawing/2014/main" id="{9860AFCE-C4B3-43A8-8415-CAA42C1FE205}"/>
            </a:ext>
          </a:extLst>
        </xdr:cNvPr>
        <xdr:cNvSpPr txBox="1"/>
      </xdr:nvSpPr>
      <xdr:spPr>
        <a:xfrm>
          <a:off x="3086744" y="5923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20791</xdr:rowOff>
    </xdr:from>
    <xdr:ext cx="405111" cy="259045"/>
    <xdr:sp macro="" textlink="">
      <xdr:nvSpPr>
        <xdr:cNvPr id="99" name="n_3mainValue有形固定資産減価償却率">
          <a:extLst>
            <a:ext uri="{FF2B5EF4-FFF2-40B4-BE49-F238E27FC236}">
              <a16:creationId xmlns:a16="http://schemas.microsoft.com/office/drawing/2014/main" id="{BD3B6611-F716-4618-ABFB-B30FEDA5368F}"/>
            </a:ext>
          </a:extLst>
        </xdr:cNvPr>
        <xdr:cNvSpPr txBox="1"/>
      </xdr:nvSpPr>
      <xdr:spPr>
        <a:xfrm>
          <a:off x="2324744" y="593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14622</xdr:rowOff>
    </xdr:from>
    <xdr:ext cx="405111" cy="259045"/>
    <xdr:sp macro="" textlink="">
      <xdr:nvSpPr>
        <xdr:cNvPr id="100" name="n_4mainValue有形固定資産減価償却率">
          <a:extLst>
            <a:ext uri="{FF2B5EF4-FFF2-40B4-BE49-F238E27FC236}">
              <a16:creationId xmlns:a16="http://schemas.microsoft.com/office/drawing/2014/main" id="{2FF2B0DE-B5D1-430A-B3F0-89C6A7C66CAF}"/>
            </a:ext>
          </a:extLst>
        </xdr:cNvPr>
        <xdr:cNvSpPr txBox="1"/>
      </xdr:nvSpPr>
      <xdr:spPr>
        <a:xfrm>
          <a:off x="1562744" y="592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FACDF3C-9647-4F6C-A2F3-AD87783E82C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E1EC239-CA46-4B3D-8C9A-80D88B8A8D0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4E28BFA-5E66-4348-921F-4CA3D637357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97AFF572-BAF3-475F-8D1B-B163246465E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69271EC5-25A5-4294-9CF1-64917510AFB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EEA142C-6FFE-4B41-8E20-7C9CC02F8B6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AD4F63F-B33B-4C7B-8560-9E0B11D02F5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C9C43E6D-1474-42F8-A176-EA6617D033B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2B526915-14A9-4955-8650-985A498B9D9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472131EB-1CDA-43A3-B4D9-D25031B1DCE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6E4B247E-E194-4679-AB81-AF6F103DA4A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E71F4D02-C79F-46B0-AFEC-539135A04D9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3E263EEB-9C2A-414C-8FF8-7D70B4ED9BC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年度からの財政健全化計画による投資事業の抑制により、債務償還比率は減少傾向であったが、近年は横ばい傾向である。類似団体内平均値と比較すると高くなっているが、昨年に引き続き福岡県平均値を下回ることができた。現在、町営住宅ストック総合活用計画に基づき公営住宅建設事業が進んでおり、その地方債の償還により数値の悪化が予想されるため、緊急性や住民のニーズを把握し、新規事業による地方債の発行の抑制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EAA43405-5C12-498D-8A25-9DDA5FF2AC0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BDFA0B4-663C-46E0-A116-D0B2CB1F8F7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E9F4ACC-C060-4363-B5A7-230C5177D79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E500EF41-87F4-426E-B80F-9E6CF0C95F8A}"/>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134A3CF1-9DA3-4983-9816-4409DAF80F0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9DE99EA7-B46E-4134-93A8-68EEAA62BBD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673A2B1-051F-47E7-9EDC-D71442AE76A2}"/>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81FD4783-EFA3-45FC-B4E6-012CCAE1A34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187EBCE9-DDF8-48E1-AE83-E6A16EDFC617}"/>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4F6A56E1-017C-46DE-A032-575EE0E0984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B7CE08FA-1B1C-48F1-9942-ED084FC6B22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9C4BE3EF-584D-40F2-9A0D-30BD089F5AF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BE24709E-07AA-4126-9614-754828BB35C3}"/>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59E1FE0D-1C58-41AE-8679-1786ACB69A05}"/>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ABDB1D7C-8BC8-4CD9-A8A8-6C4868AF44E6}"/>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C1D99594-D00F-4A2A-BE40-ABB6623AF9F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2564EABB-D939-4253-ACD3-8EF4800442F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a:extLst>
            <a:ext uri="{FF2B5EF4-FFF2-40B4-BE49-F238E27FC236}">
              <a16:creationId xmlns:a16="http://schemas.microsoft.com/office/drawing/2014/main" id="{FA9DA09D-D5C4-4821-A978-A37D30D19DD3}"/>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a:extLst>
            <a:ext uri="{FF2B5EF4-FFF2-40B4-BE49-F238E27FC236}">
              <a16:creationId xmlns:a16="http://schemas.microsoft.com/office/drawing/2014/main" id="{B06C5D6A-9C15-4EC7-B8D1-905E33F3EA28}"/>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a:extLst>
            <a:ext uri="{FF2B5EF4-FFF2-40B4-BE49-F238E27FC236}">
              <a16:creationId xmlns:a16="http://schemas.microsoft.com/office/drawing/2014/main" id="{47149405-D7C8-457D-8148-231A0BDC073A}"/>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32236F95-4C93-41F4-A12E-2DF6BC12477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93ADA7A2-2EA2-4D94-8652-B8E8A424F8E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a:extLst>
            <a:ext uri="{FF2B5EF4-FFF2-40B4-BE49-F238E27FC236}">
              <a16:creationId xmlns:a16="http://schemas.microsoft.com/office/drawing/2014/main" id="{867FD4C4-8216-47A9-A467-C424BCCDCA82}"/>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a:extLst>
            <a:ext uri="{FF2B5EF4-FFF2-40B4-BE49-F238E27FC236}">
              <a16:creationId xmlns:a16="http://schemas.microsoft.com/office/drawing/2014/main" id="{F50B1CE0-AAD2-4B0F-AEED-92B27EDA1822}"/>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a:extLst>
            <a:ext uri="{FF2B5EF4-FFF2-40B4-BE49-F238E27FC236}">
              <a16:creationId xmlns:a16="http://schemas.microsoft.com/office/drawing/2014/main" id="{F7DC4A82-830F-4FE6-A7FE-B2A0AEC2096C}"/>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a:extLst>
            <a:ext uri="{FF2B5EF4-FFF2-40B4-BE49-F238E27FC236}">
              <a16:creationId xmlns:a16="http://schemas.microsoft.com/office/drawing/2014/main" id="{58164D08-66A8-4482-8523-EDEAD5D4D758}"/>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a:extLst>
            <a:ext uri="{FF2B5EF4-FFF2-40B4-BE49-F238E27FC236}">
              <a16:creationId xmlns:a16="http://schemas.microsoft.com/office/drawing/2014/main" id="{63C9EB90-18EB-4C0E-AA5C-46C3E32755FA}"/>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1" name="フローチャート: 判断 140">
          <a:extLst>
            <a:ext uri="{FF2B5EF4-FFF2-40B4-BE49-F238E27FC236}">
              <a16:creationId xmlns:a16="http://schemas.microsoft.com/office/drawing/2014/main" id="{1F5B5780-E615-43C7-BE06-B00A1DE5B849}"/>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481D1A9-E734-457D-AF72-3B2059F5ECC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C3FA917-EC11-4EFF-B45F-E435F602277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84FFDEA-735B-4F7D-8CFE-C76AA69B8B8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A68E0A5-F4BF-448A-A854-9D13BDFB0EE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3AD09E8-BC30-4357-918A-464CBF1C97C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25382</xdr:rowOff>
    </xdr:from>
    <xdr:to>
      <xdr:col>76</xdr:col>
      <xdr:colOff>73025</xdr:colOff>
      <xdr:row>31</xdr:row>
      <xdr:rowOff>126982</xdr:rowOff>
    </xdr:to>
    <xdr:sp macro="" textlink="">
      <xdr:nvSpPr>
        <xdr:cNvPr id="147" name="楕円 146">
          <a:extLst>
            <a:ext uri="{FF2B5EF4-FFF2-40B4-BE49-F238E27FC236}">
              <a16:creationId xmlns:a16="http://schemas.microsoft.com/office/drawing/2014/main" id="{AB4D8E47-82D6-48F3-8C40-08CCBEB83960}"/>
            </a:ext>
          </a:extLst>
        </xdr:cNvPr>
        <xdr:cNvSpPr/>
      </xdr:nvSpPr>
      <xdr:spPr>
        <a:xfrm>
          <a:off x="14744700" y="611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3809</xdr:rowOff>
    </xdr:from>
    <xdr:ext cx="469744" cy="259045"/>
    <xdr:sp macro="" textlink="">
      <xdr:nvSpPr>
        <xdr:cNvPr id="148" name="債務償還比率該当値テキスト">
          <a:extLst>
            <a:ext uri="{FF2B5EF4-FFF2-40B4-BE49-F238E27FC236}">
              <a16:creationId xmlns:a16="http://schemas.microsoft.com/office/drawing/2014/main" id="{0DE03529-8476-4A8B-B9EA-9B6C30A61971}"/>
            </a:ext>
          </a:extLst>
        </xdr:cNvPr>
        <xdr:cNvSpPr txBox="1"/>
      </xdr:nvSpPr>
      <xdr:spPr>
        <a:xfrm>
          <a:off x="14846300" y="609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169536</xdr:rowOff>
    </xdr:from>
    <xdr:to>
      <xdr:col>72</xdr:col>
      <xdr:colOff>123825</xdr:colOff>
      <xdr:row>31</xdr:row>
      <xdr:rowOff>99686</xdr:rowOff>
    </xdr:to>
    <xdr:sp macro="" textlink="">
      <xdr:nvSpPr>
        <xdr:cNvPr id="149" name="楕円 148">
          <a:extLst>
            <a:ext uri="{FF2B5EF4-FFF2-40B4-BE49-F238E27FC236}">
              <a16:creationId xmlns:a16="http://schemas.microsoft.com/office/drawing/2014/main" id="{0D86E243-B214-4537-9511-B88D1B6BD611}"/>
            </a:ext>
          </a:extLst>
        </xdr:cNvPr>
        <xdr:cNvSpPr/>
      </xdr:nvSpPr>
      <xdr:spPr>
        <a:xfrm>
          <a:off x="14033500" y="608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48886</xdr:rowOff>
    </xdr:from>
    <xdr:to>
      <xdr:col>76</xdr:col>
      <xdr:colOff>22225</xdr:colOff>
      <xdr:row>31</xdr:row>
      <xdr:rowOff>76182</xdr:rowOff>
    </xdr:to>
    <xdr:cxnSp macro="">
      <xdr:nvCxnSpPr>
        <xdr:cNvPr id="150" name="直線コネクタ 149">
          <a:extLst>
            <a:ext uri="{FF2B5EF4-FFF2-40B4-BE49-F238E27FC236}">
              <a16:creationId xmlns:a16="http://schemas.microsoft.com/office/drawing/2014/main" id="{1EE77ACD-8D3B-4202-8127-EA47F574C107}"/>
            </a:ext>
          </a:extLst>
        </xdr:cNvPr>
        <xdr:cNvCxnSpPr/>
      </xdr:nvCxnSpPr>
      <xdr:spPr>
        <a:xfrm>
          <a:off x="14084300" y="6135361"/>
          <a:ext cx="711200" cy="2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55145</xdr:rowOff>
    </xdr:from>
    <xdr:to>
      <xdr:col>68</xdr:col>
      <xdr:colOff>123825</xdr:colOff>
      <xdr:row>31</xdr:row>
      <xdr:rowOff>156745</xdr:rowOff>
    </xdr:to>
    <xdr:sp macro="" textlink="">
      <xdr:nvSpPr>
        <xdr:cNvPr id="151" name="楕円 150">
          <a:extLst>
            <a:ext uri="{FF2B5EF4-FFF2-40B4-BE49-F238E27FC236}">
              <a16:creationId xmlns:a16="http://schemas.microsoft.com/office/drawing/2014/main" id="{F8D105B7-5178-473F-B69D-80313ADD1446}"/>
            </a:ext>
          </a:extLst>
        </xdr:cNvPr>
        <xdr:cNvSpPr/>
      </xdr:nvSpPr>
      <xdr:spPr>
        <a:xfrm>
          <a:off x="13271500" y="614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48886</xdr:rowOff>
    </xdr:from>
    <xdr:to>
      <xdr:col>72</xdr:col>
      <xdr:colOff>73025</xdr:colOff>
      <xdr:row>31</xdr:row>
      <xdr:rowOff>105945</xdr:rowOff>
    </xdr:to>
    <xdr:cxnSp macro="">
      <xdr:nvCxnSpPr>
        <xdr:cNvPr id="152" name="直線コネクタ 151">
          <a:extLst>
            <a:ext uri="{FF2B5EF4-FFF2-40B4-BE49-F238E27FC236}">
              <a16:creationId xmlns:a16="http://schemas.microsoft.com/office/drawing/2014/main" id="{99A5FE4F-758D-4A7A-BECA-C35F4B9C3D6C}"/>
            </a:ext>
          </a:extLst>
        </xdr:cNvPr>
        <xdr:cNvCxnSpPr/>
      </xdr:nvCxnSpPr>
      <xdr:spPr>
        <a:xfrm flipV="1">
          <a:off x="13322300" y="6135361"/>
          <a:ext cx="762000" cy="5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74422</xdr:rowOff>
    </xdr:from>
    <xdr:to>
      <xdr:col>64</xdr:col>
      <xdr:colOff>123825</xdr:colOff>
      <xdr:row>32</xdr:row>
      <xdr:rowOff>4572</xdr:rowOff>
    </xdr:to>
    <xdr:sp macro="" textlink="">
      <xdr:nvSpPr>
        <xdr:cNvPr id="153" name="楕円 152">
          <a:extLst>
            <a:ext uri="{FF2B5EF4-FFF2-40B4-BE49-F238E27FC236}">
              <a16:creationId xmlns:a16="http://schemas.microsoft.com/office/drawing/2014/main" id="{719DA653-A463-4094-99CE-E0DEBD833BDE}"/>
            </a:ext>
          </a:extLst>
        </xdr:cNvPr>
        <xdr:cNvSpPr/>
      </xdr:nvSpPr>
      <xdr:spPr>
        <a:xfrm>
          <a:off x="12509500" y="616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105945</xdr:rowOff>
    </xdr:from>
    <xdr:to>
      <xdr:col>68</xdr:col>
      <xdr:colOff>73025</xdr:colOff>
      <xdr:row>31</xdr:row>
      <xdr:rowOff>125222</xdr:rowOff>
    </xdr:to>
    <xdr:cxnSp macro="">
      <xdr:nvCxnSpPr>
        <xdr:cNvPr id="154" name="直線コネクタ 153">
          <a:extLst>
            <a:ext uri="{FF2B5EF4-FFF2-40B4-BE49-F238E27FC236}">
              <a16:creationId xmlns:a16="http://schemas.microsoft.com/office/drawing/2014/main" id="{E1D3D297-19A6-4056-9551-1C12308269A6}"/>
            </a:ext>
          </a:extLst>
        </xdr:cNvPr>
        <xdr:cNvCxnSpPr/>
      </xdr:nvCxnSpPr>
      <xdr:spPr>
        <a:xfrm flipV="1">
          <a:off x="12560300" y="6192420"/>
          <a:ext cx="762000" cy="1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161163</xdr:rowOff>
    </xdr:from>
    <xdr:to>
      <xdr:col>60</xdr:col>
      <xdr:colOff>123825</xdr:colOff>
      <xdr:row>34</xdr:row>
      <xdr:rowOff>91313</xdr:rowOff>
    </xdr:to>
    <xdr:sp macro="" textlink="">
      <xdr:nvSpPr>
        <xdr:cNvPr id="155" name="楕円 154">
          <a:extLst>
            <a:ext uri="{FF2B5EF4-FFF2-40B4-BE49-F238E27FC236}">
              <a16:creationId xmlns:a16="http://schemas.microsoft.com/office/drawing/2014/main" id="{83283C69-01E6-45E0-9AEB-330DE371D709}"/>
            </a:ext>
          </a:extLst>
        </xdr:cNvPr>
        <xdr:cNvSpPr/>
      </xdr:nvSpPr>
      <xdr:spPr>
        <a:xfrm>
          <a:off x="11747500" y="659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125222</xdr:rowOff>
    </xdr:from>
    <xdr:to>
      <xdr:col>64</xdr:col>
      <xdr:colOff>73025</xdr:colOff>
      <xdr:row>34</xdr:row>
      <xdr:rowOff>40513</xdr:rowOff>
    </xdr:to>
    <xdr:cxnSp macro="">
      <xdr:nvCxnSpPr>
        <xdr:cNvPr id="156" name="直線コネクタ 155">
          <a:extLst>
            <a:ext uri="{FF2B5EF4-FFF2-40B4-BE49-F238E27FC236}">
              <a16:creationId xmlns:a16="http://schemas.microsoft.com/office/drawing/2014/main" id="{5121B659-EA63-4E0C-934D-5D0D3F19B2F1}"/>
            </a:ext>
          </a:extLst>
        </xdr:cNvPr>
        <xdr:cNvCxnSpPr/>
      </xdr:nvCxnSpPr>
      <xdr:spPr>
        <a:xfrm flipV="1">
          <a:off x="11798300" y="6211697"/>
          <a:ext cx="762000" cy="42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a:extLst>
            <a:ext uri="{FF2B5EF4-FFF2-40B4-BE49-F238E27FC236}">
              <a16:creationId xmlns:a16="http://schemas.microsoft.com/office/drawing/2014/main" id="{4AE3574A-0426-47D2-83B1-9145897B79BC}"/>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a:extLst>
            <a:ext uri="{FF2B5EF4-FFF2-40B4-BE49-F238E27FC236}">
              <a16:creationId xmlns:a16="http://schemas.microsoft.com/office/drawing/2014/main" id="{059A6D06-9DA9-491C-A802-CD5E638D8CC9}"/>
            </a:ext>
          </a:extLst>
        </xdr:cNvPr>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59" name="n_3aveValue債務償還比率">
          <a:extLst>
            <a:ext uri="{FF2B5EF4-FFF2-40B4-BE49-F238E27FC236}">
              <a16:creationId xmlns:a16="http://schemas.microsoft.com/office/drawing/2014/main" id="{DE144632-B3AA-4DC2-B159-2EA465F5ECCC}"/>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0" name="n_4aveValue債務償還比率">
          <a:extLst>
            <a:ext uri="{FF2B5EF4-FFF2-40B4-BE49-F238E27FC236}">
              <a16:creationId xmlns:a16="http://schemas.microsoft.com/office/drawing/2014/main" id="{3A5992D4-3003-49A3-8A58-6C5960CDA2D5}"/>
            </a:ext>
          </a:extLst>
        </xdr:cNvPr>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90813</xdr:rowOff>
    </xdr:from>
    <xdr:ext cx="469744" cy="259045"/>
    <xdr:sp macro="" textlink="">
      <xdr:nvSpPr>
        <xdr:cNvPr id="161" name="n_1mainValue債務償還比率">
          <a:extLst>
            <a:ext uri="{FF2B5EF4-FFF2-40B4-BE49-F238E27FC236}">
              <a16:creationId xmlns:a16="http://schemas.microsoft.com/office/drawing/2014/main" id="{19A59CE7-0F3F-491E-B659-DBE9CA65DEFB}"/>
            </a:ext>
          </a:extLst>
        </xdr:cNvPr>
        <xdr:cNvSpPr txBox="1"/>
      </xdr:nvSpPr>
      <xdr:spPr>
        <a:xfrm>
          <a:off x="13836727" y="617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147872</xdr:rowOff>
    </xdr:from>
    <xdr:ext cx="469744" cy="259045"/>
    <xdr:sp macro="" textlink="">
      <xdr:nvSpPr>
        <xdr:cNvPr id="162" name="n_2mainValue債務償還比率">
          <a:extLst>
            <a:ext uri="{FF2B5EF4-FFF2-40B4-BE49-F238E27FC236}">
              <a16:creationId xmlns:a16="http://schemas.microsoft.com/office/drawing/2014/main" id="{4B748156-3BB5-42B7-A20B-413E606680E6}"/>
            </a:ext>
          </a:extLst>
        </xdr:cNvPr>
        <xdr:cNvSpPr txBox="1"/>
      </xdr:nvSpPr>
      <xdr:spPr>
        <a:xfrm>
          <a:off x="13087427" y="62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167149</xdr:rowOff>
    </xdr:from>
    <xdr:ext cx="469744" cy="259045"/>
    <xdr:sp macro="" textlink="">
      <xdr:nvSpPr>
        <xdr:cNvPr id="163" name="n_3mainValue債務償還比率">
          <a:extLst>
            <a:ext uri="{FF2B5EF4-FFF2-40B4-BE49-F238E27FC236}">
              <a16:creationId xmlns:a16="http://schemas.microsoft.com/office/drawing/2014/main" id="{D12C0FF3-019D-440D-8B45-3E7C25A61036}"/>
            </a:ext>
          </a:extLst>
        </xdr:cNvPr>
        <xdr:cNvSpPr txBox="1"/>
      </xdr:nvSpPr>
      <xdr:spPr>
        <a:xfrm>
          <a:off x="12325427" y="6253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82440</xdr:rowOff>
    </xdr:from>
    <xdr:ext cx="469744" cy="259045"/>
    <xdr:sp macro="" textlink="">
      <xdr:nvSpPr>
        <xdr:cNvPr id="164" name="n_4mainValue債務償還比率">
          <a:extLst>
            <a:ext uri="{FF2B5EF4-FFF2-40B4-BE49-F238E27FC236}">
              <a16:creationId xmlns:a16="http://schemas.microsoft.com/office/drawing/2014/main" id="{8612C71F-C113-4131-89BB-42054FEA6873}"/>
            </a:ext>
          </a:extLst>
        </xdr:cNvPr>
        <xdr:cNvSpPr txBox="1"/>
      </xdr:nvSpPr>
      <xdr:spPr>
        <a:xfrm>
          <a:off x="11563427" y="668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DD26B84E-8FCE-47AB-A79B-C98A4C26216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60711DBC-5729-4590-9D04-C3A206A868E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19F5DFFB-06DA-4A97-8544-2FACA304253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418E5C0A-EE1D-4894-824C-FFB6A4513F2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5A26C002-A7F0-4CD2-A823-0B7B047D7AD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9A0001BB-6C8D-41AD-97B0-52D127247CC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DF9309-ACA8-46D9-B0B7-53F25CD8579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E73077E-A743-46E3-B488-118FDCCD917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6DC9205-FAAB-48C6-9ED9-BC6DEDF5F3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4754549-A0FB-405E-9C53-C6233C14765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福岡県川崎町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9DE1758-7A97-48EC-A5E5-D2C0955338D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A7F819-F2B0-4729-ADDA-9B1731609CA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625F76-3242-4A48-B8C4-739EF3960FC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2EBD48-00C8-4792-A960-CBDB51BCDAD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A91E954-A540-45CC-9FBB-C5E5B7F13AD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95F586D-7A19-4443-90B2-DAFDD159528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14,804
14,664
36.14
12,149,871
12,016,007
118,660
5,297,304
12,307,296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F69B6FA-FC91-4BF4-AB85-A13888353DE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A95F37-5ABD-4138-862A-EECCD82EEA7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80E2B90-4F5B-4E38-8456-0877D5B338B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F57D71F-C34A-4CD2-B540-1155D5FB8D4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E3CEF5-F418-4734-9F95-11B5CFA1B16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E6A8C91-2D87-4947-98DD-38576B7AA8E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9C6162-C5A9-4E24-926A-DF3EBD8DF0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3630033-1CC8-4050-B237-3A5C0826CC8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79EFF33-3065-40E3-B5EF-285B5512822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ABC609-12D9-4109-BB7E-72E679E5F37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10E6A6-34D1-4304-978B-7D034E5DA30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8FCCB5-B8D9-4EF2-A1BD-17DF1A648C3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4A384C-1ED0-4AC0-B9F0-379F5635E27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90C705F-57A0-4DE6-BF08-4E6257CB93A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B2F573-20C6-47BD-BEE5-ED33AB4391F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CD26D0B-7295-40B6-98C8-FFB27AA4DB1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1B6E38-6721-46A5-962A-4E364C94D1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1D4117D-7A2F-42BB-97BC-5D6FBA1F385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CE019E1-64CA-4836-8FC1-0B6C13A14DA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94226E-3D65-4EB6-82B4-EB5ED9F5DCF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8CED1AC-F497-4DFF-BFC1-810F08C268D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70CED7-5FC7-42D4-811D-3B3AE3D4101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A7ADC6-A9A3-4523-AB22-1BCB69D8FE6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E178F4D-566A-4B3D-8A2F-8FDCA137083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62BB568-3394-4050-9218-ABC07DC1026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2C36A4-2A89-490F-BE95-247B65D447E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CBF8CF8-6547-450B-BED0-48C73DE8789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70A3BD-CC34-4DC0-9CC5-46C42010F1A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0983F1-4D13-4184-8601-65471E99CBF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97A0E04-665E-4259-8B03-27ED22B18C3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BB73D64-5D92-49D5-A567-10BE9035A09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EE230CF-CE00-40BC-A8E9-71C0964105F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C410AD-04F3-47BB-92BB-65C0A03E783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D59750D-478D-469A-9F8D-3AD428ED93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BF894FF-B461-4549-98EE-3141D894C2E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07ACA5D-FB8C-4C0A-843F-98E1A6E9917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1F90085-6157-4C70-9633-8D29B6DDC9F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D281F62-0162-4EC9-8BFE-67D23E853DB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78D6343-3258-4500-9DFD-F27DA579B16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0ED0CF7-CC1B-46C6-A97A-D98F2236229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3A4A6F2-9B9A-4E7D-8E2C-13E976DE33D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533826C-9268-4F62-A23A-773831AF807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8AF5C20-212E-4FA3-991C-0BFBB250535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3308B9F-B2BA-4070-88DA-4AAE4DBBCE6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1F2B214-BD2C-4CE7-B2F5-010E0A3DF56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9A16E177-544C-4AEF-BD44-F13369FEFF88}"/>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ABED7959-7667-454C-BF98-7D2E8A6BD13C}"/>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28C5C174-E4C0-4589-A65C-F1103FBE82A5}"/>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D2EE2DC9-C4CC-4D93-8F7E-D237E7ADF3BD}"/>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BA6CA126-1530-4CF4-8DAA-C4F4C23EE899}"/>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501304B0-D00F-4076-8372-9A95FAF09721}"/>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995334E0-3D90-4945-8B74-A58F39209771}"/>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1F7C7A59-D9A4-4014-81BE-A561CB1F6702}"/>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57C2CF48-C9B0-420E-B294-EE805773E9EE}"/>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53192E6A-6216-439E-8255-F4F1DAD726AD}"/>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33290EF1-F59B-45A2-9DB0-A113A146EDFC}"/>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A71CD73-83CE-497D-8371-2068A07D538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E9EDB0F-30BD-4669-9243-F65A97E69CA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B504444-21C3-416D-87ED-DF5CAF172E3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07FC10C-F8A4-478A-838E-27CA37F8682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3059DAD-BB0E-4D5C-821E-7A8614F26CB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73" name="楕円 72">
          <a:extLst>
            <a:ext uri="{FF2B5EF4-FFF2-40B4-BE49-F238E27FC236}">
              <a16:creationId xmlns:a16="http://schemas.microsoft.com/office/drawing/2014/main" id="{6E4748ED-B0E2-4A13-8E54-6F95D9BCE6D6}"/>
            </a:ext>
          </a:extLst>
        </xdr:cNvPr>
        <xdr:cNvSpPr/>
      </xdr:nvSpPr>
      <xdr:spPr>
        <a:xfrm>
          <a:off x="4584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78757</xdr:rowOff>
    </xdr:from>
    <xdr:ext cx="405111" cy="259045"/>
    <xdr:sp macro="" textlink="">
      <xdr:nvSpPr>
        <xdr:cNvPr id="74" name="【道路】&#10;有形固定資産減価償却率該当値テキスト">
          <a:extLst>
            <a:ext uri="{FF2B5EF4-FFF2-40B4-BE49-F238E27FC236}">
              <a16:creationId xmlns:a16="http://schemas.microsoft.com/office/drawing/2014/main" id="{0601D639-60D6-4AAC-A740-C1D48A571704}"/>
            </a:ext>
          </a:extLst>
        </xdr:cNvPr>
        <xdr:cNvSpPr txBox="1"/>
      </xdr:nvSpPr>
      <xdr:spPr>
        <a:xfrm>
          <a:off x="4673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27305</xdr:rowOff>
    </xdr:from>
    <xdr:to>
      <xdr:col>20</xdr:col>
      <xdr:colOff>38100</xdr:colOff>
      <xdr:row>37</xdr:row>
      <xdr:rowOff>128905</xdr:rowOff>
    </xdr:to>
    <xdr:sp macro="" textlink="">
      <xdr:nvSpPr>
        <xdr:cNvPr id="75" name="楕円 74">
          <a:extLst>
            <a:ext uri="{FF2B5EF4-FFF2-40B4-BE49-F238E27FC236}">
              <a16:creationId xmlns:a16="http://schemas.microsoft.com/office/drawing/2014/main" id="{FCA39029-E296-47A0-ADCA-588DB6EAE473}"/>
            </a:ext>
          </a:extLst>
        </xdr:cNvPr>
        <xdr:cNvSpPr/>
      </xdr:nvSpPr>
      <xdr:spPr>
        <a:xfrm>
          <a:off x="3746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78105</xdr:rowOff>
    </xdr:from>
    <xdr:to>
      <xdr:col>24</xdr:col>
      <xdr:colOff>63500</xdr:colOff>
      <xdr:row>37</xdr:row>
      <xdr:rowOff>106680</xdr:rowOff>
    </xdr:to>
    <xdr:cxnSp macro="">
      <xdr:nvCxnSpPr>
        <xdr:cNvPr id="76" name="直線コネクタ 75">
          <a:extLst>
            <a:ext uri="{FF2B5EF4-FFF2-40B4-BE49-F238E27FC236}">
              <a16:creationId xmlns:a16="http://schemas.microsoft.com/office/drawing/2014/main" id="{4CD3DEE7-6016-4F7E-A7BD-635C335D49B5}"/>
            </a:ext>
          </a:extLst>
        </xdr:cNvPr>
        <xdr:cNvCxnSpPr/>
      </xdr:nvCxnSpPr>
      <xdr:spPr>
        <a:xfrm>
          <a:off x="3797300" y="642175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40640</xdr:rowOff>
    </xdr:from>
    <xdr:to>
      <xdr:col>15</xdr:col>
      <xdr:colOff>101600</xdr:colOff>
      <xdr:row>37</xdr:row>
      <xdr:rowOff>142240</xdr:rowOff>
    </xdr:to>
    <xdr:sp macro="" textlink="">
      <xdr:nvSpPr>
        <xdr:cNvPr id="77" name="楕円 76">
          <a:extLst>
            <a:ext uri="{FF2B5EF4-FFF2-40B4-BE49-F238E27FC236}">
              <a16:creationId xmlns:a16="http://schemas.microsoft.com/office/drawing/2014/main" id="{F67CACDD-218C-430B-BB4B-F84B505E0702}"/>
            </a:ext>
          </a:extLst>
        </xdr:cNvPr>
        <xdr:cNvSpPr/>
      </xdr:nvSpPr>
      <xdr:spPr>
        <a:xfrm>
          <a:off x="2857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78105</xdr:rowOff>
    </xdr:from>
    <xdr:to>
      <xdr:col>19</xdr:col>
      <xdr:colOff>177800</xdr:colOff>
      <xdr:row>37</xdr:row>
      <xdr:rowOff>91440</xdr:rowOff>
    </xdr:to>
    <xdr:cxnSp macro="">
      <xdr:nvCxnSpPr>
        <xdr:cNvPr id="78" name="直線コネクタ 77">
          <a:extLst>
            <a:ext uri="{FF2B5EF4-FFF2-40B4-BE49-F238E27FC236}">
              <a16:creationId xmlns:a16="http://schemas.microsoft.com/office/drawing/2014/main" id="{B8072CF8-23DD-4CDB-B3B0-C8146FC4F930}"/>
            </a:ext>
          </a:extLst>
        </xdr:cNvPr>
        <xdr:cNvCxnSpPr/>
      </xdr:nvCxnSpPr>
      <xdr:spPr>
        <a:xfrm flipV="1">
          <a:off x="2908300" y="642175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31115</xdr:rowOff>
    </xdr:from>
    <xdr:to>
      <xdr:col>10</xdr:col>
      <xdr:colOff>165100</xdr:colOff>
      <xdr:row>37</xdr:row>
      <xdr:rowOff>132715</xdr:rowOff>
    </xdr:to>
    <xdr:sp macro="" textlink="">
      <xdr:nvSpPr>
        <xdr:cNvPr id="79" name="楕円 78">
          <a:extLst>
            <a:ext uri="{FF2B5EF4-FFF2-40B4-BE49-F238E27FC236}">
              <a16:creationId xmlns:a16="http://schemas.microsoft.com/office/drawing/2014/main" id="{0C9BCB10-6B40-4D83-8B12-4135FF276CFF}"/>
            </a:ext>
          </a:extLst>
        </xdr:cNvPr>
        <xdr:cNvSpPr/>
      </xdr:nvSpPr>
      <xdr:spPr>
        <a:xfrm>
          <a:off x="1968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81915</xdr:rowOff>
    </xdr:from>
    <xdr:to>
      <xdr:col>15</xdr:col>
      <xdr:colOff>50800</xdr:colOff>
      <xdr:row>37</xdr:row>
      <xdr:rowOff>91440</xdr:rowOff>
    </xdr:to>
    <xdr:cxnSp macro="">
      <xdr:nvCxnSpPr>
        <xdr:cNvPr id="80" name="直線コネクタ 79">
          <a:extLst>
            <a:ext uri="{FF2B5EF4-FFF2-40B4-BE49-F238E27FC236}">
              <a16:creationId xmlns:a16="http://schemas.microsoft.com/office/drawing/2014/main" id="{5103FA19-B08C-45C0-A8C3-B393D5DC85C9}"/>
            </a:ext>
          </a:extLst>
        </xdr:cNvPr>
        <xdr:cNvCxnSpPr/>
      </xdr:nvCxnSpPr>
      <xdr:spPr>
        <a:xfrm>
          <a:off x="2019300" y="64255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31115</xdr:rowOff>
    </xdr:from>
    <xdr:to>
      <xdr:col>6</xdr:col>
      <xdr:colOff>38100</xdr:colOff>
      <xdr:row>37</xdr:row>
      <xdr:rowOff>132715</xdr:rowOff>
    </xdr:to>
    <xdr:sp macro="" textlink="">
      <xdr:nvSpPr>
        <xdr:cNvPr id="81" name="楕円 80">
          <a:extLst>
            <a:ext uri="{FF2B5EF4-FFF2-40B4-BE49-F238E27FC236}">
              <a16:creationId xmlns:a16="http://schemas.microsoft.com/office/drawing/2014/main" id="{36EE22DB-E477-43BC-88B5-A5B6DFA9B44F}"/>
            </a:ext>
          </a:extLst>
        </xdr:cNvPr>
        <xdr:cNvSpPr/>
      </xdr:nvSpPr>
      <xdr:spPr>
        <a:xfrm>
          <a:off x="1079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81915</xdr:rowOff>
    </xdr:from>
    <xdr:to>
      <xdr:col>10</xdr:col>
      <xdr:colOff>114300</xdr:colOff>
      <xdr:row>37</xdr:row>
      <xdr:rowOff>81915</xdr:rowOff>
    </xdr:to>
    <xdr:cxnSp macro="">
      <xdr:nvCxnSpPr>
        <xdr:cNvPr id="82" name="直線コネクタ 81">
          <a:extLst>
            <a:ext uri="{FF2B5EF4-FFF2-40B4-BE49-F238E27FC236}">
              <a16:creationId xmlns:a16="http://schemas.microsoft.com/office/drawing/2014/main" id="{A412A9EA-5EDB-4B9B-A2B4-8CAF55B84B6E}"/>
            </a:ext>
          </a:extLst>
        </xdr:cNvPr>
        <xdr:cNvCxnSpPr/>
      </xdr:nvCxnSpPr>
      <xdr:spPr>
        <a:xfrm>
          <a:off x="1130300" y="64255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3A1DE31B-3C75-483C-BCD7-C5467019B528}"/>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3FB6599E-07C2-4A5A-9836-FFF55B1C5CEF}"/>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6E0F354F-8E3E-494F-94E4-6E733BCF6FF2}"/>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0F50D088-0FB2-47D4-89FB-96552C131DA6}"/>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145432</xdr:rowOff>
    </xdr:from>
    <xdr:ext cx="405111" cy="259045"/>
    <xdr:sp macro="" textlink="">
      <xdr:nvSpPr>
        <xdr:cNvPr id="87" name="n_1mainValue【道路】&#10;有形固定資産減価償却率">
          <a:extLst>
            <a:ext uri="{FF2B5EF4-FFF2-40B4-BE49-F238E27FC236}">
              <a16:creationId xmlns:a16="http://schemas.microsoft.com/office/drawing/2014/main" id="{A643AC8B-3ABC-4A0C-8D5A-142E38740825}"/>
            </a:ext>
          </a:extLst>
        </xdr:cNvPr>
        <xdr:cNvSpPr txBox="1"/>
      </xdr:nvSpPr>
      <xdr:spPr>
        <a:xfrm>
          <a:off x="35820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158767</xdr:rowOff>
    </xdr:from>
    <xdr:ext cx="405111" cy="259045"/>
    <xdr:sp macro="" textlink="">
      <xdr:nvSpPr>
        <xdr:cNvPr id="88" name="n_2mainValue【道路】&#10;有形固定資産減価償却率">
          <a:extLst>
            <a:ext uri="{FF2B5EF4-FFF2-40B4-BE49-F238E27FC236}">
              <a16:creationId xmlns:a16="http://schemas.microsoft.com/office/drawing/2014/main" id="{2AB01EE2-6336-477D-8244-E03D7B8A4B7B}"/>
            </a:ext>
          </a:extLst>
        </xdr:cNvPr>
        <xdr:cNvSpPr txBox="1"/>
      </xdr:nvSpPr>
      <xdr:spPr>
        <a:xfrm>
          <a:off x="2705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149242</xdr:rowOff>
    </xdr:from>
    <xdr:ext cx="405111" cy="259045"/>
    <xdr:sp macro="" textlink="">
      <xdr:nvSpPr>
        <xdr:cNvPr id="89" name="n_3mainValue【道路】&#10;有形固定資産減価償却率">
          <a:extLst>
            <a:ext uri="{FF2B5EF4-FFF2-40B4-BE49-F238E27FC236}">
              <a16:creationId xmlns:a16="http://schemas.microsoft.com/office/drawing/2014/main" id="{B7D7DFFF-16F4-46DC-BB1D-F5988CED9C61}"/>
            </a:ext>
          </a:extLst>
        </xdr:cNvPr>
        <xdr:cNvSpPr txBox="1"/>
      </xdr:nvSpPr>
      <xdr:spPr>
        <a:xfrm>
          <a:off x="1816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149242</xdr:rowOff>
    </xdr:from>
    <xdr:ext cx="405111" cy="259045"/>
    <xdr:sp macro="" textlink="">
      <xdr:nvSpPr>
        <xdr:cNvPr id="90" name="n_4mainValue【道路】&#10;有形固定資産減価償却率">
          <a:extLst>
            <a:ext uri="{FF2B5EF4-FFF2-40B4-BE49-F238E27FC236}">
              <a16:creationId xmlns:a16="http://schemas.microsoft.com/office/drawing/2014/main" id="{C93924FF-2391-410A-8A44-3DEABC45F31D}"/>
            </a:ext>
          </a:extLst>
        </xdr:cNvPr>
        <xdr:cNvSpPr txBox="1"/>
      </xdr:nvSpPr>
      <xdr:spPr>
        <a:xfrm>
          <a:off x="927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2E82EDD-7AFF-4E1E-A5EF-44C16BB4D47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CDC1BEA-E3BF-40DA-A566-51B410F4614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4FBD0BB-EE2B-4877-9519-613E3F4D13A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A22B62C-FFAB-4268-906C-B602D99DC0E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E0A3248-84D8-41DE-ABA7-30CD5E380F1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6CF9170-E6F3-4FA8-8BA8-1B43B37B137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06C617C-DF85-4BCF-84A0-94ED76B14BC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129A2E2-0671-4F03-952E-4D4E6DFFA8D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7BEFD33-0B88-481D-A7D5-17856B15715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82FA7B4-38D4-421A-9B3A-C822FF0D2D9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8606D6B-CD97-4E28-8612-744C02EE608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A8BBE25-A0F9-4526-B69B-FF2F02698DB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973E2C8-11E1-43A2-95F2-413EA87EAD2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B15A17E-2B35-4C64-9E21-B724DCF8166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FFC3F3C-A76B-4EE7-830C-CA594236F1B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88AA3BBE-984E-4986-8E0A-1C7EDA5DBB93}"/>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6A81C9E-6A44-4635-9144-8F1C71E9B31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69A8AE38-0871-44CE-996A-F36DCD9272B5}"/>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A3C43AB-B14C-4E93-90F3-E6688AE890A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F6158C86-CB81-420A-9E7F-AF62D155A5E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8854655-E1B3-4946-BD9B-B897FD34D5B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E815361F-7549-4931-AEA3-9B86091581BD}"/>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9FB4DE8-D590-42DE-BBD2-112E4747088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4963D709-D523-49F5-B1B5-93C32B37970C}"/>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AAC24196-B128-460B-920E-1947EBAA9A58}"/>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6902E293-3649-4228-89EC-AAF2824659E8}"/>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74267BA0-4936-4BCF-ACA0-1DE00508B9BB}"/>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6B21E2B8-7096-4AD6-B09C-47ACF54D06C3}"/>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62028F58-86CE-4378-94F5-956FD68967A6}"/>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A923ADC3-8C04-4BD2-9941-1E15174A9736}"/>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7329EE5F-6643-4EBA-A1B3-C87B78C0212F}"/>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6FCCB06E-A89A-4D48-B1EA-248E9BB06EF4}"/>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22367BD8-7006-4096-8309-E643CB554103}"/>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2CF16465-8C4D-4A99-93E4-2E7830332301}"/>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DBF938F-2FCE-49C4-98EA-54184E132B6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68634F7-1731-4B8C-9EDC-BD02E928682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8801A34-52F8-4BE2-8D81-FB2475C116D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9C95CD2-F997-4D99-95CF-42E1B69FA98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60CEB91-A1A5-4AFE-9E5B-37385B4246C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140141</xdr:rowOff>
    </xdr:from>
    <xdr:to>
      <xdr:col>55</xdr:col>
      <xdr:colOff>50800</xdr:colOff>
      <xdr:row>42</xdr:row>
      <xdr:rowOff>70291</xdr:rowOff>
    </xdr:to>
    <xdr:sp macro="" textlink="">
      <xdr:nvSpPr>
        <xdr:cNvPr id="130" name="楕円 129">
          <a:extLst>
            <a:ext uri="{FF2B5EF4-FFF2-40B4-BE49-F238E27FC236}">
              <a16:creationId xmlns:a16="http://schemas.microsoft.com/office/drawing/2014/main" id="{3EAFFA57-69B7-4B8A-B9D2-4ADE7C9314C0}"/>
            </a:ext>
          </a:extLst>
        </xdr:cNvPr>
        <xdr:cNvSpPr/>
      </xdr:nvSpPr>
      <xdr:spPr>
        <a:xfrm>
          <a:off x="10426700" y="716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534377" cy="259045"/>
    <xdr:sp macro="" textlink="">
      <xdr:nvSpPr>
        <xdr:cNvPr id="131" name="【道路】&#10;一人当たり延長該当値テキスト">
          <a:extLst>
            <a:ext uri="{FF2B5EF4-FFF2-40B4-BE49-F238E27FC236}">
              <a16:creationId xmlns:a16="http://schemas.microsoft.com/office/drawing/2014/main" id="{F19D969F-CA47-4E50-9E42-0F1929B1FCC6}"/>
            </a:ext>
          </a:extLst>
        </xdr:cNvPr>
        <xdr:cNvSpPr txBox="1"/>
      </xdr:nvSpPr>
      <xdr:spPr>
        <a:xfrm>
          <a:off x="10515600" y="711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140646</xdr:rowOff>
    </xdr:from>
    <xdr:to>
      <xdr:col>50</xdr:col>
      <xdr:colOff>165100</xdr:colOff>
      <xdr:row>42</xdr:row>
      <xdr:rowOff>70796</xdr:rowOff>
    </xdr:to>
    <xdr:sp macro="" textlink="">
      <xdr:nvSpPr>
        <xdr:cNvPr id="132" name="楕円 131">
          <a:extLst>
            <a:ext uri="{FF2B5EF4-FFF2-40B4-BE49-F238E27FC236}">
              <a16:creationId xmlns:a16="http://schemas.microsoft.com/office/drawing/2014/main" id="{E888F296-8404-4678-9C85-C18596F55E16}"/>
            </a:ext>
          </a:extLst>
        </xdr:cNvPr>
        <xdr:cNvSpPr/>
      </xdr:nvSpPr>
      <xdr:spPr>
        <a:xfrm>
          <a:off x="9588500" y="717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19491</xdr:rowOff>
    </xdr:from>
    <xdr:to>
      <xdr:col>55</xdr:col>
      <xdr:colOff>0</xdr:colOff>
      <xdr:row>42</xdr:row>
      <xdr:rowOff>19996</xdr:rowOff>
    </xdr:to>
    <xdr:cxnSp macro="">
      <xdr:nvCxnSpPr>
        <xdr:cNvPr id="133" name="直線コネクタ 132">
          <a:extLst>
            <a:ext uri="{FF2B5EF4-FFF2-40B4-BE49-F238E27FC236}">
              <a16:creationId xmlns:a16="http://schemas.microsoft.com/office/drawing/2014/main" id="{54CF7D95-BBC0-4251-B44E-32B41FF70620}"/>
            </a:ext>
          </a:extLst>
        </xdr:cNvPr>
        <xdr:cNvCxnSpPr/>
      </xdr:nvCxnSpPr>
      <xdr:spPr>
        <a:xfrm flipV="1">
          <a:off x="9639300" y="7220391"/>
          <a:ext cx="838200" cy="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141096</xdr:rowOff>
    </xdr:from>
    <xdr:to>
      <xdr:col>46</xdr:col>
      <xdr:colOff>38100</xdr:colOff>
      <xdr:row>42</xdr:row>
      <xdr:rowOff>71246</xdr:rowOff>
    </xdr:to>
    <xdr:sp macro="" textlink="">
      <xdr:nvSpPr>
        <xdr:cNvPr id="134" name="楕円 133">
          <a:extLst>
            <a:ext uri="{FF2B5EF4-FFF2-40B4-BE49-F238E27FC236}">
              <a16:creationId xmlns:a16="http://schemas.microsoft.com/office/drawing/2014/main" id="{DC6F17D3-C30E-4FFA-959E-710FCEC86300}"/>
            </a:ext>
          </a:extLst>
        </xdr:cNvPr>
        <xdr:cNvSpPr/>
      </xdr:nvSpPr>
      <xdr:spPr>
        <a:xfrm>
          <a:off x="8699500" y="717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19996</xdr:rowOff>
    </xdr:from>
    <xdr:to>
      <xdr:col>50</xdr:col>
      <xdr:colOff>114300</xdr:colOff>
      <xdr:row>42</xdr:row>
      <xdr:rowOff>20446</xdr:rowOff>
    </xdr:to>
    <xdr:cxnSp macro="">
      <xdr:nvCxnSpPr>
        <xdr:cNvPr id="135" name="直線コネクタ 134">
          <a:extLst>
            <a:ext uri="{FF2B5EF4-FFF2-40B4-BE49-F238E27FC236}">
              <a16:creationId xmlns:a16="http://schemas.microsoft.com/office/drawing/2014/main" id="{F14B3FAF-E2A0-413E-942C-BDE448B4E8F8}"/>
            </a:ext>
          </a:extLst>
        </xdr:cNvPr>
        <xdr:cNvCxnSpPr/>
      </xdr:nvCxnSpPr>
      <xdr:spPr>
        <a:xfrm flipV="1">
          <a:off x="8750300" y="7220896"/>
          <a:ext cx="889000" cy="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141415</xdr:rowOff>
    </xdr:from>
    <xdr:to>
      <xdr:col>41</xdr:col>
      <xdr:colOff>101600</xdr:colOff>
      <xdr:row>42</xdr:row>
      <xdr:rowOff>71565</xdr:rowOff>
    </xdr:to>
    <xdr:sp macro="" textlink="">
      <xdr:nvSpPr>
        <xdr:cNvPr id="136" name="楕円 135">
          <a:extLst>
            <a:ext uri="{FF2B5EF4-FFF2-40B4-BE49-F238E27FC236}">
              <a16:creationId xmlns:a16="http://schemas.microsoft.com/office/drawing/2014/main" id="{B91BDEE4-8F51-495F-AD76-C6C00F062364}"/>
            </a:ext>
          </a:extLst>
        </xdr:cNvPr>
        <xdr:cNvSpPr/>
      </xdr:nvSpPr>
      <xdr:spPr>
        <a:xfrm>
          <a:off x="7810500" y="71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20446</xdr:rowOff>
    </xdr:from>
    <xdr:to>
      <xdr:col>45</xdr:col>
      <xdr:colOff>177800</xdr:colOff>
      <xdr:row>42</xdr:row>
      <xdr:rowOff>20765</xdr:rowOff>
    </xdr:to>
    <xdr:cxnSp macro="">
      <xdr:nvCxnSpPr>
        <xdr:cNvPr id="137" name="直線コネクタ 136">
          <a:extLst>
            <a:ext uri="{FF2B5EF4-FFF2-40B4-BE49-F238E27FC236}">
              <a16:creationId xmlns:a16="http://schemas.microsoft.com/office/drawing/2014/main" id="{D9EEFC1C-600E-4CDA-85C3-C221968E9180}"/>
            </a:ext>
          </a:extLst>
        </xdr:cNvPr>
        <xdr:cNvCxnSpPr/>
      </xdr:nvCxnSpPr>
      <xdr:spPr>
        <a:xfrm flipV="1">
          <a:off x="7861300" y="7221346"/>
          <a:ext cx="889000" cy="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141761</xdr:rowOff>
    </xdr:from>
    <xdr:to>
      <xdr:col>36</xdr:col>
      <xdr:colOff>165100</xdr:colOff>
      <xdr:row>42</xdr:row>
      <xdr:rowOff>71911</xdr:rowOff>
    </xdr:to>
    <xdr:sp macro="" textlink="">
      <xdr:nvSpPr>
        <xdr:cNvPr id="138" name="楕円 137">
          <a:extLst>
            <a:ext uri="{FF2B5EF4-FFF2-40B4-BE49-F238E27FC236}">
              <a16:creationId xmlns:a16="http://schemas.microsoft.com/office/drawing/2014/main" id="{2A5204A2-565B-47B0-B6DB-7BA91ED5FF65}"/>
            </a:ext>
          </a:extLst>
        </xdr:cNvPr>
        <xdr:cNvSpPr/>
      </xdr:nvSpPr>
      <xdr:spPr>
        <a:xfrm>
          <a:off x="6921500" y="717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20765</xdr:rowOff>
    </xdr:from>
    <xdr:to>
      <xdr:col>41</xdr:col>
      <xdr:colOff>50800</xdr:colOff>
      <xdr:row>42</xdr:row>
      <xdr:rowOff>21111</xdr:rowOff>
    </xdr:to>
    <xdr:cxnSp macro="">
      <xdr:nvCxnSpPr>
        <xdr:cNvPr id="139" name="直線コネクタ 138">
          <a:extLst>
            <a:ext uri="{FF2B5EF4-FFF2-40B4-BE49-F238E27FC236}">
              <a16:creationId xmlns:a16="http://schemas.microsoft.com/office/drawing/2014/main" id="{BB6D51FD-3893-4021-AA3B-E30B296EF4B8}"/>
            </a:ext>
          </a:extLst>
        </xdr:cNvPr>
        <xdr:cNvCxnSpPr/>
      </xdr:nvCxnSpPr>
      <xdr:spPr>
        <a:xfrm flipV="1">
          <a:off x="6972300" y="7221665"/>
          <a:ext cx="889000" cy="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5C910890-AF37-4F71-83EB-2B944D0CAD4A}"/>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C0C76428-4592-473C-AA8B-EC9711E68D43}"/>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DC34F38F-62B9-4E59-988A-0A329C3F5056}"/>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B9F82B15-718B-4DD2-BF0C-39A4EEFB69E2}"/>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61923</xdr:rowOff>
    </xdr:from>
    <xdr:ext cx="534377" cy="259045"/>
    <xdr:sp macro="" textlink="">
      <xdr:nvSpPr>
        <xdr:cNvPr id="144" name="n_1mainValue【道路】&#10;一人当たり延長">
          <a:extLst>
            <a:ext uri="{FF2B5EF4-FFF2-40B4-BE49-F238E27FC236}">
              <a16:creationId xmlns:a16="http://schemas.microsoft.com/office/drawing/2014/main" id="{0B5CC318-102B-4253-8D2D-8D8F135A3F1E}"/>
            </a:ext>
          </a:extLst>
        </xdr:cNvPr>
        <xdr:cNvSpPr txBox="1"/>
      </xdr:nvSpPr>
      <xdr:spPr>
        <a:xfrm>
          <a:off x="9359411" y="726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62373</xdr:rowOff>
    </xdr:from>
    <xdr:ext cx="534377" cy="259045"/>
    <xdr:sp macro="" textlink="">
      <xdr:nvSpPr>
        <xdr:cNvPr id="145" name="n_2mainValue【道路】&#10;一人当たり延長">
          <a:extLst>
            <a:ext uri="{FF2B5EF4-FFF2-40B4-BE49-F238E27FC236}">
              <a16:creationId xmlns:a16="http://schemas.microsoft.com/office/drawing/2014/main" id="{C0952ACF-3971-4E07-89F1-3689ADC06723}"/>
            </a:ext>
          </a:extLst>
        </xdr:cNvPr>
        <xdr:cNvSpPr txBox="1"/>
      </xdr:nvSpPr>
      <xdr:spPr>
        <a:xfrm>
          <a:off x="8483111" y="726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62692</xdr:rowOff>
    </xdr:from>
    <xdr:ext cx="534377" cy="259045"/>
    <xdr:sp macro="" textlink="">
      <xdr:nvSpPr>
        <xdr:cNvPr id="146" name="n_3mainValue【道路】&#10;一人当たり延長">
          <a:extLst>
            <a:ext uri="{FF2B5EF4-FFF2-40B4-BE49-F238E27FC236}">
              <a16:creationId xmlns:a16="http://schemas.microsoft.com/office/drawing/2014/main" id="{C98B5791-EB1E-41E8-AB62-A69064B17017}"/>
            </a:ext>
          </a:extLst>
        </xdr:cNvPr>
        <xdr:cNvSpPr txBox="1"/>
      </xdr:nvSpPr>
      <xdr:spPr>
        <a:xfrm>
          <a:off x="7594111" y="726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63038</xdr:rowOff>
    </xdr:from>
    <xdr:ext cx="534377" cy="259045"/>
    <xdr:sp macro="" textlink="">
      <xdr:nvSpPr>
        <xdr:cNvPr id="147" name="n_4mainValue【道路】&#10;一人当たり延長">
          <a:extLst>
            <a:ext uri="{FF2B5EF4-FFF2-40B4-BE49-F238E27FC236}">
              <a16:creationId xmlns:a16="http://schemas.microsoft.com/office/drawing/2014/main" id="{58A9E33C-97D9-4117-87A9-E0F3CC15BE92}"/>
            </a:ext>
          </a:extLst>
        </xdr:cNvPr>
        <xdr:cNvSpPr txBox="1"/>
      </xdr:nvSpPr>
      <xdr:spPr>
        <a:xfrm>
          <a:off x="6705111" y="72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3F5D3DD-BD44-48B3-88C1-5AEF32914EA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C1DBCBA-7974-4052-8DA5-313A3694C47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EE3B9C5-EF47-4117-AB7F-BFF9A45E97E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8F77842-D70D-4CAF-9259-AFC77EFDA3A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FD4CB4D-9390-4546-BBF9-B98D6300034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6535455-8536-4859-8EB6-A5B0DD057EF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7BCC064-95BF-4AF2-9B7E-8F49FCCD035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3321167-0C6D-40A0-8879-00051D69C3E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C351ADE-2C33-4B2A-A1BA-51F2FF2F2D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8E61005-5342-4BCC-A2EB-6CCEC67D5C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7E10369-E7F6-49C4-954A-D96780C38B7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0FB89F5-5510-4E4C-BE03-45FD4925CE3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57BDA9B0-1339-4D37-B2B0-DF1A590EEE5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3C0A1DA3-DE34-4CD2-853F-80F73D1E3B7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923C6D6A-21F2-46B3-A43A-431AD43F323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746AAC4-064D-48BE-A2FE-0990EF2B407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41472857-6ADE-4A93-9F68-84A3168B8BF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24A8CBE8-2B13-4B94-B27F-888ED5B4D80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49B92D38-FB46-443F-958A-F596E1FAD12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43F31CE6-1929-459B-87EE-79EF22057E5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5386614B-1F86-49E5-8407-E8CFEB7AD6A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8D49910-9343-4C40-B072-A237DB97062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D7092F2-8225-4A85-B3B3-FB3D8EB447A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A2D8F5E-6309-4A66-AA5C-D4A557F6534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C333A867-8AF8-49D1-B2D2-5EC2EE2D4BAB}"/>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1CD2BEB-7F33-440A-8383-BD1FDB50DFFD}"/>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4EBE9AA8-4D61-462D-96F9-93F8D539C5BB}"/>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B8C0DA2D-8FF0-430D-844E-197EAA979DE5}"/>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8EA59D34-5D50-4E69-9031-0911D2F3ADDE}"/>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496E8FF3-E9FD-40B8-93AC-DBEB6AA7F59F}"/>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79ACC3DE-CF76-4AA7-A5B0-1D74ECADFF97}"/>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DBDF705A-C028-4FB7-8FB7-0A20F3409475}"/>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C5F8AAF7-7864-4A11-A29C-E8A79EDDC53B}"/>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3A10DAF7-50F6-4D63-B3E6-2880E9E891B6}"/>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0B41EB34-B857-422E-AA0A-B34AB5ED32F8}"/>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1DD399F-E9CC-4E73-8DBD-22B4CF85C3D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D58D15E-92A1-40B9-B9A6-95F3DBE25E2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4D47206-972B-4795-B0FD-893C845709A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997D117-08D6-4220-BF86-AF2943BC344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474ED2F-A8AF-458F-A234-1DA7FFEE732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33020</xdr:rowOff>
    </xdr:from>
    <xdr:to>
      <xdr:col>24</xdr:col>
      <xdr:colOff>114300</xdr:colOff>
      <xdr:row>59</xdr:row>
      <xdr:rowOff>134620</xdr:rowOff>
    </xdr:to>
    <xdr:sp macro="" textlink="">
      <xdr:nvSpPr>
        <xdr:cNvPr id="188" name="楕円 187">
          <a:extLst>
            <a:ext uri="{FF2B5EF4-FFF2-40B4-BE49-F238E27FC236}">
              <a16:creationId xmlns:a16="http://schemas.microsoft.com/office/drawing/2014/main" id="{83EA1087-4093-45CB-A671-046F8F1835DF}"/>
            </a:ext>
          </a:extLst>
        </xdr:cNvPr>
        <xdr:cNvSpPr/>
      </xdr:nvSpPr>
      <xdr:spPr>
        <a:xfrm>
          <a:off x="45847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55897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A4339723-95C7-46C0-A4D7-747A2659C7AC}"/>
            </a:ext>
          </a:extLst>
        </xdr:cNvPr>
        <xdr:cNvSpPr txBox="1"/>
      </xdr:nvSpPr>
      <xdr:spPr>
        <a:xfrm>
          <a:off x="4673600"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10160</xdr:rowOff>
    </xdr:from>
    <xdr:to>
      <xdr:col>20</xdr:col>
      <xdr:colOff>38100</xdr:colOff>
      <xdr:row>59</xdr:row>
      <xdr:rowOff>111760</xdr:rowOff>
    </xdr:to>
    <xdr:sp macro="" textlink="">
      <xdr:nvSpPr>
        <xdr:cNvPr id="190" name="楕円 189">
          <a:extLst>
            <a:ext uri="{FF2B5EF4-FFF2-40B4-BE49-F238E27FC236}">
              <a16:creationId xmlns:a16="http://schemas.microsoft.com/office/drawing/2014/main" id="{01D99234-B42E-4FAA-98AC-CD58B5F6D3CA}"/>
            </a:ext>
          </a:extLst>
        </xdr:cNvPr>
        <xdr:cNvSpPr/>
      </xdr:nvSpPr>
      <xdr:spPr>
        <a:xfrm>
          <a:off x="3746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60960</xdr:rowOff>
    </xdr:from>
    <xdr:to>
      <xdr:col>24</xdr:col>
      <xdr:colOff>63500</xdr:colOff>
      <xdr:row>59</xdr:row>
      <xdr:rowOff>83820</xdr:rowOff>
    </xdr:to>
    <xdr:cxnSp macro="">
      <xdr:nvCxnSpPr>
        <xdr:cNvPr id="191" name="直線コネクタ 190">
          <a:extLst>
            <a:ext uri="{FF2B5EF4-FFF2-40B4-BE49-F238E27FC236}">
              <a16:creationId xmlns:a16="http://schemas.microsoft.com/office/drawing/2014/main" id="{FA29F913-DB2A-4C29-8991-66F42B11D7E5}"/>
            </a:ext>
          </a:extLst>
        </xdr:cNvPr>
        <xdr:cNvCxnSpPr/>
      </xdr:nvCxnSpPr>
      <xdr:spPr>
        <a:xfrm>
          <a:off x="3797300" y="101765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151130</xdr:rowOff>
    </xdr:from>
    <xdr:to>
      <xdr:col>15</xdr:col>
      <xdr:colOff>101600</xdr:colOff>
      <xdr:row>59</xdr:row>
      <xdr:rowOff>81280</xdr:rowOff>
    </xdr:to>
    <xdr:sp macro="" textlink="">
      <xdr:nvSpPr>
        <xdr:cNvPr id="192" name="楕円 191">
          <a:extLst>
            <a:ext uri="{FF2B5EF4-FFF2-40B4-BE49-F238E27FC236}">
              <a16:creationId xmlns:a16="http://schemas.microsoft.com/office/drawing/2014/main" id="{1A5C0069-BAA1-4AA5-A70F-95836004F151}"/>
            </a:ext>
          </a:extLst>
        </xdr:cNvPr>
        <xdr:cNvSpPr/>
      </xdr:nvSpPr>
      <xdr:spPr>
        <a:xfrm>
          <a:off x="2857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30480</xdr:rowOff>
    </xdr:from>
    <xdr:to>
      <xdr:col>19</xdr:col>
      <xdr:colOff>177800</xdr:colOff>
      <xdr:row>59</xdr:row>
      <xdr:rowOff>60960</xdr:rowOff>
    </xdr:to>
    <xdr:cxnSp macro="">
      <xdr:nvCxnSpPr>
        <xdr:cNvPr id="193" name="直線コネクタ 192">
          <a:extLst>
            <a:ext uri="{FF2B5EF4-FFF2-40B4-BE49-F238E27FC236}">
              <a16:creationId xmlns:a16="http://schemas.microsoft.com/office/drawing/2014/main" id="{88DC487D-7E23-4A1E-81C3-E4F54C2A50E1}"/>
            </a:ext>
          </a:extLst>
        </xdr:cNvPr>
        <xdr:cNvCxnSpPr/>
      </xdr:nvCxnSpPr>
      <xdr:spPr>
        <a:xfrm>
          <a:off x="2908300" y="101460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128270</xdr:rowOff>
    </xdr:from>
    <xdr:to>
      <xdr:col>10</xdr:col>
      <xdr:colOff>165100</xdr:colOff>
      <xdr:row>59</xdr:row>
      <xdr:rowOff>58420</xdr:rowOff>
    </xdr:to>
    <xdr:sp macro="" textlink="">
      <xdr:nvSpPr>
        <xdr:cNvPr id="194" name="楕円 193">
          <a:extLst>
            <a:ext uri="{FF2B5EF4-FFF2-40B4-BE49-F238E27FC236}">
              <a16:creationId xmlns:a16="http://schemas.microsoft.com/office/drawing/2014/main" id="{5D5ABB6B-46FD-49B4-9E59-53B5E5175401}"/>
            </a:ext>
          </a:extLst>
        </xdr:cNvPr>
        <xdr:cNvSpPr/>
      </xdr:nvSpPr>
      <xdr:spPr>
        <a:xfrm>
          <a:off x="1968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7620</xdr:rowOff>
    </xdr:from>
    <xdr:to>
      <xdr:col>15</xdr:col>
      <xdr:colOff>50800</xdr:colOff>
      <xdr:row>59</xdr:row>
      <xdr:rowOff>30480</xdr:rowOff>
    </xdr:to>
    <xdr:cxnSp macro="">
      <xdr:nvCxnSpPr>
        <xdr:cNvPr id="195" name="直線コネクタ 194">
          <a:extLst>
            <a:ext uri="{FF2B5EF4-FFF2-40B4-BE49-F238E27FC236}">
              <a16:creationId xmlns:a16="http://schemas.microsoft.com/office/drawing/2014/main" id="{A5FE7143-BFB4-469A-806D-F651A96F45EE}"/>
            </a:ext>
          </a:extLst>
        </xdr:cNvPr>
        <xdr:cNvCxnSpPr/>
      </xdr:nvCxnSpPr>
      <xdr:spPr>
        <a:xfrm>
          <a:off x="2019300" y="101231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97790</xdr:rowOff>
    </xdr:from>
    <xdr:to>
      <xdr:col>6</xdr:col>
      <xdr:colOff>38100</xdr:colOff>
      <xdr:row>59</xdr:row>
      <xdr:rowOff>27940</xdr:rowOff>
    </xdr:to>
    <xdr:sp macro="" textlink="">
      <xdr:nvSpPr>
        <xdr:cNvPr id="196" name="楕円 195">
          <a:extLst>
            <a:ext uri="{FF2B5EF4-FFF2-40B4-BE49-F238E27FC236}">
              <a16:creationId xmlns:a16="http://schemas.microsoft.com/office/drawing/2014/main" id="{6A1985A6-17C8-4F37-B1F9-D820F8166C86}"/>
            </a:ext>
          </a:extLst>
        </xdr:cNvPr>
        <xdr:cNvSpPr/>
      </xdr:nvSpPr>
      <xdr:spPr>
        <a:xfrm>
          <a:off x="1079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148590</xdr:rowOff>
    </xdr:from>
    <xdr:to>
      <xdr:col>10</xdr:col>
      <xdr:colOff>114300</xdr:colOff>
      <xdr:row>59</xdr:row>
      <xdr:rowOff>7620</xdr:rowOff>
    </xdr:to>
    <xdr:cxnSp macro="">
      <xdr:nvCxnSpPr>
        <xdr:cNvPr id="197" name="直線コネクタ 196">
          <a:extLst>
            <a:ext uri="{FF2B5EF4-FFF2-40B4-BE49-F238E27FC236}">
              <a16:creationId xmlns:a16="http://schemas.microsoft.com/office/drawing/2014/main" id="{EBCD9096-9DCF-426E-AA35-87BC899F93EF}"/>
            </a:ext>
          </a:extLst>
        </xdr:cNvPr>
        <xdr:cNvCxnSpPr/>
      </xdr:nvCxnSpPr>
      <xdr:spPr>
        <a:xfrm>
          <a:off x="1130300" y="100926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8C39A55-EC23-4E87-90AB-F59D0B97EB65}"/>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F29B9534-60A3-4862-8301-A8892166E77A}"/>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E76AAE51-400E-41F3-B775-1F3DC0FAA223}"/>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AA749CD2-216C-4903-846C-1C3A393B90D8}"/>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128287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5FF4DA1-0BAA-4BE6-BC5E-C3D3F5BCECA9}"/>
            </a:ext>
          </a:extLst>
        </xdr:cNvPr>
        <xdr:cNvSpPr txBox="1"/>
      </xdr:nvSpPr>
      <xdr:spPr>
        <a:xfrm>
          <a:off x="35820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97807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CBBCE66-42D6-4164-B273-3DBF25139FF1}"/>
            </a:ext>
          </a:extLst>
        </xdr:cNvPr>
        <xdr:cNvSpPr txBox="1"/>
      </xdr:nvSpPr>
      <xdr:spPr>
        <a:xfrm>
          <a:off x="2705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74947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B9BEA2C0-C421-4B88-A428-3B9757BC11E4}"/>
            </a:ext>
          </a:extLst>
        </xdr:cNvPr>
        <xdr:cNvSpPr txBox="1"/>
      </xdr:nvSpPr>
      <xdr:spPr>
        <a:xfrm>
          <a:off x="1816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44467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62CF9D4-AEC3-46EE-94EF-9123D6661D86}"/>
            </a:ext>
          </a:extLst>
        </xdr:cNvPr>
        <xdr:cNvSpPr txBox="1"/>
      </xdr:nvSpPr>
      <xdr:spPr>
        <a:xfrm>
          <a:off x="927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708737B-92F6-497D-95AD-78F4631CDB1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746B82D3-5C7C-4437-A758-A197A2BF2FE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4BDE50DF-9CC9-4259-BFC5-7268D62ED73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81853E76-93A5-42B0-966D-420AD509E62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8198328-3373-42FD-AB31-18B2059E54A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D33D350-02D1-4F84-9E35-9FD86F97AF9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8607EF7E-427D-4101-B89A-08911405FFC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76306E5-132C-4C15-B976-F06A9F12818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AFA936D-166B-4BE0-8EFC-BCF2ACCF26F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E3F8273-D757-4887-92F9-D3A5795EC7D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B8621CF2-D854-457A-89F3-7B81941BAFB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3877C591-1BDB-4532-837A-9A5D6D2C96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C1EF097E-CBBC-4838-B085-24FDA03F4BB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107DA924-F5BE-4E0F-8720-395C6ED38A2C}"/>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568C1E30-9082-489C-95D8-B25708897503}"/>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8EBD0739-8D3D-4EFB-A2A2-4B3F9D2A7D77}"/>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9527B26A-EF9B-4705-B071-A78E98BB0F7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A4DC13F5-B921-41F4-A15C-CECEC623C406}"/>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8CCC518A-1961-457C-BAE8-ED73B074B5E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00049FBF-53D7-4A30-A28B-D1074FBEE7C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BC78214D-35D2-44BF-BA3D-691D33FF144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E1F4BE94-A2A2-42AF-B284-F8CB5DA5855F}"/>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193D7D70-0BE5-4100-AE70-581B5AFE3E81}"/>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45EB19CA-D3C3-44D0-A5A6-A17097BDED1F}"/>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D1063587-369D-42E2-BD7E-F01023DE2149}"/>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C618F15F-505B-4B1C-9BAC-CCD39B4A1E54}"/>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84E10CDD-E92B-49FB-9245-1B49E7868E1B}"/>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14B3E78A-7D7B-4D78-B4E8-9E41ADE75585}"/>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569017D8-A376-4B12-AE14-495081CC2882}"/>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33873C49-DCB5-4835-8F42-BC01B12E2AA7}"/>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0F1AB16D-DD78-47D9-B812-36720981AFF0}"/>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66E711F6-2D09-4139-89E9-0ACD5B758156}"/>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5EB520D-364E-411A-B597-7F35EC375BF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9C7D055-B86B-412F-B990-B8BD165DA2C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432EEFA-F9F9-49FA-8A29-C316127DC7D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616C442-0DDA-48DB-B74D-7A89FD7204D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82B2191-07CC-4A40-BF34-AF86BCD03ED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4179</xdr:rowOff>
    </xdr:from>
    <xdr:to>
      <xdr:col>55</xdr:col>
      <xdr:colOff>50800</xdr:colOff>
      <xdr:row>63</xdr:row>
      <xdr:rowOff>105779</xdr:rowOff>
    </xdr:to>
    <xdr:sp macro="" textlink="">
      <xdr:nvSpPr>
        <xdr:cNvPr id="243" name="楕円 242">
          <a:extLst>
            <a:ext uri="{FF2B5EF4-FFF2-40B4-BE49-F238E27FC236}">
              <a16:creationId xmlns:a16="http://schemas.microsoft.com/office/drawing/2014/main" id="{6559D7F2-7EC1-47FF-B713-630D6C309DE0}"/>
            </a:ext>
          </a:extLst>
        </xdr:cNvPr>
        <xdr:cNvSpPr/>
      </xdr:nvSpPr>
      <xdr:spPr>
        <a:xfrm>
          <a:off x="10426700" y="1080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151432</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6B0DDBE1-55E7-4453-BFD6-9AFF8B25D665}"/>
            </a:ext>
          </a:extLst>
        </xdr:cNvPr>
        <xdr:cNvSpPr txBox="1"/>
      </xdr:nvSpPr>
      <xdr:spPr>
        <a:xfrm>
          <a:off x="10515600" y="10781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8327</xdr:rowOff>
    </xdr:from>
    <xdr:to>
      <xdr:col>50</xdr:col>
      <xdr:colOff>165100</xdr:colOff>
      <xdr:row>63</xdr:row>
      <xdr:rowOff>109927</xdr:rowOff>
    </xdr:to>
    <xdr:sp macro="" textlink="">
      <xdr:nvSpPr>
        <xdr:cNvPr id="245" name="楕円 244">
          <a:extLst>
            <a:ext uri="{FF2B5EF4-FFF2-40B4-BE49-F238E27FC236}">
              <a16:creationId xmlns:a16="http://schemas.microsoft.com/office/drawing/2014/main" id="{41599227-69DC-44BD-9D47-ACA87B8479DD}"/>
            </a:ext>
          </a:extLst>
        </xdr:cNvPr>
        <xdr:cNvSpPr/>
      </xdr:nvSpPr>
      <xdr:spPr>
        <a:xfrm>
          <a:off x="9588500" y="1080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54979</xdr:rowOff>
    </xdr:from>
    <xdr:to>
      <xdr:col>55</xdr:col>
      <xdr:colOff>0</xdr:colOff>
      <xdr:row>63</xdr:row>
      <xdr:rowOff>59127</xdr:rowOff>
    </xdr:to>
    <xdr:cxnSp macro="">
      <xdr:nvCxnSpPr>
        <xdr:cNvPr id="246" name="直線コネクタ 245">
          <a:extLst>
            <a:ext uri="{FF2B5EF4-FFF2-40B4-BE49-F238E27FC236}">
              <a16:creationId xmlns:a16="http://schemas.microsoft.com/office/drawing/2014/main" id="{1512179A-DF55-4B79-9567-45BBAFF6AA95}"/>
            </a:ext>
          </a:extLst>
        </xdr:cNvPr>
        <xdr:cNvCxnSpPr/>
      </xdr:nvCxnSpPr>
      <xdr:spPr>
        <a:xfrm flipV="1">
          <a:off x="9639300" y="10856329"/>
          <a:ext cx="838200" cy="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11119</xdr:rowOff>
    </xdr:from>
    <xdr:to>
      <xdr:col>46</xdr:col>
      <xdr:colOff>38100</xdr:colOff>
      <xdr:row>63</xdr:row>
      <xdr:rowOff>112719</xdr:rowOff>
    </xdr:to>
    <xdr:sp macro="" textlink="">
      <xdr:nvSpPr>
        <xdr:cNvPr id="247" name="楕円 246">
          <a:extLst>
            <a:ext uri="{FF2B5EF4-FFF2-40B4-BE49-F238E27FC236}">
              <a16:creationId xmlns:a16="http://schemas.microsoft.com/office/drawing/2014/main" id="{ECE4B05E-64F9-4A31-9369-85A2A2F20D55}"/>
            </a:ext>
          </a:extLst>
        </xdr:cNvPr>
        <xdr:cNvSpPr/>
      </xdr:nvSpPr>
      <xdr:spPr>
        <a:xfrm>
          <a:off x="8699500" y="1081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59127</xdr:rowOff>
    </xdr:from>
    <xdr:to>
      <xdr:col>50</xdr:col>
      <xdr:colOff>114300</xdr:colOff>
      <xdr:row>63</xdr:row>
      <xdr:rowOff>61919</xdr:rowOff>
    </xdr:to>
    <xdr:cxnSp macro="">
      <xdr:nvCxnSpPr>
        <xdr:cNvPr id="248" name="直線コネクタ 247">
          <a:extLst>
            <a:ext uri="{FF2B5EF4-FFF2-40B4-BE49-F238E27FC236}">
              <a16:creationId xmlns:a16="http://schemas.microsoft.com/office/drawing/2014/main" id="{C1A352DD-4D17-4CF7-8625-B69A2E584DDE}"/>
            </a:ext>
          </a:extLst>
        </xdr:cNvPr>
        <xdr:cNvCxnSpPr/>
      </xdr:nvCxnSpPr>
      <xdr:spPr>
        <a:xfrm flipV="1">
          <a:off x="8750300" y="10860477"/>
          <a:ext cx="889000" cy="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14108</xdr:rowOff>
    </xdr:from>
    <xdr:to>
      <xdr:col>41</xdr:col>
      <xdr:colOff>101600</xdr:colOff>
      <xdr:row>63</xdr:row>
      <xdr:rowOff>115708</xdr:rowOff>
    </xdr:to>
    <xdr:sp macro="" textlink="">
      <xdr:nvSpPr>
        <xdr:cNvPr id="249" name="楕円 248">
          <a:extLst>
            <a:ext uri="{FF2B5EF4-FFF2-40B4-BE49-F238E27FC236}">
              <a16:creationId xmlns:a16="http://schemas.microsoft.com/office/drawing/2014/main" id="{E22E7D2A-28C3-40B1-9445-381BD27EB5A9}"/>
            </a:ext>
          </a:extLst>
        </xdr:cNvPr>
        <xdr:cNvSpPr/>
      </xdr:nvSpPr>
      <xdr:spPr>
        <a:xfrm>
          <a:off x="7810500" y="1081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61919</xdr:rowOff>
    </xdr:from>
    <xdr:to>
      <xdr:col>45</xdr:col>
      <xdr:colOff>177800</xdr:colOff>
      <xdr:row>63</xdr:row>
      <xdr:rowOff>64908</xdr:rowOff>
    </xdr:to>
    <xdr:cxnSp macro="">
      <xdr:nvCxnSpPr>
        <xdr:cNvPr id="250" name="直線コネクタ 249">
          <a:extLst>
            <a:ext uri="{FF2B5EF4-FFF2-40B4-BE49-F238E27FC236}">
              <a16:creationId xmlns:a16="http://schemas.microsoft.com/office/drawing/2014/main" id="{982BCB71-DA3C-4755-BC04-3739C03D5600}"/>
            </a:ext>
          </a:extLst>
        </xdr:cNvPr>
        <xdr:cNvCxnSpPr/>
      </xdr:nvCxnSpPr>
      <xdr:spPr>
        <a:xfrm flipV="1">
          <a:off x="7861300" y="10863269"/>
          <a:ext cx="889000" cy="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15952</xdr:rowOff>
    </xdr:from>
    <xdr:to>
      <xdr:col>36</xdr:col>
      <xdr:colOff>165100</xdr:colOff>
      <xdr:row>63</xdr:row>
      <xdr:rowOff>117552</xdr:rowOff>
    </xdr:to>
    <xdr:sp macro="" textlink="">
      <xdr:nvSpPr>
        <xdr:cNvPr id="251" name="楕円 250">
          <a:extLst>
            <a:ext uri="{FF2B5EF4-FFF2-40B4-BE49-F238E27FC236}">
              <a16:creationId xmlns:a16="http://schemas.microsoft.com/office/drawing/2014/main" id="{3F020D21-113B-44F2-AB91-FAAA9061D2D5}"/>
            </a:ext>
          </a:extLst>
        </xdr:cNvPr>
        <xdr:cNvSpPr/>
      </xdr:nvSpPr>
      <xdr:spPr>
        <a:xfrm>
          <a:off x="6921500" y="1081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64908</xdr:rowOff>
    </xdr:from>
    <xdr:to>
      <xdr:col>41</xdr:col>
      <xdr:colOff>50800</xdr:colOff>
      <xdr:row>63</xdr:row>
      <xdr:rowOff>66752</xdr:rowOff>
    </xdr:to>
    <xdr:cxnSp macro="">
      <xdr:nvCxnSpPr>
        <xdr:cNvPr id="252" name="直線コネクタ 251">
          <a:extLst>
            <a:ext uri="{FF2B5EF4-FFF2-40B4-BE49-F238E27FC236}">
              <a16:creationId xmlns:a16="http://schemas.microsoft.com/office/drawing/2014/main" id="{C5108220-29AD-4BFB-88E0-3B855DCF9D67}"/>
            </a:ext>
          </a:extLst>
        </xdr:cNvPr>
        <xdr:cNvCxnSpPr/>
      </xdr:nvCxnSpPr>
      <xdr:spPr>
        <a:xfrm flipV="1">
          <a:off x="6972300" y="10866258"/>
          <a:ext cx="889000" cy="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9DF0D366-864A-45A4-9200-687BE9D8C8B0}"/>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63184678-D8A8-4E01-995C-37A26D97EBAF}"/>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00D9474F-9A44-4226-99BA-1DCBE87DD239}"/>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2C329CA0-8450-42DF-AE28-C21A1FA6F2AE}"/>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101054</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27A8A60B-E8B8-4D93-A28D-A10C3B9B0734}"/>
            </a:ext>
          </a:extLst>
        </xdr:cNvPr>
        <xdr:cNvSpPr txBox="1"/>
      </xdr:nvSpPr>
      <xdr:spPr>
        <a:xfrm>
          <a:off x="9327095" y="10902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103846</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2396600F-B1B9-45B4-9A48-056E02A7E11E}"/>
            </a:ext>
          </a:extLst>
        </xdr:cNvPr>
        <xdr:cNvSpPr txBox="1"/>
      </xdr:nvSpPr>
      <xdr:spPr>
        <a:xfrm>
          <a:off x="8450795" y="10905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106835</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E212C4F5-958F-4C92-968F-42FAF6A69BF6}"/>
            </a:ext>
          </a:extLst>
        </xdr:cNvPr>
        <xdr:cNvSpPr txBox="1"/>
      </xdr:nvSpPr>
      <xdr:spPr>
        <a:xfrm>
          <a:off x="7561795" y="10908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108679</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5E968B42-4484-4FD5-8A38-132EA97CF05D}"/>
            </a:ext>
          </a:extLst>
        </xdr:cNvPr>
        <xdr:cNvSpPr txBox="1"/>
      </xdr:nvSpPr>
      <xdr:spPr>
        <a:xfrm>
          <a:off x="6672795" y="10910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89798966-EEAA-4840-845D-AD6AEDE89AA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1F037F70-F179-4074-A889-B52152F27B9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78951108-7CD4-4F87-ADC7-5638C8705CE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651A7F7C-CA65-4E8E-9E27-60A89196E63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2EC10150-B313-42F2-ACDA-26394DD0C17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7F50E324-EB7F-497D-A9E9-4E7743021EA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5541160C-4B3F-44D5-AFED-4D45E726E05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3DB9CB53-BD8E-4521-915A-DFED8304E88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B3E13DA2-A9AF-4A2D-8884-0C3D124608E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8ED80FB6-1BFB-4440-8FFE-0793090A521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322A4009-6458-46E3-BF0F-B131F8E5714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64104A1B-EAA5-47FA-93B6-38AE4876F69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4E668512-7F2A-40D8-9C21-E07F956FA08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37F2ADC7-B1D1-4436-9A22-38F894E37B4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5E2E5E64-657D-4DB6-BB5B-054F108E5D8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CEDB1B85-6551-4932-BED8-3D59E4DBF62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57F69548-09F7-44F9-BA33-D77138CA6F1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A3BAD55D-878A-412F-BE96-5D87C01EF86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6B7E0ED1-6735-48D1-ADF3-43057AD18C8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150F9652-EF37-4097-8F1E-F07EABC82EE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2DDC8C93-931F-431F-B02F-C8EF02EF64C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A4EB97D9-866E-48A9-BB1B-238473A3670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E1BB201C-6885-4118-BFFF-46E1D3FC2C5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89F4A32A-97D6-4B6B-A627-A094E687B0E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9D37EF5E-EF70-4758-A520-8D27E852ED61}"/>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3F5F4FB5-22A9-4E53-8A8E-47001C03ECA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AFCA7357-2DBF-46F7-8E24-75DD1BABEE1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CF886772-98A3-4A15-85EC-464B9E63120E}"/>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E9F52A93-A0A4-4610-BC4A-0790C8CE8F00}"/>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A15175CE-DCD3-43F8-B87E-27DAC0806C81}"/>
            </a:ext>
          </a:extLst>
        </xdr:cNvPr>
        <xdr:cNvSpPr txBox="1"/>
      </xdr:nvSpPr>
      <xdr:spPr>
        <a:xfrm>
          <a:off x="4673600" y="14198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FFAA9CF8-7D82-42A0-B83C-7AEAA2A56478}"/>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91CCF69A-FC03-4BA6-BB96-39838CA3CA93}"/>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28F7A592-0113-4E51-AC08-39D67EB2BFC0}"/>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132D0C40-0129-409E-B7D6-4CAAADAFCC30}"/>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BCCD23C2-1E38-491A-BC3A-B07460F9249E}"/>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85B6512-4AFC-468F-93D8-14E6140A943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D706C04-280A-4094-A6D6-AFED0D28E48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6C05571-F06D-4102-B774-1A94BBFBD90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9D304C1-C7BD-47E8-B6C5-043A54A2134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CBF5407-34DE-4C00-96B8-E5624A39052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84455</xdr:rowOff>
    </xdr:from>
    <xdr:to>
      <xdr:col>24</xdr:col>
      <xdr:colOff>114300</xdr:colOff>
      <xdr:row>86</xdr:row>
      <xdr:rowOff>14605</xdr:rowOff>
    </xdr:to>
    <xdr:sp macro="" textlink="">
      <xdr:nvSpPr>
        <xdr:cNvPr id="301" name="楕円 300">
          <a:extLst>
            <a:ext uri="{FF2B5EF4-FFF2-40B4-BE49-F238E27FC236}">
              <a16:creationId xmlns:a16="http://schemas.microsoft.com/office/drawing/2014/main" id="{556DF876-F082-4FE7-9338-3451B91A04D8}"/>
            </a:ext>
          </a:extLst>
        </xdr:cNvPr>
        <xdr:cNvSpPr/>
      </xdr:nvSpPr>
      <xdr:spPr>
        <a:xfrm>
          <a:off x="45847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62882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A950F195-85FC-4780-A8C8-F55834184B16}"/>
            </a:ext>
          </a:extLst>
        </xdr:cNvPr>
        <xdr:cNvSpPr txBox="1"/>
      </xdr:nvSpPr>
      <xdr:spPr>
        <a:xfrm>
          <a:off x="4673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69214</xdr:rowOff>
    </xdr:from>
    <xdr:to>
      <xdr:col>20</xdr:col>
      <xdr:colOff>38100</xdr:colOff>
      <xdr:row>85</xdr:row>
      <xdr:rowOff>170814</xdr:rowOff>
    </xdr:to>
    <xdr:sp macro="" textlink="">
      <xdr:nvSpPr>
        <xdr:cNvPr id="303" name="楕円 302">
          <a:extLst>
            <a:ext uri="{FF2B5EF4-FFF2-40B4-BE49-F238E27FC236}">
              <a16:creationId xmlns:a16="http://schemas.microsoft.com/office/drawing/2014/main" id="{874EE748-D30C-493E-BE7D-7D88431749FC}"/>
            </a:ext>
          </a:extLst>
        </xdr:cNvPr>
        <xdr:cNvSpPr/>
      </xdr:nvSpPr>
      <xdr:spPr>
        <a:xfrm>
          <a:off x="3746500" y="1464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120014</xdr:rowOff>
    </xdr:from>
    <xdr:to>
      <xdr:col>24</xdr:col>
      <xdr:colOff>63500</xdr:colOff>
      <xdr:row>85</xdr:row>
      <xdr:rowOff>135255</xdr:rowOff>
    </xdr:to>
    <xdr:cxnSp macro="">
      <xdr:nvCxnSpPr>
        <xdr:cNvPr id="304" name="直線コネクタ 303">
          <a:extLst>
            <a:ext uri="{FF2B5EF4-FFF2-40B4-BE49-F238E27FC236}">
              <a16:creationId xmlns:a16="http://schemas.microsoft.com/office/drawing/2014/main" id="{6036BD92-C0D4-4A38-8D25-D5FEFD448FD6}"/>
            </a:ext>
          </a:extLst>
        </xdr:cNvPr>
        <xdr:cNvCxnSpPr/>
      </xdr:nvCxnSpPr>
      <xdr:spPr>
        <a:xfrm>
          <a:off x="3797300" y="14693264"/>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71120</xdr:rowOff>
    </xdr:from>
    <xdr:to>
      <xdr:col>15</xdr:col>
      <xdr:colOff>101600</xdr:colOff>
      <xdr:row>86</xdr:row>
      <xdr:rowOff>1270</xdr:rowOff>
    </xdr:to>
    <xdr:sp macro="" textlink="">
      <xdr:nvSpPr>
        <xdr:cNvPr id="305" name="楕円 304">
          <a:extLst>
            <a:ext uri="{FF2B5EF4-FFF2-40B4-BE49-F238E27FC236}">
              <a16:creationId xmlns:a16="http://schemas.microsoft.com/office/drawing/2014/main" id="{91FFC45D-9CA3-40A2-B13A-E2843112DFCE}"/>
            </a:ext>
          </a:extLst>
        </xdr:cNvPr>
        <xdr:cNvSpPr/>
      </xdr:nvSpPr>
      <xdr:spPr>
        <a:xfrm>
          <a:off x="2857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120014</xdr:rowOff>
    </xdr:from>
    <xdr:to>
      <xdr:col>19</xdr:col>
      <xdr:colOff>177800</xdr:colOff>
      <xdr:row>85</xdr:row>
      <xdr:rowOff>121920</xdr:rowOff>
    </xdr:to>
    <xdr:cxnSp macro="">
      <xdr:nvCxnSpPr>
        <xdr:cNvPr id="306" name="直線コネクタ 305">
          <a:extLst>
            <a:ext uri="{FF2B5EF4-FFF2-40B4-BE49-F238E27FC236}">
              <a16:creationId xmlns:a16="http://schemas.microsoft.com/office/drawing/2014/main" id="{238BE961-C79D-4016-8675-D9A494BB7BC2}"/>
            </a:ext>
          </a:extLst>
        </xdr:cNvPr>
        <xdr:cNvCxnSpPr/>
      </xdr:nvCxnSpPr>
      <xdr:spPr>
        <a:xfrm flipV="1">
          <a:off x="2908300" y="146932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93980</xdr:rowOff>
    </xdr:from>
    <xdr:to>
      <xdr:col>10</xdr:col>
      <xdr:colOff>165100</xdr:colOff>
      <xdr:row>86</xdr:row>
      <xdr:rowOff>24130</xdr:rowOff>
    </xdr:to>
    <xdr:sp macro="" textlink="">
      <xdr:nvSpPr>
        <xdr:cNvPr id="307" name="楕円 306">
          <a:extLst>
            <a:ext uri="{FF2B5EF4-FFF2-40B4-BE49-F238E27FC236}">
              <a16:creationId xmlns:a16="http://schemas.microsoft.com/office/drawing/2014/main" id="{B7B36019-8FA1-48E0-95B1-4FA123469456}"/>
            </a:ext>
          </a:extLst>
        </xdr:cNvPr>
        <xdr:cNvSpPr/>
      </xdr:nvSpPr>
      <xdr:spPr>
        <a:xfrm>
          <a:off x="1968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121920</xdr:rowOff>
    </xdr:from>
    <xdr:to>
      <xdr:col>15</xdr:col>
      <xdr:colOff>50800</xdr:colOff>
      <xdr:row>85</xdr:row>
      <xdr:rowOff>144780</xdr:rowOff>
    </xdr:to>
    <xdr:cxnSp macro="">
      <xdr:nvCxnSpPr>
        <xdr:cNvPr id="308" name="直線コネクタ 307">
          <a:extLst>
            <a:ext uri="{FF2B5EF4-FFF2-40B4-BE49-F238E27FC236}">
              <a16:creationId xmlns:a16="http://schemas.microsoft.com/office/drawing/2014/main" id="{4F4037D3-8412-4666-9BC4-5C0E650C1BA8}"/>
            </a:ext>
          </a:extLst>
        </xdr:cNvPr>
        <xdr:cNvCxnSpPr/>
      </xdr:nvCxnSpPr>
      <xdr:spPr>
        <a:xfrm flipV="1">
          <a:off x="2019300" y="146951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80645</xdr:rowOff>
    </xdr:from>
    <xdr:to>
      <xdr:col>6</xdr:col>
      <xdr:colOff>38100</xdr:colOff>
      <xdr:row>86</xdr:row>
      <xdr:rowOff>10795</xdr:rowOff>
    </xdr:to>
    <xdr:sp macro="" textlink="">
      <xdr:nvSpPr>
        <xdr:cNvPr id="309" name="楕円 308">
          <a:extLst>
            <a:ext uri="{FF2B5EF4-FFF2-40B4-BE49-F238E27FC236}">
              <a16:creationId xmlns:a16="http://schemas.microsoft.com/office/drawing/2014/main" id="{43BE6C39-18CE-4457-BCB7-A076A1A4327B}"/>
            </a:ext>
          </a:extLst>
        </xdr:cNvPr>
        <xdr:cNvSpPr/>
      </xdr:nvSpPr>
      <xdr:spPr>
        <a:xfrm>
          <a:off x="10795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131445</xdr:rowOff>
    </xdr:from>
    <xdr:to>
      <xdr:col>10</xdr:col>
      <xdr:colOff>114300</xdr:colOff>
      <xdr:row>85</xdr:row>
      <xdr:rowOff>144780</xdr:rowOff>
    </xdr:to>
    <xdr:cxnSp macro="">
      <xdr:nvCxnSpPr>
        <xdr:cNvPr id="310" name="直線コネクタ 309">
          <a:extLst>
            <a:ext uri="{FF2B5EF4-FFF2-40B4-BE49-F238E27FC236}">
              <a16:creationId xmlns:a16="http://schemas.microsoft.com/office/drawing/2014/main" id="{5FB794FC-6B1D-4D76-A58A-8C33E24BCF68}"/>
            </a:ext>
          </a:extLst>
        </xdr:cNvPr>
        <xdr:cNvCxnSpPr/>
      </xdr:nvCxnSpPr>
      <xdr:spPr>
        <a:xfrm>
          <a:off x="1130300" y="147046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9F4EA3EC-595C-462A-9AD0-775F92DC6D99}"/>
            </a:ext>
          </a:extLst>
        </xdr:cNvPr>
        <xdr:cNvSpPr txBox="1"/>
      </xdr:nvSpPr>
      <xdr:spPr>
        <a:xfrm>
          <a:off x="3582044"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8FEE6EF6-1DB7-4CEE-8F32-07820D246A4E}"/>
            </a:ext>
          </a:extLst>
        </xdr:cNvPr>
        <xdr:cNvSpPr txBox="1"/>
      </xdr:nvSpPr>
      <xdr:spPr>
        <a:xfrm>
          <a:off x="2705744"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1EAB23B7-02F3-4303-AA6F-13D9D5002721}"/>
            </a:ext>
          </a:extLst>
        </xdr:cNvPr>
        <xdr:cNvSpPr txBox="1"/>
      </xdr:nvSpPr>
      <xdr:spPr>
        <a:xfrm>
          <a:off x="18167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983FDBBB-CBC9-427C-A72D-90313C53BEEE}"/>
            </a:ext>
          </a:extLst>
        </xdr:cNvPr>
        <xdr:cNvSpPr txBox="1"/>
      </xdr:nvSpPr>
      <xdr:spPr>
        <a:xfrm>
          <a:off x="9277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161941</xdr:rowOff>
    </xdr:from>
    <xdr:ext cx="405111" cy="259045"/>
    <xdr:sp macro="" textlink="">
      <xdr:nvSpPr>
        <xdr:cNvPr id="315" name="n_1mainValue【公営住宅】&#10;有形固定資産減価償却率">
          <a:extLst>
            <a:ext uri="{FF2B5EF4-FFF2-40B4-BE49-F238E27FC236}">
              <a16:creationId xmlns:a16="http://schemas.microsoft.com/office/drawing/2014/main" id="{E72027C1-4259-4A66-855F-E12C5876C56F}"/>
            </a:ext>
          </a:extLst>
        </xdr:cNvPr>
        <xdr:cNvSpPr txBox="1"/>
      </xdr:nvSpPr>
      <xdr:spPr>
        <a:xfrm>
          <a:off x="3582044" y="147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163847</xdr:rowOff>
    </xdr:from>
    <xdr:ext cx="405111" cy="259045"/>
    <xdr:sp macro="" textlink="">
      <xdr:nvSpPr>
        <xdr:cNvPr id="316" name="n_2mainValue【公営住宅】&#10;有形固定資産減価償却率">
          <a:extLst>
            <a:ext uri="{FF2B5EF4-FFF2-40B4-BE49-F238E27FC236}">
              <a16:creationId xmlns:a16="http://schemas.microsoft.com/office/drawing/2014/main" id="{09A0A09C-38F3-47F9-A47C-62D7624FB2E0}"/>
            </a:ext>
          </a:extLst>
        </xdr:cNvPr>
        <xdr:cNvSpPr txBox="1"/>
      </xdr:nvSpPr>
      <xdr:spPr>
        <a:xfrm>
          <a:off x="2705744"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15257</xdr:rowOff>
    </xdr:from>
    <xdr:ext cx="405111" cy="259045"/>
    <xdr:sp macro="" textlink="">
      <xdr:nvSpPr>
        <xdr:cNvPr id="317" name="n_3mainValue【公営住宅】&#10;有形固定資産減価償却率">
          <a:extLst>
            <a:ext uri="{FF2B5EF4-FFF2-40B4-BE49-F238E27FC236}">
              <a16:creationId xmlns:a16="http://schemas.microsoft.com/office/drawing/2014/main" id="{EE301E80-C76A-424B-943A-A2176F68DB2F}"/>
            </a:ext>
          </a:extLst>
        </xdr:cNvPr>
        <xdr:cNvSpPr txBox="1"/>
      </xdr:nvSpPr>
      <xdr:spPr>
        <a:xfrm>
          <a:off x="1816744"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1922</xdr:rowOff>
    </xdr:from>
    <xdr:ext cx="405111" cy="259045"/>
    <xdr:sp macro="" textlink="">
      <xdr:nvSpPr>
        <xdr:cNvPr id="318" name="n_4mainValue【公営住宅】&#10;有形固定資産減価償却率">
          <a:extLst>
            <a:ext uri="{FF2B5EF4-FFF2-40B4-BE49-F238E27FC236}">
              <a16:creationId xmlns:a16="http://schemas.microsoft.com/office/drawing/2014/main" id="{CB585EE3-3059-4803-8E08-F6E87F278C46}"/>
            </a:ext>
          </a:extLst>
        </xdr:cNvPr>
        <xdr:cNvSpPr txBox="1"/>
      </xdr:nvSpPr>
      <xdr:spPr>
        <a:xfrm>
          <a:off x="927744" y="1474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9E09A0C-3A1E-45EF-A985-1786CBC5DFC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AABAAA8E-049A-43D3-9170-EAE41E35F0A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A764563-7682-4F39-9A17-5604D7512FE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F562888-A7A1-4E5A-8228-F4967E25563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2FBB1E7-71F6-4E0F-B0E0-23DE0544527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6666381-EDEA-42CD-8DB1-E2AB79E7A5C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6C88A8E-7E0B-4C45-99B2-6EC3CA12087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292341EE-4910-489A-82F1-C1EF7D3C28C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A02CF340-0D96-442A-835F-EA310EFC828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86EAC83-5907-43FC-A676-306D11BE409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EEAB7F1F-3D0D-4266-B57F-2D97C5A8DCF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A1F5514-624B-4F6C-8AAC-E5FBC997235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CCEF331B-7DDE-4291-89FE-DCF15CB3597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435AE1F8-3339-478D-9A5F-D136A8F3B6E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44EB8EF2-412A-4CB1-B8BB-B019C8DC584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5857A8B9-69CB-481B-B186-B92AA77DD31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AAA1B184-6407-467F-BC11-59CFCF7A823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33F443EF-C4DE-4C80-8E88-60290F40961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62D70703-C586-45B5-9FBE-1A5C9FA4934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FD58F640-7EA7-4754-95AE-C1BD2D79496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E4294CE-FD5F-4011-9509-73A711BD385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2A8F63DF-39ED-4D65-81B7-CF1267F5FA97}"/>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E4892A0-566C-4C60-87FE-F21A16B1010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DAE8762A-88B7-4118-90AE-465FDEEE3B6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7AD9CEF9-A131-4307-A2D3-E9F94FD136F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FCB2DE7B-3A62-420F-87DA-D5C876B31C14}"/>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BF655C6D-826D-43AA-9496-2E0D8B1255FE}"/>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8C2C00DF-009C-4AEF-A064-AFB451D5AFE0}"/>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47886A76-FC19-4DDA-A894-BC82728896B0}"/>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E0FA3707-BF11-44BE-AED0-8F796BF43160}"/>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6197B0F7-68D6-4BBA-A7CD-756ABA98E1C5}"/>
            </a:ext>
          </a:extLst>
        </xdr:cNvPr>
        <xdr:cNvSpPr txBox="1"/>
      </xdr:nvSpPr>
      <xdr:spPr>
        <a:xfrm>
          <a:off x="10515600" y="14620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982385C1-EE6D-42F0-99B3-D97380221E9E}"/>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678353B5-26ED-476E-9491-6425CB0DCA05}"/>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15953685-69D0-4B66-8AB6-0D773793BCC7}"/>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64D61A53-CD77-4316-85BE-198A698BE44D}"/>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2475B634-1B48-4E43-B82F-2212FDF15497}"/>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325E071-03E4-4A2C-800F-EECDA133FF6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2581374-F430-4266-8B85-230B70ED2DB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C0CFEB4-7C05-4CCB-821E-1D5557DFE4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4C700F2-14F8-4211-87C5-45BBC6ACA3D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83A7846-B7FB-4FFD-BEA4-B3F544A50AC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101273</xdr:rowOff>
    </xdr:from>
    <xdr:to>
      <xdr:col>55</xdr:col>
      <xdr:colOff>50800</xdr:colOff>
      <xdr:row>78</xdr:row>
      <xdr:rowOff>31423</xdr:rowOff>
    </xdr:to>
    <xdr:sp macro="" textlink="">
      <xdr:nvSpPr>
        <xdr:cNvPr id="360" name="楕円 359">
          <a:extLst>
            <a:ext uri="{FF2B5EF4-FFF2-40B4-BE49-F238E27FC236}">
              <a16:creationId xmlns:a16="http://schemas.microsoft.com/office/drawing/2014/main" id="{70B3AB2F-5E8A-4D5B-8F10-DC95248D0383}"/>
            </a:ext>
          </a:extLst>
        </xdr:cNvPr>
        <xdr:cNvSpPr/>
      </xdr:nvSpPr>
      <xdr:spPr>
        <a:xfrm>
          <a:off x="10426700" y="1330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54300</xdr:rowOff>
    </xdr:from>
    <xdr:ext cx="469744" cy="259045"/>
    <xdr:sp macro="" textlink="">
      <xdr:nvSpPr>
        <xdr:cNvPr id="361" name="【公営住宅】&#10;一人当たり面積該当値テキスト">
          <a:extLst>
            <a:ext uri="{FF2B5EF4-FFF2-40B4-BE49-F238E27FC236}">
              <a16:creationId xmlns:a16="http://schemas.microsoft.com/office/drawing/2014/main" id="{70A6CC6E-68AA-4930-ABA4-63F4DFB174D9}"/>
            </a:ext>
          </a:extLst>
        </xdr:cNvPr>
        <xdr:cNvSpPr txBox="1"/>
      </xdr:nvSpPr>
      <xdr:spPr>
        <a:xfrm>
          <a:off x="10515600" y="1325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143728</xdr:rowOff>
    </xdr:from>
    <xdr:to>
      <xdr:col>50</xdr:col>
      <xdr:colOff>165100</xdr:colOff>
      <xdr:row>78</xdr:row>
      <xdr:rowOff>73878</xdr:rowOff>
    </xdr:to>
    <xdr:sp macro="" textlink="">
      <xdr:nvSpPr>
        <xdr:cNvPr id="362" name="楕円 361">
          <a:extLst>
            <a:ext uri="{FF2B5EF4-FFF2-40B4-BE49-F238E27FC236}">
              <a16:creationId xmlns:a16="http://schemas.microsoft.com/office/drawing/2014/main" id="{59C259C4-8A02-4752-B466-964F5052AD51}"/>
            </a:ext>
          </a:extLst>
        </xdr:cNvPr>
        <xdr:cNvSpPr/>
      </xdr:nvSpPr>
      <xdr:spPr>
        <a:xfrm>
          <a:off x="9588500" y="1334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152073</xdr:rowOff>
    </xdr:from>
    <xdr:to>
      <xdr:col>55</xdr:col>
      <xdr:colOff>0</xdr:colOff>
      <xdr:row>78</xdr:row>
      <xdr:rowOff>23078</xdr:rowOff>
    </xdr:to>
    <xdr:cxnSp macro="">
      <xdr:nvCxnSpPr>
        <xdr:cNvPr id="363" name="直線コネクタ 362">
          <a:extLst>
            <a:ext uri="{FF2B5EF4-FFF2-40B4-BE49-F238E27FC236}">
              <a16:creationId xmlns:a16="http://schemas.microsoft.com/office/drawing/2014/main" id="{8C2709E2-5AAE-4BE5-B1B5-1EFD739259DE}"/>
            </a:ext>
          </a:extLst>
        </xdr:cNvPr>
        <xdr:cNvCxnSpPr/>
      </xdr:nvCxnSpPr>
      <xdr:spPr>
        <a:xfrm flipV="1">
          <a:off x="9639300" y="13353723"/>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106662</xdr:rowOff>
    </xdr:from>
    <xdr:to>
      <xdr:col>46</xdr:col>
      <xdr:colOff>38100</xdr:colOff>
      <xdr:row>78</xdr:row>
      <xdr:rowOff>36812</xdr:rowOff>
    </xdr:to>
    <xdr:sp macro="" textlink="">
      <xdr:nvSpPr>
        <xdr:cNvPr id="364" name="楕円 363">
          <a:extLst>
            <a:ext uri="{FF2B5EF4-FFF2-40B4-BE49-F238E27FC236}">
              <a16:creationId xmlns:a16="http://schemas.microsoft.com/office/drawing/2014/main" id="{8ACFF0CD-8218-47C2-B403-6633B40FEC9F}"/>
            </a:ext>
          </a:extLst>
        </xdr:cNvPr>
        <xdr:cNvSpPr/>
      </xdr:nvSpPr>
      <xdr:spPr>
        <a:xfrm>
          <a:off x="8699500" y="1330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157462</xdr:rowOff>
    </xdr:from>
    <xdr:to>
      <xdr:col>50</xdr:col>
      <xdr:colOff>114300</xdr:colOff>
      <xdr:row>78</xdr:row>
      <xdr:rowOff>23078</xdr:rowOff>
    </xdr:to>
    <xdr:cxnSp macro="">
      <xdr:nvCxnSpPr>
        <xdr:cNvPr id="365" name="直線コネクタ 364">
          <a:extLst>
            <a:ext uri="{FF2B5EF4-FFF2-40B4-BE49-F238E27FC236}">
              <a16:creationId xmlns:a16="http://schemas.microsoft.com/office/drawing/2014/main" id="{1326661D-ECC8-46F3-8D80-D9F5CB010AFD}"/>
            </a:ext>
          </a:extLst>
        </xdr:cNvPr>
        <xdr:cNvCxnSpPr/>
      </xdr:nvCxnSpPr>
      <xdr:spPr>
        <a:xfrm>
          <a:off x="8750300" y="13359112"/>
          <a:ext cx="889000" cy="3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18487</xdr:rowOff>
    </xdr:from>
    <xdr:to>
      <xdr:col>41</xdr:col>
      <xdr:colOff>101600</xdr:colOff>
      <xdr:row>78</xdr:row>
      <xdr:rowOff>120087</xdr:rowOff>
    </xdr:to>
    <xdr:sp macro="" textlink="">
      <xdr:nvSpPr>
        <xdr:cNvPr id="366" name="楕円 365">
          <a:extLst>
            <a:ext uri="{FF2B5EF4-FFF2-40B4-BE49-F238E27FC236}">
              <a16:creationId xmlns:a16="http://schemas.microsoft.com/office/drawing/2014/main" id="{64BF0B87-172F-4A91-BD3D-FF13ECB5F741}"/>
            </a:ext>
          </a:extLst>
        </xdr:cNvPr>
        <xdr:cNvSpPr/>
      </xdr:nvSpPr>
      <xdr:spPr>
        <a:xfrm>
          <a:off x="7810500" y="133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157462</xdr:rowOff>
    </xdr:from>
    <xdr:to>
      <xdr:col>45</xdr:col>
      <xdr:colOff>177800</xdr:colOff>
      <xdr:row>78</xdr:row>
      <xdr:rowOff>69287</xdr:rowOff>
    </xdr:to>
    <xdr:cxnSp macro="">
      <xdr:nvCxnSpPr>
        <xdr:cNvPr id="367" name="直線コネクタ 366">
          <a:extLst>
            <a:ext uri="{FF2B5EF4-FFF2-40B4-BE49-F238E27FC236}">
              <a16:creationId xmlns:a16="http://schemas.microsoft.com/office/drawing/2014/main" id="{97A68004-C4E8-41BC-87B4-4FA840C607EF}"/>
            </a:ext>
          </a:extLst>
        </xdr:cNvPr>
        <xdr:cNvCxnSpPr/>
      </xdr:nvCxnSpPr>
      <xdr:spPr>
        <a:xfrm flipV="1">
          <a:off x="7861300" y="13359112"/>
          <a:ext cx="8890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38736</xdr:rowOff>
    </xdr:from>
    <xdr:to>
      <xdr:col>36</xdr:col>
      <xdr:colOff>165100</xdr:colOff>
      <xdr:row>78</xdr:row>
      <xdr:rowOff>140336</xdr:rowOff>
    </xdr:to>
    <xdr:sp macro="" textlink="">
      <xdr:nvSpPr>
        <xdr:cNvPr id="368" name="楕円 367">
          <a:extLst>
            <a:ext uri="{FF2B5EF4-FFF2-40B4-BE49-F238E27FC236}">
              <a16:creationId xmlns:a16="http://schemas.microsoft.com/office/drawing/2014/main" id="{41E9B9C4-C35F-42F0-8C45-71FF9DDAE787}"/>
            </a:ext>
          </a:extLst>
        </xdr:cNvPr>
        <xdr:cNvSpPr/>
      </xdr:nvSpPr>
      <xdr:spPr>
        <a:xfrm>
          <a:off x="6921500" y="1341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69287</xdr:rowOff>
    </xdr:from>
    <xdr:to>
      <xdr:col>41</xdr:col>
      <xdr:colOff>50800</xdr:colOff>
      <xdr:row>78</xdr:row>
      <xdr:rowOff>89536</xdr:rowOff>
    </xdr:to>
    <xdr:cxnSp macro="">
      <xdr:nvCxnSpPr>
        <xdr:cNvPr id="369" name="直線コネクタ 368">
          <a:extLst>
            <a:ext uri="{FF2B5EF4-FFF2-40B4-BE49-F238E27FC236}">
              <a16:creationId xmlns:a16="http://schemas.microsoft.com/office/drawing/2014/main" id="{76555C89-D5AD-4010-B503-887851F26066}"/>
            </a:ext>
          </a:extLst>
        </xdr:cNvPr>
        <xdr:cNvCxnSpPr/>
      </xdr:nvCxnSpPr>
      <xdr:spPr>
        <a:xfrm flipV="1">
          <a:off x="6972300" y="13442387"/>
          <a:ext cx="889000" cy="2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BBAF32A5-437E-495C-9C0C-01511879036C}"/>
            </a:ext>
          </a:extLst>
        </xdr:cNvPr>
        <xdr:cNvSpPr txBox="1"/>
      </xdr:nvSpPr>
      <xdr:spPr>
        <a:xfrm>
          <a:off x="9391727" y="1473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F65A6676-827A-4CDC-9B64-AB2096349BD2}"/>
            </a:ext>
          </a:extLst>
        </xdr:cNvPr>
        <xdr:cNvSpPr txBox="1"/>
      </xdr:nvSpPr>
      <xdr:spPr>
        <a:xfrm>
          <a:off x="8515427" y="147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E6A77F53-54C1-4F2D-8B66-B50118DDECEC}"/>
            </a:ext>
          </a:extLst>
        </xdr:cNvPr>
        <xdr:cNvSpPr txBox="1"/>
      </xdr:nvSpPr>
      <xdr:spPr>
        <a:xfrm>
          <a:off x="7626427" y="147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B271BC98-CA00-4627-B615-C64EA32AEB5F}"/>
            </a:ext>
          </a:extLst>
        </xdr:cNvPr>
        <xdr:cNvSpPr txBox="1"/>
      </xdr:nvSpPr>
      <xdr:spPr>
        <a:xfrm>
          <a:off x="6737427" y="1476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90405</xdr:rowOff>
    </xdr:from>
    <xdr:ext cx="469744" cy="259045"/>
    <xdr:sp macro="" textlink="">
      <xdr:nvSpPr>
        <xdr:cNvPr id="374" name="n_1mainValue【公営住宅】&#10;一人当たり面積">
          <a:extLst>
            <a:ext uri="{FF2B5EF4-FFF2-40B4-BE49-F238E27FC236}">
              <a16:creationId xmlns:a16="http://schemas.microsoft.com/office/drawing/2014/main" id="{007C2E33-5A38-4A06-AD59-A31C3FF91CF8}"/>
            </a:ext>
          </a:extLst>
        </xdr:cNvPr>
        <xdr:cNvSpPr txBox="1"/>
      </xdr:nvSpPr>
      <xdr:spPr>
        <a:xfrm>
          <a:off x="9391727" y="1312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53339</xdr:rowOff>
    </xdr:from>
    <xdr:ext cx="469744" cy="259045"/>
    <xdr:sp macro="" textlink="">
      <xdr:nvSpPr>
        <xdr:cNvPr id="375" name="n_2mainValue【公営住宅】&#10;一人当たり面積">
          <a:extLst>
            <a:ext uri="{FF2B5EF4-FFF2-40B4-BE49-F238E27FC236}">
              <a16:creationId xmlns:a16="http://schemas.microsoft.com/office/drawing/2014/main" id="{AEFA533E-81FE-4FC3-96CD-BB891F0E0EA2}"/>
            </a:ext>
          </a:extLst>
        </xdr:cNvPr>
        <xdr:cNvSpPr txBox="1"/>
      </xdr:nvSpPr>
      <xdr:spPr>
        <a:xfrm>
          <a:off x="8515427" y="1308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136614</xdr:rowOff>
    </xdr:from>
    <xdr:ext cx="469744" cy="259045"/>
    <xdr:sp macro="" textlink="">
      <xdr:nvSpPr>
        <xdr:cNvPr id="376" name="n_3mainValue【公営住宅】&#10;一人当たり面積">
          <a:extLst>
            <a:ext uri="{FF2B5EF4-FFF2-40B4-BE49-F238E27FC236}">
              <a16:creationId xmlns:a16="http://schemas.microsoft.com/office/drawing/2014/main" id="{777357D9-1B88-4C0F-9A9B-B2549A9A408F}"/>
            </a:ext>
          </a:extLst>
        </xdr:cNvPr>
        <xdr:cNvSpPr txBox="1"/>
      </xdr:nvSpPr>
      <xdr:spPr>
        <a:xfrm>
          <a:off x="7626427" y="1316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156863</xdr:rowOff>
    </xdr:from>
    <xdr:ext cx="469744" cy="259045"/>
    <xdr:sp macro="" textlink="">
      <xdr:nvSpPr>
        <xdr:cNvPr id="377" name="n_4mainValue【公営住宅】&#10;一人当たり面積">
          <a:extLst>
            <a:ext uri="{FF2B5EF4-FFF2-40B4-BE49-F238E27FC236}">
              <a16:creationId xmlns:a16="http://schemas.microsoft.com/office/drawing/2014/main" id="{26366DDB-A838-4C3D-9B9A-937D324BAF4E}"/>
            </a:ext>
          </a:extLst>
        </xdr:cNvPr>
        <xdr:cNvSpPr txBox="1"/>
      </xdr:nvSpPr>
      <xdr:spPr>
        <a:xfrm>
          <a:off x="6737427" y="1318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87717F0-A9C2-47CD-9052-239C97FBD71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D41359B-33F5-4447-A052-454838D8484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5111E91-37F4-42E8-A2E6-2857E705539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61A2B9D1-0618-4F99-BB87-1F76EA85664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872DEAB-46DE-484B-8A34-1C4648B193E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32D2FABC-0539-494D-8E77-EB184770E5A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33BB187-689A-4DAF-BE4C-9EE55D8D844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72E4932-E6C0-4BC3-909D-2DBF62E3770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672686F-C8BD-46D6-BD0A-73AD43759BF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CC080140-3FF2-46F8-BECA-48154442B9B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E817E8E3-AE8A-44FC-BD75-A41623FB9A5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A8B5AB51-F5C1-4F28-87BF-2827807D5B9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B720DD8D-2C4A-4554-89D2-F75AF8BB467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483B6FF2-7AAA-450F-A13C-9966B6F5419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6D650575-064B-4313-89BD-CB9A3566F5B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AFF97FE6-6AD3-4491-B6F6-DFA01FAB281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74236F7D-5F8B-4EEB-855E-B150FBB6ED9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92320FD-1590-4B0A-80AB-D43A88C81AB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CF4A5D74-C32F-429D-9073-2EFFC440EB3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7CF35CEA-FCB0-42A1-8220-329EDDE6CC6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882F3FB-D1E0-4505-9E96-D0487783D80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08A8030-F75A-407B-A320-9325C0DAC20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F7BBEF26-99CB-4C43-9AC9-7F973E929A0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88C2EAB-01AA-4164-B6F9-3431F745B66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69C4D57A-7161-4288-B826-5C1A1BC914B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EE0EC2AE-605D-4329-88B6-025E444EACC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B1EB5291-9793-43F1-A084-3338C42CD91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6EF2261-B7FE-42CF-A558-B4D0AEA5812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D87214DF-3E25-4C15-9379-5DC58ADB052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3E2098FD-8566-4D3A-B96B-9959F66D3D9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C34545BE-B22D-49C2-8640-CE9B5841B29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207F1F9D-706F-426B-B34E-784B4C075F7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D251D742-3613-49E5-91A3-62966010949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9DE96B7E-F9D5-4153-AD55-97A9A8F9C7F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3F7D1E8D-0204-451F-94A5-32134571458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5CE4EE55-A580-409D-8797-887262D4124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26B8DBEB-9EA4-4EB9-9885-6FBEEFB895B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D94FF53E-B9B3-4280-9E26-CAD786A9339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94ED91CC-9384-4F4E-8675-61ABEC3EFC3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CF927380-B22B-40A4-940D-A1A4417E977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D2AF91EE-0337-40C1-9B8C-ECF7C9841FA1}"/>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F1E10FCD-BFAB-4A75-99E4-B0AB735B018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48FB755B-BED1-4002-B9F3-E2B2B92E2B0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0D615BEC-428C-4A07-BE3B-B40D2099A3DA}"/>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214FFAFC-5183-48FD-8F7D-7FAD719C4D24}"/>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570A1857-B3FC-4AF7-A352-55A2E7838990}"/>
            </a:ext>
          </a:extLst>
        </xdr:cNvPr>
        <xdr:cNvSpPr txBox="1"/>
      </xdr:nvSpPr>
      <xdr:spPr>
        <a:xfrm>
          <a:off x="16357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3629EDB8-523D-4B21-A320-DCA448AB955D}"/>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C0A92720-76D7-4EAB-8668-038FF86C47EE}"/>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CB864887-29AF-47C2-A43F-554A6B3D9424}"/>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E5F3B26E-E1C6-48A0-9F39-263BA79451B4}"/>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7A9C8FEE-DB97-48C3-99C4-ABBED65C118D}"/>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E6EBD24-3C67-46D4-BD0C-25B08F0959C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64FEA4E-5433-410C-AAAA-F2E84914B9A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9CB1ED3-F78A-410D-B4A8-41B12317E62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FB06E02-23A3-4ED9-8990-F3E072C67E1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1C22FC2-910F-4643-968C-1444F951F5C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116840</xdr:rowOff>
    </xdr:from>
    <xdr:to>
      <xdr:col>85</xdr:col>
      <xdr:colOff>177800</xdr:colOff>
      <xdr:row>36</xdr:row>
      <xdr:rowOff>46990</xdr:rowOff>
    </xdr:to>
    <xdr:sp macro="" textlink="">
      <xdr:nvSpPr>
        <xdr:cNvPr id="434" name="楕円 433">
          <a:extLst>
            <a:ext uri="{FF2B5EF4-FFF2-40B4-BE49-F238E27FC236}">
              <a16:creationId xmlns:a16="http://schemas.microsoft.com/office/drawing/2014/main" id="{98E38E32-B2E6-4BA0-AC8A-7290C95FA80E}"/>
            </a:ext>
          </a:extLst>
        </xdr:cNvPr>
        <xdr:cNvSpPr/>
      </xdr:nvSpPr>
      <xdr:spPr>
        <a:xfrm>
          <a:off x="162687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139717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9CB4CF50-E73F-4636-AEE7-059B63C93359}"/>
            </a:ext>
          </a:extLst>
        </xdr:cNvPr>
        <xdr:cNvSpPr txBox="1"/>
      </xdr:nvSpPr>
      <xdr:spPr>
        <a:xfrm>
          <a:off x="16357600"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118745</xdr:rowOff>
    </xdr:from>
    <xdr:to>
      <xdr:col>81</xdr:col>
      <xdr:colOff>101600</xdr:colOff>
      <xdr:row>37</xdr:row>
      <xdr:rowOff>48895</xdr:rowOff>
    </xdr:to>
    <xdr:sp macro="" textlink="">
      <xdr:nvSpPr>
        <xdr:cNvPr id="436" name="楕円 435">
          <a:extLst>
            <a:ext uri="{FF2B5EF4-FFF2-40B4-BE49-F238E27FC236}">
              <a16:creationId xmlns:a16="http://schemas.microsoft.com/office/drawing/2014/main" id="{67AEA519-56BC-46BC-86A3-E4A272A41162}"/>
            </a:ext>
          </a:extLst>
        </xdr:cNvPr>
        <xdr:cNvSpPr/>
      </xdr:nvSpPr>
      <xdr:spPr>
        <a:xfrm>
          <a:off x="15430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167640</xdr:rowOff>
    </xdr:from>
    <xdr:to>
      <xdr:col>85</xdr:col>
      <xdr:colOff>127000</xdr:colOff>
      <xdr:row>36</xdr:row>
      <xdr:rowOff>169545</xdr:rowOff>
    </xdr:to>
    <xdr:cxnSp macro="">
      <xdr:nvCxnSpPr>
        <xdr:cNvPr id="437" name="直線コネクタ 436">
          <a:extLst>
            <a:ext uri="{FF2B5EF4-FFF2-40B4-BE49-F238E27FC236}">
              <a16:creationId xmlns:a16="http://schemas.microsoft.com/office/drawing/2014/main" id="{3009C357-7545-4C8E-B470-628A46B79101}"/>
            </a:ext>
          </a:extLst>
        </xdr:cNvPr>
        <xdr:cNvCxnSpPr/>
      </xdr:nvCxnSpPr>
      <xdr:spPr>
        <a:xfrm flipV="1">
          <a:off x="15481300" y="6168390"/>
          <a:ext cx="83820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50165</xdr:rowOff>
    </xdr:from>
    <xdr:to>
      <xdr:col>76</xdr:col>
      <xdr:colOff>165100</xdr:colOff>
      <xdr:row>36</xdr:row>
      <xdr:rowOff>151765</xdr:rowOff>
    </xdr:to>
    <xdr:sp macro="" textlink="">
      <xdr:nvSpPr>
        <xdr:cNvPr id="438" name="楕円 437">
          <a:extLst>
            <a:ext uri="{FF2B5EF4-FFF2-40B4-BE49-F238E27FC236}">
              <a16:creationId xmlns:a16="http://schemas.microsoft.com/office/drawing/2014/main" id="{1735B7AA-0053-4104-8B71-8F7E15D6EF7C}"/>
            </a:ext>
          </a:extLst>
        </xdr:cNvPr>
        <xdr:cNvSpPr/>
      </xdr:nvSpPr>
      <xdr:spPr>
        <a:xfrm>
          <a:off x="14541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100965</xdr:rowOff>
    </xdr:from>
    <xdr:to>
      <xdr:col>81</xdr:col>
      <xdr:colOff>50800</xdr:colOff>
      <xdr:row>36</xdr:row>
      <xdr:rowOff>169545</xdr:rowOff>
    </xdr:to>
    <xdr:cxnSp macro="">
      <xdr:nvCxnSpPr>
        <xdr:cNvPr id="439" name="直線コネクタ 438">
          <a:extLst>
            <a:ext uri="{FF2B5EF4-FFF2-40B4-BE49-F238E27FC236}">
              <a16:creationId xmlns:a16="http://schemas.microsoft.com/office/drawing/2014/main" id="{3A4EB539-D103-4B0B-A2B1-5C7480873CBB}"/>
            </a:ext>
          </a:extLst>
        </xdr:cNvPr>
        <xdr:cNvCxnSpPr/>
      </xdr:nvCxnSpPr>
      <xdr:spPr>
        <a:xfrm>
          <a:off x="14592300" y="62731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153035</xdr:rowOff>
    </xdr:from>
    <xdr:to>
      <xdr:col>72</xdr:col>
      <xdr:colOff>38100</xdr:colOff>
      <xdr:row>36</xdr:row>
      <xdr:rowOff>83185</xdr:rowOff>
    </xdr:to>
    <xdr:sp macro="" textlink="">
      <xdr:nvSpPr>
        <xdr:cNvPr id="440" name="楕円 439">
          <a:extLst>
            <a:ext uri="{FF2B5EF4-FFF2-40B4-BE49-F238E27FC236}">
              <a16:creationId xmlns:a16="http://schemas.microsoft.com/office/drawing/2014/main" id="{B50CFAC8-3AAE-46B3-AA6D-FCD3A4B44AC0}"/>
            </a:ext>
          </a:extLst>
        </xdr:cNvPr>
        <xdr:cNvSpPr/>
      </xdr:nvSpPr>
      <xdr:spPr>
        <a:xfrm>
          <a:off x="136525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32385</xdr:rowOff>
    </xdr:from>
    <xdr:to>
      <xdr:col>76</xdr:col>
      <xdr:colOff>114300</xdr:colOff>
      <xdr:row>36</xdr:row>
      <xdr:rowOff>100965</xdr:rowOff>
    </xdr:to>
    <xdr:cxnSp macro="">
      <xdr:nvCxnSpPr>
        <xdr:cNvPr id="441" name="直線コネクタ 440">
          <a:extLst>
            <a:ext uri="{FF2B5EF4-FFF2-40B4-BE49-F238E27FC236}">
              <a16:creationId xmlns:a16="http://schemas.microsoft.com/office/drawing/2014/main" id="{C010B9A4-87F2-4D4F-969E-E9CC09C68C7F}"/>
            </a:ext>
          </a:extLst>
        </xdr:cNvPr>
        <xdr:cNvCxnSpPr/>
      </xdr:nvCxnSpPr>
      <xdr:spPr>
        <a:xfrm>
          <a:off x="13703300" y="620458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82550</xdr:rowOff>
    </xdr:from>
    <xdr:to>
      <xdr:col>67</xdr:col>
      <xdr:colOff>101600</xdr:colOff>
      <xdr:row>36</xdr:row>
      <xdr:rowOff>12700</xdr:rowOff>
    </xdr:to>
    <xdr:sp macro="" textlink="">
      <xdr:nvSpPr>
        <xdr:cNvPr id="442" name="楕円 441">
          <a:extLst>
            <a:ext uri="{FF2B5EF4-FFF2-40B4-BE49-F238E27FC236}">
              <a16:creationId xmlns:a16="http://schemas.microsoft.com/office/drawing/2014/main" id="{68BDB391-B87E-4447-A4DB-60F39ED1B21A}"/>
            </a:ext>
          </a:extLst>
        </xdr:cNvPr>
        <xdr:cNvSpPr/>
      </xdr:nvSpPr>
      <xdr:spPr>
        <a:xfrm>
          <a:off x="12763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133350</xdr:rowOff>
    </xdr:from>
    <xdr:to>
      <xdr:col>71</xdr:col>
      <xdr:colOff>177800</xdr:colOff>
      <xdr:row>36</xdr:row>
      <xdr:rowOff>32385</xdr:rowOff>
    </xdr:to>
    <xdr:cxnSp macro="">
      <xdr:nvCxnSpPr>
        <xdr:cNvPr id="443" name="直線コネクタ 442">
          <a:extLst>
            <a:ext uri="{FF2B5EF4-FFF2-40B4-BE49-F238E27FC236}">
              <a16:creationId xmlns:a16="http://schemas.microsoft.com/office/drawing/2014/main" id="{1ADC3DDE-7C6C-420A-B441-669F87ED4F80}"/>
            </a:ext>
          </a:extLst>
        </xdr:cNvPr>
        <xdr:cNvCxnSpPr/>
      </xdr:nvCxnSpPr>
      <xdr:spPr>
        <a:xfrm>
          <a:off x="12814300" y="613410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31BB1ACC-C638-42D8-B5ED-BA5AB90C906A}"/>
            </a:ext>
          </a:extLst>
        </xdr:cNvPr>
        <xdr:cNvSpPr txBox="1"/>
      </xdr:nvSpPr>
      <xdr:spPr>
        <a:xfrm>
          <a:off x="15266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2656D406-228B-414B-BCD1-BDF5558B9D8C}"/>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9963B594-A985-46D7-8A16-1D975DC7CF18}"/>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E82D31A9-9874-465F-BF50-C5D275245A9C}"/>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65422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24B6B031-4393-41F8-ACD2-5AD489EFEB37}"/>
            </a:ext>
          </a:extLst>
        </xdr:cNvPr>
        <xdr:cNvSpPr txBox="1"/>
      </xdr:nvSpPr>
      <xdr:spPr>
        <a:xfrm>
          <a:off x="152660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168292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12772246-1D2B-434E-96AD-D65FB15C7227}"/>
            </a:ext>
          </a:extLst>
        </xdr:cNvPr>
        <xdr:cNvSpPr txBox="1"/>
      </xdr:nvSpPr>
      <xdr:spPr>
        <a:xfrm>
          <a:off x="14389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99712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6A988EE4-EB77-4506-954F-208718709264}"/>
            </a:ext>
          </a:extLst>
        </xdr:cNvPr>
        <xdr:cNvSpPr txBox="1"/>
      </xdr:nvSpPr>
      <xdr:spPr>
        <a:xfrm>
          <a:off x="13500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29227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C3373813-D49B-4655-AF4A-1916B9ABB038}"/>
            </a:ext>
          </a:extLst>
        </xdr:cNvPr>
        <xdr:cNvSpPr txBox="1"/>
      </xdr:nvSpPr>
      <xdr:spPr>
        <a:xfrm>
          <a:off x="12611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8795E975-6AF4-442A-B7FD-8A2EC5E33D6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EF9D3FED-3335-4335-8709-C8CA061934D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F70BE7D6-5FE1-487B-BF1E-A2B13069B2B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AD1EEE0F-572E-4993-AC61-CEEB0361F74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3267E666-5042-4DE3-9BA0-E43D8D95B7F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E410D3A7-874F-4CF7-9FD6-C9DC5545875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ACA2C0BE-BD30-4E1E-8560-85E55A1E39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293EA1F5-15BB-42A8-BE79-79EE082D746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417E0FC-F575-4CE7-AF92-15D28DCCCDB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D5D65223-3916-4AB4-B7A4-9C2853E40AB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30DEF252-2F44-45B2-BEAF-CCEF699580C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F0D327E4-67C9-4491-BD59-CED6AF7D624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CD2F4E4F-0AA9-4568-AA31-B8B1B0EC648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75887914-6E83-4251-8587-95CF9586CC22}"/>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915CE67C-EBBE-4162-AA2E-9438D72C5CB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D8B62936-855A-4D6D-A640-2F1DA35D07F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F4EF4C25-0E18-4C6C-8260-F7CF8455D8C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29406C97-F0ED-4FF4-A70C-C22503E8697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ED435CC2-9FE0-49F5-AD3D-3EE1B35A740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C3E64E11-BE76-4A69-A636-3D767324FBC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EE72BCA6-8DA1-4BE0-8D4E-CEDDEB02465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B66CB45C-76A4-4643-B2F0-E7B2C81B1FCB}"/>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A8892662-1030-4207-BAB6-E1B0A3E0AEAF}"/>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2659E56A-1BF2-4785-8F63-F2DEAFFF525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7690467-A0C1-42D9-A8CE-D4B0106A3B64}"/>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35FEDE50-A271-4065-B78E-A865C38608FD}"/>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ADAD495E-4B5B-48E4-910F-4DDA9D6E3BF1}"/>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E8D103D7-1DED-4177-956C-8A2BF3254A41}"/>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8EEB335A-9783-416A-AEC3-BCE960ADA5B5}"/>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E8ED5374-FA99-42EC-9E2C-9C4201DC1301}"/>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5640D1E0-189D-4EF2-93AE-9D94098EA19C}"/>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7289FC8E-D02C-4905-933F-A4C3D7CB8C8F}"/>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68E9A46-A5CE-4F56-8465-B8480DD8DEA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936C99D-4ECE-4A91-A0E4-DB4D727ACD1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1CD21F3-2489-468D-B113-E036D006597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7C90C60-3EC8-4C67-9F39-813B0CED559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A0C5056-C74C-467B-A657-1AF5FB0714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45974</xdr:rowOff>
    </xdr:from>
    <xdr:to>
      <xdr:col>116</xdr:col>
      <xdr:colOff>114300</xdr:colOff>
      <xdr:row>40</xdr:row>
      <xdr:rowOff>147574</xdr:rowOff>
    </xdr:to>
    <xdr:sp macro="" textlink="">
      <xdr:nvSpPr>
        <xdr:cNvPr id="489" name="楕円 488">
          <a:extLst>
            <a:ext uri="{FF2B5EF4-FFF2-40B4-BE49-F238E27FC236}">
              <a16:creationId xmlns:a16="http://schemas.microsoft.com/office/drawing/2014/main" id="{A16FD865-C410-4BCF-BCED-00631C73C2E6}"/>
            </a:ext>
          </a:extLst>
        </xdr:cNvPr>
        <xdr:cNvSpPr/>
      </xdr:nvSpPr>
      <xdr:spPr>
        <a:xfrm>
          <a:off x="22110700" y="690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24401</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2B9D6C0-1626-4C9E-82CD-20817E5C46A0}"/>
            </a:ext>
          </a:extLst>
        </xdr:cNvPr>
        <xdr:cNvSpPr txBox="1"/>
      </xdr:nvSpPr>
      <xdr:spPr>
        <a:xfrm>
          <a:off x="22199600" y="688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121412</xdr:rowOff>
    </xdr:from>
    <xdr:to>
      <xdr:col>112</xdr:col>
      <xdr:colOff>38100</xdr:colOff>
      <xdr:row>40</xdr:row>
      <xdr:rowOff>51562</xdr:rowOff>
    </xdr:to>
    <xdr:sp macro="" textlink="">
      <xdr:nvSpPr>
        <xdr:cNvPr id="491" name="楕円 490">
          <a:extLst>
            <a:ext uri="{FF2B5EF4-FFF2-40B4-BE49-F238E27FC236}">
              <a16:creationId xmlns:a16="http://schemas.microsoft.com/office/drawing/2014/main" id="{334CC986-FEFA-47CC-B979-0C1604CB2137}"/>
            </a:ext>
          </a:extLst>
        </xdr:cNvPr>
        <xdr:cNvSpPr/>
      </xdr:nvSpPr>
      <xdr:spPr>
        <a:xfrm>
          <a:off x="21272500" y="680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xdr:rowOff>
    </xdr:from>
    <xdr:to>
      <xdr:col>116</xdr:col>
      <xdr:colOff>63500</xdr:colOff>
      <xdr:row>40</xdr:row>
      <xdr:rowOff>96774</xdr:rowOff>
    </xdr:to>
    <xdr:cxnSp macro="">
      <xdr:nvCxnSpPr>
        <xdr:cNvPr id="492" name="直線コネクタ 491">
          <a:extLst>
            <a:ext uri="{FF2B5EF4-FFF2-40B4-BE49-F238E27FC236}">
              <a16:creationId xmlns:a16="http://schemas.microsoft.com/office/drawing/2014/main" id="{AEA49EC2-3079-4E0F-AD7E-5B24B32A682C}"/>
            </a:ext>
          </a:extLst>
        </xdr:cNvPr>
        <xdr:cNvCxnSpPr/>
      </xdr:nvCxnSpPr>
      <xdr:spPr>
        <a:xfrm>
          <a:off x="21323300" y="6858762"/>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128270</xdr:rowOff>
    </xdr:from>
    <xdr:to>
      <xdr:col>107</xdr:col>
      <xdr:colOff>101600</xdr:colOff>
      <xdr:row>40</xdr:row>
      <xdr:rowOff>58420</xdr:rowOff>
    </xdr:to>
    <xdr:sp macro="" textlink="">
      <xdr:nvSpPr>
        <xdr:cNvPr id="493" name="楕円 492">
          <a:extLst>
            <a:ext uri="{FF2B5EF4-FFF2-40B4-BE49-F238E27FC236}">
              <a16:creationId xmlns:a16="http://schemas.microsoft.com/office/drawing/2014/main" id="{8ADE7AC5-612A-407F-AEAD-3098CC728E80}"/>
            </a:ext>
          </a:extLst>
        </xdr:cNvPr>
        <xdr:cNvSpPr/>
      </xdr:nvSpPr>
      <xdr:spPr>
        <a:xfrm>
          <a:off x="20383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762</xdr:rowOff>
    </xdr:from>
    <xdr:to>
      <xdr:col>111</xdr:col>
      <xdr:colOff>177800</xdr:colOff>
      <xdr:row>40</xdr:row>
      <xdr:rowOff>7620</xdr:rowOff>
    </xdr:to>
    <xdr:cxnSp macro="">
      <xdr:nvCxnSpPr>
        <xdr:cNvPr id="494" name="直線コネクタ 493">
          <a:extLst>
            <a:ext uri="{FF2B5EF4-FFF2-40B4-BE49-F238E27FC236}">
              <a16:creationId xmlns:a16="http://schemas.microsoft.com/office/drawing/2014/main" id="{DE61DD0A-E03F-49CE-9E54-313AAD9C58A5}"/>
            </a:ext>
          </a:extLst>
        </xdr:cNvPr>
        <xdr:cNvCxnSpPr/>
      </xdr:nvCxnSpPr>
      <xdr:spPr>
        <a:xfrm flipV="1">
          <a:off x="20434300" y="685876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132842</xdr:rowOff>
    </xdr:from>
    <xdr:to>
      <xdr:col>102</xdr:col>
      <xdr:colOff>165100</xdr:colOff>
      <xdr:row>40</xdr:row>
      <xdr:rowOff>62992</xdr:rowOff>
    </xdr:to>
    <xdr:sp macro="" textlink="">
      <xdr:nvSpPr>
        <xdr:cNvPr id="495" name="楕円 494">
          <a:extLst>
            <a:ext uri="{FF2B5EF4-FFF2-40B4-BE49-F238E27FC236}">
              <a16:creationId xmlns:a16="http://schemas.microsoft.com/office/drawing/2014/main" id="{2A91F11E-612F-4D9C-AB9A-7919093646CF}"/>
            </a:ext>
          </a:extLst>
        </xdr:cNvPr>
        <xdr:cNvSpPr/>
      </xdr:nvSpPr>
      <xdr:spPr>
        <a:xfrm>
          <a:off x="19494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7620</xdr:rowOff>
    </xdr:from>
    <xdr:to>
      <xdr:col>107</xdr:col>
      <xdr:colOff>50800</xdr:colOff>
      <xdr:row>40</xdr:row>
      <xdr:rowOff>12192</xdr:rowOff>
    </xdr:to>
    <xdr:cxnSp macro="">
      <xdr:nvCxnSpPr>
        <xdr:cNvPr id="496" name="直線コネクタ 495">
          <a:extLst>
            <a:ext uri="{FF2B5EF4-FFF2-40B4-BE49-F238E27FC236}">
              <a16:creationId xmlns:a16="http://schemas.microsoft.com/office/drawing/2014/main" id="{C2ED0808-C63B-405E-9A00-C22FE4D68074}"/>
            </a:ext>
          </a:extLst>
        </xdr:cNvPr>
        <xdr:cNvCxnSpPr/>
      </xdr:nvCxnSpPr>
      <xdr:spPr>
        <a:xfrm flipV="1">
          <a:off x="19545300" y="686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97" name="楕円 496">
          <a:extLst>
            <a:ext uri="{FF2B5EF4-FFF2-40B4-BE49-F238E27FC236}">
              <a16:creationId xmlns:a16="http://schemas.microsoft.com/office/drawing/2014/main" id="{CE9AB0F0-DEF7-465B-A79E-82737203C92B}"/>
            </a:ext>
          </a:extLst>
        </xdr:cNvPr>
        <xdr:cNvSpPr/>
      </xdr:nvSpPr>
      <xdr:spPr>
        <a:xfrm>
          <a:off x="18605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12192</xdr:rowOff>
    </xdr:from>
    <xdr:to>
      <xdr:col>102</xdr:col>
      <xdr:colOff>114300</xdr:colOff>
      <xdr:row>40</xdr:row>
      <xdr:rowOff>16764</xdr:rowOff>
    </xdr:to>
    <xdr:cxnSp macro="">
      <xdr:nvCxnSpPr>
        <xdr:cNvPr id="498" name="直線コネクタ 497">
          <a:extLst>
            <a:ext uri="{FF2B5EF4-FFF2-40B4-BE49-F238E27FC236}">
              <a16:creationId xmlns:a16="http://schemas.microsoft.com/office/drawing/2014/main" id="{83F2D914-A4C7-4DCC-BAF2-F25D525CB252}"/>
            </a:ext>
          </a:extLst>
        </xdr:cNvPr>
        <xdr:cNvCxnSpPr/>
      </xdr:nvCxnSpPr>
      <xdr:spPr>
        <a:xfrm flipV="1">
          <a:off x="18656300" y="68701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DE4E8BD3-6BAB-4441-A814-24E7C00CBB74}"/>
            </a:ext>
          </a:extLst>
        </xdr:cNvPr>
        <xdr:cNvSpPr txBox="1"/>
      </xdr:nvSpPr>
      <xdr:spPr>
        <a:xfrm>
          <a:off x="210757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2EC918B1-E0CE-4EFB-A433-AFE25B663939}"/>
            </a:ext>
          </a:extLst>
        </xdr:cNvPr>
        <xdr:cNvSpPr txBox="1"/>
      </xdr:nvSpPr>
      <xdr:spPr>
        <a:xfrm>
          <a:off x="20199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79602564-EC60-4016-930C-AA960DDECC3C}"/>
            </a:ext>
          </a:extLst>
        </xdr:cNvPr>
        <xdr:cNvSpPr txBox="1"/>
      </xdr:nvSpPr>
      <xdr:spPr>
        <a:xfrm>
          <a:off x="19310427"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2F08EA83-E815-4958-ACC7-673117515165}"/>
            </a:ext>
          </a:extLst>
        </xdr:cNvPr>
        <xdr:cNvSpPr txBox="1"/>
      </xdr:nvSpPr>
      <xdr:spPr>
        <a:xfrm>
          <a:off x="18421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42689</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111E264F-F164-4A0D-91EE-DAECC2C9108E}"/>
            </a:ext>
          </a:extLst>
        </xdr:cNvPr>
        <xdr:cNvSpPr txBox="1"/>
      </xdr:nvSpPr>
      <xdr:spPr>
        <a:xfrm>
          <a:off x="21075727" y="690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49547</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7C46EE83-C9CC-482C-9BF2-E35CFF4F67E0}"/>
            </a:ext>
          </a:extLst>
        </xdr:cNvPr>
        <xdr:cNvSpPr txBox="1"/>
      </xdr:nvSpPr>
      <xdr:spPr>
        <a:xfrm>
          <a:off x="20199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54119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782C5877-66CA-4427-A1AA-BB749ABD6F5C}"/>
            </a:ext>
          </a:extLst>
        </xdr:cNvPr>
        <xdr:cNvSpPr txBox="1"/>
      </xdr:nvSpPr>
      <xdr:spPr>
        <a:xfrm>
          <a:off x="19310427" y="69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597DB66A-2BD5-4C37-84DA-ABC675C81602}"/>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B4994344-187C-477E-A607-2CDE8F640F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628EE22B-C2BF-4113-B4E2-1224C5E97AB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B3A1308B-E4B3-4790-AED7-D356E8AB6EB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C165364F-1E64-4533-A23C-BA25285BD0C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B60E6315-EE65-4977-ADE5-7FB275E60BB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F5C3C91A-B42E-4EA0-9FCB-3D5AB6D8B97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801EEEE3-E634-42F7-9D62-7156C6FB46F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8F5C5A76-1982-466C-AFA2-B670B05FB2E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58DED85E-FEF6-45EA-9D10-BD53186D091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DC347D4E-461E-4E0A-9D5B-EBB143A2903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AA2C1B4C-32D2-4A90-B644-C57D9D0BFFF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1BF614F9-35E2-4F23-A239-8C51AD63664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65D44EB7-0163-4E35-A3E8-428818BDC5DE}"/>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A48A2E55-D069-419C-8282-1244020D84D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48FF8A6C-24E9-4503-9B10-4CAA7898C39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0E462C78-747D-4ABA-AEE3-DA24A5A8B72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163E0841-D84E-4B3C-B4BF-1E31409E590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4494A348-CA94-4E64-961E-904781BFB26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3F10D8FC-08F6-40ED-B4A0-B11C28FC93D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CE54BDD3-0837-44BD-BEB3-11EA1CB0492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D6C531D7-513E-420A-BAA6-13DE39EBEAC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2207D291-9BF6-4ED0-8BB4-76BB27145E0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05914747-B5B2-4E6A-A83E-2DF82AC38EA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9D8915D8-5675-45B5-A021-2CF9C43AE1C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9463876D-B4E4-43D3-8824-9DE0B968C1E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898AA82A-B91C-44E5-BC87-2D1F13122D1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D6E1FB74-4B3F-40C9-A9AE-CF1F8E797491}"/>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B60F6C4D-376D-4251-A4F5-733516D5B6E3}"/>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94AC3336-6BD8-411E-BF5B-619A854E746C}"/>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4C56FC0C-4CB5-4D36-9A95-00D5C22B07A9}"/>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AD84A84C-3F30-4022-852B-B1C3FB4333FF}"/>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983D9053-DC7D-4438-A2F6-AF6B585D06E4}"/>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86BB3043-5D3E-4408-BBC7-C98129656982}"/>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4F72DD93-E447-4140-A9B5-D741B52B2439}"/>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A6833A75-3D28-45A7-8DA6-A54815F15484}"/>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9201F38C-C13A-4523-92DF-62BC35A247E0}"/>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64A4C419-8980-4F1C-95A1-4FD8958C0909}"/>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575317F-C024-408C-9B67-29DB87E4A5A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70E4CD9-D633-4806-AA85-5E6648E49A9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77D1B87-07EB-49A8-BC6C-38F77B69DA7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35DD332-0CD5-41EC-9758-4836C4D42AD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56DD919-0A85-4058-8C6E-2897F054C81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119017</xdr:rowOff>
    </xdr:from>
    <xdr:to>
      <xdr:col>85</xdr:col>
      <xdr:colOff>177800</xdr:colOff>
      <xdr:row>59</xdr:row>
      <xdr:rowOff>49167</xdr:rowOff>
    </xdr:to>
    <xdr:sp macro="" textlink="">
      <xdr:nvSpPr>
        <xdr:cNvPr id="549" name="楕円 548">
          <a:extLst>
            <a:ext uri="{FF2B5EF4-FFF2-40B4-BE49-F238E27FC236}">
              <a16:creationId xmlns:a16="http://schemas.microsoft.com/office/drawing/2014/main" id="{E4CFFFBF-FCE6-45FD-A0EC-A16465FA64FE}"/>
            </a:ext>
          </a:extLst>
        </xdr:cNvPr>
        <xdr:cNvSpPr/>
      </xdr:nvSpPr>
      <xdr:spPr>
        <a:xfrm>
          <a:off x="162687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141894</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7965C9E3-0588-4600-8821-81E2E6878C51}"/>
            </a:ext>
          </a:extLst>
        </xdr:cNvPr>
        <xdr:cNvSpPr txBox="1"/>
      </xdr:nvSpPr>
      <xdr:spPr>
        <a:xfrm>
          <a:off x="16357600" y="9914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40640</xdr:rowOff>
    </xdr:from>
    <xdr:to>
      <xdr:col>81</xdr:col>
      <xdr:colOff>101600</xdr:colOff>
      <xdr:row>58</xdr:row>
      <xdr:rowOff>142240</xdr:rowOff>
    </xdr:to>
    <xdr:sp macro="" textlink="">
      <xdr:nvSpPr>
        <xdr:cNvPr id="551" name="楕円 550">
          <a:extLst>
            <a:ext uri="{FF2B5EF4-FFF2-40B4-BE49-F238E27FC236}">
              <a16:creationId xmlns:a16="http://schemas.microsoft.com/office/drawing/2014/main" id="{897D51AA-EA49-441B-ACAA-E45E62A9D39E}"/>
            </a:ext>
          </a:extLst>
        </xdr:cNvPr>
        <xdr:cNvSpPr/>
      </xdr:nvSpPr>
      <xdr:spPr>
        <a:xfrm>
          <a:off x="15430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91440</xdr:rowOff>
    </xdr:from>
    <xdr:to>
      <xdr:col>85</xdr:col>
      <xdr:colOff>127000</xdr:colOff>
      <xdr:row>58</xdr:row>
      <xdr:rowOff>169817</xdr:rowOff>
    </xdr:to>
    <xdr:cxnSp macro="">
      <xdr:nvCxnSpPr>
        <xdr:cNvPr id="552" name="直線コネクタ 551">
          <a:extLst>
            <a:ext uri="{FF2B5EF4-FFF2-40B4-BE49-F238E27FC236}">
              <a16:creationId xmlns:a16="http://schemas.microsoft.com/office/drawing/2014/main" id="{6C5AAD56-2560-4FEC-A7FA-9662D2BCB7E8}"/>
            </a:ext>
          </a:extLst>
        </xdr:cNvPr>
        <xdr:cNvCxnSpPr/>
      </xdr:nvCxnSpPr>
      <xdr:spPr>
        <a:xfrm>
          <a:off x="15481300" y="10035540"/>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150041</xdr:rowOff>
    </xdr:from>
    <xdr:to>
      <xdr:col>76</xdr:col>
      <xdr:colOff>165100</xdr:colOff>
      <xdr:row>58</xdr:row>
      <xdr:rowOff>80191</xdr:rowOff>
    </xdr:to>
    <xdr:sp macro="" textlink="">
      <xdr:nvSpPr>
        <xdr:cNvPr id="553" name="楕円 552">
          <a:extLst>
            <a:ext uri="{FF2B5EF4-FFF2-40B4-BE49-F238E27FC236}">
              <a16:creationId xmlns:a16="http://schemas.microsoft.com/office/drawing/2014/main" id="{C19B7B66-37F2-4BF8-832A-4CAC96891A26}"/>
            </a:ext>
          </a:extLst>
        </xdr:cNvPr>
        <xdr:cNvSpPr/>
      </xdr:nvSpPr>
      <xdr:spPr>
        <a:xfrm>
          <a:off x="14541500" y="992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29391</xdr:rowOff>
    </xdr:from>
    <xdr:to>
      <xdr:col>81</xdr:col>
      <xdr:colOff>50800</xdr:colOff>
      <xdr:row>58</xdr:row>
      <xdr:rowOff>91440</xdr:rowOff>
    </xdr:to>
    <xdr:cxnSp macro="">
      <xdr:nvCxnSpPr>
        <xdr:cNvPr id="554" name="直線コネクタ 553">
          <a:extLst>
            <a:ext uri="{FF2B5EF4-FFF2-40B4-BE49-F238E27FC236}">
              <a16:creationId xmlns:a16="http://schemas.microsoft.com/office/drawing/2014/main" id="{0EFFADAA-85AE-4293-83DB-37CCBE0D5CAE}"/>
            </a:ext>
          </a:extLst>
        </xdr:cNvPr>
        <xdr:cNvCxnSpPr/>
      </xdr:nvCxnSpPr>
      <xdr:spPr>
        <a:xfrm>
          <a:off x="14592300" y="997349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71665</xdr:rowOff>
    </xdr:from>
    <xdr:to>
      <xdr:col>72</xdr:col>
      <xdr:colOff>38100</xdr:colOff>
      <xdr:row>58</xdr:row>
      <xdr:rowOff>1815</xdr:rowOff>
    </xdr:to>
    <xdr:sp macro="" textlink="">
      <xdr:nvSpPr>
        <xdr:cNvPr id="555" name="楕円 554">
          <a:extLst>
            <a:ext uri="{FF2B5EF4-FFF2-40B4-BE49-F238E27FC236}">
              <a16:creationId xmlns:a16="http://schemas.microsoft.com/office/drawing/2014/main" id="{557AB598-5D32-447C-A5CC-82326E60FC2B}"/>
            </a:ext>
          </a:extLst>
        </xdr:cNvPr>
        <xdr:cNvSpPr/>
      </xdr:nvSpPr>
      <xdr:spPr>
        <a:xfrm>
          <a:off x="13652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122465</xdr:rowOff>
    </xdr:from>
    <xdr:to>
      <xdr:col>76</xdr:col>
      <xdr:colOff>114300</xdr:colOff>
      <xdr:row>58</xdr:row>
      <xdr:rowOff>29391</xdr:rowOff>
    </xdr:to>
    <xdr:cxnSp macro="">
      <xdr:nvCxnSpPr>
        <xdr:cNvPr id="556" name="直線コネクタ 555">
          <a:extLst>
            <a:ext uri="{FF2B5EF4-FFF2-40B4-BE49-F238E27FC236}">
              <a16:creationId xmlns:a16="http://schemas.microsoft.com/office/drawing/2014/main" id="{9782A29B-D7E5-4AE3-BF65-39F7868A09D5}"/>
            </a:ext>
          </a:extLst>
        </xdr:cNvPr>
        <xdr:cNvCxnSpPr/>
      </xdr:nvCxnSpPr>
      <xdr:spPr>
        <a:xfrm>
          <a:off x="13703300" y="9895115"/>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163104</xdr:rowOff>
    </xdr:from>
    <xdr:to>
      <xdr:col>67</xdr:col>
      <xdr:colOff>101600</xdr:colOff>
      <xdr:row>58</xdr:row>
      <xdr:rowOff>93254</xdr:rowOff>
    </xdr:to>
    <xdr:sp macro="" textlink="">
      <xdr:nvSpPr>
        <xdr:cNvPr id="557" name="楕円 556">
          <a:extLst>
            <a:ext uri="{FF2B5EF4-FFF2-40B4-BE49-F238E27FC236}">
              <a16:creationId xmlns:a16="http://schemas.microsoft.com/office/drawing/2014/main" id="{4C4454AA-792D-4E7E-AB81-7EF5E933DD99}"/>
            </a:ext>
          </a:extLst>
        </xdr:cNvPr>
        <xdr:cNvSpPr/>
      </xdr:nvSpPr>
      <xdr:spPr>
        <a:xfrm>
          <a:off x="12763500" y="993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122465</xdr:rowOff>
    </xdr:from>
    <xdr:to>
      <xdr:col>71</xdr:col>
      <xdr:colOff>177800</xdr:colOff>
      <xdr:row>58</xdr:row>
      <xdr:rowOff>42454</xdr:rowOff>
    </xdr:to>
    <xdr:cxnSp macro="">
      <xdr:nvCxnSpPr>
        <xdr:cNvPr id="558" name="直線コネクタ 557">
          <a:extLst>
            <a:ext uri="{FF2B5EF4-FFF2-40B4-BE49-F238E27FC236}">
              <a16:creationId xmlns:a16="http://schemas.microsoft.com/office/drawing/2014/main" id="{29D09D98-0F37-4C13-9999-2EE177160674}"/>
            </a:ext>
          </a:extLst>
        </xdr:cNvPr>
        <xdr:cNvCxnSpPr/>
      </xdr:nvCxnSpPr>
      <xdr:spPr>
        <a:xfrm flipV="1">
          <a:off x="12814300" y="9895115"/>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559" name="n_1aveValue【学校施設】&#10;有形固定資産減価償却率">
          <a:extLst>
            <a:ext uri="{FF2B5EF4-FFF2-40B4-BE49-F238E27FC236}">
              <a16:creationId xmlns:a16="http://schemas.microsoft.com/office/drawing/2014/main" id="{25A12E43-3EFC-430E-87EE-6CAA4D9C745A}"/>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560" name="n_2aveValue【学校施設】&#10;有形固定資産減価償却率">
          <a:extLst>
            <a:ext uri="{FF2B5EF4-FFF2-40B4-BE49-F238E27FC236}">
              <a16:creationId xmlns:a16="http://schemas.microsoft.com/office/drawing/2014/main" id="{962CDC52-42D4-4848-97C9-E6F34AA953FA}"/>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561" name="n_3aveValue【学校施設】&#10;有形固定資産減価償却率">
          <a:extLst>
            <a:ext uri="{FF2B5EF4-FFF2-40B4-BE49-F238E27FC236}">
              <a16:creationId xmlns:a16="http://schemas.microsoft.com/office/drawing/2014/main" id="{EFE2266E-7AAF-494C-8D20-E223B01A7B52}"/>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562" name="n_4aveValue【学校施設】&#10;有形固定資産減価償却率">
          <a:extLst>
            <a:ext uri="{FF2B5EF4-FFF2-40B4-BE49-F238E27FC236}">
              <a16:creationId xmlns:a16="http://schemas.microsoft.com/office/drawing/2014/main" id="{8277C5CF-CA7E-406E-8382-A8C3127DFCF4}"/>
            </a:ext>
          </a:extLst>
        </xdr:cNvPr>
        <xdr:cNvSpPr txBox="1"/>
      </xdr:nvSpPr>
      <xdr:spPr>
        <a:xfrm>
          <a:off x="12611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158767</xdr:rowOff>
    </xdr:from>
    <xdr:ext cx="405111" cy="259045"/>
    <xdr:sp macro="" textlink="">
      <xdr:nvSpPr>
        <xdr:cNvPr id="563" name="n_1mainValue【学校施設】&#10;有形固定資産減価償却率">
          <a:extLst>
            <a:ext uri="{FF2B5EF4-FFF2-40B4-BE49-F238E27FC236}">
              <a16:creationId xmlns:a16="http://schemas.microsoft.com/office/drawing/2014/main" id="{0884347B-A504-493E-9D83-105B0229B5A8}"/>
            </a:ext>
          </a:extLst>
        </xdr:cNvPr>
        <xdr:cNvSpPr txBox="1"/>
      </xdr:nvSpPr>
      <xdr:spPr>
        <a:xfrm>
          <a:off x="152660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96718</xdr:rowOff>
    </xdr:from>
    <xdr:ext cx="405111" cy="259045"/>
    <xdr:sp macro="" textlink="">
      <xdr:nvSpPr>
        <xdr:cNvPr id="564" name="n_2mainValue【学校施設】&#10;有形固定資産減価償却率">
          <a:extLst>
            <a:ext uri="{FF2B5EF4-FFF2-40B4-BE49-F238E27FC236}">
              <a16:creationId xmlns:a16="http://schemas.microsoft.com/office/drawing/2014/main" id="{93681E3D-5A97-4876-A405-CCD7DF7A5F51}"/>
            </a:ext>
          </a:extLst>
        </xdr:cNvPr>
        <xdr:cNvSpPr txBox="1"/>
      </xdr:nvSpPr>
      <xdr:spPr>
        <a:xfrm>
          <a:off x="14389744" y="9697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18342</xdr:rowOff>
    </xdr:from>
    <xdr:ext cx="405111" cy="259045"/>
    <xdr:sp macro="" textlink="">
      <xdr:nvSpPr>
        <xdr:cNvPr id="565" name="n_3mainValue【学校施設】&#10;有形固定資産減価償却率">
          <a:extLst>
            <a:ext uri="{FF2B5EF4-FFF2-40B4-BE49-F238E27FC236}">
              <a16:creationId xmlns:a16="http://schemas.microsoft.com/office/drawing/2014/main" id="{C2B3B6F7-20A3-4FE5-8D74-C921CDEE00AD}"/>
            </a:ext>
          </a:extLst>
        </xdr:cNvPr>
        <xdr:cNvSpPr txBox="1"/>
      </xdr:nvSpPr>
      <xdr:spPr>
        <a:xfrm>
          <a:off x="13500744" y="961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109781</xdr:rowOff>
    </xdr:from>
    <xdr:ext cx="405111" cy="259045"/>
    <xdr:sp macro="" textlink="">
      <xdr:nvSpPr>
        <xdr:cNvPr id="566" name="n_4mainValue【学校施設】&#10;有形固定資産減価償却率">
          <a:extLst>
            <a:ext uri="{FF2B5EF4-FFF2-40B4-BE49-F238E27FC236}">
              <a16:creationId xmlns:a16="http://schemas.microsoft.com/office/drawing/2014/main" id="{D10D3B00-DA65-4379-8794-AE2576C89B2D}"/>
            </a:ext>
          </a:extLst>
        </xdr:cNvPr>
        <xdr:cNvSpPr txBox="1"/>
      </xdr:nvSpPr>
      <xdr:spPr>
        <a:xfrm>
          <a:off x="12611744" y="971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5BB5AB13-8B06-4C98-A7F5-C604B02AC55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D6A017A7-DA95-4AC1-A62B-02B8B203CB6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14FA6BA-281D-4A5C-882C-3497F43D3DE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7A1C8716-EB60-4374-BE92-24CC81F6764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9ACF700D-42AC-4085-9AB8-CC2106BB7C7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97BD9BA1-69A5-4828-A5BE-8AB5C3406AD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1E19994D-8F90-4924-B3F7-8D976F3A2E0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863EE6E0-90B3-4BB7-B13E-17BA151EA4B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DA74AB81-54DB-4487-A7E5-2028CF27764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3B862349-FE66-4007-AB0B-C09C1F6E8FD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ADDB1A37-8979-45A9-9C12-C0BE77645A7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382EA64A-1BE9-4CE1-8D1B-D7150E9BC47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53E7DEA9-F840-4D4E-880F-234A65F9A22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A94806FD-2E6F-48DF-BF0D-686AB72796CC}"/>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A56A497F-7EF7-4DC0-AED0-A8E332A1A1B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2C128A4C-B306-47C5-BC4B-B17FABE7EE0A}"/>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2D08CAC1-8A57-447B-B1F2-4F2ED1F02E8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DDC80475-EBFF-4B19-80FF-D56BA559A16C}"/>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AB57B243-1F75-4A0B-B968-16E288EDDA8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AD119EB1-B80D-4523-804A-A6FE81EFDF88}"/>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61FD03A-69A0-4674-87A9-02050E4923F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70407D12-114D-4C6D-87E5-CAE0A85FF9A9}"/>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6382D6EE-DACB-43FB-A790-FB200186A817}"/>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F4D9D59C-EF7F-4A64-891F-D8340FC9857D}"/>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80BFF9A6-40CB-4CF2-B1AB-60811F70AEE9}"/>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D65296CF-49C6-4E42-B044-DCD32F7BBE14}"/>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2C07A556-F20F-4F84-B316-502466E3B2F1}"/>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5B9049B7-B491-4AF0-B05A-755996986CE0}"/>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A517829D-95DF-4E63-8901-9F643C3D49CC}"/>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D414B40D-1FA2-4AE8-968A-779E64AB474B}"/>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66D032CC-6044-4524-93E1-7AE286FAC91D}"/>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9CDEFC30-1841-498E-8C42-6240C3E4C167}"/>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A6A9FAF-011D-4644-86CE-CC5D4B69C02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8B7D898-586D-44B7-9D2D-B7062A57AB4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EB9F1C5-423C-4E3B-A730-3436DA5639A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A1378D5-DCB5-4197-8444-893AC5210D4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FB4F976-2071-4D8C-99DA-8813D8C684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109696</xdr:rowOff>
    </xdr:from>
    <xdr:to>
      <xdr:col>116</xdr:col>
      <xdr:colOff>114300</xdr:colOff>
      <xdr:row>64</xdr:row>
      <xdr:rowOff>39846</xdr:rowOff>
    </xdr:to>
    <xdr:sp macro="" textlink="">
      <xdr:nvSpPr>
        <xdr:cNvPr id="604" name="楕円 603">
          <a:extLst>
            <a:ext uri="{FF2B5EF4-FFF2-40B4-BE49-F238E27FC236}">
              <a16:creationId xmlns:a16="http://schemas.microsoft.com/office/drawing/2014/main" id="{018DF77F-B347-4BEC-B874-C690723338CE}"/>
            </a:ext>
          </a:extLst>
        </xdr:cNvPr>
        <xdr:cNvSpPr/>
      </xdr:nvSpPr>
      <xdr:spPr>
        <a:xfrm>
          <a:off x="22110700" y="1091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605" name="【学校施設】&#10;一人当たり面積該当値テキスト">
          <a:extLst>
            <a:ext uri="{FF2B5EF4-FFF2-40B4-BE49-F238E27FC236}">
              <a16:creationId xmlns:a16="http://schemas.microsoft.com/office/drawing/2014/main" id="{5B257E57-E41A-4F5E-91C9-FC1F1AE3B050}"/>
            </a:ext>
          </a:extLst>
        </xdr:cNvPr>
        <xdr:cNvSpPr txBox="1"/>
      </xdr:nvSpPr>
      <xdr:spPr>
        <a:xfrm>
          <a:off x="22199600" y="1086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109997</xdr:rowOff>
    </xdr:from>
    <xdr:to>
      <xdr:col>112</xdr:col>
      <xdr:colOff>38100</xdr:colOff>
      <xdr:row>64</xdr:row>
      <xdr:rowOff>40147</xdr:rowOff>
    </xdr:to>
    <xdr:sp macro="" textlink="">
      <xdr:nvSpPr>
        <xdr:cNvPr id="606" name="楕円 605">
          <a:extLst>
            <a:ext uri="{FF2B5EF4-FFF2-40B4-BE49-F238E27FC236}">
              <a16:creationId xmlns:a16="http://schemas.microsoft.com/office/drawing/2014/main" id="{29DF6721-62C2-4DCA-9262-C83A6E5D58BB}"/>
            </a:ext>
          </a:extLst>
        </xdr:cNvPr>
        <xdr:cNvSpPr/>
      </xdr:nvSpPr>
      <xdr:spPr>
        <a:xfrm>
          <a:off x="21272500" y="1091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160496</xdr:rowOff>
    </xdr:from>
    <xdr:to>
      <xdr:col>116</xdr:col>
      <xdr:colOff>63500</xdr:colOff>
      <xdr:row>63</xdr:row>
      <xdr:rowOff>160797</xdr:rowOff>
    </xdr:to>
    <xdr:cxnSp macro="">
      <xdr:nvCxnSpPr>
        <xdr:cNvPr id="607" name="直線コネクタ 606">
          <a:extLst>
            <a:ext uri="{FF2B5EF4-FFF2-40B4-BE49-F238E27FC236}">
              <a16:creationId xmlns:a16="http://schemas.microsoft.com/office/drawing/2014/main" id="{E3A62A00-E693-4AAC-8878-FE21A26F62A2}"/>
            </a:ext>
          </a:extLst>
        </xdr:cNvPr>
        <xdr:cNvCxnSpPr/>
      </xdr:nvCxnSpPr>
      <xdr:spPr>
        <a:xfrm flipV="1">
          <a:off x="21323300" y="10961846"/>
          <a:ext cx="838200" cy="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110262</xdr:rowOff>
    </xdr:from>
    <xdr:to>
      <xdr:col>107</xdr:col>
      <xdr:colOff>101600</xdr:colOff>
      <xdr:row>64</xdr:row>
      <xdr:rowOff>40412</xdr:rowOff>
    </xdr:to>
    <xdr:sp macro="" textlink="">
      <xdr:nvSpPr>
        <xdr:cNvPr id="608" name="楕円 607">
          <a:extLst>
            <a:ext uri="{FF2B5EF4-FFF2-40B4-BE49-F238E27FC236}">
              <a16:creationId xmlns:a16="http://schemas.microsoft.com/office/drawing/2014/main" id="{2D50CD86-9F25-494A-A1B7-FFC64C8D413C}"/>
            </a:ext>
          </a:extLst>
        </xdr:cNvPr>
        <xdr:cNvSpPr/>
      </xdr:nvSpPr>
      <xdr:spPr>
        <a:xfrm>
          <a:off x="20383500" y="1091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160797</xdr:rowOff>
    </xdr:from>
    <xdr:to>
      <xdr:col>111</xdr:col>
      <xdr:colOff>177800</xdr:colOff>
      <xdr:row>63</xdr:row>
      <xdr:rowOff>161062</xdr:rowOff>
    </xdr:to>
    <xdr:cxnSp macro="">
      <xdr:nvCxnSpPr>
        <xdr:cNvPr id="609" name="直線コネクタ 608">
          <a:extLst>
            <a:ext uri="{FF2B5EF4-FFF2-40B4-BE49-F238E27FC236}">
              <a16:creationId xmlns:a16="http://schemas.microsoft.com/office/drawing/2014/main" id="{1861194B-5327-4F83-869A-76922479D4AC}"/>
            </a:ext>
          </a:extLst>
        </xdr:cNvPr>
        <xdr:cNvCxnSpPr/>
      </xdr:nvCxnSpPr>
      <xdr:spPr>
        <a:xfrm flipV="1">
          <a:off x="20434300" y="10962147"/>
          <a:ext cx="889000" cy="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110336</xdr:rowOff>
    </xdr:from>
    <xdr:to>
      <xdr:col>102</xdr:col>
      <xdr:colOff>165100</xdr:colOff>
      <xdr:row>64</xdr:row>
      <xdr:rowOff>40486</xdr:rowOff>
    </xdr:to>
    <xdr:sp macro="" textlink="">
      <xdr:nvSpPr>
        <xdr:cNvPr id="610" name="楕円 609">
          <a:extLst>
            <a:ext uri="{FF2B5EF4-FFF2-40B4-BE49-F238E27FC236}">
              <a16:creationId xmlns:a16="http://schemas.microsoft.com/office/drawing/2014/main" id="{8005A4B0-58AD-457A-A222-FDFA01DD864A}"/>
            </a:ext>
          </a:extLst>
        </xdr:cNvPr>
        <xdr:cNvSpPr/>
      </xdr:nvSpPr>
      <xdr:spPr>
        <a:xfrm>
          <a:off x="19494500" y="1091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161062</xdr:rowOff>
    </xdr:from>
    <xdr:to>
      <xdr:col>107</xdr:col>
      <xdr:colOff>50800</xdr:colOff>
      <xdr:row>63</xdr:row>
      <xdr:rowOff>161136</xdr:rowOff>
    </xdr:to>
    <xdr:cxnSp macro="">
      <xdr:nvCxnSpPr>
        <xdr:cNvPr id="611" name="直線コネクタ 610">
          <a:extLst>
            <a:ext uri="{FF2B5EF4-FFF2-40B4-BE49-F238E27FC236}">
              <a16:creationId xmlns:a16="http://schemas.microsoft.com/office/drawing/2014/main" id="{F6A8CF92-79B8-463F-9ED8-3F431CB8BE16}"/>
            </a:ext>
          </a:extLst>
        </xdr:cNvPr>
        <xdr:cNvCxnSpPr/>
      </xdr:nvCxnSpPr>
      <xdr:spPr>
        <a:xfrm flipV="1">
          <a:off x="19545300" y="10962412"/>
          <a:ext cx="889000" cy="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110519</xdr:rowOff>
    </xdr:from>
    <xdr:to>
      <xdr:col>98</xdr:col>
      <xdr:colOff>38100</xdr:colOff>
      <xdr:row>64</xdr:row>
      <xdr:rowOff>40669</xdr:rowOff>
    </xdr:to>
    <xdr:sp macro="" textlink="">
      <xdr:nvSpPr>
        <xdr:cNvPr id="612" name="楕円 611">
          <a:extLst>
            <a:ext uri="{FF2B5EF4-FFF2-40B4-BE49-F238E27FC236}">
              <a16:creationId xmlns:a16="http://schemas.microsoft.com/office/drawing/2014/main" id="{E3C8E04F-40CE-4A87-B4B4-19F934FE3468}"/>
            </a:ext>
          </a:extLst>
        </xdr:cNvPr>
        <xdr:cNvSpPr/>
      </xdr:nvSpPr>
      <xdr:spPr>
        <a:xfrm>
          <a:off x="18605500" y="1091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161136</xdr:rowOff>
    </xdr:from>
    <xdr:to>
      <xdr:col>102</xdr:col>
      <xdr:colOff>114300</xdr:colOff>
      <xdr:row>63</xdr:row>
      <xdr:rowOff>161319</xdr:rowOff>
    </xdr:to>
    <xdr:cxnSp macro="">
      <xdr:nvCxnSpPr>
        <xdr:cNvPr id="613" name="直線コネクタ 612">
          <a:extLst>
            <a:ext uri="{FF2B5EF4-FFF2-40B4-BE49-F238E27FC236}">
              <a16:creationId xmlns:a16="http://schemas.microsoft.com/office/drawing/2014/main" id="{33AFA887-A0A3-4278-B499-63509119B9A0}"/>
            </a:ext>
          </a:extLst>
        </xdr:cNvPr>
        <xdr:cNvCxnSpPr/>
      </xdr:nvCxnSpPr>
      <xdr:spPr>
        <a:xfrm flipV="1">
          <a:off x="18656300" y="1096248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a:extLst>
            <a:ext uri="{FF2B5EF4-FFF2-40B4-BE49-F238E27FC236}">
              <a16:creationId xmlns:a16="http://schemas.microsoft.com/office/drawing/2014/main" id="{18BA91F2-0DB5-43E1-BD67-AF5AF7B45FA1}"/>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a:extLst>
            <a:ext uri="{FF2B5EF4-FFF2-40B4-BE49-F238E27FC236}">
              <a16:creationId xmlns:a16="http://schemas.microsoft.com/office/drawing/2014/main" id="{AEB3D40A-865C-42FD-B5B9-001FC021E59F}"/>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a:extLst>
            <a:ext uri="{FF2B5EF4-FFF2-40B4-BE49-F238E27FC236}">
              <a16:creationId xmlns:a16="http://schemas.microsoft.com/office/drawing/2014/main" id="{6872A79A-5C8E-40DD-951D-5EC489119D63}"/>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617" name="n_4aveValue【学校施設】&#10;一人当たり面積">
          <a:extLst>
            <a:ext uri="{FF2B5EF4-FFF2-40B4-BE49-F238E27FC236}">
              <a16:creationId xmlns:a16="http://schemas.microsoft.com/office/drawing/2014/main" id="{86AF3267-CDFB-495E-8D25-6C04AB216C7B}"/>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56674</xdr:rowOff>
    </xdr:from>
    <xdr:ext cx="469744" cy="259045"/>
    <xdr:sp macro="" textlink="">
      <xdr:nvSpPr>
        <xdr:cNvPr id="618" name="n_1mainValue【学校施設】&#10;一人当たり面積">
          <a:extLst>
            <a:ext uri="{FF2B5EF4-FFF2-40B4-BE49-F238E27FC236}">
              <a16:creationId xmlns:a16="http://schemas.microsoft.com/office/drawing/2014/main" id="{1E3897DB-C522-4810-BAB4-5E7DBF6C975D}"/>
            </a:ext>
          </a:extLst>
        </xdr:cNvPr>
        <xdr:cNvSpPr txBox="1"/>
      </xdr:nvSpPr>
      <xdr:spPr>
        <a:xfrm>
          <a:off x="21075727" y="10686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56939</xdr:rowOff>
    </xdr:from>
    <xdr:ext cx="469744" cy="259045"/>
    <xdr:sp macro="" textlink="">
      <xdr:nvSpPr>
        <xdr:cNvPr id="619" name="n_2mainValue【学校施設】&#10;一人当たり面積">
          <a:extLst>
            <a:ext uri="{FF2B5EF4-FFF2-40B4-BE49-F238E27FC236}">
              <a16:creationId xmlns:a16="http://schemas.microsoft.com/office/drawing/2014/main" id="{D367C8B4-FFEC-4299-A786-9FC1C229DAD0}"/>
            </a:ext>
          </a:extLst>
        </xdr:cNvPr>
        <xdr:cNvSpPr txBox="1"/>
      </xdr:nvSpPr>
      <xdr:spPr>
        <a:xfrm>
          <a:off x="20199427" y="1068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57013</xdr:rowOff>
    </xdr:from>
    <xdr:ext cx="469744" cy="259045"/>
    <xdr:sp macro="" textlink="">
      <xdr:nvSpPr>
        <xdr:cNvPr id="620" name="n_3mainValue【学校施設】&#10;一人当たり面積">
          <a:extLst>
            <a:ext uri="{FF2B5EF4-FFF2-40B4-BE49-F238E27FC236}">
              <a16:creationId xmlns:a16="http://schemas.microsoft.com/office/drawing/2014/main" id="{BD7561D6-DA2C-4019-85A9-0975AF69B6CA}"/>
            </a:ext>
          </a:extLst>
        </xdr:cNvPr>
        <xdr:cNvSpPr txBox="1"/>
      </xdr:nvSpPr>
      <xdr:spPr>
        <a:xfrm>
          <a:off x="19310427" y="1068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57196</xdr:rowOff>
    </xdr:from>
    <xdr:ext cx="469744" cy="259045"/>
    <xdr:sp macro="" textlink="">
      <xdr:nvSpPr>
        <xdr:cNvPr id="621" name="n_4mainValue【学校施設】&#10;一人当たり面積">
          <a:extLst>
            <a:ext uri="{FF2B5EF4-FFF2-40B4-BE49-F238E27FC236}">
              <a16:creationId xmlns:a16="http://schemas.microsoft.com/office/drawing/2014/main" id="{71CE383C-DF0F-4EC9-A0B0-65427E5E9034}"/>
            </a:ext>
          </a:extLst>
        </xdr:cNvPr>
        <xdr:cNvSpPr txBox="1"/>
      </xdr:nvSpPr>
      <xdr:spPr>
        <a:xfrm>
          <a:off x="18421427" y="10687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C5830BDE-F7E2-4F18-9EF6-912DC4F876F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16FBB788-DC05-4431-95C4-1A9BB99A0EE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A2214331-7771-422D-AF31-93560D119DE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F8755EA8-73A7-4205-80B5-64900406535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480EC508-53F5-496E-BB75-3D85A3985C7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A410432A-B2C2-4142-9139-893E47D4C07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ED0B67B0-CBE3-47E5-BA3A-3549E0EB04C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4748B491-4E93-4DEC-9B24-10191C76140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FA118EAD-5CA1-43BF-A603-B6A3376DCDC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15977315-F1CF-4C30-A55A-15B3130BCA3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3F233735-512A-49AB-976D-8492C66F8C6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D10CEC0D-DB68-496F-A2A4-96237C08954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DDDB294A-CCA3-4AA2-BC51-525D1B4E7E3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61739417-F780-4C35-992A-80BD60F622C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27748104-2E1F-4C13-84AC-1C397CCC6AB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C9E9BF33-AD35-4D27-813A-9F85DFBB794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85B3119F-7AD3-459E-8C06-051364C9632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DF9B5797-9584-409F-83C2-9A14777F2E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0DE70B51-FD63-4B4E-BD85-8B37907BB98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B9E14066-4DF7-4698-A137-1F74D39199D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B5FA30CE-D760-46C7-8159-60651628CA9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345A5A85-C3AD-42E0-B81F-D84D655FAB7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1127C0B2-C1D6-48FB-83D8-CEA75E1E34A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0432FF97-7C46-4776-9C07-027FB1CB1E8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2F7EA006-2D1D-487E-AB82-9D6AE525B7A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38DFE480-AE0C-41FF-8D7C-EF929FDF51B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7599A03B-D56E-4433-B1B9-DCFAFA8B084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7D30DD40-ECCF-42A0-B2C5-E59A29B0490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78D4C3B3-5DAC-483D-B73C-3F181AE3366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A38A70BD-E9CF-4120-8C62-89D46DCF85F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EE2CD7D8-EFE6-4777-ABCA-02B7A3D5EF3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3CF12782-F3BA-4700-86CD-6BF3978636C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6D3E4C1D-2D52-494D-BB8F-6D506FF92D9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F7BFA14F-8D1C-4087-B5CD-F013DE38EE0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F4A4EE33-B923-4732-BD46-1CA59D48FA8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958C30B7-F9BC-44CE-B06D-BACD906AFCF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EE2400F9-7BEC-4174-A3A2-97248B65034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EC92F87F-E79F-4D48-876F-7324B8CF544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506A5F7E-2418-4E76-B4C4-AF363EB2995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CBD4F723-159F-400A-A1E3-B22F9762CC0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45AC0AD0-BE01-457F-B123-AF4F965F810F}"/>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839F0B43-7CD5-44C7-93AD-EE888C36659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8C425552-915C-46EA-988B-0BFA92B3561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665" name="【公民館】&#10;有形固定資産減価償却率最大値テキスト">
          <a:extLst>
            <a:ext uri="{FF2B5EF4-FFF2-40B4-BE49-F238E27FC236}">
              <a16:creationId xmlns:a16="http://schemas.microsoft.com/office/drawing/2014/main" id="{F1A08C02-5585-441A-9615-A6E2065B203A}"/>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666" name="直線コネクタ 665">
          <a:extLst>
            <a:ext uri="{FF2B5EF4-FFF2-40B4-BE49-F238E27FC236}">
              <a16:creationId xmlns:a16="http://schemas.microsoft.com/office/drawing/2014/main" id="{26AE377D-B282-4BA4-AEC3-7ED75EA6DE03}"/>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667" name="【公民館】&#10;有形固定資産減価償却率平均値テキスト">
          <a:extLst>
            <a:ext uri="{FF2B5EF4-FFF2-40B4-BE49-F238E27FC236}">
              <a16:creationId xmlns:a16="http://schemas.microsoft.com/office/drawing/2014/main" id="{53B979E8-EB34-4B44-9ABD-550CF8DED2DB}"/>
            </a:ext>
          </a:extLst>
        </xdr:cNvPr>
        <xdr:cNvSpPr txBox="1"/>
      </xdr:nvSpPr>
      <xdr:spPr>
        <a:xfrm>
          <a:off x="1635760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668" name="フローチャート: 判断 667">
          <a:extLst>
            <a:ext uri="{FF2B5EF4-FFF2-40B4-BE49-F238E27FC236}">
              <a16:creationId xmlns:a16="http://schemas.microsoft.com/office/drawing/2014/main" id="{462D8270-2912-49E8-88F2-D8182CD8C4E9}"/>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669" name="フローチャート: 判断 668">
          <a:extLst>
            <a:ext uri="{FF2B5EF4-FFF2-40B4-BE49-F238E27FC236}">
              <a16:creationId xmlns:a16="http://schemas.microsoft.com/office/drawing/2014/main" id="{EC8A111E-5822-43E9-839C-8C9F24A2C0FA}"/>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670" name="フローチャート: 判断 669">
          <a:extLst>
            <a:ext uri="{FF2B5EF4-FFF2-40B4-BE49-F238E27FC236}">
              <a16:creationId xmlns:a16="http://schemas.microsoft.com/office/drawing/2014/main" id="{FF6B3F6C-E024-4704-AC74-719DCB7E8709}"/>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1" name="フローチャート: 判断 670">
          <a:extLst>
            <a:ext uri="{FF2B5EF4-FFF2-40B4-BE49-F238E27FC236}">
              <a16:creationId xmlns:a16="http://schemas.microsoft.com/office/drawing/2014/main" id="{5C3F9D52-A8D1-4EC9-8BED-8848B381DAA2}"/>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72" name="フローチャート: 判断 671">
          <a:extLst>
            <a:ext uri="{FF2B5EF4-FFF2-40B4-BE49-F238E27FC236}">
              <a16:creationId xmlns:a16="http://schemas.microsoft.com/office/drawing/2014/main" id="{1047A13B-DCC8-4686-97D9-78AAABECEB85}"/>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E1D10DA9-0B1B-41F5-9B5E-DFAAE3F4B84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0325D95-B054-426E-A3F5-9E8003CC8C8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D916AA78-8A2C-4A2A-BA08-03AD95495A8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3A66A0BB-EEA9-4080-91C9-33BCD9282C0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7DF06C1-FAF3-467A-89B6-3B47D0BCDD0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59689</xdr:rowOff>
    </xdr:from>
    <xdr:to>
      <xdr:col>85</xdr:col>
      <xdr:colOff>177800</xdr:colOff>
      <xdr:row>103</xdr:row>
      <xdr:rowOff>161289</xdr:rowOff>
    </xdr:to>
    <xdr:sp macro="" textlink="">
      <xdr:nvSpPr>
        <xdr:cNvPr id="678" name="楕円 677">
          <a:extLst>
            <a:ext uri="{FF2B5EF4-FFF2-40B4-BE49-F238E27FC236}">
              <a16:creationId xmlns:a16="http://schemas.microsoft.com/office/drawing/2014/main" id="{710E3CAA-9C04-4E79-B203-17B6A1730306}"/>
            </a:ext>
          </a:extLst>
        </xdr:cNvPr>
        <xdr:cNvSpPr/>
      </xdr:nvSpPr>
      <xdr:spPr>
        <a:xfrm>
          <a:off x="162687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82566</xdr:rowOff>
    </xdr:from>
    <xdr:ext cx="405111" cy="259045"/>
    <xdr:sp macro="" textlink="">
      <xdr:nvSpPr>
        <xdr:cNvPr id="679" name="【公民館】&#10;有形固定資産減価償却率該当値テキスト">
          <a:extLst>
            <a:ext uri="{FF2B5EF4-FFF2-40B4-BE49-F238E27FC236}">
              <a16:creationId xmlns:a16="http://schemas.microsoft.com/office/drawing/2014/main" id="{FB009A9F-533A-4E4C-9EA5-861158CF9456}"/>
            </a:ext>
          </a:extLst>
        </xdr:cNvPr>
        <xdr:cNvSpPr txBox="1"/>
      </xdr:nvSpPr>
      <xdr:spPr>
        <a:xfrm>
          <a:off x="16357600"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17780</xdr:rowOff>
    </xdr:from>
    <xdr:to>
      <xdr:col>81</xdr:col>
      <xdr:colOff>101600</xdr:colOff>
      <xdr:row>103</xdr:row>
      <xdr:rowOff>119380</xdr:rowOff>
    </xdr:to>
    <xdr:sp macro="" textlink="">
      <xdr:nvSpPr>
        <xdr:cNvPr id="680" name="楕円 679">
          <a:extLst>
            <a:ext uri="{FF2B5EF4-FFF2-40B4-BE49-F238E27FC236}">
              <a16:creationId xmlns:a16="http://schemas.microsoft.com/office/drawing/2014/main" id="{210F1889-3CAA-4235-9129-6779F8D2894D}"/>
            </a:ext>
          </a:extLst>
        </xdr:cNvPr>
        <xdr:cNvSpPr/>
      </xdr:nvSpPr>
      <xdr:spPr>
        <a:xfrm>
          <a:off x="154305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68580</xdr:rowOff>
    </xdr:from>
    <xdr:to>
      <xdr:col>85</xdr:col>
      <xdr:colOff>127000</xdr:colOff>
      <xdr:row>103</xdr:row>
      <xdr:rowOff>110489</xdr:rowOff>
    </xdr:to>
    <xdr:cxnSp macro="">
      <xdr:nvCxnSpPr>
        <xdr:cNvPr id="681" name="直線コネクタ 680">
          <a:extLst>
            <a:ext uri="{FF2B5EF4-FFF2-40B4-BE49-F238E27FC236}">
              <a16:creationId xmlns:a16="http://schemas.microsoft.com/office/drawing/2014/main" id="{BE89F310-AC80-4026-A6B4-22CAA2CEA631}"/>
            </a:ext>
          </a:extLst>
        </xdr:cNvPr>
        <xdr:cNvCxnSpPr/>
      </xdr:nvCxnSpPr>
      <xdr:spPr>
        <a:xfrm>
          <a:off x="15481300" y="1772793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147320</xdr:rowOff>
    </xdr:from>
    <xdr:to>
      <xdr:col>76</xdr:col>
      <xdr:colOff>165100</xdr:colOff>
      <xdr:row>103</xdr:row>
      <xdr:rowOff>77470</xdr:rowOff>
    </xdr:to>
    <xdr:sp macro="" textlink="">
      <xdr:nvSpPr>
        <xdr:cNvPr id="682" name="楕円 681">
          <a:extLst>
            <a:ext uri="{FF2B5EF4-FFF2-40B4-BE49-F238E27FC236}">
              <a16:creationId xmlns:a16="http://schemas.microsoft.com/office/drawing/2014/main" id="{20CD50FB-669C-44DB-AF03-8F4F9B44A387}"/>
            </a:ext>
          </a:extLst>
        </xdr:cNvPr>
        <xdr:cNvSpPr/>
      </xdr:nvSpPr>
      <xdr:spPr>
        <a:xfrm>
          <a:off x="145415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26670</xdr:rowOff>
    </xdr:from>
    <xdr:to>
      <xdr:col>81</xdr:col>
      <xdr:colOff>50800</xdr:colOff>
      <xdr:row>103</xdr:row>
      <xdr:rowOff>68580</xdr:rowOff>
    </xdr:to>
    <xdr:cxnSp macro="">
      <xdr:nvCxnSpPr>
        <xdr:cNvPr id="683" name="直線コネクタ 682">
          <a:extLst>
            <a:ext uri="{FF2B5EF4-FFF2-40B4-BE49-F238E27FC236}">
              <a16:creationId xmlns:a16="http://schemas.microsoft.com/office/drawing/2014/main" id="{EF8ED17A-128E-43AB-ACCE-A038DFCC873A}"/>
            </a:ext>
          </a:extLst>
        </xdr:cNvPr>
        <xdr:cNvCxnSpPr/>
      </xdr:nvCxnSpPr>
      <xdr:spPr>
        <a:xfrm>
          <a:off x="14592300" y="176860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105411</xdr:rowOff>
    </xdr:from>
    <xdr:to>
      <xdr:col>72</xdr:col>
      <xdr:colOff>38100</xdr:colOff>
      <xdr:row>103</xdr:row>
      <xdr:rowOff>35561</xdr:rowOff>
    </xdr:to>
    <xdr:sp macro="" textlink="">
      <xdr:nvSpPr>
        <xdr:cNvPr id="684" name="楕円 683">
          <a:extLst>
            <a:ext uri="{FF2B5EF4-FFF2-40B4-BE49-F238E27FC236}">
              <a16:creationId xmlns:a16="http://schemas.microsoft.com/office/drawing/2014/main" id="{FDEAFF20-3230-4251-ADB1-94088D70B0E2}"/>
            </a:ext>
          </a:extLst>
        </xdr:cNvPr>
        <xdr:cNvSpPr/>
      </xdr:nvSpPr>
      <xdr:spPr>
        <a:xfrm>
          <a:off x="136525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156211</xdr:rowOff>
    </xdr:from>
    <xdr:to>
      <xdr:col>76</xdr:col>
      <xdr:colOff>114300</xdr:colOff>
      <xdr:row>103</xdr:row>
      <xdr:rowOff>26670</xdr:rowOff>
    </xdr:to>
    <xdr:cxnSp macro="">
      <xdr:nvCxnSpPr>
        <xdr:cNvPr id="685" name="直線コネクタ 684">
          <a:extLst>
            <a:ext uri="{FF2B5EF4-FFF2-40B4-BE49-F238E27FC236}">
              <a16:creationId xmlns:a16="http://schemas.microsoft.com/office/drawing/2014/main" id="{5082F490-F027-4DE8-B291-CF3A8CBE20ED}"/>
            </a:ext>
          </a:extLst>
        </xdr:cNvPr>
        <xdr:cNvCxnSpPr/>
      </xdr:nvCxnSpPr>
      <xdr:spPr>
        <a:xfrm>
          <a:off x="13703300" y="176441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63500</xdr:rowOff>
    </xdr:from>
    <xdr:to>
      <xdr:col>67</xdr:col>
      <xdr:colOff>101600</xdr:colOff>
      <xdr:row>102</xdr:row>
      <xdr:rowOff>165100</xdr:rowOff>
    </xdr:to>
    <xdr:sp macro="" textlink="">
      <xdr:nvSpPr>
        <xdr:cNvPr id="686" name="楕円 685">
          <a:extLst>
            <a:ext uri="{FF2B5EF4-FFF2-40B4-BE49-F238E27FC236}">
              <a16:creationId xmlns:a16="http://schemas.microsoft.com/office/drawing/2014/main" id="{80C070A9-BD8B-4598-A326-A59E8742F0EA}"/>
            </a:ext>
          </a:extLst>
        </xdr:cNvPr>
        <xdr:cNvSpPr/>
      </xdr:nvSpPr>
      <xdr:spPr>
        <a:xfrm>
          <a:off x="12763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114300</xdr:rowOff>
    </xdr:from>
    <xdr:to>
      <xdr:col>71</xdr:col>
      <xdr:colOff>177800</xdr:colOff>
      <xdr:row>102</xdr:row>
      <xdr:rowOff>156211</xdr:rowOff>
    </xdr:to>
    <xdr:cxnSp macro="">
      <xdr:nvCxnSpPr>
        <xdr:cNvPr id="687" name="直線コネクタ 686">
          <a:extLst>
            <a:ext uri="{FF2B5EF4-FFF2-40B4-BE49-F238E27FC236}">
              <a16:creationId xmlns:a16="http://schemas.microsoft.com/office/drawing/2014/main" id="{2100B173-8340-42CF-847A-361DF398F628}"/>
            </a:ext>
          </a:extLst>
        </xdr:cNvPr>
        <xdr:cNvCxnSpPr/>
      </xdr:nvCxnSpPr>
      <xdr:spPr>
        <a:xfrm>
          <a:off x="12814300" y="176022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688" name="n_1aveValue【公民館】&#10;有形固定資産減価償却率">
          <a:extLst>
            <a:ext uri="{FF2B5EF4-FFF2-40B4-BE49-F238E27FC236}">
              <a16:creationId xmlns:a16="http://schemas.microsoft.com/office/drawing/2014/main" id="{45C0A3A3-4EB9-4FB2-8A3E-AF8ABC843ECC}"/>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689" name="n_2aveValue【公民館】&#10;有形固定資産減価償却率">
          <a:extLst>
            <a:ext uri="{FF2B5EF4-FFF2-40B4-BE49-F238E27FC236}">
              <a16:creationId xmlns:a16="http://schemas.microsoft.com/office/drawing/2014/main" id="{83A57B91-08CB-4D3E-8ECB-ED366E177FAD}"/>
            </a:ext>
          </a:extLst>
        </xdr:cNvPr>
        <xdr:cNvSpPr txBox="1"/>
      </xdr:nvSpPr>
      <xdr:spPr>
        <a:xfrm>
          <a:off x="14389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690" name="n_3aveValue【公民館】&#10;有形固定資産減価償却率">
          <a:extLst>
            <a:ext uri="{FF2B5EF4-FFF2-40B4-BE49-F238E27FC236}">
              <a16:creationId xmlns:a16="http://schemas.microsoft.com/office/drawing/2014/main" id="{18088E37-C679-42D8-BCD9-E78581E2ED97}"/>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691" name="n_4aveValue【公民館】&#10;有形固定資産減価償却率">
          <a:extLst>
            <a:ext uri="{FF2B5EF4-FFF2-40B4-BE49-F238E27FC236}">
              <a16:creationId xmlns:a16="http://schemas.microsoft.com/office/drawing/2014/main" id="{954DF8AC-82B1-47AD-947F-46690CC8B6E7}"/>
            </a:ext>
          </a:extLst>
        </xdr:cNvPr>
        <xdr:cNvSpPr txBox="1"/>
      </xdr:nvSpPr>
      <xdr:spPr>
        <a:xfrm>
          <a:off x="12611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135907</xdr:rowOff>
    </xdr:from>
    <xdr:ext cx="405111" cy="259045"/>
    <xdr:sp macro="" textlink="">
      <xdr:nvSpPr>
        <xdr:cNvPr id="692" name="n_1mainValue【公民館】&#10;有形固定資産減価償却率">
          <a:extLst>
            <a:ext uri="{FF2B5EF4-FFF2-40B4-BE49-F238E27FC236}">
              <a16:creationId xmlns:a16="http://schemas.microsoft.com/office/drawing/2014/main" id="{E21CE4EA-373C-49F8-B461-524E6C4294E6}"/>
            </a:ext>
          </a:extLst>
        </xdr:cNvPr>
        <xdr:cNvSpPr txBox="1"/>
      </xdr:nvSpPr>
      <xdr:spPr>
        <a:xfrm>
          <a:off x="152660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93997</xdr:rowOff>
    </xdr:from>
    <xdr:ext cx="405111" cy="259045"/>
    <xdr:sp macro="" textlink="">
      <xdr:nvSpPr>
        <xdr:cNvPr id="693" name="n_2mainValue【公民館】&#10;有形固定資産減価償却率">
          <a:extLst>
            <a:ext uri="{FF2B5EF4-FFF2-40B4-BE49-F238E27FC236}">
              <a16:creationId xmlns:a16="http://schemas.microsoft.com/office/drawing/2014/main" id="{E22F832F-3063-4591-8C71-47A716CAA47B}"/>
            </a:ext>
          </a:extLst>
        </xdr:cNvPr>
        <xdr:cNvSpPr txBox="1"/>
      </xdr:nvSpPr>
      <xdr:spPr>
        <a:xfrm>
          <a:off x="1438974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52088</xdr:rowOff>
    </xdr:from>
    <xdr:ext cx="405111" cy="259045"/>
    <xdr:sp macro="" textlink="">
      <xdr:nvSpPr>
        <xdr:cNvPr id="694" name="n_3mainValue【公民館】&#10;有形固定資産減価償却率">
          <a:extLst>
            <a:ext uri="{FF2B5EF4-FFF2-40B4-BE49-F238E27FC236}">
              <a16:creationId xmlns:a16="http://schemas.microsoft.com/office/drawing/2014/main" id="{913C8337-54A0-4B7B-9C4E-CCE7BF635352}"/>
            </a:ext>
          </a:extLst>
        </xdr:cNvPr>
        <xdr:cNvSpPr txBox="1"/>
      </xdr:nvSpPr>
      <xdr:spPr>
        <a:xfrm>
          <a:off x="13500744" y="1736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10177</xdr:rowOff>
    </xdr:from>
    <xdr:ext cx="405111" cy="259045"/>
    <xdr:sp macro="" textlink="">
      <xdr:nvSpPr>
        <xdr:cNvPr id="695" name="n_4mainValue【公民館】&#10;有形固定資産減価償却率">
          <a:extLst>
            <a:ext uri="{FF2B5EF4-FFF2-40B4-BE49-F238E27FC236}">
              <a16:creationId xmlns:a16="http://schemas.microsoft.com/office/drawing/2014/main" id="{4A452B24-389D-4CE4-90BF-86CB6E8FD434}"/>
            </a:ext>
          </a:extLst>
        </xdr:cNvPr>
        <xdr:cNvSpPr txBox="1"/>
      </xdr:nvSpPr>
      <xdr:spPr>
        <a:xfrm>
          <a:off x="126117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D53ABDFA-997E-4B76-9AC2-D2C49F6D4BA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2AC3C8F5-2DF2-439B-B6C9-407D6B8AC0B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3AF6732B-639B-4726-AC7E-0F42B6EB129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89FACD60-609B-44CB-A31C-DC77E6C566D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6F0B6997-BC14-4D29-BF19-2679C4DDEEB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CD3587FC-432A-43CD-B52F-ECA7D5B1AD1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5BE8AEC7-9865-479A-8191-C58DF867286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61595E3C-52D0-4B80-9468-31D62D47700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86A41127-A3B7-4D9B-BF00-BE4889A1125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D3778369-CD84-4042-83C3-3AB732DE646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4D50FAD0-FA1F-4A0A-9F9C-CBE34D556C3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010F4F7A-9014-4832-B921-B71747586B4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ABCB93C9-209D-4698-9FD1-7A6C02454C3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3382A202-33B4-4EA0-BD77-CA45A9283D7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5D2C16AD-29C7-465E-B6B5-174A64C3B79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D2192776-C46F-49C8-BADD-C6C12C1C23D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F9B65351-01B1-4DCF-92A7-3663A6E58E5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02753AC7-9BFC-4F22-B688-4190E96EE78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8270CF15-6681-4857-964C-A11E0EEB4C3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2493FA97-870C-444C-95F5-845FDA15D30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86BF6E61-208F-4E04-B474-9CE9EB4AAA1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32139F45-EDF5-43F7-AD33-14408289F57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3B2C2745-2E6F-43F8-BAC1-4695F56AFC7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29A200F9-F60C-4391-A2E9-B8A5217AEC0E}"/>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74ECA4FF-319B-424C-943E-652F609577C4}"/>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0ABD7BAC-F809-42D4-994E-CFBBDD110FE5}"/>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722" name="【公民館】&#10;一人当たり面積最大値テキスト">
          <a:extLst>
            <a:ext uri="{FF2B5EF4-FFF2-40B4-BE49-F238E27FC236}">
              <a16:creationId xmlns:a16="http://schemas.microsoft.com/office/drawing/2014/main" id="{80BB8C87-ABC5-4BE2-AA89-1B228A1BE33E}"/>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723" name="直線コネクタ 722">
          <a:extLst>
            <a:ext uri="{FF2B5EF4-FFF2-40B4-BE49-F238E27FC236}">
              <a16:creationId xmlns:a16="http://schemas.microsoft.com/office/drawing/2014/main" id="{033DE313-81E1-4DEA-9A0A-91CDFA7EC136}"/>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724" name="【公民館】&#10;一人当たり面積平均値テキスト">
          <a:extLst>
            <a:ext uri="{FF2B5EF4-FFF2-40B4-BE49-F238E27FC236}">
              <a16:creationId xmlns:a16="http://schemas.microsoft.com/office/drawing/2014/main" id="{CBC27909-F2E4-4541-AC50-204974D59D58}"/>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725" name="フローチャート: 判断 724">
          <a:extLst>
            <a:ext uri="{FF2B5EF4-FFF2-40B4-BE49-F238E27FC236}">
              <a16:creationId xmlns:a16="http://schemas.microsoft.com/office/drawing/2014/main" id="{059081AF-B5C6-418A-8164-C0F2C46EF478}"/>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726" name="フローチャート: 判断 725">
          <a:extLst>
            <a:ext uri="{FF2B5EF4-FFF2-40B4-BE49-F238E27FC236}">
              <a16:creationId xmlns:a16="http://schemas.microsoft.com/office/drawing/2014/main" id="{FF4FC832-101E-4CC1-9C0D-3BB45F2D52CA}"/>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727" name="フローチャート: 判断 726">
          <a:extLst>
            <a:ext uri="{FF2B5EF4-FFF2-40B4-BE49-F238E27FC236}">
              <a16:creationId xmlns:a16="http://schemas.microsoft.com/office/drawing/2014/main" id="{E51A39CB-1FBE-42C5-8C3E-D5DCAB094C53}"/>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728" name="フローチャート: 判断 727">
          <a:extLst>
            <a:ext uri="{FF2B5EF4-FFF2-40B4-BE49-F238E27FC236}">
              <a16:creationId xmlns:a16="http://schemas.microsoft.com/office/drawing/2014/main" id="{D9276C75-24FC-43B1-92C8-127BCCFA24AC}"/>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729" name="フローチャート: 判断 728">
          <a:extLst>
            <a:ext uri="{FF2B5EF4-FFF2-40B4-BE49-F238E27FC236}">
              <a16:creationId xmlns:a16="http://schemas.microsoft.com/office/drawing/2014/main" id="{F8AEFD95-A393-4185-B570-A168934F348E}"/>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C249A2F9-46DF-47A1-89A2-FA3776B5B42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63F07F6-C7DA-4F9C-9CB9-7641946A892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A62A9C15-5D94-498F-B29C-5F379CD8552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41C6123-823E-41A4-9989-5631147F762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AF4CFAC-279B-4508-AA88-49E9FFE26F1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153670</xdr:rowOff>
    </xdr:from>
    <xdr:to>
      <xdr:col>116</xdr:col>
      <xdr:colOff>114300</xdr:colOff>
      <xdr:row>108</xdr:row>
      <xdr:rowOff>83820</xdr:rowOff>
    </xdr:to>
    <xdr:sp macro="" textlink="">
      <xdr:nvSpPr>
        <xdr:cNvPr id="735" name="楕円 734">
          <a:extLst>
            <a:ext uri="{FF2B5EF4-FFF2-40B4-BE49-F238E27FC236}">
              <a16:creationId xmlns:a16="http://schemas.microsoft.com/office/drawing/2014/main" id="{0C93E161-6B2C-4812-B567-EDBD32CE4B20}"/>
            </a:ext>
          </a:extLst>
        </xdr:cNvPr>
        <xdr:cNvSpPr/>
      </xdr:nvSpPr>
      <xdr:spPr>
        <a:xfrm>
          <a:off x="22110700" y="184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68597</xdr:rowOff>
    </xdr:from>
    <xdr:ext cx="469744" cy="259045"/>
    <xdr:sp macro="" textlink="">
      <xdr:nvSpPr>
        <xdr:cNvPr id="736" name="【公民館】&#10;一人当たり面積該当値テキスト">
          <a:extLst>
            <a:ext uri="{FF2B5EF4-FFF2-40B4-BE49-F238E27FC236}">
              <a16:creationId xmlns:a16="http://schemas.microsoft.com/office/drawing/2014/main" id="{CF620723-5C55-4E15-9558-38A928A46D3D}"/>
            </a:ext>
          </a:extLst>
        </xdr:cNvPr>
        <xdr:cNvSpPr txBox="1"/>
      </xdr:nvSpPr>
      <xdr:spPr>
        <a:xfrm>
          <a:off x="22199600" y="184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156211</xdr:rowOff>
    </xdr:from>
    <xdr:to>
      <xdr:col>112</xdr:col>
      <xdr:colOff>38100</xdr:colOff>
      <xdr:row>108</xdr:row>
      <xdr:rowOff>86361</xdr:rowOff>
    </xdr:to>
    <xdr:sp macro="" textlink="">
      <xdr:nvSpPr>
        <xdr:cNvPr id="737" name="楕円 736">
          <a:extLst>
            <a:ext uri="{FF2B5EF4-FFF2-40B4-BE49-F238E27FC236}">
              <a16:creationId xmlns:a16="http://schemas.microsoft.com/office/drawing/2014/main" id="{480AF9F6-2D94-4D66-82F0-3698BB3C1D34}"/>
            </a:ext>
          </a:extLst>
        </xdr:cNvPr>
        <xdr:cNvSpPr/>
      </xdr:nvSpPr>
      <xdr:spPr>
        <a:xfrm>
          <a:off x="21272500" y="1850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33020</xdr:rowOff>
    </xdr:from>
    <xdr:to>
      <xdr:col>116</xdr:col>
      <xdr:colOff>63500</xdr:colOff>
      <xdr:row>108</xdr:row>
      <xdr:rowOff>35561</xdr:rowOff>
    </xdr:to>
    <xdr:cxnSp macro="">
      <xdr:nvCxnSpPr>
        <xdr:cNvPr id="738" name="直線コネクタ 737">
          <a:extLst>
            <a:ext uri="{FF2B5EF4-FFF2-40B4-BE49-F238E27FC236}">
              <a16:creationId xmlns:a16="http://schemas.microsoft.com/office/drawing/2014/main" id="{3C6AE705-BA47-41CD-BEAC-7ACC394A351F}"/>
            </a:ext>
          </a:extLst>
        </xdr:cNvPr>
        <xdr:cNvCxnSpPr/>
      </xdr:nvCxnSpPr>
      <xdr:spPr>
        <a:xfrm flipV="1">
          <a:off x="21323300" y="18549620"/>
          <a:ext cx="8382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158750</xdr:rowOff>
    </xdr:from>
    <xdr:to>
      <xdr:col>107</xdr:col>
      <xdr:colOff>101600</xdr:colOff>
      <xdr:row>108</xdr:row>
      <xdr:rowOff>88900</xdr:rowOff>
    </xdr:to>
    <xdr:sp macro="" textlink="">
      <xdr:nvSpPr>
        <xdr:cNvPr id="739" name="楕円 738">
          <a:extLst>
            <a:ext uri="{FF2B5EF4-FFF2-40B4-BE49-F238E27FC236}">
              <a16:creationId xmlns:a16="http://schemas.microsoft.com/office/drawing/2014/main" id="{7072FD41-53C0-4FB0-A12C-116C1C42CF20}"/>
            </a:ext>
          </a:extLst>
        </xdr:cNvPr>
        <xdr:cNvSpPr/>
      </xdr:nvSpPr>
      <xdr:spPr>
        <a:xfrm>
          <a:off x="20383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35561</xdr:rowOff>
    </xdr:from>
    <xdr:to>
      <xdr:col>111</xdr:col>
      <xdr:colOff>177800</xdr:colOff>
      <xdr:row>108</xdr:row>
      <xdr:rowOff>38100</xdr:rowOff>
    </xdr:to>
    <xdr:cxnSp macro="">
      <xdr:nvCxnSpPr>
        <xdr:cNvPr id="740" name="直線コネクタ 739">
          <a:extLst>
            <a:ext uri="{FF2B5EF4-FFF2-40B4-BE49-F238E27FC236}">
              <a16:creationId xmlns:a16="http://schemas.microsoft.com/office/drawing/2014/main" id="{8EDE94C9-EF1B-418B-B16E-8C49698C25DF}"/>
            </a:ext>
          </a:extLst>
        </xdr:cNvPr>
        <xdr:cNvCxnSpPr/>
      </xdr:nvCxnSpPr>
      <xdr:spPr>
        <a:xfrm flipV="1">
          <a:off x="20434300" y="185521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161289</xdr:rowOff>
    </xdr:from>
    <xdr:to>
      <xdr:col>102</xdr:col>
      <xdr:colOff>165100</xdr:colOff>
      <xdr:row>108</xdr:row>
      <xdr:rowOff>91439</xdr:rowOff>
    </xdr:to>
    <xdr:sp macro="" textlink="">
      <xdr:nvSpPr>
        <xdr:cNvPr id="741" name="楕円 740">
          <a:extLst>
            <a:ext uri="{FF2B5EF4-FFF2-40B4-BE49-F238E27FC236}">
              <a16:creationId xmlns:a16="http://schemas.microsoft.com/office/drawing/2014/main" id="{49C6359D-2EFC-4964-AE8D-DE588A94D69D}"/>
            </a:ext>
          </a:extLst>
        </xdr:cNvPr>
        <xdr:cNvSpPr/>
      </xdr:nvSpPr>
      <xdr:spPr>
        <a:xfrm>
          <a:off x="19494500" y="1850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38100</xdr:rowOff>
    </xdr:from>
    <xdr:to>
      <xdr:col>107</xdr:col>
      <xdr:colOff>50800</xdr:colOff>
      <xdr:row>108</xdr:row>
      <xdr:rowOff>40639</xdr:rowOff>
    </xdr:to>
    <xdr:cxnSp macro="">
      <xdr:nvCxnSpPr>
        <xdr:cNvPr id="742" name="直線コネクタ 741">
          <a:extLst>
            <a:ext uri="{FF2B5EF4-FFF2-40B4-BE49-F238E27FC236}">
              <a16:creationId xmlns:a16="http://schemas.microsoft.com/office/drawing/2014/main" id="{7FB48DA0-B7E3-47DB-86E0-13DB6DDAE802}"/>
            </a:ext>
          </a:extLst>
        </xdr:cNvPr>
        <xdr:cNvCxnSpPr/>
      </xdr:nvCxnSpPr>
      <xdr:spPr>
        <a:xfrm flipV="1">
          <a:off x="19545300" y="18554700"/>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163830</xdr:rowOff>
    </xdr:from>
    <xdr:to>
      <xdr:col>98</xdr:col>
      <xdr:colOff>38100</xdr:colOff>
      <xdr:row>108</xdr:row>
      <xdr:rowOff>93980</xdr:rowOff>
    </xdr:to>
    <xdr:sp macro="" textlink="">
      <xdr:nvSpPr>
        <xdr:cNvPr id="743" name="楕円 742">
          <a:extLst>
            <a:ext uri="{FF2B5EF4-FFF2-40B4-BE49-F238E27FC236}">
              <a16:creationId xmlns:a16="http://schemas.microsoft.com/office/drawing/2014/main" id="{795E6883-04A5-4757-80D6-B88FF0A5B8C1}"/>
            </a:ext>
          </a:extLst>
        </xdr:cNvPr>
        <xdr:cNvSpPr/>
      </xdr:nvSpPr>
      <xdr:spPr>
        <a:xfrm>
          <a:off x="18605500" y="185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40639</xdr:rowOff>
    </xdr:from>
    <xdr:to>
      <xdr:col>102</xdr:col>
      <xdr:colOff>114300</xdr:colOff>
      <xdr:row>108</xdr:row>
      <xdr:rowOff>43180</xdr:rowOff>
    </xdr:to>
    <xdr:cxnSp macro="">
      <xdr:nvCxnSpPr>
        <xdr:cNvPr id="744" name="直線コネクタ 743">
          <a:extLst>
            <a:ext uri="{FF2B5EF4-FFF2-40B4-BE49-F238E27FC236}">
              <a16:creationId xmlns:a16="http://schemas.microsoft.com/office/drawing/2014/main" id="{E7E1C90A-29A4-4BDE-AEF2-98D8FEDA1D23}"/>
            </a:ext>
          </a:extLst>
        </xdr:cNvPr>
        <xdr:cNvCxnSpPr/>
      </xdr:nvCxnSpPr>
      <xdr:spPr>
        <a:xfrm flipV="1">
          <a:off x="18656300" y="1855723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745" name="n_1aveValue【公民館】&#10;一人当たり面積">
          <a:extLst>
            <a:ext uri="{FF2B5EF4-FFF2-40B4-BE49-F238E27FC236}">
              <a16:creationId xmlns:a16="http://schemas.microsoft.com/office/drawing/2014/main" id="{A5AEA275-A946-47C1-976F-B045E277B50D}"/>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746" name="n_2aveValue【公民館】&#10;一人当たり面積">
          <a:extLst>
            <a:ext uri="{FF2B5EF4-FFF2-40B4-BE49-F238E27FC236}">
              <a16:creationId xmlns:a16="http://schemas.microsoft.com/office/drawing/2014/main" id="{5B2E6F42-98E4-49EC-8DDA-24A5F8603B50}"/>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747" name="n_3aveValue【公民館】&#10;一人当たり面積">
          <a:extLst>
            <a:ext uri="{FF2B5EF4-FFF2-40B4-BE49-F238E27FC236}">
              <a16:creationId xmlns:a16="http://schemas.microsoft.com/office/drawing/2014/main" id="{2AB5229C-6FF9-448B-89EE-657BAE17D53E}"/>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748" name="n_4aveValue【公民館】&#10;一人当たり面積">
          <a:extLst>
            <a:ext uri="{FF2B5EF4-FFF2-40B4-BE49-F238E27FC236}">
              <a16:creationId xmlns:a16="http://schemas.microsoft.com/office/drawing/2014/main" id="{2FCEFDD1-993D-4A23-B12E-795253DC63D5}"/>
            </a:ext>
          </a:extLst>
        </xdr:cNvPr>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77488</xdr:rowOff>
    </xdr:from>
    <xdr:ext cx="469744" cy="259045"/>
    <xdr:sp macro="" textlink="">
      <xdr:nvSpPr>
        <xdr:cNvPr id="749" name="n_1mainValue【公民館】&#10;一人当たり面積">
          <a:extLst>
            <a:ext uri="{FF2B5EF4-FFF2-40B4-BE49-F238E27FC236}">
              <a16:creationId xmlns:a16="http://schemas.microsoft.com/office/drawing/2014/main" id="{138D9C29-00BC-4C66-A3BB-967430F102DA}"/>
            </a:ext>
          </a:extLst>
        </xdr:cNvPr>
        <xdr:cNvSpPr txBox="1"/>
      </xdr:nvSpPr>
      <xdr:spPr>
        <a:xfrm>
          <a:off x="21075727" y="1859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80027</xdr:rowOff>
    </xdr:from>
    <xdr:ext cx="469744" cy="259045"/>
    <xdr:sp macro="" textlink="">
      <xdr:nvSpPr>
        <xdr:cNvPr id="750" name="n_2mainValue【公民館】&#10;一人当たり面積">
          <a:extLst>
            <a:ext uri="{FF2B5EF4-FFF2-40B4-BE49-F238E27FC236}">
              <a16:creationId xmlns:a16="http://schemas.microsoft.com/office/drawing/2014/main" id="{D6E0A36E-5F9F-4700-9104-32D56051ED04}"/>
            </a:ext>
          </a:extLst>
        </xdr:cNvPr>
        <xdr:cNvSpPr txBox="1"/>
      </xdr:nvSpPr>
      <xdr:spPr>
        <a:xfrm>
          <a:off x="20199427"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82566</xdr:rowOff>
    </xdr:from>
    <xdr:ext cx="469744" cy="259045"/>
    <xdr:sp macro="" textlink="">
      <xdr:nvSpPr>
        <xdr:cNvPr id="751" name="n_3mainValue【公民館】&#10;一人当たり面積">
          <a:extLst>
            <a:ext uri="{FF2B5EF4-FFF2-40B4-BE49-F238E27FC236}">
              <a16:creationId xmlns:a16="http://schemas.microsoft.com/office/drawing/2014/main" id="{83F0EDA2-D63C-4FB7-9DFB-7C831F919968}"/>
            </a:ext>
          </a:extLst>
        </xdr:cNvPr>
        <xdr:cNvSpPr txBox="1"/>
      </xdr:nvSpPr>
      <xdr:spPr>
        <a:xfrm>
          <a:off x="19310427" y="18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85107</xdr:rowOff>
    </xdr:from>
    <xdr:ext cx="469744" cy="259045"/>
    <xdr:sp macro="" textlink="">
      <xdr:nvSpPr>
        <xdr:cNvPr id="752" name="n_4mainValue【公民館】&#10;一人当たり面積">
          <a:extLst>
            <a:ext uri="{FF2B5EF4-FFF2-40B4-BE49-F238E27FC236}">
              <a16:creationId xmlns:a16="http://schemas.microsoft.com/office/drawing/2014/main" id="{7023BA0E-62CC-46A4-8EE1-08E81BD0DD3D}"/>
            </a:ext>
          </a:extLst>
        </xdr:cNvPr>
        <xdr:cNvSpPr txBox="1"/>
      </xdr:nvSpPr>
      <xdr:spPr>
        <a:xfrm>
          <a:off x="18421427" y="186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D3B281D1-3023-45E9-B697-4C3CD4F58C5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93EE75D0-D09F-4E4E-ACDC-DA64C08F132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2F02367D-2578-4316-84B0-49662385E04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類似団体内平均値と比較して有形固定資産減価償却率が特に高くなっている施設は公営住宅であり、特に低くなっている施設は保育所、公民館である。</a:t>
          </a:r>
        </a:p>
        <a:p>
          <a:r>
            <a:rPr kumimoji="1" lang="ja-JP" altLang="en-US" sz="1300">
              <a:latin typeface="ＭＳ Ｐゴシック" panose="020B0600070205080204" pitchFamily="50" charset="-128"/>
              <a:ea typeface="ＭＳ Ｐゴシック" panose="020B0600070205080204" pitchFamily="50" charset="-128"/>
            </a:rPr>
            <a:t>　公営住宅については有形固定資産減価償却率</a:t>
          </a:r>
          <a:r>
            <a:rPr kumimoji="1" lang="en-US" altLang="ja-JP" sz="1300">
              <a:latin typeface="ＭＳ Ｐゴシック" panose="020B0600070205080204" pitchFamily="50" charset="-128"/>
              <a:ea typeface="ＭＳ Ｐゴシック" panose="020B0600070205080204" pitchFamily="50" charset="-128"/>
            </a:rPr>
            <a:t>92.1</a:t>
          </a:r>
          <a:r>
            <a:rPr kumimoji="1" lang="ja-JP" altLang="en-US" sz="1300">
              <a:latin typeface="ＭＳ Ｐゴシック" panose="020B0600070205080204" pitchFamily="50" charset="-128"/>
              <a:ea typeface="ＭＳ Ｐゴシック" panose="020B0600070205080204" pitchFamily="50" charset="-128"/>
            </a:rPr>
            <a:t>％となっているが、現在、町営住宅ストック総合活用計画に基づき、公営住宅建設事業を進めている。</a:t>
          </a:r>
        </a:p>
        <a:p>
          <a:r>
            <a:rPr kumimoji="1" lang="ja-JP" altLang="en-US" sz="1300">
              <a:latin typeface="ＭＳ Ｐゴシック" panose="020B0600070205080204" pitchFamily="50" charset="-128"/>
              <a:ea typeface="ＭＳ Ｐゴシック" panose="020B0600070205080204" pitchFamily="50" charset="-128"/>
            </a:rPr>
            <a:t>　公民館については平成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年度に、保育所については平成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年度に老朽化していた施設を更新したため、有形固定資産減価償却率が低くなっている。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68D8124-C7F2-4D97-9808-8B6227B7805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BD831B-A07B-4D90-9251-FD202E0D789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738BA87-6FEB-446D-90E6-DEF93241F62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B5791D8-BBC3-4E77-B26E-47C804F98DB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福岡県川崎町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394210-0848-4411-996D-7A06BB9501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A79B49-8516-49EE-B6E0-877B65C8753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60E87BE-B3C8-4BB3-B2BD-920F298B466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AE3C94-5B97-475F-8686-1271A7B78A9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F757FF0-EA27-4885-80E6-6E2620D01A3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882BAB-6CC8-4C63-8E6B-B656418A322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14,804
14,664
36.14
12,149,871
12,016,007
118,660
5,297,304
12,307,296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DD6FF0F-1AB9-4CB8-8665-DBA21C3E53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6CF875-10DC-4AF6-9069-D760F88DB7E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CACAE1F-E387-4334-A42F-10E1FDBBFC8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4ADD6E-203B-41D5-9870-EC6D779AFE3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EA7B5BE-2FD5-47E4-8E21-655990154AF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00C5DA4-AAFB-46D8-A9F6-9099FD931DC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57EE0FF-C535-4641-A546-F3FFA288405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358FC20-1226-456B-80B2-421CFEBFBC1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57616BA-490D-442F-8735-C71C58D7529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5D8626-A9F8-4826-9C4C-84314B5187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8B54158-0931-49AD-8B91-F8A0EE3A34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7D073B-670E-46B9-B60E-5BCE5AA3373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959198-10C8-407C-BCEA-60BE82045CB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9F43626-2161-4A16-993C-0332AD5727B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7EAAC6F-C067-4EE1-9FBA-7DEF9A6727B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97DD28F-649F-4D11-AA1B-89EBC526A21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3A43F28-103C-404A-9C26-33F660A03D8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70C1551-5EB2-4FA1-BF0A-ECB1E29BA6E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04C3E5-045D-49B1-BD74-731BD0497B4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7DEB80B-0DB4-4F32-8B10-4685A23340A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9DA4EE-6820-4339-BEC5-F758C672988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6BABB18-0371-4ECF-9013-D7EFF48693B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25358B-8724-4DA4-8F4A-FB1D39C4705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F8E216-D309-4E07-ADAB-D0B994126E4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E3F698B-B018-45AC-A5C2-5C63AC2C267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2BFB520-A194-4590-B9CB-F67B72DE52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31DF06D-13D7-41F2-8D95-E1BA4A1CE9F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C81B928-E4C7-4F36-B41D-38874B0B3E0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5AEB5C8-5DAF-4917-8B06-4B74805ABDF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9751F3C-A902-4EEC-B216-242D89FEB3B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10CDC2-0B46-4F57-A8AE-BD41EA0B990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D2C7A9E-A6BE-47F0-BFA7-E4EF7E183A1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B31C8C4-7EC3-4FF0-B801-B2C0EF54E60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E60551A-36E4-4BA6-8A40-31362E4DF58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8BB90C7-8666-4DA8-8554-094D60C1950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50246F7-D4DB-400A-9CCC-9F861F39C4E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768A5F1-948D-4407-B3F7-A549C885047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36A7DD6-B287-40E5-AA13-42FADC6E1CA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B6B03BC-622D-4CF5-B488-1635405EF07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2F1A7A5-B12E-4DAC-BE4D-BF1818FC71B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7B662D4-25AF-4C24-8CE6-61825F316C7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CA836D1-6E98-4347-A9BA-6040A483DF4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06AD432-1367-4EBF-B544-B152025FC43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C694E8D-9B9A-4C9C-A09F-7D48E7EE245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BE63496-F9EE-4925-B960-E50B1DFDB19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E6DC336-E65F-42AC-B576-5A0444D823F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E301D40-B8B2-4895-9DF6-3390E9D25182}"/>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D480FD37-832B-4443-9ACC-0BECB2875861}"/>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4694EEA-2FA2-46EE-BEB3-5765EDE4C38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05C5C8C3-40AB-48D4-9B17-3B77D84D5327}"/>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4B62204F-DA8B-4B34-9A43-F6E05CE848DF}"/>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499BD603-6487-4C09-A4F4-19C5A80A228F}"/>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40247A75-EBAE-4A05-9A89-17EF08673EAB}"/>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1507A479-E744-43F6-BC19-3E31A3965BC8}"/>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A863A462-7F68-4566-95C6-D0FF357AAA42}"/>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51C50622-0454-4B94-8082-CF2C7DED0BE1}"/>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011090AA-0A2E-4C2E-BCA6-9D4EFD047880}"/>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DEE85BD-2C44-4EB6-AB7C-96D34A98BDC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16B5F11-6CFF-4601-B6A0-6144612883C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F66B868-853A-420C-9606-AFA54216EDB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67A9FC4-2A4A-4B91-8337-5819AC913A5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FAA717E-D000-4CB1-AF6E-E345301D6EC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123372</xdr:rowOff>
    </xdr:from>
    <xdr:to>
      <xdr:col>24</xdr:col>
      <xdr:colOff>114300</xdr:colOff>
      <xdr:row>41</xdr:row>
      <xdr:rowOff>53522</xdr:rowOff>
    </xdr:to>
    <xdr:sp macro="" textlink="">
      <xdr:nvSpPr>
        <xdr:cNvPr id="74" name="楕円 73">
          <a:extLst>
            <a:ext uri="{FF2B5EF4-FFF2-40B4-BE49-F238E27FC236}">
              <a16:creationId xmlns:a16="http://schemas.microsoft.com/office/drawing/2014/main" id="{9C63BA0C-11C9-4060-99BC-6A760FBA52C4}"/>
            </a:ext>
          </a:extLst>
        </xdr:cNvPr>
        <xdr:cNvSpPr/>
      </xdr:nvSpPr>
      <xdr:spPr>
        <a:xfrm>
          <a:off x="45847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47B1BD8F-7F01-4272-BF9A-7DE47E363BDD}"/>
            </a:ext>
          </a:extLst>
        </xdr:cNvPr>
        <xdr:cNvSpPr txBox="1"/>
      </xdr:nvSpPr>
      <xdr:spPr>
        <a:xfrm>
          <a:off x="4673600" y="695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74385</xdr:rowOff>
    </xdr:from>
    <xdr:to>
      <xdr:col>20</xdr:col>
      <xdr:colOff>38100</xdr:colOff>
      <xdr:row>41</xdr:row>
      <xdr:rowOff>4535</xdr:rowOff>
    </xdr:to>
    <xdr:sp macro="" textlink="">
      <xdr:nvSpPr>
        <xdr:cNvPr id="76" name="楕円 75">
          <a:extLst>
            <a:ext uri="{FF2B5EF4-FFF2-40B4-BE49-F238E27FC236}">
              <a16:creationId xmlns:a16="http://schemas.microsoft.com/office/drawing/2014/main" id="{B6ADE030-B836-482D-9D93-BD1F318F5443}"/>
            </a:ext>
          </a:extLst>
        </xdr:cNvPr>
        <xdr:cNvSpPr/>
      </xdr:nvSpPr>
      <xdr:spPr>
        <a:xfrm>
          <a:off x="37465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125185</xdr:rowOff>
    </xdr:from>
    <xdr:to>
      <xdr:col>24</xdr:col>
      <xdr:colOff>63500</xdr:colOff>
      <xdr:row>41</xdr:row>
      <xdr:rowOff>2722</xdr:rowOff>
    </xdr:to>
    <xdr:cxnSp macro="">
      <xdr:nvCxnSpPr>
        <xdr:cNvPr id="77" name="直線コネクタ 76">
          <a:extLst>
            <a:ext uri="{FF2B5EF4-FFF2-40B4-BE49-F238E27FC236}">
              <a16:creationId xmlns:a16="http://schemas.microsoft.com/office/drawing/2014/main" id="{74E00428-797D-4228-A5FB-0D91765095F3}"/>
            </a:ext>
          </a:extLst>
        </xdr:cNvPr>
        <xdr:cNvCxnSpPr/>
      </xdr:nvCxnSpPr>
      <xdr:spPr>
        <a:xfrm>
          <a:off x="3797300" y="6983185"/>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25400</xdr:rowOff>
    </xdr:from>
    <xdr:to>
      <xdr:col>15</xdr:col>
      <xdr:colOff>101600</xdr:colOff>
      <xdr:row>40</xdr:row>
      <xdr:rowOff>127000</xdr:rowOff>
    </xdr:to>
    <xdr:sp macro="" textlink="">
      <xdr:nvSpPr>
        <xdr:cNvPr id="78" name="楕円 77">
          <a:extLst>
            <a:ext uri="{FF2B5EF4-FFF2-40B4-BE49-F238E27FC236}">
              <a16:creationId xmlns:a16="http://schemas.microsoft.com/office/drawing/2014/main" id="{1197572E-EAF9-40F0-AC11-33116944E79C}"/>
            </a:ext>
          </a:extLst>
        </xdr:cNvPr>
        <xdr:cNvSpPr/>
      </xdr:nvSpPr>
      <xdr:spPr>
        <a:xfrm>
          <a:off x="2857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76200</xdr:rowOff>
    </xdr:from>
    <xdr:to>
      <xdr:col>19</xdr:col>
      <xdr:colOff>177800</xdr:colOff>
      <xdr:row>40</xdr:row>
      <xdr:rowOff>125185</xdr:rowOff>
    </xdr:to>
    <xdr:cxnSp macro="">
      <xdr:nvCxnSpPr>
        <xdr:cNvPr id="79" name="直線コネクタ 78">
          <a:extLst>
            <a:ext uri="{FF2B5EF4-FFF2-40B4-BE49-F238E27FC236}">
              <a16:creationId xmlns:a16="http://schemas.microsoft.com/office/drawing/2014/main" id="{9FE6D5C1-EAA1-4D2E-952E-351E25AC74FC}"/>
            </a:ext>
          </a:extLst>
        </xdr:cNvPr>
        <xdr:cNvCxnSpPr/>
      </xdr:nvCxnSpPr>
      <xdr:spPr>
        <a:xfrm>
          <a:off x="2908300" y="69342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147865</xdr:rowOff>
    </xdr:from>
    <xdr:to>
      <xdr:col>10</xdr:col>
      <xdr:colOff>165100</xdr:colOff>
      <xdr:row>40</xdr:row>
      <xdr:rowOff>78015</xdr:rowOff>
    </xdr:to>
    <xdr:sp macro="" textlink="">
      <xdr:nvSpPr>
        <xdr:cNvPr id="80" name="楕円 79">
          <a:extLst>
            <a:ext uri="{FF2B5EF4-FFF2-40B4-BE49-F238E27FC236}">
              <a16:creationId xmlns:a16="http://schemas.microsoft.com/office/drawing/2014/main" id="{027BA609-A644-4D37-AA38-5148E92415B2}"/>
            </a:ext>
          </a:extLst>
        </xdr:cNvPr>
        <xdr:cNvSpPr/>
      </xdr:nvSpPr>
      <xdr:spPr>
        <a:xfrm>
          <a:off x="1968500" y="68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27215</xdr:rowOff>
    </xdr:from>
    <xdr:to>
      <xdr:col>15</xdr:col>
      <xdr:colOff>50800</xdr:colOff>
      <xdr:row>40</xdr:row>
      <xdr:rowOff>76200</xdr:rowOff>
    </xdr:to>
    <xdr:cxnSp macro="">
      <xdr:nvCxnSpPr>
        <xdr:cNvPr id="81" name="直線コネクタ 80">
          <a:extLst>
            <a:ext uri="{FF2B5EF4-FFF2-40B4-BE49-F238E27FC236}">
              <a16:creationId xmlns:a16="http://schemas.microsoft.com/office/drawing/2014/main" id="{5CBE0E55-E317-4453-8388-AA0AA5CB058D}"/>
            </a:ext>
          </a:extLst>
        </xdr:cNvPr>
        <xdr:cNvCxnSpPr/>
      </xdr:nvCxnSpPr>
      <xdr:spPr>
        <a:xfrm>
          <a:off x="2019300" y="68852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49893</xdr:rowOff>
    </xdr:from>
    <xdr:to>
      <xdr:col>6</xdr:col>
      <xdr:colOff>38100</xdr:colOff>
      <xdr:row>39</xdr:row>
      <xdr:rowOff>151493</xdr:rowOff>
    </xdr:to>
    <xdr:sp macro="" textlink="">
      <xdr:nvSpPr>
        <xdr:cNvPr id="82" name="楕円 81">
          <a:extLst>
            <a:ext uri="{FF2B5EF4-FFF2-40B4-BE49-F238E27FC236}">
              <a16:creationId xmlns:a16="http://schemas.microsoft.com/office/drawing/2014/main" id="{DBDE3926-9602-4D0A-B4C2-FCBFBD62ABF3}"/>
            </a:ext>
          </a:extLst>
        </xdr:cNvPr>
        <xdr:cNvSpPr/>
      </xdr:nvSpPr>
      <xdr:spPr>
        <a:xfrm>
          <a:off x="10795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100693</xdr:rowOff>
    </xdr:from>
    <xdr:to>
      <xdr:col>10</xdr:col>
      <xdr:colOff>114300</xdr:colOff>
      <xdr:row>40</xdr:row>
      <xdr:rowOff>27215</xdr:rowOff>
    </xdr:to>
    <xdr:cxnSp macro="">
      <xdr:nvCxnSpPr>
        <xdr:cNvPr id="83" name="直線コネクタ 82">
          <a:extLst>
            <a:ext uri="{FF2B5EF4-FFF2-40B4-BE49-F238E27FC236}">
              <a16:creationId xmlns:a16="http://schemas.microsoft.com/office/drawing/2014/main" id="{94591B51-5CEB-4320-BE20-10740F80C3A1}"/>
            </a:ext>
          </a:extLst>
        </xdr:cNvPr>
        <xdr:cNvCxnSpPr/>
      </xdr:nvCxnSpPr>
      <xdr:spPr>
        <a:xfrm>
          <a:off x="1130300" y="67872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1326512F-D000-4FB8-83E3-4241341337A4}"/>
            </a:ext>
          </a:extLst>
        </xdr:cNvPr>
        <xdr:cNvSpPr txBox="1"/>
      </xdr:nvSpPr>
      <xdr:spPr>
        <a:xfrm>
          <a:off x="3582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DFA3EAF4-2BF1-465E-BA70-BF1C98BC6F45}"/>
            </a:ext>
          </a:extLst>
        </xdr:cNvPr>
        <xdr:cNvSpPr txBox="1"/>
      </xdr:nvSpPr>
      <xdr:spPr>
        <a:xfrm>
          <a:off x="2705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26AB5E28-B9B2-4F8A-A307-80EF4ACF123F}"/>
            </a:ext>
          </a:extLst>
        </xdr:cNvPr>
        <xdr:cNvSpPr txBox="1"/>
      </xdr:nvSpPr>
      <xdr:spPr>
        <a:xfrm>
          <a:off x="1816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344170B0-A62E-4049-88F3-52E2D87C0D7C}"/>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167112</xdr:rowOff>
    </xdr:from>
    <xdr:ext cx="405111" cy="259045"/>
    <xdr:sp macro="" textlink="">
      <xdr:nvSpPr>
        <xdr:cNvPr id="88" name="n_1mainValue【図書館】&#10;有形固定資産減価償却率">
          <a:extLst>
            <a:ext uri="{FF2B5EF4-FFF2-40B4-BE49-F238E27FC236}">
              <a16:creationId xmlns:a16="http://schemas.microsoft.com/office/drawing/2014/main" id="{17E44EE9-D353-493F-9FE0-4515CBF0A39F}"/>
            </a:ext>
          </a:extLst>
        </xdr:cNvPr>
        <xdr:cNvSpPr txBox="1"/>
      </xdr:nvSpPr>
      <xdr:spPr>
        <a:xfrm>
          <a:off x="3582044" y="702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118127</xdr:rowOff>
    </xdr:from>
    <xdr:ext cx="405111" cy="259045"/>
    <xdr:sp macro="" textlink="">
      <xdr:nvSpPr>
        <xdr:cNvPr id="89" name="n_2mainValue【図書館】&#10;有形固定資産減価償却率">
          <a:extLst>
            <a:ext uri="{FF2B5EF4-FFF2-40B4-BE49-F238E27FC236}">
              <a16:creationId xmlns:a16="http://schemas.microsoft.com/office/drawing/2014/main" id="{776F7ED4-4D28-484D-A6A7-3BE04EEAA514}"/>
            </a:ext>
          </a:extLst>
        </xdr:cNvPr>
        <xdr:cNvSpPr txBox="1"/>
      </xdr:nvSpPr>
      <xdr:spPr>
        <a:xfrm>
          <a:off x="2705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69142</xdr:rowOff>
    </xdr:from>
    <xdr:ext cx="405111" cy="259045"/>
    <xdr:sp macro="" textlink="">
      <xdr:nvSpPr>
        <xdr:cNvPr id="90" name="n_3mainValue【図書館】&#10;有形固定資産減価償却率">
          <a:extLst>
            <a:ext uri="{FF2B5EF4-FFF2-40B4-BE49-F238E27FC236}">
              <a16:creationId xmlns:a16="http://schemas.microsoft.com/office/drawing/2014/main" id="{7B3D57DD-CF42-43A0-B723-F3C1C74ACA9E}"/>
            </a:ext>
          </a:extLst>
        </xdr:cNvPr>
        <xdr:cNvSpPr txBox="1"/>
      </xdr:nvSpPr>
      <xdr:spPr>
        <a:xfrm>
          <a:off x="1816744" y="692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142620</xdr:rowOff>
    </xdr:from>
    <xdr:ext cx="405111" cy="259045"/>
    <xdr:sp macro="" textlink="">
      <xdr:nvSpPr>
        <xdr:cNvPr id="91" name="n_4mainValue【図書館】&#10;有形固定資産減価償却率">
          <a:extLst>
            <a:ext uri="{FF2B5EF4-FFF2-40B4-BE49-F238E27FC236}">
              <a16:creationId xmlns:a16="http://schemas.microsoft.com/office/drawing/2014/main" id="{1D1CC17C-F9D0-47C8-A3FD-5BB7A355EC4C}"/>
            </a:ext>
          </a:extLst>
        </xdr:cNvPr>
        <xdr:cNvSpPr txBox="1"/>
      </xdr:nvSpPr>
      <xdr:spPr>
        <a:xfrm>
          <a:off x="927744" y="682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DB36D4B-387B-468E-8793-5AA0C929DBA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B8C5473-E771-464F-9797-FD1E9D98683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CC73424-ABD3-4155-BC1F-2E9B8BA87A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9F4289E-71DA-481C-A969-915DB94F037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3D65C26-8BB4-428F-90C9-065A17A822C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B885B75-003C-4771-BBAD-A741282C69B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F098F33-80D4-47EF-86A4-BE7281B2814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7862BF4-2BF9-4935-B95D-A573CABA865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7B7CA1E-1360-4CEF-8F3C-080F78DEF39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189580C-526C-4231-95F1-0E784CC8E74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772AA6A-E4E4-46E3-A93D-DCE604E53C2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07B1829-DDCB-4626-B6C8-BFFC0C10BDA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7C2C4AE-7E91-4C6B-8F91-93CC5A688DD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AD812A16-3537-4BA9-9FA0-B18EF3316C6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59B5C6E-14E7-4B20-A395-5C70429072B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B176747C-7FF2-4F27-914A-D44AA717D0A7}"/>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6B5736B1-4BE6-4DBB-B5C6-5ED0DB2F1B9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6D5B260-74F9-432F-8C31-CD35D2CE727A}"/>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F6B6A62-1F3D-4436-A02F-C7B2C6B7E39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39B5F7C-CD92-4CEB-93EB-DF861A69308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8299427-65A9-4769-8C06-94ED48EFFDA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E01EA986-24BD-45C8-9007-C16118157199}"/>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9AD2A458-9295-40F9-8772-6F38943C0030}"/>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53FFD8DC-1037-4285-A1AD-33BD5DFE9AC6}"/>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7934822F-C660-4090-942F-5CE5EB6A6025}"/>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6CDF6424-0A8B-4352-A4D9-DF2767457EBB}"/>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12D07CCC-447B-439B-A06A-2728BF884900}"/>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EC28D7F0-0689-42C5-ADFB-224920EEE16C}"/>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1878D5ED-3B2B-42ED-B34B-A447764B00A2}"/>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695A7216-DBB7-405B-B116-B3373D33D1C7}"/>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C0A50A2F-B24E-40FE-8476-4C0B75E8A111}"/>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B5C8BF56-D500-4A3F-BFBA-F5C4B5C119B6}"/>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7C44DDC-0CC1-4801-AEC4-15312350EAC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A067B1B-A669-4E08-9086-4AD46F846B2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012C4A6-6E70-4CEB-AA2A-50D7220A9DA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6E5BDF-B332-41EE-8446-4D340E32CAF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2BF7B32-FC3C-46A1-8107-C7D5B9D4C05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114554</xdr:rowOff>
    </xdr:from>
    <xdr:to>
      <xdr:col>55</xdr:col>
      <xdr:colOff>50800</xdr:colOff>
      <xdr:row>40</xdr:row>
      <xdr:rowOff>44704</xdr:rowOff>
    </xdr:to>
    <xdr:sp macro="" textlink="">
      <xdr:nvSpPr>
        <xdr:cNvPr id="129" name="楕円 128">
          <a:extLst>
            <a:ext uri="{FF2B5EF4-FFF2-40B4-BE49-F238E27FC236}">
              <a16:creationId xmlns:a16="http://schemas.microsoft.com/office/drawing/2014/main" id="{C86DF4BF-EA8E-4F9F-B8B7-2EC5B76C0C7A}"/>
            </a:ext>
          </a:extLst>
        </xdr:cNvPr>
        <xdr:cNvSpPr/>
      </xdr:nvSpPr>
      <xdr:spPr>
        <a:xfrm>
          <a:off x="104267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92981</xdr:rowOff>
    </xdr:from>
    <xdr:ext cx="469744" cy="259045"/>
    <xdr:sp macro="" textlink="">
      <xdr:nvSpPr>
        <xdr:cNvPr id="130" name="【図書館】&#10;一人当たり面積該当値テキスト">
          <a:extLst>
            <a:ext uri="{FF2B5EF4-FFF2-40B4-BE49-F238E27FC236}">
              <a16:creationId xmlns:a16="http://schemas.microsoft.com/office/drawing/2014/main" id="{316CD4F6-339F-489F-9D1A-89221BBC86FC}"/>
            </a:ext>
          </a:extLst>
        </xdr:cNvPr>
        <xdr:cNvSpPr txBox="1"/>
      </xdr:nvSpPr>
      <xdr:spPr>
        <a:xfrm>
          <a:off x="10515600"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123698</xdr:rowOff>
    </xdr:from>
    <xdr:to>
      <xdr:col>50</xdr:col>
      <xdr:colOff>165100</xdr:colOff>
      <xdr:row>40</xdr:row>
      <xdr:rowOff>53848</xdr:rowOff>
    </xdr:to>
    <xdr:sp macro="" textlink="">
      <xdr:nvSpPr>
        <xdr:cNvPr id="131" name="楕円 130">
          <a:extLst>
            <a:ext uri="{FF2B5EF4-FFF2-40B4-BE49-F238E27FC236}">
              <a16:creationId xmlns:a16="http://schemas.microsoft.com/office/drawing/2014/main" id="{A0D9AA73-4E3E-4748-A32F-6F369A0BCE86}"/>
            </a:ext>
          </a:extLst>
        </xdr:cNvPr>
        <xdr:cNvSpPr/>
      </xdr:nvSpPr>
      <xdr:spPr>
        <a:xfrm>
          <a:off x="9588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165354</xdr:rowOff>
    </xdr:from>
    <xdr:to>
      <xdr:col>55</xdr:col>
      <xdr:colOff>0</xdr:colOff>
      <xdr:row>40</xdr:row>
      <xdr:rowOff>3048</xdr:rowOff>
    </xdr:to>
    <xdr:cxnSp macro="">
      <xdr:nvCxnSpPr>
        <xdr:cNvPr id="132" name="直線コネクタ 131">
          <a:extLst>
            <a:ext uri="{FF2B5EF4-FFF2-40B4-BE49-F238E27FC236}">
              <a16:creationId xmlns:a16="http://schemas.microsoft.com/office/drawing/2014/main" id="{A4098F36-8C54-4E27-AD9F-617DB0AF0D2E}"/>
            </a:ext>
          </a:extLst>
        </xdr:cNvPr>
        <xdr:cNvCxnSpPr/>
      </xdr:nvCxnSpPr>
      <xdr:spPr>
        <a:xfrm flipV="1">
          <a:off x="9639300" y="68519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132842</xdr:rowOff>
    </xdr:from>
    <xdr:to>
      <xdr:col>46</xdr:col>
      <xdr:colOff>38100</xdr:colOff>
      <xdr:row>40</xdr:row>
      <xdr:rowOff>62992</xdr:rowOff>
    </xdr:to>
    <xdr:sp macro="" textlink="">
      <xdr:nvSpPr>
        <xdr:cNvPr id="133" name="楕円 132">
          <a:extLst>
            <a:ext uri="{FF2B5EF4-FFF2-40B4-BE49-F238E27FC236}">
              <a16:creationId xmlns:a16="http://schemas.microsoft.com/office/drawing/2014/main" id="{A7B0880E-3F49-41E0-A121-0AF4175C11CB}"/>
            </a:ext>
          </a:extLst>
        </xdr:cNvPr>
        <xdr:cNvSpPr/>
      </xdr:nvSpPr>
      <xdr:spPr>
        <a:xfrm>
          <a:off x="8699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3048</xdr:rowOff>
    </xdr:from>
    <xdr:to>
      <xdr:col>50</xdr:col>
      <xdr:colOff>114300</xdr:colOff>
      <xdr:row>40</xdr:row>
      <xdr:rowOff>12192</xdr:rowOff>
    </xdr:to>
    <xdr:cxnSp macro="">
      <xdr:nvCxnSpPr>
        <xdr:cNvPr id="134" name="直線コネクタ 133">
          <a:extLst>
            <a:ext uri="{FF2B5EF4-FFF2-40B4-BE49-F238E27FC236}">
              <a16:creationId xmlns:a16="http://schemas.microsoft.com/office/drawing/2014/main" id="{A2793549-A969-447B-97A7-113B1B0A6197}"/>
            </a:ext>
          </a:extLst>
        </xdr:cNvPr>
        <xdr:cNvCxnSpPr/>
      </xdr:nvCxnSpPr>
      <xdr:spPr>
        <a:xfrm flipV="1">
          <a:off x="8750300" y="68610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137414</xdr:rowOff>
    </xdr:from>
    <xdr:to>
      <xdr:col>41</xdr:col>
      <xdr:colOff>101600</xdr:colOff>
      <xdr:row>40</xdr:row>
      <xdr:rowOff>67564</xdr:rowOff>
    </xdr:to>
    <xdr:sp macro="" textlink="">
      <xdr:nvSpPr>
        <xdr:cNvPr id="135" name="楕円 134">
          <a:extLst>
            <a:ext uri="{FF2B5EF4-FFF2-40B4-BE49-F238E27FC236}">
              <a16:creationId xmlns:a16="http://schemas.microsoft.com/office/drawing/2014/main" id="{A3F63549-2601-465A-ADC5-04C51D13318D}"/>
            </a:ext>
          </a:extLst>
        </xdr:cNvPr>
        <xdr:cNvSpPr/>
      </xdr:nvSpPr>
      <xdr:spPr>
        <a:xfrm>
          <a:off x="7810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12192</xdr:rowOff>
    </xdr:from>
    <xdr:to>
      <xdr:col>45</xdr:col>
      <xdr:colOff>177800</xdr:colOff>
      <xdr:row>40</xdr:row>
      <xdr:rowOff>16764</xdr:rowOff>
    </xdr:to>
    <xdr:cxnSp macro="">
      <xdr:nvCxnSpPr>
        <xdr:cNvPr id="136" name="直線コネクタ 135">
          <a:extLst>
            <a:ext uri="{FF2B5EF4-FFF2-40B4-BE49-F238E27FC236}">
              <a16:creationId xmlns:a16="http://schemas.microsoft.com/office/drawing/2014/main" id="{8173462A-FDAC-4A73-9D3C-E30FAE60F40B}"/>
            </a:ext>
          </a:extLst>
        </xdr:cNvPr>
        <xdr:cNvCxnSpPr/>
      </xdr:nvCxnSpPr>
      <xdr:spPr>
        <a:xfrm flipV="1">
          <a:off x="7861300" y="68701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141986</xdr:rowOff>
    </xdr:from>
    <xdr:to>
      <xdr:col>36</xdr:col>
      <xdr:colOff>165100</xdr:colOff>
      <xdr:row>40</xdr:row>
      <xdr:rowOff>72136</xdr:rowOff>
    </xdr:to>
    <xdr:sp macro="" textlink="">
      <xdr:nvSpPr>
        <xdr:cNvPr id="137" name="楕円 136">
          <a:extLst>
            <a:ext uri="{FF2B5EF4-FFF2-40B4-BE49-F238E27FC236}">
              <a16:creationId xmlns:a16="http://schemas.microsoft.com/office/drawing/2014/main" id="{571EE31C-F2DF-4DE4-BE16-8CB330CB7363}"/>
            </a:ext>
          </a:extLst>
        </xdr:cNvPr>
        <xdr:cNvSpPr/>
      </xdr:nvSpPr>
      <xdr:spPr>
        <a:xfrm>
          <a:off x="6921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16764</xdr:rowOff>
    </xdr:from>
    <xdr:to>
      <xdr:col>41</xdr:col>
      <xdr:colOff>50800</xdr:colOff>
      <xdr:row>40</xdr:row>
      <xdr:rowOff>21336</xdr:rowOff>
    </xdr:to>
    <xdr:cxnSp macro="">
      <xdr:nvCxnSpPr>
        <xdr:cNvPr id="138" name="直線コネクタ 137">
          <a:extLst>
            <a:ext uri="{FF2B5EF4-FFF2-40B4-BE49-F238E27FC236}">
              <a16:creationId xmlns:a16="http://schemas.microsoft.com/office/drawing/2014/main" id="{2C93A304-132B-44A3-8BD6-06034E869194}"/>
            </a:ext>
          </a:extLst>
        </xdr:cNvPr>
        <xdr:cNvCxnSpPr/>
      </xdr:nvCxnSpPr>
      <xdr:spPr>
        <a:xfrm flipV="1">
          <a:off x="6972300" y="68747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895099A8-306C-4376-A715-FB9E7CA39A82}"/>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9D42AE97-8573-40A8-A08A-31D710406C8B}"/>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44CB612B-4554-433A-8FFD-322F66DC88F9}"/>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007DE441-7F3E-4103-B8C8-58F5821FB7B6}"/>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44975</xdr:rowOff>
    </xdr:from>
    <xdr:ext cx="469744" cy="259045"/>
    <xdr:sp macro="" textlink="">
      <xdr:nvSpPr>
        <xdr:cNvPr id="143" name="n_1mainValue【図書館】&#10;一人当たり面積">
          <a:extLst>
            <a:ext uri="{FF2B5EF4-FFF2-40B4-BE49-F238E27FC236}">
              <a16:creationId xmlns:a16="http://schemas.microsoft.com/office/drawing/2014/main" id="{91E45059-647F-44C7-A73B-068FC6B5E10C}"/>
            </a:ext>
          </a:extLst>
        </xdr:cNvPr>
        <xdr:cNvSpPr txBox="1"/>
      </xdr:nvSpPr>
      <xdr:spPr>
        <a:xfrm>
          <a:off x="93917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54119</xdr:rowOff>
    </xdr:from>
    <xdr:ext cx="469744" cy="259045"/>
    <xdr:sp macro="" textlink="">
      <xdr:nvSpPr>
        <xdr:cNvPr id="144" name="n_2mainValue【図書館】&#10;一人当たり面積">
          <a:extLst>
            <a:ext uri="{FF2B5EF4-FFF2-40B4-BE49-F238E27FC236}">
              <a16:creationId xmlns:a16="http://schemas.microsoft.com/office/drawing/2014/main" id="{9420681E-AE7F-4E64-B4A7-75C0D31E7285}"/>
            </a:ext>
          </a:extLst>
        </xdr:cNvPr>
        <xdr:cNvSpPr txBox="1"/>
      </xdr:nvSpPr>
      <xdr:spPr>
        <a:xfrm>
          <a:off x="8515427" y="69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58691</xdr:rowOff>
    </xdr:from>
    <xdr:ext cx="469744" cy="259045"/>
    <xdr:sp macro="" textlink="">
      <xdr:nvSpPr>
        <xdr:cNvPr id="145" name="n_3mainValue【図書館】&#10;一人当たり面積">
          <a:extLst>
            <a:ext uri="{FF2B5EF4-FFF2-40B4-BE49-F238E27FC236}">
              <a16:creationId xmlns:a16="http://schemas.microsoft.com/office/drawing/2014/main" id="{2876A9FE-7BBE-4258-86FD-2C1F09B69F09}"/>
            </a:ext>
          </a:extLst>
        </xdr:cNvPr>
        <xdr:cNvSpPr txBox="1"/>
      </xdr:nvSpPr>
      <xdr:spPr>
        <a:xfrm>
          <a:off x="7626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63263</xdr:rowOff>
    </xdr:from>
    <xdr:ext cx="469744" cy="259045"/>
    <xdr:sp macro="" textlink="">
      <xdr:nvSpPr>
        <xdr:cNvPr id="146" name="n_4mainValue【図書館】&#10;一人当たり面積">
          <a:extLst>
            <a:ext uri="{FF2B5EF4-FFF2-40B4-BE49-F238E27FC236}">
              <a16:creationId xmlns:a16="http://schemas.microsoft.com/office/drawing/2014/main" id="{0664E116-FBD6-45B1-B24D-FB2E5F4DB238}"/>
            </a:ext>
          </a:extLst>
        </xdr:cNvPr>
        <xdr:cNvSpPr txBox="1"/>
      </xdr:nvSpPr>
      <xdr:spPr>
        <a:xfrm>
          <a:off x="6737427" y="692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5E84E21-275C-4C46-9F0E-8901ABE6413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F4B0184-562A-43F7-8F28-F1B6C7E6762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70416B6-8390-4490-9D26-A122F746DD4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2E4B2F3-D553-4F66-80D1-C40DDE8BA18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001EC77-E235-40AE-968E-4EA132DCBC3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617E2B6-9357-4E5A-865B-08227ACD7AE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2589E0D-E9B7-4F8A-A084-322704DF9EA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5461140-1D70-421F-9275-C18C0E7DB0A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76C0F72-571B-4D9C-AC88-25C9E7BDAFE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E029760-F7FC-4F70-8921-486C13A0C6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C943C00-8FF7-4B03-8DB0-CC46D931EE0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247D300-D7A4-41E5-9899-4949F8A4EF6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695229E-5BD7-40B3-9F01-F936EF47828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4CE44DD-561C-4D3D-8469-16F4DFBF9AD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B316BCCD-34F0-45CB-B3CF-DCA4BC44E88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54ECEFC-2F29-4F8E-97D2-BFC46C1715F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BD77831-A5D6-4496-9973-AFCBBE8D6B4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80D4B211-A690-456A-9065-BC1D464203F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E3E8FF8-3E69-4B92-86C7-A36E9D38DAF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845B3622-223B-460F-A694-4FD8CE267CE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DD89561D-F908-4C4B-AF6F-38BC575B9E9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21F7491-19D3-4F16-9FA8-8974788043A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51CCE6B-2CEB-4DD5-8355-7655021D9F4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2B34237-AA22-4FED-9D95-F1B88102899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C58231D5-0041-46EF-BBE4-C045613CF338}"/>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0E35659-7B2C-4B9C-8FFC-821AD48AD46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FFECBAE-56B6-410D-BBF4-089450555E2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1A27466-C6FA-4378-9AF3-AFC7A81CC07A}"/>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E8A5AC33-0A8D-4BF3-90A8-1FCC6F3021AB}"/>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BB7BF59B-B5CE-490C-8DD7-DBD981DD3299}"/>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2C1A23FA-F91C-44D8-904A-4846042DF512}"/>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479E8C1F-1E89-4A2F-9B27-51CC02FFBD5E}"/>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A11B9F6E-EC80-4D11-B345-799ACEB52AB9}"/>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09BE022F-AA0E-49BA-A836-9D9AA15E622F}"/>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77F75148-6E38-4AFE-AEF8-C77C21B74A81}"/>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6D78532-5E17-4972-8A9C-480661DD124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3DB9393-0AFB-439C-A4F5-BD848774ED8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57A15A-CAAD-4EDD-9A4C-C9EAE8784EE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594949F-A0FC-4745-87FD-9846A447A5E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06AC4F7-6835-4A7F-B0E9-DEB271B4D14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52070</xdr:rowOff>
    </xdr:from>
    <xdr:to>
      <xdr:col>24</xdr:col>
      <xdr:colOff>114300</xdr:colOff>
      <xdr:row>63</xdr:row>
      <xdr:rowOff>153670</xdr:rowOff>
    </xdr:to>
    <xdr:sp macro="" textlink="">
      <xdr:nvSpPr>
        <xdr:cNvPr id="187" name="楕円 186">
          <a:extLst>
            <a:ext uri="{FF2B5EF4-FFF2-40B4-BE49-F238E27FC236}">
              <a16:creationId xmlns:a16="http://schemas.microsoft.com/office/drawing/2014/main" id="{2C51B2C2-0DEB-4438-AB24-E98DEBCAE6DE}"/>
            </a:ext>
          </a:extLst>
        </xdr:cNvPr>
        <xdr:cNvSpPr/>
      </xdr:nvSpPr>
      <xdr:spPr>
        <a:xfrm>
          <a:off x="4584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30497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792DFC1-8943-462D-ACA6-2B5F3E15EF34}"/>
            </a:ext>
          </a:extLst>
        </xdr:cNvPr>
        <xdr:cNvSpPr txBox="1"/>
      </xdr:nvSpPr>
      <xdr:spPr>
        <a:xfrm>
          <a:off x="4673600"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29210</xdr:rowOff>
    </xdr:from>
    <xdr:to>
      <xdr:col>20</xdr:col>
      <xdr:colOff>38100</xdr:colOff>
      <xdr:row>63</xdr:row>
      <xdr:rowOff>130810</xdr:rowOff>
    </xdr:to>
    <xdr:sp macro="" textlink="">
      <xdr:nvSpPr>
        <xdr:cNvPr id="189" name="楕円 188">
          <a:extLst>
            <a:ext uri="{FF2B5EF4-FFF2-40B4-BE49-F238E27FC236}">
              <a16:creationId xmlns:a16="http://schemas.microsoft.com/office/drawing/2014/main" id="{B27CDD40-DFD9-49E0-B87F-0559101B5DB7}"/>
            </a:ext>
          </a:extLst>
        </xdr:cNvPr>
        <xdr:cNvSpPr/>
      </xdr:nvSpPr>
      <xdr:spPr>
        <a:xfrm>
          <a:off x="3746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80010</xdr:rowOff>
    </xdr:from>
    <xdr:to>
      <xdr:col>24</xdr:col>
      <xdr:colOff>63500</xdr:colOff>
      <xdr:row>63</xdr:row>
      <xdr:rowOff>102870</xdr:rowOff>
    </xdr:to>
    <xdr:cxnSp macro="">
      <xdr:nvCxnSpPr>
        <xdr:cNvPr id="190" name="直線コネクタ 189">
          <a:extLst>
            <a:ext uri="{FF2B5EF4-FFF2-40B4-BE49-F238E27FC236}">
              <a16:creationId xmlns:a16="http://schemas.microsoft.com/office/drawing/2014/main" id="{4098FCB1-06F1-4A12-87FB-F27B6ADEE71E}"/>
            </a:ext>
          </a:extLst>
        </xdr:cNvPr>
        <xdr:cNvCxnSpPr/>
      </xdr:nvCxnSpPr>
      <xdr:spPr>
        <a:xfrm>
          <a:off x="3797300" y="108813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168275</xdr:rowOff>
    </xdr:from>
    <xdr:to>
      <xdr:col>15</xdr:col>
      <xdr:colOff>101600</xdr:colOff>
      <xdr:row>63</xdr:row>
      <xdr:rowOff>98425</xdr:rowOff>
    </xdr:to>
    <xdr:sp macro="" textlink="">
      <xdr:nvSpPr>
        <xdr:cNvPr id="191" name="楕円 190">
          <a:extLst>
            <a:ext uri="{FF2B5EF4-FFF2-40B4-BE49-F238E27FC236}">
              <a16:creationId xmlns:a16="http://schemas.microsoft.com/office/drawing/2014/main" id="{A91733EF-BF8E-4C6C-9D4C-C197A5449E43}"/>
            </a:ext>
          </a:extLst>
        </xdr:cNvPr>
        <xdr:cNvSpPr/>
      </xdr:nvSpPr>
      <xdr:spPr>
        <a:xfrm>
          <a:off x="28575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47625</xdr:rowOff>
    </xdr:from>
    <xdr:to>
      <xdr:col>19</xdr:col>
      <xdr:colOff>177800</xdr:colOff>
      <xdr:row>63</xdr:row>
      <xdr:rowOff>80010</xdr:rowOff>
    </xdr:to>
    <xdr:cxnSp macro="">
      <xdr:nvCxnSpPr>
        <xdr:cNvPr id="192" name="直線コネクタ 191">
          <a:extLst>
            <a:ext uri="{FF2B5EF4-FFF2-40B4-BE49-F238E27FC236}">
              <a16:creationId xmlns:a16="http://schemas.microsoft.com/office/drawing/2014/main" id="{591CABC8-36FD-47C9-B007-1F393B184682}"/>
            </a:ext>
          </a:extLst>
        </xdr:cNvPr>
        <xdr:cNvCxnSpPr/>
      </xdr:nvCxnSpPr>
      <xdr:spPr>
        <a:xfrm>
          <a:off x="2908300" y="108489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135890</xdr:rowOff>
    </xdr:from>
    <xdr:to>
      <xdr:col>10</xdr:col>
      <xdr:colOff>165100</xdr:colOff>
      <xdr:row>63</xdr:row>
      <xdr:rowOff>66040</xdr:rowOff>
    </xdr:to>
    <xdr:sp macro="" textlink="">
      <xdr:nvSpPr>
        <xdr:cNvPr id="193" name="楕円 192">
          <a:extLst>
            <a:ext uri="{FF2B5EF4-FFF2-40B4-BE49-F238E27FC236}">
              <a16:creationId xmlns:a16="http://schemas.microsoft.com/office/drawing/2014/main" id="{12505759-EA62-4EE4-A887-F47F3BF6CD9A}"/>
            </a:ext>
          </a:extLst>
        </xdr:cNvPr>
        <xdr:cNvSpPr/>
      </xdr:nvSpPr>
      <xdr:spPr>
        <a:xfrm>
          <a:off x="1968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15240</xdr:rowOff>
    </xdr:from>
    <xdr:to>
      <xdr:col>15</xdr:col>
      <xdr:colOff>50800</xdr:colOff>
      <xdr:row>63</xdr:row>
      <xdr:rowOff>47625</xdr:rowOff>
    </xdr:to>
    <xdr:cxnSp macro="">
      <xdr:nvCxnSpPr>
        <xdr:cNvPr id="194" name="直線コネクタ 193">
          <a:extLst>
            <a:ext uri="{FF2B5EF4-FFF2-40B4-BE49-F238E27FC236}">
              <a16:creationId xmlns:a16="http://schemas.microsoft.com/office/drawing/2014/main" id="{2AE2BDC0-1C20-4F8E-92D6-B58E8E370166}"/>
            </a:ext>
          </a:extLst>
        </xdr:cNvPr>
        <xdr:cNvCxnSpPr/>
      </xdr:nvCxnSpPr>
      <xdr:spPr>
        <a:xfrm>
          <a:off x="2019300" y="108165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103505</xdr:rowOff>
    </xdr:from>
    <xdr:to>
      <xdr:col>6</xdr:col>
      <xdr:colOff>38100</xdr:colOff>
      <xdr:row>63</xdr:row>
      <xdr:rowOff>33655</xdr:rowOff>
    </xdr:to>
    <xdr:sp macro="" textlink="">
      <xdr:nvSpPr>
        <xdr:cNvPr id="195" name="楕円 194">
          <a:extLst>
            <a:ext uri="{FF2B5EF4-FFF2-40B4-BE49-F238E27FC236}">
              <a16:creationId xmlns:a16="http://schemas.microsoft.com/office/drawing/2014/main" id="{90FFF355-6180-4A73-86C2-0B82FEB780A7}"/>
            </a:ext>
          </a:extLst>
        </xdr:cNvPr>
        <xdr:cNvSpPr/>
      </xdr:nvSpPr>
      <xdr:spPr>
        <a:xfrm>
          <a:off x="1079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154305</xdr:rowOff>
    </xdr:from>
    <xdr:to>
      <xdr:col>10</xdr:col>
      <xdr:colOff>114300</xdr:colOff>
      <xdr:row>63</xdr:row>
      <xdr:rowOff>15240</xdr:rowOff>
    </xdr:to>
    <xdr:cxnSp macro="">
      <xdr:nvCxnSpPr>
        <xdr:cNvPr id="196" name="直線コネクタ 195">
          <a:extLst>
            <a:ext uri="{FF2B5EF4-FFF2-40B4-BE49-F238E27FC236}">
              <a16:creationId xmlns:a16="http://schemas.microsoft.com/office/drawing/2014/main" id="{2EA44CAB-28AD-45C7-ABB1-1551D0FA1790}"/>
            </a:ext>
          </a:extLst>
        </xdr:cNvPr>
        <xdr:cNvCxnSpPr/>
      </xdr:nvCxnSpPr>
      <xdr:spPr>
        <a:xfrm>
          <a:off x="1130300" y="107842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2A872467-D9A0-46F5-A5CA-1CA35275105B}"/>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69E09D24-5854-4DAE-B3D3-5AF51EA068CD}"/>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0BB7DC44-DE76-446A-AF55-9F568F511F4A}"/>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09296F05-16C7-4664-8C28-4F8DE2C001E4}"/>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121937</xdr:rowOff>
    </xdr:from>
    <xdr:ext cx="405111" cy="259045"/>
    <xdr:sp macro="" textlink="">
      <xdr:nvSpPr>
        <xdr:cNvPr id="201" name="n_1mainValue【体育館・プール】&#10;有形固定資産減価償却率">
          <a:extLst>
            <a:ext uri="{FF2B5EF4-FFF2-40B4-BE49-F238E27FC236}">
              <a16:creationId xmlns:a16="http://schemas.microsoft.com/office/drawing/2014/main" id="{F41DA903-6F38-41EC-A1DF-73EB916D03D8}"/>
            </a:ext>
          </a:extLst>
        </xdr:cNvPr>
        <xdr:cNvSpPr txBox="1"/>
      </xdr:nvSpPr>
      <xdr:spPr>
        <a:xfrm>
          <a:off x="35820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89552</xdr:rowOff>
    </xdr:from>
    <xdr:ext cx="405111" cy="259045"/>
    <xdr:sp macro="" textlink="">
      <xdr:nvSpPr>
        <xdr:cNvPr id="202" name="n_2mainValue【体育館・プール】&#10;有形固定資産減価償却率">
          <a:extLst>
            <a:ext uri="{FF2B5EF4-FFF2-40B4-BE49-F238E27FC236}">
              <a16:creationId xmlns:a16="http://schemas.microsoft.com/office/drawing/2014/main" id="{97B6D870-921C-447E-8FCB-78269CE8DE45}"/>
            </a:ext>
          </a:extLst>
        </xdr:cNvPr>
        <xdr:cNvSpPr txBox="1"/>
      </xdr:nvSpPr>
      <xdr:spPr>
        <a:xfrm>
          <a:off x="2705744" y="1089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57167</xdr:rowOff>
    </xdr:from>
    <xdr:ext cx="405111" cy="259045"/>
    <xdr:sp macro="" textlink="">
      <xdr:nvSpPr>
        <xdr:cNvPr id="203" name="n_3mainValue【体育館・プール】&#10;有形固定資産減価償却率">
          <a:extLst>
            <a:ext uri="{FF2B5EF4-FFF2-40B4-BE49-F238E27FC236}">
              <a16:creationId xmlns:a16="http://schemas.microsoft.com/office/drawing/2014/main" id="{D458CF2C-C9CF-4B7C-8D86-390F4F164990}"/>
            </a:ext>
          </a:extLst>
        </xdr:cNvPr>
        <xdr:cNvSpPr txBox="1"/>
      </xdr:nvSpPr>
      <xdr:spPr>
        <a:xfrm>
          <a:off x="1816744"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24782</xdr:rowOff>
    </xdr:from>
    <xdr:ext cx="405111" cy="259045"/>
    <xdr:sp macro="" textlink="">
      <xdr:nvSpPr>
        <xdr:cNvPr id="204" name="n_4mainValue【体育館・プール】&#10;有形固定資産減価償却率">
          <a:extLst>
            <a:ext uri="{FF2B5EF4-FFF2-40B4-BE49-F238E27FC236}">
              <a16:creationId xmlns:a16="http://schemas.microsoft.com/office/drawing/2014/main" id="{BCD54F76-9162-4755-B3B3-8ED2D4B75A72}"/>
            </a:ext>
          </a:extLst>
        </xdr:cNvPr>
        <xdr:cNvSpPr txBox="1"/>
      </xdr:nvSpPr>
      <xdr:spPr>
        <a:xfrm>
          <a:off x="927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557D7EC-30EB-470C-8AC8-EC64B040CA4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5BE8062-B889-4224-A707-C91A78A4ACF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43576E5-32D2-4E1D-82B9-92D1E1FF063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CA659BF-DE27-4881-BEC3-DDBF149C4CD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E8F8AC6-6906-4CE3-80EA-6ED8F5D6FD3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11EBB92-C269-4DF3-87CE-036CC6B865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76D3198-7D6A-40DF-9D01-C6FE4326EDE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65DF019-21E5-443C-A2BD-B4689D2DEC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1A82156-86D1-488B-885D-D34069CC5A5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B0523DF-2049-4172-9AE1-36ED6A91CF6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763214D9-7C91-46F9-B1F0-EB2D5599728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9715689C-D0AF-4A0F-B69B-F991B6FC2F1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5ABE882-A3A4-4678-A189-36CAB17CE179}"/>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289BAD81-F0C5-4DF4-AE06-BEE790B61D6A}"/>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832D5248-999E-414E-AFD6-7EE3C004FF1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6B808ECB-984D-4294-849F-654C421E43E2}"/>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87EF3308-E277-4F45-8320-37C7D252E98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7660698A-48EA-493A-B7B6-196258336EE8}"/>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FCBF7D19-8790-4F0C-8CCA-E96E1103800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C166671B-FC25-423F-A4B5-36DBC783C1E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8657EF1B-CDE7-463C-B1FA-ABDF5E3E40B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07648C33-FA7C-43B6-A21F-D4A1140A0BD5}"/>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FB6E3D3B-A437-4622-AF73-9A03788EE240}"/>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B2D6B9FC-7C4E-4E4E-9D1B-505ECA2D800D}"/>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99EAB721-F922-4185-B877-133245B293BE}"/>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B4D8E878-348C-48C0-922F-817C49299770}"/>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022FB841-26B0-49C7-981F-EA2219EBAAA6}"/>
            </a:ext>
          </a:extLst>
        </xdr:cNvPr>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630710AC-CA52-4220-9E0C-3041FFAFC0F9}"/>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AD8ACC4D-D79A-40BA-B941-AB444BA48DC1}"/>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53730465-9625-4231-8A0D-AA368ED5B244}"/>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F2D6D164-1E3D-42BE-8212-D67A00D58343}"/>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80D1FD79-0F3F-4947-860D-214AB8B2DF46}"/>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ECD04FE-E255-4A90-9291-0DE3A577A1C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9C8CACC-DEAA-4279-BDAB-82216D56B8B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74FC218-4DC1-4019-884C-1B6D3F6D980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0B5791C-732C-4529-9558-D5B535FB9C3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06A4834-566C-4D9D-82F2-63362CBC801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6350</xdr:rowOff>
    </xdr:from>
    <xdr:to>
      <xdr:col>55</xdr:col>
      <xdr:colOff>50800</xdr:colOff>
      <xdr:row>63</xdr:row>
      <xdr:rowOff>107950</xdr:rowOff>
    </xdr:to>
    <xdr:sp macro="" textlink="">
      <xdr:nvSpPr>
        <xdr:cNvPr id="242" name="楕円 241">
          <a:extLst>
            <a:ext uri="{FF2B5EF4-FFF2-40B4-BE49-F238E27FC236}">
              <a16:creationId xmlns:a16="http://schemas.microsoft.com/office/drawing/2014/main" id="{D53CA620-1494-4CEB-9928-FD340DD4EBDF}"/>
            </a:ext>
          </a:extLst>
        </xdr:cNvPr>
        <xdr:cNvSpPr/>
      </xdr:nvSpPr>
      <xdr:spPr>
        <a:xfrm>
          <a:off x="10426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92727</xdr:rowOff>
    </xdr:from>
    <xdr:ext cx="469744" cy="259045"/>
    <xdr:sp macro="" textlink="">
      <xdr:nvSpPr>
        <xdr:cNvPr id="243" name="【体育館・プール】&#10;一人当たり面積該当値テキスト">
          <a:extLst>
            <a:ext uri="{FF2B5EF4-FFF2-40B4-BE49-F238E27FC236}">
              <a16:creationId xmlns:a16="http://schemas.microsoft.com/office/drawing/2014/main" id="{029FAC06-16D6-41E4-9509-679698363AB9}"/>
            </a:ext>
          </a:extLst>
        </xdr:cNvPr>
        <xdr:cNvSpPr txBox="1"/>
      </xdr:nvSpPr>
      <xdr:spPr>
        <a:xfrm>
          <a:off x="10515600" y="1072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9093</xdr:rowOff>
    </xdr:from>
    <xdr:to>
      <xdr:col>50</xdr:col>
      <xdr:colOff>165100</xdr:colOff>
      <xdr:row>63</xdr:row>
      <xdr:rowOff>110693</xdr:rowOff>
    </xdr:to>
    <xdr:sp macro="" textlink="">
      <xdr:nvSpPr>
        <xdr:cNvPr id="244" name="楕円 243">
          <a:extLst>
            <a:ext uri="{FF2B5EF4-FFF2-40B4-BE49-F238E27FC236}">
              <a16:creationId xmlns:a16="http://schemas.microsoft.com/office/drawing/2014/main" id="{0F79969D-E030-426F-8A29-7BC8F514F272}"/>
            </a:ext>
          </a:extLst>
        </xdr:cNvPr>
        <xdr:cNvSpPr/>
      </xdr:nvSpPr>
      <xdr:spPr>
        <a:xfrm>
          <a:off x="9588500" y="1081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57150</xdr:rowOff>
    </xdr:from>
    <xdr:to>
      <xdr:col>55</xdr:col>
      <xdr:colOff>0</xdr:colOff>
      <xdr:row>63</xdr:row>
      <xdr:rowOff>59893</xdr:rowOff>
    </xdr:to>
    <xdr:cxnSp macro="">
      <xdr:nvCxnSpPr>
        <xdr:cNvPr id="245" name="直線コネクタ 244">
          <a:extLst>
            <a:ext uri="{FF2B5EF4-FFF2-40B4-BE49-F238E27FC236}">
              <a16:creationId xmlns:a16="http://schemas.microsoft.com/office/drawing/2014/main" id="{0D5EF0FA-52C9-43A7-8CAB-292A1016BCF4}"/>
            </a:ext>
          </a:extLst>
        </xdr:cNvPr>
        <xdr:cNvCxnSpPr/>
      </xdr:nvCxnSpPr>
      <xdr:spPr>
        <a:xfrm flipV="1">
          <a:off x="9639300" y="10858500"/>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11836</xdr:rowOff>
    </xdr:from>
    <xdr:to>
      <xdr:col>46</xdr:col>
      <xdr:colOff>38100</xdr:colOff>
      <xdr:row>63</xdr:row>
      <xdr:rowOff>113436</xdr:rowOff>
    </xdr:to>
    <xdr:sp macro="" textlink="">
      <xdr:nvSpPr>
        <xdr:cNvPr id="246" name="楕円 245">
          <a:extLst>
            <a:ext uri="{FF2B5EF4-FFF2-40B4-BE49-F238E27FC236}">
              <a16:creationId xmlns:a16="http://schemas.microsoft.com/office/drawing/2014/main" id="{5165FF3B-CF01-477B-B9FB-82D2212D4673}"/>
            </a:ext>
          </a:extLst>
        </xdr:cNvPr>
        <xdr:cNvSpPr/>
      </xdr:nvSpPr>
      <xdr:spPr>
        <a:xfrm>
          <a:off x="8699500" y="1081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59893</xdr:rowOff>
    </xdr:from>
    <xdr:to>
      <xdr:col>50</xdr:col>
      <xdr:colOff>114300</xdr:colOff>
      <xdr:row>63</xdr:row>
      <xdr:rowOff>62636</xdr:rowOff>
    </xdr:to>
    <xdr:cxnSp macro="">
      <xdr:nvCxnSpPr>
        <xdr:cNvPr id="247" name="直線コネクタ 246">
          <a:extLst>
            <a:ext uri="{FF2B5EF4-FFF2-40B4-BE49-F238E27FC236}">
              <a16:creationId xmlns:a16="http://schemas.microsoft.com/office/drawing/2014/main" id="{421782F8-E914-47F4-BA32-56A073B030D9}"/>
            </a:ext>
          </a:extLst>
        </xdr:cNvPr>
        <xdr:cNvCxnSpPr/>
      </xdr:nvCxnSpPr>
      <xdr:spPr>
        <a:xfrm flipV="1">
          <a:off x="8750300" y="1086124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13665</xdr:rowOff>
    </xdr:from>
    <xdr:to>
      <xdr:col>41</xdr:col>
      <xdr:colOff>101600</xdr:colOff>
      <xdr:row>63</xdr:row>
      <xdr:rowOff>115265</xdr:rowOff>
    </xdr:to>
    <xdr:sp macro="" textlink="">
      <xdr:nvSpPr>
        <xdr:cNvPr id="248" name="楕円 247">
          <a:extLst>
            <a:ext uri="{FF2B5EF4-FFF2-40B4-BE49-F238E27FC236}">
              <a16:creationId xmlns:a16="http://schemas.microsoft.com/office/drawing/2014/main" id="{E0CDAD76-384D-4F27-906D-6828D584E8AE}"/>
            </a:ext>
          </a:extLst>
        </xdr:cNvPr>
        <xdr:cNvSpPr/>
      </xdr:nvSpPr>
      <xdr:spPr>
        <a:xfrm>
          <a:off x="7810500" y="108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62636</xdr:rowOff>
    </xdr:from>
    <xdr:to>
      <xdr:col>45</xdr:col>
      <xdr:colOff>177800</xdr:colOff>
      <xdr:row>63</xdr:row>
      <xdr:rowOff>64465</xdr:rowOff>
    </xdr:to>
    <xdr:cxnSp macro="">
      <xdr:nvCxnSpPr>
        <xdr:cNvPr id="249" name="直線コネクタ 248">
          <a:extLst>
            <a:ext uri="{FF2B5EF4-FFF2-40B4-BE49-F238E27FC236}">
              <a16:creationId xmlns:a16="http://schemas.microsoft.com/office/drawing/2014/main" id="{FB8BA3E6-F09B-47C6-B8DA-DB81C07C88A5}"/>
            </a:ext>
          </a:extLst>
        </xdr:cNvPr>
        <xdr:cNvCxnSpPr/>
      </xdr:nvCxnSpPr>
      <xdr:spPr>
        <a:xfrm flipV="1">
          <a:off x="7861300" y="10863986"/>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15494</xdr:rowOff>
    </xdr:from>
    <xdr:to>
      <xdr:col>36</xdr:col>
      <xdr:colOff>165100</xdr:colOff>
      <xdr:row>63</xdr:row>
      <xdr:rowOff>117094</xdr:rowOff>
    </xdr:to>
    <xdr:sp macro="" textlink="">
      <xdr:nvSpPr>
        <xdr:cNvPr id="250" name="楕円 249">
          <a:extLst>
            <a:ext uri="{FF2B5EF4-FFF2-40B4-BE49-F238E27FC236}">
              <a16:creationId xmlns:a16="http://schemas.microsoft.com/office/drawing/2014/main" id="{D55CC168-1EC1-422A-9D34-7FBAD3B9E1AA}"/>
            </a:ext>
          </a:extLst>
        </xdr:cNvPr>
        <xdr:cNvSpPr/>
      </xdr:nvSpPr>
      <xdr:spPr>
        <a:xfrm>
          <a:off x="6921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64465</xdr:rowOff>
    </xdr:from>
    <xdr:to>
      <xdr:col>41</xdr:col>
      <xdr:colOff>50800</xdr:colOff>
      <xdr:row>63</xdr:row>
      <xdr:rowOff>66294</xdr:rowOff>
    </xdr:to>
    <xdr:cxnSp macro="">
      <xdr:nvCxnSpPr>
        <xdr:cNvPr id="251" name="直線コネクタ 250">
          <a:extLst>
            <a:ext uri="{FF2B5EF4-FFF2-40B4-BE49-F238E27FC236}">
              <a16:creationId xmlns:a16="http://schemas.microsoft.com/office/drawing/2014/main" id="{DAD21CB6-9A46-433A-A936-80BCAF60CAE9}"/>
            </a:ext>
          </a:extLst>
        </xdr:cNvPr>
        <xdr:cNvCxnSpPr/>
      </xdr:nvCxnSpPr>
      <xdr:spPr>
        <a:xfrm flipV="1">
          <a:off x="6972300" y="10865815"/>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2FFD5178-6884-44E8-9438-5BE7009E0BE9}"/>
            </a:ext>
          </a:extLst>
        </xdr:cNvPr>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80C0AA8C-6981-4455-8BE9-86BD23AED071}"/>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E0F64EFC-5E95-4BC5-B28A-86533EBBDBCC}"/>
            </a:ext>
          </a:extLst>
        </xdr:cNvPr>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3712ED1D-E6BF-4DEE-808C-3DD4FB6F4FD1}"/>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101820</xdr:rowOff>
    </xdr:from>
    <xdr:ext cx="469744" cy="259045"/>
    <xdr:sp macro="" textlink="">
      <xdr:nvSpPr>
        <xdr:cNvPr id="256" name="n_1mainValue【体育館・プール】&#10;一人当たり面積">
          <a:extLst>
            <a:ext uri="{FF2B5EF4-FFF2-40B4-BE49-F238E27FC236}">
              <a16:creationId xmlns:a16="http://schemas.microsoft.com/office/drawing/2014/main" id="{86F068E1-1F81-4D08-B909-89AF734350DF}"/>
            </a:ext>
          </a:extLst>
        </xdr:cNvPr>
        <xdr:cNvSpPr txBox="1"/>
      </xdr:nvSpPr>
      <xdr:spPr>
        <a:xfrm>
          <a:off x="9391727" y="109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104563</xdr:rowOff>
    </xdr:from>
    <xdr:ext cx="469744" cy="259045"/>
    <xdr:sp macro="" textlink="">
      <xdr:nvSpPr>
        <xdr:cNvPr id="257" name="n_2mainValue【体育館・プール】&#10;一人当たり面積">
          <a:extLst>
            <a:ext uri="{FF2B5EF4-FFF2-40B4-BE49-F238E27FC236}">
              <a16:creationId xmlns:a16="http://schemas.microsoft.com/office/drawing/2014/main" id="{DEDBE500-9F17-4115-A32C-27C3F0B65314}"/>
            </a:ext>
          </a:extLst>
        </xdr:cNvPr>
        <xdr:cNvSpPr txBox="1"/>
      </xdr:nvSpPr>
      <xdr:spPr>
        <a:xfrm>
          <a:off x="8515427" y="1090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106392</xdr:rowOff>
    </xdr:from>
    <xdr:ext cx="469744" cy="259045"/>
    <xdr:sp macro="" textlink="">
      <xdr:nvSpPr>
        <xdr:cNvPr id="258" name="n_3mainValue【体育館・プール】&#10;一人当たり面積">
          <a:extLst>
            <a:ext uri="{FF2B5EF4-FFF2-40B4-BE49-F238E27FC236}">
              <a16:creationId xmlns:a16="http://schemas.microsoft.com/office/drawing/2014/main" id="{2BEA96CE-D44D-44A3-A823-691BBA9F0294}"/>
            </a:ext>
          </a:extLst>
        </xdr:cNvPr>
        <xdr:cNvSpPr txBox="1"/>
      </xdr:nvSpPr>
      <xdr:spPr>
        <a:xfrm>
          <a:off x="7626427" y="1090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108221</xdr:rowOff>
    </xdr:from>
    <xdr:ext cx="469744" cy="259045"/>
    <xdr:sp macro="" textlink="">
      <xdr:nvSpPr>
        <xdr:cNvPr id="259" name="n_4mainValue【体育館・プール】&#10;一人当たり面積">
          <a:extLst>
            <a:ext uri="{FF2B5EF4-FFF2-40B4-BE49-F238E27FC236}">
              <a16:creationId xmlns:a16="http://schemas.microsoft.com/office/drawing/2014/main" id="{073062BA-4C06-4592-B75A-662045269F91}"/>
            </a:ext>
          </a:extLst>
        </xdr:cNvPr>
        <xdr:cNvSpPr txBox="1"/>
      </xdr:nvSpPr>
      <xdr:spPr>
        <a:xfrm>
          <a:off x="67374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CDF3BD7-4CBD-43BD-A44E-5EE7BF200AC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C5A2A9A-D3A9-40DC-9B6E-FCB4043F9E8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1D35B38-E529-4F24-8FB4-6750D4F4FDB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1AA15AE5-48F7-4462-AD18-15FF9A2A8DD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26F41902-CBC5-4430-BE03-38206E1EAC7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3B08AC7-7F85-43E4-B9B1-B60A787C26D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1A434D6-EF40-45B7-B875-F02F28E6408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964FE41-E477-407E-871F-4D60E107CEE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C1471A5-26FB-4790-AD6D-8F81C61615F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C9AA1EF-E730-4464-A905-183DDB6E6A2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DE175B6B-4CD2-4A1A-B008-FF13B774C5C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191B0BA2-180C-4BBD-A30B-B472D3B53E8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2B3E82FD-EFB4-425C-99B0-A07435AC361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F60C0628-8184-4AD8-AA9B-DA1E63D96B0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EB488391-9386-4B3F-A7A4-5A3795E3874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1C3BBFB3-BD97-404B-A44D-699CC14D653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FD678B50-931F-453F-831A-076459B63D7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61FF1CD7-B03D-4A26-AAE9-ED85C3AA6D6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99E72170-0D98-46C2-964A-8B7140EA3B8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85541AC9-E581-456B-AC49-48264DECBEE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FE200DF0-BE61-4C9F-B164-42B0FDDF5A8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701482AF-8B5A-4F7C-97C7-1E90A9B6896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6C7015D9-4E89-4388-831E-77D8D237039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3FCDB384-5DF7-497A-82FD-7A8855B9718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8A9A05E2-67E1-45FE-B76B-F3699FBBD2D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8EC66C59-838F-4F25-9CF7-BCC2BA974D23}"/>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5631A2C7-66FB-420C-BEF0-535FB2CADA8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B017054-8B52-47D1-85A4-376A8C4CD3E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BA5296CD-AEBC-45F9-ADA7-13C230DFDFC2}"/>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1A4CC969-2399-40DE-A81F-B3D23F8FE582}"/>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104520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4FC2DB2D-8AA0-4712-8A7A-D8375667D45E}"/>
            </a:ext>
          </a:extLst>
        </xdr:cNvPr>
        <xdr:cNvSpPr txBox="1"/>
      </xdr:nvSpPr>
      <xdr:spPr>
        <a:xfrm>
          <a:off x="4673600" y="1416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053C1C9D-6C56-4C72-B835-971E00E7560A}"/>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2144F8DC-76C3-458A-88BB-CEA52BB6022F}"/>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2E4CB5D7-0EF0-4DDF-B9C7-1D1AFF7EF2FB}"/>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79B685AD-BC5E-4F36-BBF9-44B31108D797}"/>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9011D751-2034-4009-81A2-D61F79FFB7FA}"/>
            </a:ext>
          </a:extLst>
        </xdr:cNvPr>
        <xdr:cNvSpPr/>
      </xdr:nvSpPr>
      <xdr:spPr>
        <a:xfrm>
          <a:off x="1079500" y="1408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1538795-E7F0-4E54-AA68-CAAB6011E1A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E3BEBCC-83DE-44B5-82FD-D25750D0A51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DA465A4-8E5C-4A79-A65B-2935E440796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89446CB-957E-4E1C-AE6C-EDB5BD3A5C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1C1BD56-EF1E-4023-B6BE-906324ABD4A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19957</xdr:rowOff>
    </xdr:from>
    <xdr:to>
      <xdr:col>24</xdr:col>
      <xdr:colOff>114300</xdr:colOff>
      <xdr:row>80</xdr:row>
      <xdr:rowOff>121557</xdr:rowOff>
    </xdr:to>
    <xdr:sp macro="" textlink="">
      <xdr:nvSpPr>
        <xdr:cNvPr id="301" name="楕円 300">
          <a:extLst>
            <a:ext uri="{FF2B5EF4-FFF2-40B4-BE49-F238E27FC236}">
              <a16:creationId xmlns:a16="http://schemas.microsoft.com/office/drawing/2014/main" id="{1CB4EDBA-904A-4082-8327-7830A22A43C2}"/>
            </a:ext>
          </a:extLst>
        </xdr:cNvPr>
        <xdr:cNvSpPr/>
      </xdr:nvSpPr>
      <xdr:spPr>
        <a:xfrm>
          <a:off x="45847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42834</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9439C9FC-38F3-4E39-A616-F0016029A1F5}"/>
            </a:ext>
          </a:extLst>
        </xdr:cNvPr>
        <xdr:cNvSpPr txBox="1"/>
      </xdr:nvSpPr>
      <xdr:spPr>
        <a:xfrm>
          <a:off x="4673600" y="1358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145687</xdr:rowOff>
    </xdr:from>
    <xdr:to>
      <xdr:col>20</xdr:col>
      <xdr:colOff>38100</xdr:colOff>
      <xdr:row>80</xdr:row>
      <xdr:rowOff>75837</xdr:rowOff>
    </xdr:to>
    <xdr:sp macro="" textlink="">
      <xdr:nvSpPr>
        <xdr:cNvPr id="303" name="楕円 302">
          <a:extLst>
            <a:ext uri="{FF2B5EF4-FFF2-40B4-BE49-F238E27FC236}">
              <a16:creationId xmlns:a16="http://schemas.microsoft.com/office/drawing/2014/main" id="{C3AED282-6659-44B8-A623-FC8EF211E8A1}"/>
            </a:ext>
          </a:extLst>
        </xdr:cNvPr>
        <xdr:cNvSpPr/>
      </xdr:nvSpPr>
      <xdr:spPr>
        <a:xfrm>
          <a:off x="3746500" y="1369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25037</xdr:rowOff>
    </xdr:from>
    <xdr:to>
      <xdr:col>24</xdr:col>
      <xdr:colOff>63500</xdr:colOff>
      <xdr:row>80</xdr:row>
      <xdr:rowOff>70757</xdr:rowOff>
    </xdr:to>
    <xdr:cxnSp macro="">
      <xdr:nvCxnSpPr>
        <xdr:cNvPr id="304" name="直線コネクタ 303">
          <a:extLst>
            <a:ext uri="{FF2B5EF4-FFF2-40B4-BE49-F238E27FC236}">
              <a16:creationId xmlns:a16="http://schemas.microsoft.com/office/drawing/2014/main" id="{D59475F3-6059-40A3-AC4C-2157A84BB15D}"/>
            </a:ext>
          </a:extLst>
        </xdr:cNvPr>
        <xdr:cNvCxnSpPr/>
      </xdr:nvCxnSpPr>
      <xdr:spPr>
        <a:xfrm>
          <a:off x="3797300" y="1374103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98334</xdr:rowOff>
    </xdr:from>
    <xdr:to>
      <xdr:col>15</xdr:col>
      <xdr:colOff>101600</xdr:colOff>
      <xdr:row>80</xdr:row>
      <xdr:rowOff>28484</xdr:rowOff>
    </xdr:to>
    <xdr:sp macro="" textlink="">
      <xdr:nvSpPr>
        <xdr:cNvPr id="305" name="楕円 304">
          <a:extLst>
            <a:ext uri="{FF2B5EF4-FFF2-40B4-BE49-F238E27FC236}">
              <a16:creationId xmlns:a16="http://schemas.microsoft.com/office/drawing/2014/main" id="{92F636FC-5509-44E2-8B8C-26D12A1F1B22}"/>
            </a:ext>
          </a:extLst>
        </xdr:cNvPr>
        <xdr:cNvSpPr/>
      </xdr:nvSpPr>
      <xdr:spPr>
        <a:xfrm>
          <a:off x="2857500" y="1364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149134</xdr:rowOff>
    </xdr:from>
    <xdr:to>
      <xdr:col>19</xdr:col>
      <xdr:colOff>177800</xdr:colOff>
      <xdr:row>80</xdr:row>
      <xdr:rowOff>25037</xdr:rowOff>
    </xdr:to>
    <xdr:cxnSp macro="">
      <xdr:nvCxnSpPr>
        <xdr:cNvPr id="306" name="直線コネクタ 305">
          <a:extLst>
            <a:ext uri="{FF2B5EF4-FFF2-40B4-BE49-F238E27FC236}">
              <a16:creationId xmlns:a16="http://schemas.microsoft.com/office/drawing/2014/main" id="{FC73E656-44E7-46DA-9665-08F28FB27600}"/>
            </a:ext>
          </a:extLst>
        </xdr:cNvPr>
        <xdr:cNvCxnSpPr/>
      </xdr:nvCxnSpPr>
      <xdr:spPr>
        <a:xfrm>
          <a:off x="2908300" y="1369368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52614</xdr:rowOff>
    </xdr:from>
    <xdr:to>
      <xdr:col>10</xdr:col>
      <xdr:colOff>165100</xdr:colOff>
      <xdr:row>79</xdr:row>
      <xdr:rowOff>154214</xdr:rowOff>
    </xdr:to>
    <xdr:sp macro="" textlink="">
      <xdr:nvSpPr>
        <xdr:cNvPr id="307" name="楕円 306">
          <a:extLst>
            <a:ext uri="{FF2B5EF4-FFF2-40B4-BE49-F238E27FC236}">
              <a16:creationId xmlns:a16="http://schemas.microsoft.com/office/drawing/2014/main" id="{D01B5CAA-9CB8-4604-A849-181BB3CDB6ED}"/>
            </a:ext>
          </a:extLst>
        </xdr:cNvPr>
        <xdr:cNvSpPr/>
      </xdr:nvSpPr>
      <xdr:spPr>
        <a:xfrm>
          <a:off x="1968500" y="1359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103414</xdr:rowOff>
    </xdr:from>
    <xdr:to>
      <xdr:col>15</xdr:col>
      <xdr:colOff>50800</xdr:colOff>
      <xdr:row>79</xdr:row>
      <xdr:rowOff>149134</xdr:rowOff>
    </xdr:to>
    <xdr:cxnSp macro="">
      <xdr:nvCxnSpPr>
        <xdr:cNvPr id="308" name="直線コネクタ 307">
          <a:extLst>
            <a:ext uri="{FF2B5EF4-FFF2-40B4-BE49-F238E27FC236}">
              <a16:creationId xmlns:a16="http://schemas.microsoft.com/office/drawing/2014/main" id="{F178D789-F1AC-4990-8CE2-3CDF660CEA71}"/>
            </a:ext>
          </a:extLst>
        </xdr:cNvPr>
        <xdr:cNvCxnSpPr/>
      </xdr:nvCxnSpPr>
      <xdr:spPr>
        <a:xfrm>
          <a:off x="2019300" y="136479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5262</xdr:rowOff>
    </xdr:from>
    <xdr:to>
      <xdr:col>6</xdr:col>
      <xdr:colOff>38100</xdr:colOff>
      <xdr:row>79</xdr:row>
      <xdr:rowOff>106862</xdr:rowOff>
    </xdr:to>
    <xdr:sp macro="" textlink="">
      <xdr:nvSpPr>
        <xdr:cNvPr id="309" name="楕円 308">
          <a:extLst>
            <a:ext uri="{FF2B5EF4-FFF2-40B4-BE49-F238E27FC236}">
              <a16:creationId xmlns:a16="http://schemas.microsoft.com/office/drawing/2014/main" id="{35040739-5570-476B-91CA-B1FE178CF3BC}"/>
            </a:ext>
          </a:extLst>
        </xdr:cNvPr>
        <xdr:cNvSpPr/>
      </xdr:nvSpPr>
      <xdr:spPr>
        <a:xfrm>
          <a:off x="1079500" y="1354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56062</xdr:rowOff>
    </xdr:from>
    <xdr:to>
      <xdr:col>10</xdr:col>
      <xdr:colOff>114300</xdr:colOff>
      <xdr:row>79</xdr:row>
      <xdr:rowOff>103414</xdr:rowOff>
    </xdr:to>
    <xdr:cxnSp macro="">
      <xdr:nvCxnSpPr>
        <xdr:cNvPr id="310" name="直線コネクタ 309">
          <a:extLst>
            <a:ext uri="{FF2B5EF4-FFF2-40B4-BE49-F238E27FC236}">
              <a16:creationId xmlns:a16="http://schemas.microsoft.com/office/drawing/2014/main" id="{F79859FE-552B-4C9D-9839-247ED61A4AF0}"/>
            </a:ext>
          </a:extLst>
        </xdr:cNvPr>
        <xdr:cNvCxnSpPr/>
      </xdr:nvCxnSpPr>
      <xdr:spPr>
        <a:xfrm>
          <a:off x="1130300" y="13600612"/>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39206</xdr:rowOff>
    </xdr:from>
    <xdr:ext cx="405111" cy="259045"/>
    <xdr:sp macro="" textlink="">
      <xdr:nvSpPr>
        <xdr:cNvPr id="311" name="n_1aveValue【福祉施設】&#10;有形固定資産減価償却率">
          <a:extLst>
            <a:ext uri="{FF2B5EF4-FFF2-40B4-BE49-F238E27FC236}">
              <a16:creationId xmlns:a16="http://schemas.microsoft.com/office/drawing/2014/main" id="{8E2D2A6E-19E1-4253-97AC-16328B948B04}"/>
            </a:ext>
          </a:extLst>
        </xdr:cNvPr>
        <xdr:cNvSpPr txBox="1"/>
      </xdr:nvSpPr>
      <xdr:spPr>
        <a:xfrm>
          <a:off x="35820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73496</xdr:rowOff>
    </xdr:from>
    <xdr:ext cx="405111" cy="259045"/>
    <xdr:sp macro="" textlink="">
      <xdr:nvSpPr>
        <xdr:cNvPr id="312" name="n_2aveValue【福祉施設】&#10;有形固定資産減価償却率">
          <a:extLst>
            <a:ext uri="{FF2B5EF4-FFF2-40B4-BE49-F238E27FC236}">
              <a16:creationId xmlns:a16="http://schemas.microsoft.com/office/drawing/2014/main" id="{3E6B1FB2-E244-44AF-8525-3335BCD0B2A4}"/>
            </a:ext>
          </a:extLst>
        </xdr:cNvPr>
        <xdr:cNvSpPr txBox="1"/>
      </xdr:nvSpPr>
      <xdr:spPr>
        <a:xfrm>
          <a:off x="2705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27776</xdr:rowOff>
    </xdr:from>
    <xdr:ext cx="405111" cy="259045"/>
    <xdr:sp macro="" textlink="">
      <xdr:nvSpPr>
        <xdr:cNvPr id="313" name="n_3aveValue【福祉施設】&#10;有形固定資産減価償却率">
          <a:extLst>
            <a:ext uri="{FF2B5EF4-FFF2-40B4-BE49-F238E27FC236}">
              <a16:creationId xmlns:a16="http://schemas.microsoft.com/office/drawing/2014/main" id="{A94E94DF-1CA3-4EA0-84FD-D5BA77E9C0E3}"/>
            </a:ext>
          </a:extLst>
        </xdr:cNvPr>
        <xdr:cNvSpPr txBox="1"/>
      </xdr:nvSpPr>
      <xdr:spPr>
        <a:xfrm>
          <a:off x="1816744" y="1425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120848</xdr:rowOff>
    </xdr:from>
    <xdr:ext cx="405111" cy="259045"/>
    <xdr:sp macro="" textlink="">
      <xdr:nvSpPr>
        <xdr:cNvPr id="314" name="n_4aveValue【福祉施設】&#10;有形固定資産減価償却率">
          <a:extLst>
            <a:ext uri="{FF2B5EF4-FFF2-40B4-BE49-F238E27FC236}">
              <a16:creationId xmlns:a16="http://schemas.microsoft.com/office/drawing/2014/main" id="{D2BB8183-AA4E-4ECE-B910-E7D68B91BEE6}"/>
            </a:ext>
          </a:extLst>
        </xdr:cNvPr>
        <xdr:cNvSpPr txBox="1"/>
      </xdr:nvSpPr>
      <xdr:spPr>
        <a:xfrm>
          <a:off x="927744" y="1417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92364</xdr:rowOff>
    </xdr:from>
    <xdr:ext cx="405111" cy="259045"/>
    <xdr:sp macro="" textlink="">
      <xdr:nvSpPr>
        <xdr:cNvPr id="315" name="n_1mainValue【福祉施設】&#10;有形固定資産減価償却率">
          <a:extLst>
            <a:ext uri="{FF2B5EF4-FFF2-40B4-BE49-F238E27FC236}">
              <a16:creationId xmlns:a16="http://schemas.microsoft.com/office/drawing/2014/main" id="{6A40DEAA-CC15-456C-B918-3C08D0F66569}"/>
            </a:ext>
          </a:extLst>
        </xdr:cNvPr>
        <xdr:cNvSpPr txBox="1"/>
      </xdr:nvSpPr>
      <xdr:spPr>
        <a:xfrm>
          <a:off x="3582044" y="1346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45011</xdr:rowOff>
    </xdr:from>
    <xdr:ext cx="405111" cy="259045"/>
    <xdr:sp macro="" textlink="">
      <xdr:nvSpPr>
        <xdr:cNvPr id="316" name="n_2mainValue【福祉施設】&#10;有形固定資産減価償却率">
          <a:extLst>
            <a:ext uri="{FF2B5EF4-FFF2-40B4-BE49-F238E27FC236}">
              <a16:creationId xmlns:a16="http://schemas.microsoft.com/office/drawing/2014/main" id="{C0A18B43-451F-4C90-993D-CFF5274EA2EC}"/>
            </a:ext>
          </a:extLst>
        </xdr:cNvPr>
        <xdr:cNvSpPr txBox="1"/>
      </xdr:nvSpPr>
      <xdr:spPr>
        <a:xfrm>
          <a:off x="2705744" y="1341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170741</xdr:rowOff>
    </xdr:from>
    <xdr:ext cx="405111" cy="259045"/>
    <xdr:sp macro="" textlink="">
      <xdr:nvSpPr>
        <xdr:cNvPr id="317" name="n_3mainValue【福祉施設】&#10;有形固定資産減価償却率">
          <a:extLst>
            <a:ext uri="{FF2B5EF4-FFF2-40B4-BE49-F238E27FC236}">
              <a16:creationId xmlns:a16="http://schemas.microsoft.com/office/drawing/2014/main" id="{31E4971D-5785-488B-A3C9-6D6BD8FFCC01}"/>
            </a:ext>
          </a:extLst>
        </xdr:cNvPr>
        <xdr:cNvSpPr txBox="1"/>
      </xdr:nvSpPr>
      <xdr:spPr>
        <a:xfrm>
          <a:off x="1816744" y="1337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123389</xdr:rowOff>
    </xdr:from>
    <xdr:ext cx="405111" cy="259045"/>
    <xdr:sp macro="" textlink="">
      <xdr:nvSpPr>
        <xdr:cNvPr id="318" name="n_4mainValue【福祉施設】&#10;有形固定資産減価償却率">
          <a:extLst>
            <a:ext uri="{FF2B5EF4-FFF2-40B4-BE49-F238E27FC236}">
              <a16:creationId xmlns:a16="http://schemas.microsoft.com/office/drawing/2014/main" id="{02E4682B-D1C8-4AE8-A656-A4B6FBE7B5F4}"/>
            </a:ext>
          </a:extLst>
        </xdr:cNvPr>
        <xdr:cNvSpPr txBox="1"/>
      </xdr:nvSpPr>
      <xdr:spPr>
        <a:xfrm>
          <a:off x="927744" y="1332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B56B2E3-B0C8-4D19-A9E2-DF2B7C43075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349D8A3-8984-456D-AC45-D03C5892AF7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F00EC49-3E9A-47D2-AE0F-AAA8978629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02BADF2-BC55-485F-9A8F-5BE5FE66F74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91BD59C-4E90-4636-850C-8DE664D1F0E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59F7AE7-B33F-492E-854B-D1FD97EA628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BA4FD0AC-EB8A-4727-A025-6EEBF5EDBD4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A3F55BE-AAC2-4C79-94AA-7C9CE2C39E2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3FD5B97-45CB-4409-B092-0816ED77075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1487FCE-14A5-453D-9DC9-C250E4198E7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A6A002AF-C56D-493B-80A7-594EB02F7A9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D4577D5A-4B07-4D66-A0AA-5A68B8C5FDA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54E02F69-AEAD-407F-9CC8-048B7A104B0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C3CB5BEF-83C3-4D20-9FFA-6F52EA2A814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5FB23F7C-9345-43AA-9970-F7E9804E9A2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F488DF8F-6D06-4DA5-9BA4-DDB996DA5C9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1FB0CEA8-15AB-4E96-9BF0-FA92C6C7E87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F7EF2E1C-B55A-4AFD-B9E9-6E61B1A4724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47287287-A391-428C-9B3E-F60B611636A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8D534381-351F-4C87-8970-D3D06923A59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D536E4F4-7AA1-49B6-B37D-0BB600E66C9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E1D62BE5-2433-4BCD-8979-5691E6CB4627}"/>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0167A800-2A8A-4A47-9E69-716E636875AD}"/>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6B7A9C87-CCC1-4469-8A11-2FACBD5C7CB1}"/>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BE9B5680-EF54-4909-8C2B-98D716AE1613}"/>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4D699122-621C-40F1-8875-4B08F0236C18}"/>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5" name="【福祉施設】&#10;一人当たり面積平均値テキスト">
          <a:extLst>
            <a:ext uri="{FF2B5EF4-FFF2-40B4-BE49-F238E27FC236}">
              <a16:creationId xmlns:a16="http://schemas.microsoft.com/office/drawing/2014/main" id="{BA958992-9BB1-4442-9FAB-2FFBC2CD7E14}"/>
            </a:ext>
          </a:extLst>
        </xdr:cNvPr>
        <xdr:cNvSpPr txBox="1"/>
      </xdr:nvSpPr>
      <xdr:spPr>
        <a:xfrm>
          <a:off x="10515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40A9D38E-BAEA-479B-9C51-8C48F7325481}"/>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BEE575D2-DC1B-41EE-9380-B482F8830D24}"/>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259E547E-A4DC-47FB-A47E-42D23E90524E}"/>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272F582C-2085-4C4F-B036-7A5524DA8D37}"/>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8F62124C-4C40-4D1E-835C-224A7DB29C87}"/>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A100E86-EC5F-4296-A675-4DAF442185D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87A661A-DCA1-475F-B9E9-B09012E8E2C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A873208-068F-4176-815B-959436A8DA3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3249DE5-8CBC-4C0E-8F0A-05C7D4FE8D4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A308108-6C92-4023-A18B-877343F101A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51308</xdr:rowOff>
    </xdr:from>
    <xdr:to>
      <xdr:col>55</xdr:col>
      <xdr:colOff>50800</xdr:colOff>
      <xdr:row>83</xdr:row>
      <xdr:rowOff>152908</xdr:rowOff>
    </xdr:to>
    <xdr:sp macro="" textlink="">
      <xdr:nvSpPr>
        <xdr:cNvPr id="356" name="楕円 355">
          <a:extLst>
            <a:ext uri="{FF2B5EF4-FFF2-40B4-BE49-F238E27FC236}">
              <a16:creationId xmlns:a16="http://schemas.microsoft.com/office/drawing/2014/main" id="{A7DB1E37-469D-4B0C-8B85-095AE0D375CF}"/>
            </a:ext>
          </a:extLst>
        </xdr:cNvPr>
        <xdr:cNvSpPr/>
      </xdr:nvSpPr>
      <xdr:spPr>
        <a:xfrm>
          <a:off x="10426700" y="1428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74185</xdr:rowOff>
    </xdr:from>
    <xdr:ext cx="469744" cy="259045"/>
    <xdr:sp macro="" textlink="">
      <xdr:nvSpPr>
        <xdr:cNvPr id="357" name="【福祉施設】&#10;一人当たり面積該当値テキスト">
          <a:extLst>
            <a:ext uri="{FF2B5EF4-FFF2-40B4-BE49-F238E27FC236}">
              <a16:creationId xmlns:a16="http://schemas.microsoft.com/office/drawing/2014/main" id="{569F69BD-50C0-42CB-BDC1-A15A8F8A8B52}"/>
            </a:ext>
          </a:extLst>
        </xdr:cNvPr>
        <xdr:cNvSpPr txBox="1"/>
      </xdr:nvSpPr>
      <xdr:spPr>
        <a:xfrm>
          <a:off x="10515600" y="1413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62737</xdr:rowOff>
    </xdr:from>
    <xdr:to>
      <xdr:col>50</xdr:col>
      <xdr:colOff>165100</xdr:colOff>
      <xdr:row>83</xdr:row>
      <xdr:rowOff>164337</xdr:rowOff>
    </xdr:to>
    <xdr:sp macro="" textlink="">
      <xdr:nvSpPr>
        <xdr:cNvPr id="358" name="楕円 357">
          <a:extLst>
            <a:ext uri="{FF2B5EF4-FFF2-40B4-BE49-F238E27FC236}">
              <a16:creationId xmlns:a16="http://schemas.microsoft.com/office/drawing/2014/main" id="{556240D5-6EB0-4DFD-9804-0F5EC474381C}"/>
            </a:ext>
          </a:extLst>
        </xdr:cNvPr>
        <xdr:cNvSpPr/>
      </xdr:nvSpPr>
      <xdr:spPr>
        <a:xfrm>
          <a:off x="9588500" y="1429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102108</xdr:rowOff>
    </xdr:from>
    <xdr:to>
      <xdr:col>55</xdr:col>
      <xdr:colOff>0</xdr:colOff>
      <xdr:row>83</xdr:row>
      <xdr:rowOff>113537</xdr:rowOff>
    </xdr:to>
    <xdr:cxnSp macro="">
      <xdr:nvCxnSpPr>
        <xdr:cNvPr id="359" name="直線コネクタ 358">
          <a:extLst>
            <a:ext uri="{FF2B5EF4-FFF2-40B4-BE49-F238E27FC236}">
              <a16:creationId xmlns:a16="http://schemas.microsoft.com/office/drawing/2014/main" id="{76C7C424-03AF-417C-BA43-D4BD10916E6E}"/>
            </a:ext>
          </a:extLst>
        </xdr:cNvPr>
        <xdr:cNvCxnSpPr/>
      </xdr:nvCxnSpPr>
      <xdr:spPr>
        <a:xfrm flipV="1">
          <a:off x="9639300" y="14332458"/>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74168</xdr:rowOff>
    </xdr:from>
    <xdr:to>
      <xdr:col>46</xdr:col>
      <xdr:colOff>38100</xdr:colOff>
      <xdr:row>84</xdr:row>
      <xdr:rowOff>4318</xdr:rowOff>
    </xdr:to>
    <xdr:sp macro="" textlink="">
      <xdr:nvSpPr>
        <xdr:cNvPr id="360" name="楕円 359">
          <a:extLst>
            <a:ext uri="{FF2B5EF4-FFF2-40B4-BE49-F238E27FC236}">
              <a16:creationId xmlns:a16="http://schemas.microsoft.com/office/drawing/2014/main" id="{CADA6B41-B058-4E45-99D9-8364416715ED}"/>
            </a:ext>
          </a:extLst>
        </xdr:cNvPr>
        <xdr:cNvSpPr/>
      </xdr:nvSpPr>
      <xdr:spPr>
        <a:xfrm>
          <a:off x="8699500" y="1430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113537</xdr:rowOff>
    </xdr:from>
    <xdr:to>
      <xdr:col>50</xdr:col>
      <xdr:colOff>114300</xdr:colOff>
      <xdr:row>83</xdr:row>
      <xdr:rowOff>124968</xdr:rowOff>
    </xdr:to>
    <xdr:cxnSp macro="">
      <xdr:nvCxnSpPr>
        <xdr:cNvPr id="361" name="直線コネクタ 360">
          <a:extLst>
            <a:ext uri="{FF2B5EF4-FFF2-40B4-BE49-F238E27FC236}">
              <a16:creationId xmlns:a16="http://schemas.microsoft.com/office/drawing/2014/main" id="{28CCE00E-7A3F-4079-A757-203E015308DD}"/>
            </a:ext>
          </a:extLst>
        </xdr:cNvPr>
        <xdr:cNvCxnSpPr/>
      </xdr:nvCxnSpPr>
      <xdr:spPr>
        <a:xfrm flipV="1">
          <a:off x="8750300" y="14343887"/>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81026</xdr:rowOff>
    </xdr:from>
    <xdr:to>
      <xdr:col>41</xdr:col>
      <xdr:colOff>101600</xdr:colOff>
      <xdr:row>84</xdr:row>
      <xdr:rowOff>11176</xdr:rowOff>
    </xdr:to>
    <xdr:sp macro="" textlink="">
      <xdr:nvSpPr>
        <xdr:cNvPr id="362" name="楕円 361">
          <a:extLst>
            <a:ext uri="{FF2B5EF4-FFF2-40B4-BE49-F238E27FC236}">
              <a16:creationId xmlns:a16="http://schemas.microsoft.com/office/drawing/2014/main" id="{CB90BFEA-2095-40C7-A714-C0138DC98022}"/>
            </a:ext>
          </a:extLst>
        </xdr:cNvPr>
        <xdr:cNvSpPr/>
      </xdr:nvSpPr>
      <xdr:spPr>
        <a:xfrm>
          <a:off x="7810500" y="1431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124968</xdr:rowOff>
    </xdr:from>
    <xdr:to>
      <xdr:col>45</xdr:col>
      <xdr:colOff>177800</xdr:colOff>
      <xdr:row>83</xdr:row>
      <xdr:rowOff>131826</xdr:rowOff>
    </xdr:to>
    <xdr:cxnSp macro="">
      <xdr:nvCxnSpPr>
        <xdr:cNvPr id="363" name="直線コネクタ 362">
          <a:extLst>
            <a:ext uri="{FF2B5EF4-FFF2-40B4-BE49-F238E27FC236}">
              <a16:creationId xmlns:a16="http://schemas.microsoft.com/office/drawing/2014/main" id="{ADCF910D-69E7-4170-8009-8935C222CD8D}"/>
            </a:ext>
          </a:extLst>
        </xdr:cNvPr>
        <xdr:cNvCxnSpPr/>
      </xdr:nvCxnSpPr>
      <xdr:spPr>
        <a:xfrm flipV="1">
          <a:off x="7861300" y="1435531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87885</xdr:rowOff>
    </xdr:from>
    <xdr:to>
      <xdr:col>36</xdr:col>
      <xdr:colOff>165100</xdr:colOff>
      <xdr:row>84</xdr:row>
      <xdr:rowOff>18035</xdr:rowOff>
    </xdr:to>
    <xdr:sp macro="" textlink="">
      <xdr:nvSpPr>
        <xdr:cNvPr id="364" name="楕円 363">
          <a:extLst>
            <a:ext uri="{FF2B5EF4-FFF2-40B4-BE49-F238E27FC236}">
              <a16:creationId xmlns:a16="http://schemas.microsoft.com/office/drawing/2014/main" id="{494E0593-E9EF-4C64-AD41-CAF0512D4B45}"/>
            </a:ext>
          </a:extLst>
        </xdr:cNvPr>
        <xdr:cNvSpPr/>
      </xdr:nvSpPr>
      <xdr:spPr>
        <a:xfrm>
          <a:off x="6921500" y="1431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131826</xdr:rowOff>
    </xdr:from>
    <xdr:to>
      <xdr:col>41</xdr:col>
      <xdr:colOff>50800</xdr:colOff>
      <xdr:row>83</xdr:row>
      <xdr:rowOff>138685</xdr:rowOff>
    </xdr:to>
    <xdr:cxnSp macro="">
      <xdr:nvCxnSpPr>
        <xdr:cNvPr id="365" name="直線コネクタ 364">
          <a:extLst>
            <a:ext uri="{FF2B5EF4-FFF2-40B4-BE49-F238E27FC236}">
              <a16:creationId xmlns:a16="http://schemas.microsoft.com/office/drawing/2014/main" id="{56EB1D0A-65E4-4EEA-8D63-EBB40E6EBEFB}"/>
            </a:ext>
          </a:extLst>
        </xdr:cNvPr>
        <xdr:cNvCxnSpPr/>
      </xdr:nvCxnSpPr>
      <xdr:spPr>
        <a:xfrm flipV="1">
          <a:off x="6972300" y="1436217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6" name="n_1aveValue【福祉施設】&#10;一人当たり面積">
          <a:extLst>
            <a:ext uri="{FF2B5EF4-FFF2-40B4-BE49-F238E27FC236}">
              <a16:creationId xmlns:a16="http://schemas.microsoft.com/office/drawing/2014/main" id="{799196B6-9B18-4CC1-958B-4B6AD09FEFD9}"/>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367" name="n_2aveValue【福祉施設】&#10;一人当たり面積">
          <a:extLst>
            <a:ext uri="{FF2B5EF4-FFF2-40B4-BE49-F238E27FC236}">
              <a16:creationId xmlns:a16="http://schemas.microsoft.com/office/drawing/2014/main" id="{DCB40DBA-76AB-48D7-B28E-3DA0836CC9BE}"/>
            </a:ext>
          </a:extLst>
        </xdr:cNvPr>
        <xdr:cNvSpPr txBox="1"/>
      </xdr:nvSpPr>
      <xdr:spPr>
        <a:xfrm>
          <a:off x="85154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368" name="n_3aveValue【福祉施設】&#10;一人当たり面積">
          <a:extLst>
            <a:ext uri="{FF2B5EF4-FFF2-40B4-BE49-F238E27FC236}">
              <a16:creationId xmlns:a16="http://schemas.microsoft.com/office/drawing/2014/main" id="{FB41287D-C0E3-4A0D-876B-B68BD7402BC3}"/>
            </a:ext>
          </a:extLst>
        </xdr:cNvPr>
        <xdr:cNvSpPr txBox="1"/>
      </xdr:nvSpPr>
      <xdr:spPr>
        <a:xfrm>
          <a:off x="7626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369" name="n_4aveValue【福祉施設】&#10;一人当たり面積">
          <a:extLst>
            <a:ext uri="{FF2B5EF4-FFF2-40B4-BE49-F238E27FC236}">
              <a16:creationId xmlns:a16="http://schemas.microsoft.com/office/drawing/2014/main" id="{A732467A-36A7-4C2A-A94A-D75DBD062A4A}"/>
            </a:ext>
          </a:extLst>
        </xdr:cNvPr>
        <xdr:cNvSpPr txBox="1"/>
      </xdr:nvSpPr>
      <xdr:spPr>
        <a:xfrm>
          <a:off x="6737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9414</xdr:rowOff>
    </xdr:from>
    <xdr:ext cx="469744" cy="259045"/>
    <xdr:sp macro="" textlink="">
      <xdr:nvSpPr>
        <xdr:cNvPr id="370" name="n_1mainValue【福祉施設】&#10;一人当たり面積">
          <a:extLst>
            <a:ext uri="{FF2B5EF4-FFF2-40B4-BE49-F238E27FC236}">
              <a16:creationId xmlns:a16="http://schemas.microsoft.com/office/drawing/2014/main" id="{8FA6E494-D9F3-4676-AE9A-02FBF8540B16}"/>
            </a:ext>
          </a:extLst>
        </xdr:cNvPr>
        <xdr:cNvSpPr txBox="1"/>
      </xdr:nvSpPr>
      <xdr:spPr>
        <a:xfrm>
          <a:off x="93917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20845</xdr:rowOff>
    </xdr:from>
    <xdr:ext cx="469744" cy="259045"/>
    <xdr:sp macro="" textlink="">
      <xdr:nvSpPr>
        <xdr:cNvPr id="371" name="n_2mainValue【福祉施設】&#10;一人当たり面積">
          <a:extLst>
            <a:ext uri="{FF2B5EF4-FFF2-40B4-BE49-F238E27FC236}">
              <a16:creationId xmlns:a16="http://schemas.microsoft.com/office/drawing/2014/main" id="{2CA0EA7E-3A4D-4273-B405-856423E9A7F6}"/>
            </a:ext>
          </a:extLst>
        </xdr:cNvPr>
        <xdr:cNvSpPr txBox="1"/>
      </xdr:nvSpPr>
      <xdr:spPr>
        <a:xfrm>
          <a:off x="8515427" y="140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2303</xdr:rowOff>
    </xdr:from>
    <xdr:ext cx="469744" cy="259045"/>
    <xdr:sp macro="" textlink="">
      <xdr:nvSpPr>
        <xdr:cNvPr id="372" name="n_3mainValue【福祉施設】&#10;一人当たり面積">
          <a:extLst>
            <a:ext uri="{FF2B5EF4-FFF2-40B4-BE49-F238E27FC236}">
              <a16:creationId xmlns:a16="http://schemas.microsoft.com/office/drawing/2014/main" id="{816A62B4-6881-4FCA-948B-E539572EF6C2}"/>
            </a:ext>
          </a:extLst>
        </xdr:cNvPr>
        <xdr:cNvSpPr txBox="1"/>
      </xdr:nvSpPr>
      <xdr:spPr>
        <a:xfrm>
          <a:off x="7626427" y="1440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34562</xdr:rowOff>
    </xdr:from>
    <xdr:ext cx="469744" cy="259045"/>
    <xdr:sp macro="" textlink="">
      <xdr:nvSpPr>
        <xdr:cNvPr id="373" name="n_4mainValue【福祉施設】&#10;一人当たり面積">
          <a:extLst>
            <a:ext uri="{FF2B5EF4-FFF2-40B4-BE49-F238E27FC236}">
              <a16:creationId xmlns:a16="http://schemas.microsoft.com/office/drawing/2014/main" id="{0BED5FBC-2228-4A78-87AB-1AC2CF5BFEF0}"/>
            </a:ext>
          </a:extLst>
        </xdr:cNvPr>
        <xdr:cNvSpPr txBox="1"/>
      </xdr:nvSpPr>
      <xdr:spPr>
        <a:xfrm>
          <a:off x="6737427" y="1409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D25EBD8D-29D4-461E-A29E-E5E5745B94C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D3FE8B78-95EC-44C2-9634-EBAD806BE6D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C7A3F933-E557-40F7-BD53-014560774C0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2A5237F8-64BE-4CA4-AEA5-5F8DB1E4AD0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96DB8BE6-E030-4DEE-896C-B9536D3E8F9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FE6ACF0E-E5DD-4596-AA91-6D267040E20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1084D655-8A98-43B2-A4A2-7B5F5163AD2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BD9B65F6-3CB2-4D61-9B8F-E0CCB993224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ED4E4006-CB5C-4CAE-8D77-F8BE609D928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243B2C23-76BA-466C-AA27-9B8D4E4BB62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3313D75A-B933-43F6-9137-5C012091042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EF1D58C9-EC6E-41D2-9F77-ECFE7B96B41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B43D5D85-8A89-46EF-99C1-A55EF76F9782}"/>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6C585980-6A25-4D75-AFBD-CB54A42D56B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B1E6BE8E-8855-4BA9-BA91-954B56EABD6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5ACF3D9C-890F-4796-AB38-17F2987D63A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9BB22255-9BF2-46BD-90A1-79C7F9909AE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58026DBE-B84E-4FCA-B08F-09839B04199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2A66E199-5E1E-4AF3-BB5D-A6562C33E5A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4511065A-08AF-4C55-8EBB-3011DADE9B03}"/>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7E537CFD-15DD-4FBD-913B-A61FE842F2D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57FEE18-D989-444E-A9E2-10FA54FDB7D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1CDC8424-620B-4346-BC83-69C09521EC1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82971A3A-35D4-4FD1-A686-75D1154CDC7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E159662B-2D7A-49E6-9603-4DCA9E0CA76A}"/>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E7E573A6-C5FA-4F40-B18D-33758965E5B3}"/>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8F9CC515-3323-4CD1-AB9F-7AAF009A6DBB}"/>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43C15E6F-8222-4881-8351-15270FD00E3E}"/>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CF7CE0D9-371E-4D90-880C-85C74AE2FBF9}"/>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E9B07A18-34CF-4E0F-A8D2-273B430297FC}"/>
            </a:ext>
          </a:extLst>
        </xdr:cNvPr>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E2FC758C-C07E-4A9A-AA7D-EC23F5DC7006}"/>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6F2ED35C-8F28-45E7-A8F3-9B2F764CA976}"/>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854590D5-6715-4CAD-8638-78F8BC36D2EF}"/>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52EFB815-6255-468E-B520-B1D63873592D}"/>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a:extLst>
            <a:ext uri="{FF2B5EF4-FFF2-40B4-BE49-F238E27FC236}">
              <a16:creationId xmlns:a16="http://schemas.microsoft.com/office/drawing/2014/main" id="{CC0495CE-C6D7-40BB-A2B5-B3BE7324068D}"/>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6DAF1376-6166-45C3-9B92-81DF4570D4D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747288D-DACA-482F-9FD3-1CE3D6364B8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A925CC8-5D26-4439-A4FD-D446E72BBE7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91BC8ED-257C-4AAA-87C3-4AB2C3A8A26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E25D9ED-876A-4598-8489-E492BF29835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101600</xdr:rowOff>
    </xdr:from>
    <xdr:to>
      <xdr:col>24</xdr:col>
      <xdr:colOff>114300</xdr:colOff>
      <xdr:row>109</xdr:row>
      <xdr:rowOff>31750</xdr:rowOff>
    </xdr:to>
    <xdr:sp macro="" textlink="">
      <xdr:nvSpPr>
        <xdr:cNvPr id="414" name="楕円 413">
          <a:extLst>
            <a:ext uri="{FF2B5EF4-FFF2-40B4-BE49-F238E27FC236}">
              <a16:creationId xmlns:a16="http://schemas.microsoft.com/office/drawing/2014/main" id="{7A756053-757B-4A7A-AA53-CE333BDCE503}"/>
            </a:ext>
          </a:extLst>
        </xdr:cNvPr>
        <xdr:cNvSpPr/>
      </xdr:nvSpPr>
      <xdr:spPr>
        <a:xfrm>
          <a:off x="4584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16527</xdr:rowOff>
    </xdr:from>
    <xdr:ext cx="469744" cy="259045"/>
    <xdr:sp macro="" textlink="">
      <xdr:nvSpPr>
        <xdr:cNvPr id="415" name="【市民会館】&#10;有形固定資産減価償却率該当値テキスト">
          <a:extLst>
            <a:ext uri="{FF2B5EF4-FFF2-40B4-BE49-F238E27FC236}">
              <a16:creationId xmlns:a16="http://schemas.microsoft.com/office/drawing/2014/main" id="{146A017C-82E3-44DC-8B74-3C9754443006}"/>
            </a:ext>
          </a:extLst>
        </xdr:cNvPr>
        <xdr:cNvSpPr txBox="1"/>
      </xdr:nvSpPr>
      <xdr:spPr>
        <a:xfrm>
          <a:off x="4673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101600</xdr:rowOff>
    </xdr:from>
    <xdr:to>
      <xdr:col>20</xdr:col>
      <xdr:colOff>38100</xdr:colOff>
      <xdr:row>109</xdr:row>
      <xdr:rowOff>31750</xdr:rowOff>
    </xdr:to>
    <xdr:sp macro="" textlink="">
      <xdr:nvSpPr>
        <xdr:cNvPr id="416" name="楕円 415">
          <a:extLst>
            <a:ext uri="{FF2B5EF4-FFF2-40B4-BE49-F238E27FC236}">
              <a16:creationId xmlns:a16="http://schemas.microsoft.com/office/drawing/2014/main" id="{C47EDBA6-ADE0-4D1B-8DAE-B31FCC5C546E}"/>
            </a:ext>
          </a:extLst>
        </xdr:cNvPr>
        <xdr:cNvSpPr/>
      </xdr:nvSpPr>
      <xdr:spPr>
        <a:xfrm>
          <a:off x="3746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152400</xdr:rowOff>
    </xdr:from>
    <xdr:to>
      <xdr:col>24</xdr:col>
      <xdr:colOff>63500</xdr:colOff>
      <xdr:row>108</xdr:row>
      <xdr:rowOff>152400</xdr:rowOff>
    </xdr:to>
    <xdr:cxnSp macro="">
      <xdr:nvCxnSpPr>
        <xdr:cNvPr id="417" name="直線コネクタ 416">
          <a:extLst>
            <a:ext uri="{FF2B5EF4-FFF2-40B4-BE49-F238E27FC236}">
              <a16:creationId xmlns:a16="http://schemas.microsoft.com/office/drawing/2014/main" id="{09451245-BA16-4C14-AE02-EF0F23F0395A}"/>
            </a:ext>
          </a:extLst>
        </xdr:cNvPr>
        <xdr:cNvCxnSpPr/>
      </xdr:nvCxnSpPr>
      <xdr:spPr>
        <a:xfrm>
          <a:off x="3797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101600</xdr:rowOff>
    </xdr:from>
    <xdr:to>
      <xdr:col>15</xdr:col>
      <xdr:colOff>101600</xdr:colOff>
      <xdr:row>109</xdr:row>
      <xdr:rowOff>31750</xdr:rowOff>
    </xdr:to>
    <xdr:sp macro="" textlink="">
      <xdr:nvSpPr>
        <xdr:cNvPr id="418" name="楕円 417">
          <a:extLst>
            <a:ext uri="{FF2B5EF4-FFF2-40B4-BE49-F238E27FC236}">
              <a16:creationId xmlns:a16="http://schemas.microsoft.com/office/drawing/2014/main" id="{69D171A7-49EE-4C91-9E9C-3E67FF79ADBD}"/>
            </a:ext>
          </a:extLst>
        </xdr:cNvPr>
        <xdr:cNvSpPr/>
      </xdr:nvSpPr>
      <xdr:spPr>
        <a:xfrm>
          <a:off x="2857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152400</xdr:rowOff>
    </xdr:from>
    <xdr:to>
      <xdr:col>19</xdr:col>
      <xdr:colOff>177800</xdr:colOff>
      <xdr:row>108</xdr:row>
      <xdr:rowOff>152400</xdr:rowOff>
    </xdr:to>
    <xdr:cxnSp macro="">
      <xdr:nvCxnSpPr>
        <xdr:cNvPr id="419" name="直線コネクタ 418">
          <a:extLst>
            <a:ext uri="{FF2B5EF4-FFF2-40B4-BE49-F238E27FC236}">
              <a16:creationId xmlns:a16="http://schemas.microsoft.com/office/drawing/2014/main" id="{BA23004E-57A8-4D6B-8BF6-9BF5A0279A01}"/>
            </a:ext>
          </a:extLst>
        </xdr:cNvPr>
        <xdr:cNvCxnSpPr/>
      </xdr:nvCxnSpPr>
      <xdr:spPr>
        <a:xfrm>
          <a:off x="2908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101600</xdr:rowOff>
    </xdr:from>
    <xdr:to>
      <xdr:col>10</xdr:col>
      <xdr:colOff>165100</xdr:colOff>
      <xdr:row>109</xdr:row>
      <xdr:rowOff>31750</xdr:rowOff>
    </xdr:to>
    <xdr:sp macro="" textlink="">
      <xdr:nvSpPr>
        <xdr:cNvPr id="420" name="楕円 419">
          <a:extLst>
            <a:ext uri="{FF2B5EF4-FFF2-40B4-BE49-F238E27FC236}">
              <a16:creationId xmlns:a16="http://schemas.microsoft.com/office/drawing/2014/main" id="{B292DD30-3554-47EB-9E0B-BB55B6A9279F}"/>
            </a:ext>
          </a:extLst>
        </xdr:cNvPr>
        <xdr:cNvSpPr/>
      </xdr:nvSpPr>
      <xdr:spPr>
        <a:xfrm>
          <a:off x="1968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152400</xdr:rowOff>
    </xdr:from>
    <xdr:to>
      <xdr:col>15</xdr:col>
      <xdr:colOff>50800</xdr:colOff>
      <xdr:row>108</xdr:row>
      <xdr:rowOff>152400</xdr:rowOff>
    </xdr:to>
    <xdr:cxnSp macro="">
      <xdr:nvCxnSpPr>
        <xdr:cNvPr id="421" name="直線コネクタ 420">
          <a:extLst>
            <a:ext uri="{FF2B5EF4-FFF2-40B4-BE49-F238E27FC236}">
              <a16:creationId xmlns:a16="http://schemas.microsoft.com/office/drawing/2014/main" id="{DB92BE51-EDCF-407D-A268-61805C605256}"/>
            </a:ext>
          </a:extLst>
        </xdr:cNvPr>
        <xdr:cNvCxnSpPr/>
      </xdr:nvCxnSpPr>
      <xdr:spPr>
        <a:xfrm>
          <a:off x="2019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101600</xdr:rowOff>
    </xdr:from>
    <xdr:to>
      <xdr:col>6</xdr:col>
      <xdr:colOff>38100</xdr:colOff>
      <xdr:row>109</xdr:row>
      <xdr:rowOff>31750</xdr:rowOff>
    </xdr:to>
    <xdr:sp macro="" textlink="">
      <xdr:nvSpPr>
        <xdr:cNvPr id="422" name="楕円 421">
          <a:extLst>
            <a:ext uri="{FF2B5EF4-FFF2-40B4-BE49-F238E27FC236}">
              <a16:creationId xmlns:a16="http://schemas.microsoft.com/office/drawing/2014/main" id="{B66FBA4B-6708-465D-B604-5C68B8148765}"/>
            </a:ext>
          </a:extLst>
        </xdr:cNvPr>
        <xdr:cNvSpPr/>
      </xdr:nvSpPr>
      <xdr:spPr>
        <a:xfrm>
          <a:off x="1079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152400</xdr:rowOff>
    </xdr:from>
    <xdr:to>
      <xdr:col>10</xdr:col>
      <xdr:colOff>114300</xdr:colOff>
      <xdr:row>108</xdr:row>
      <xdr:rowOff>152400</xdr:rowOff>
    </xdr:to>
    <xdr:cxnSp macro="">
      <xdr:nvCxnSpPr>
        <xdr:cNvPr id="423" name="直線コネクタ 422">
          <a:extLst>
            <a:ext uri="{FF2B5EF4-FFF2-40B4-BE49-F238E27FC236}">
              <a16:creationId xmlns:a16="http://schemas.microsoft.com/office/drawing/2014/main" id="{18BB8B93-8183-4F8C-8FF1-DC02085898DE}"/>
            </a:ext>
          </a:extLst>
        </xdr:cNvPr>
        <xdr:cNvCxnSpPr/>
      </xdr:nvCxnSpPr>
      <xdr:spPr>
        <a:xfrm>
          <a:off x="1130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4" name="n_1aveValue【市民会館】&#10;有形固定資産減価償却率">
          <a:extLst>
            <a:ext uri="{FF2B5EF4-FFF2-40B4-BE49-F238E27FC236}">
              <a16:creationId xmlns:a16="http://schemas.microsoft.com/office/drawing/2014/main" id="{F39D3505-539D-4B34-932C-86D14293DC6F}"/>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5" name="n_2aveValue【市民会館】&#10;有形固定資産減価償却率">
          <a:extLst>
            <a:ext uri="{FF2B5EF4-FFF2-40B4-BE49-F238E27FC236}">
              <a16:creationId xmlns:a16="http://schemas.microsoft.com/office/drawing/2014/main" id="{7073F74D-17B4-4C64-84CE-5F25818F524D}"/>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6" name="n_3aveValue【市民会館】&#10;有形固定資産減価償却率">
          <a:extLst>
            <a:ext uri="{FF2B5EF4-FFF2-40B4-BE49-F238E27FC236}">
              <a16:creationId xmlns:a16="http://schemas.microsoft.com/office/drawing/2014/main" id="{4FB26231-697F-47FC-9244-20C451184203}"/>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7" name="n_4aveValue【市民会館】&#10;有形固定資産減価償却率">
          <a:extLst>
            <a:ext uri="{FF2B5EF4-FFF2-40B4-BE49-F238E27FC236}">
              <a16:creationId xmlns:a16="http://schemas.microsoft.com/office/drawing/2014/main" id="{5AB0417D-96DF-417F-809A-C67172F24C19}"/>
            </a:ext>
          </a:extLst>
        </xdr:cNvPr>
        <xdr:cNvSpPr txBox="1"/>
      </xdr:nvSpPr>
      <xdr:spPr>
        <a:xfrm>
          <a:off x="927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22877</xdr:rowOff>
    </xdr:from>
    <xdr:ext cx="469744" cy="259045"/>
    <xdr:sp macro="" textlink="">
      <xdr:nvSpPr>
        <xdr:cNvPr id="428" name="n_1mainValue【市民会館】&#10;有形固定資産減価償却率">
          <a:extLst>
            <a:ext uri="{FF2B5EF4-FFF2-40B4-BE49-F238E27FC236}">
              <a16:creationId xmlns:a16="http://schemas.microsoft.com/office/drawing/2014/main" id="{64C31330-EE3C-408D-9624-5E4398E8EBA4}"/>
            </a:ext>
          </a:extLst>
        </xdr:cNvPr>
        <xdr:cNvSpPr txBox="1"/>
      </xdr:nvSpPr>
      <xdr:spPr>
        <a:xfrm>
          <a:off x="3549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22877</xdr:rowOff>
    </xdr:from>
    <xdr:ext cx="469744" cy="259045"/>
    <xdr:sp macro="" textlink="">
      <xdr:nvSpPr>
        <xdr:cNvPr id="429" name="n_2mainValue【市民会館】&#10;有形固定資産減価償却率">
          <a:extLst>
            <a:ext uri="{FF2B5EF4-FFF2-40B4-BE49-F238E27FC236}">
              <a16:creationId xmlns:a16="http://schemas.microsoft.com/office/drawing/2014/main" id="{E55DA422-92E8-4491-AE55-2032B3DDB327}"/>
            </a:ext>
          </a:extLst>
        </xdr:cNvPr>
        <xdr:cNvSpPr txBox="1"/>
      </xdr:nvSpPr>
      <xdr:spPr>
        <a:xfrm>
          <a:off x="2673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22877</xdr:rowOff>
    </xdr:from>
    <xdr:ext cx="469744" cy="259045"/>
    <xdr:sp macro="" textlink="">
      <xdr:nvSpPr>
        <xdr:cNvPr id="430" name="n_3mainValue【市民会館】&#10;有形固定資産減価償却率">
          <a:extLst>
            <a:ext uri="{FF2B5EF4-FFF2-40B4-BE49-F238E27FC236}">
              <a16:creationId xmlns:a16="http://schemas.microsoft.com/office/drawing/2014/main" id="{DB4CC695-BF8F-4562-868D-DE1F9638336F}"/>
            </a:ext>
          </a:extLst>
        </xdr:cNvPr>
        <xdr:cNvSpPr txBox="1"/>
      </xdr:nvSpPr>
      <xdr:spPr>
        <a:xfrm>
          <a:off x="1784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22877</xdr:rowOff>
    </xdr:from>
    <xdr:ext cx="469744" cy="259045"/>
    <xdr:sp macro="" textlink="">
      <xdr:nvSpPr>
        <xdr:cNvPr id="431" name="n_4mainValue【市民会館】&#10;有形固定資産減価償却率">
          <a:extLst>
            <a:ext uri="{FF2B5EF4-FFF2-40B4-BE49-F238E27FC236}">
              <a16:creationId xmlns:a16="http://schemas.microsoft.com/office/drawing/2014/main" id="{6578A6D5-BD3A-4C92-8348-107D746A2A96}"/>
            </a:ext>
          </a:extLst>
        </xdr:cNvPr>
        <xdr:cNvSpPr txBox="1"/>
      </xdr:nvSpPr>
      <xdr:spPr>
        <a:xfrm>
          <a:off x="895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E3151F9-F7EE-432F-9A2F-311E5B6714A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A5223C2E-6DF3-4650-8703-D4DB7A49CB5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1AFC9598-BD0B-478A-9A76-5F92A9A90B0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6A2381FC-B7FF-447D-959B-4BC8F2143BF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2CD82421-7974-42CF-B23F-721F6502626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100CA049-ED69-448B-B5EF-17AA7D1E084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CCCCA818-73A9-4A6A-811A-3866DFFC904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E7CC0A9B-DEC1-4D56-A376-443F54F30C6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BF473942-6CD6-42A9-8A4C-A1B057980DC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31B6D748-CB9D-41B4-93BA-0EBF38A4A52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C86298D4-4ADB-43E9-8CDC-6E9FCCB7546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FFF9A616-F5E4-4314-93EB-281D27CAD71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9CB09A72-6DF6-4290-9BFE-4CAC681849E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69CE5BF7-F123-4505-9E9E-A64BA096309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526C01D1-1F27-4AE7-AB68-B6734A99C00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16276206-387A-4701-A7F7-21BCA9D9730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C23EDF9D-9981-45F0-92FA-BD250287026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A9288CE5-8714-4D2B-8663-39D205BC9A2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3089205D-645D-45BF-8ED8-4434D437A75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2FAE5798-5EA0-4ABB-A985-6346EFB5BDE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CF945109-D6F0-417D-8080-E5966E4198B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FE50944C-2DB0-4967-AB5E-463AD0A5C95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43FABA29-FC73-47A3-AA93-5164075C692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0E0DD855-CD13-4F0F-972D-4BF6CF41ED64}"/>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D2A15671-6E71-4395-8C6F-A39606035B9A}"/>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9B185D98-A3F6-4E50-9A96-9A56F7F2EBE8}"/>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494C5264-04D9-4081-9EFD-1EA830304F9F}"/>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D6957B9D-9EED-4028-A184-9ACFE3A1C5BE}"/>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119142</xdr:rowOff>
    </xdr:from>
    <xdr:ext cx="469744" cy="259045"/>
    <xdr:sp macro="" textlink="">
      <xdr:nvSpPr>
        <xdr:cNvPr id="460" name="【市民会館】&#10;一人当たり面積平均値テキスト">
          <a:extLst>
            <a:ext uri="{FF2B5EF4-FFF2-40B4-BE49-F238E27FC236}">
              <a16:creationId xmlns:a16="http://schemas.microsoft.com/office/drawing/2014/main" id="{BEA690B4-8DC4-4979-A37D-06FEAE304BC8}"/>
            </a:ext>
          </a:extLst>
        </xdr:cNvPr>
        <xdr:cNvSpPr txBox="1"/>
      </xdr:nvSpPr>
      <xdr:spPr>
        <a:xfrm>
          <a:off x="10515600" y="18292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F82EA60C-271B-4E34-880C-C80CF7A81E73}"/>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0F116101-A53B-4D88-A9EE-86B1DB6A848C}"/>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6CF6843C-518E-435C-A4A3-31A41CB0B3D5}"/>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7128CB0C-5C23-42DE-8E89-3FA4605AEFFA}"/>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a:extLst>
            <a:ext uri="{FF2B5EF4-FFF2-40B4-BE49-F238E27FC236}">
              <a16:creationId xmlns:a16="http://schemas.microsoft.com/office/drawing/2014/main" id="{CB288A46-7682-4425-8B93-C7C3991993E4}"/>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28B84AC-75EB-43D6-AC0C-724D561DEEE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11503FC-ADB2-47B9-9C78-9627D968A91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86ABD81-6808-457C-920C-FF10EC7F46F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E31B33F-E605-42E6-BFE1-F69C3AE427B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1CAD33B-38F5-4A83-B212-B0BBFAF64A5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170942</xdr:rowOff>
    </xdr:from>
    <xdr:to>
      <xdr:col>55</xdr:col>
      <xdr:colOff>50800</xdr:colOff>
      <xdr:row>108</xdr:row>
      <xdr:rowOff>101092</xdr:rowOff>
    </xdr:to>
    <xdr:sp macro="" textlink="">
      <xdr:nvSpPr>
        <xdr:cNvPr id="471" name="楕円 470">
          <a:extLst>
            <a:ext uri="{FF2B5EF4-FFF2-40B4-BE49-F238E27FC236}">
              <a16:creationId xmlns:a16="http://schemas.microsoft.com/office/drawing/2014/main" id="{D9CEFC7C-9F5E-49D3-B2D2-3656BCE99347}"/>
            </a:ext>
          </a:extLst>
        </xdr:cNvPr>
        <xdr:cNvSpPr/>
      </xdr:nvSpPr>
      <xdr:spPr>
        <a:xfrm>
          <a:off x="10426700" y="1851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85869</xdr:rowOff>
    </xdr:from>
    <xdr:ext cx="469744" cy="259045"/>
    <xdr:sp macro="" textlink="">
      <xdr:nvSpPr>
        <xdr:cNvPr id="472" name="【市民会館】&#10;一人当たり面積該当値テキスト">
          <a:extLst>
            <a:ext uri="{FF2B5EF4-FFF2-40B4-BE49-F238E27FC236}">
              <a16:creationId xmlns:a16="http://schemas.microsoft.com/office/drawing/2014/main" id="{1E0DDE2B-FBC4-468E-AE97-3571C3CC09A0}"/>
            </a:ext>
          </a:extLst>
        </xdr:cNvPr>
        <xdr:cNvSpPr txBox="1"/>
      </xdr:nvSpPr>
      <xdr:spPr>
        <a:xfrm>
          <a:off x="10515600" y="18431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2539</xdr:rowOff>
    </xdr:from>
    <xdr:to>
      <xdr:col>50</xdr:col>
      <xdr:colOff>165100</xdr:colOff>
      <xdr:row>108</xdr:row>
      <xdr:rowOff>104139</xdr:rowOff>
    </xdr:to>
    <xdr:sp macro="" textlink="">
      <xdr:nvSpPr>
        <xdr:cNvPr id="473" name="楕円 472">
          <a:extLst>
            <a:ext uri="{FF2B5EF4-FFF2-40B4-BE49-F238E27FC236}">
              <a16:creationId xmlns:a16="http://schemas.microsoft.com/office/drawing/2014/main" id="{1083B13A-1917-4E23-986E-6B838A956C9B}"/>
            </a:ext>
          </a:extLst>
        </xdr:cNvPr>
        <xdr:cNvSpPr/>
      </xdr:nvSpPr>
      <xdr:spPr>
        <a:xfrm>
          <a:off x="9588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50292</xdr:rowOff>
    </xdr:from>
    <xdr:to>
      <xdr:col>55</xdr:col>
      <xdr:colOff>0</xdr:colOff>
      <xdr:row>108</xdr:row>
      <xdr:rowOff>53339</xdr:rowOff>
    </xdr:to>
    <xdr:cxnSp macro="">
      <xdr:nvCxnSpPr>
        <xdr:cNvPr id="474" name="直線コネクタ 473">
          <a:extLst>
            <a:ext uri="{FF2B5EF4-FFF2-40B4-BE49-F238E27FC236}">
              <a16:creationId xmlns:a16="http://schemas.microsoft.com/office/drawing/2014/main" id="{5961AABE-854E-40B6-AE28-A02455DB2960}"/>
            </a:ext>
          </a:extLst>
        </xdr:cNvPr>
        <xdr:cNvCxnSpPr/>
      </xdr:nvCxnSpPr>
      <xdr:spPr>
        <a:xfrm flipV="1">
          <a:off x="9639300" y="18566892"/>
          <a:ext cx="8382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4826</xdr:rowOff>
    </xdr:from>
    <xdr:to>
      <xdr:col>46</xdr:col>
      <xdr:colOff>38100</xdr:colOff>
      <xdr:row>108</xdr:row>
      <xdr:rowOff>106426</xdr:rowOff>
    </xdr:to>
    <xdr:sp macro="" textlink="">
      <xdr:nvSpPr>
        <xdr:cNvPr id="475" name="楕円 474">
          <a:extLst>
            <a:ext uri="{FF2B5EF4-FFF2-40B4-BE49-F238E27FC236}">
              <a16:creationId xmlns:a16="http://schemas.microsoft.com/office/drawing/2014/main" id="{08906C3A-C785-45C8-BEC7-82907F2F2826}"/>
            </a:ext>
          </a:extLst>
        </xdr:cNvPr>
        <xdr:cNvSpPr/>
      </xdr:nvSpPr>
      <xdr:spPr>
        <a:xfrm>
          <a:off x="8699500" y="185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53339</xdr:rowOff>
    </xdr:from>
    <xdr:to>
      <xdr:col>50</xdr:col>
      <xdr:colOff>114300</xdr:colOff>
      <xdr:row>108</xdr:row>
      <xdr:rowOff>55626</xdr:rowOff>
    </xdr:to>
    <xdr:cxnSp macro="">
      <xdr:nvCxnSpPr>
        <xdr:cNvPr id="476" name="直線コネクタ 475">
          <a:extLst>
            <a:ext uri="{FF2B5EF4-FFF2-40B4-BE49-F238E27FC236}">
              <a16:creationId xmlns:a16="http://schemas.microsoft.com/office/drawing/2014/main" id="{C944167D-25B4-45B8-8137-53EF2960570D}"/>
            </a:ext>
          </a:extLst>
        </xdr:cNvPr>
        <xdr:cNvCxnSpPr/>
      </xdr:nvCxnSpPr>
      <xdr:spPr>
        <a:xfrm flipV="1">
          <a:off x="8750300" y="1856993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6350</xdr:rowOff>
    </xdr:from>
    <xdr:to>
      <xdr:col>41</xdr:col>
      <xdr:colOff>101600</xdr:colOff>
      <xdr:row>108</xdr:row>
      <xdr:rowOff>107950</xdr:rowOff>
    </xdr:to>
    <xdr:sp macro="" textlink="">
      <xdr:nvSpPr>
        <xdr:cNvPr id="477" name="楕円 476">
          <a:extLst>
            <a:ext uri="{FF2B5EF4-FFF2-40B4-BE49-F238E27FC236}">
              <a16:creationId xmlns:a16="http://schemas.microsoft.com/office/drawing/2014/main" id="{41A5F7E6-92B7-4CEA-845C-4F3CE0F409FA}"/>
            </a:ext>
          </a:extLst>
        </xdr:cNvPr>
        <xdr:cNvSpPr/>
      </xdr:nvSpPr>
      <xdr:spPr>
        <a:xfrm>
          <a:off x="7810500" y="185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55626</xdr:rowOff>
    </xdr:from>
    <xdr:to>
      <xdr:col>45</xdr:col>
      <xdr:colOff>177800</xdr:colOff>
      <xdr:row>108</xdr:row>
      <xdr:rowOff>57150</xdr:rowOff>
    </xdr:to>
    <xdr:cxnSp macro="">
      <xdr:nvCxnSpPr>
        <xdr:cNvPr id="478" name="直線コネクタ 477">
          <a:extLst>
            <a:ext uri="{FF2B5EF4-FFF2-40B4-BE49-F238E27FC236}">
              <a16:creationId xmlns:a16="http://schemas.microsoft.com/office/drawing/2014/main" id="{4F5F7391-71F9-4294-A7F1-59C843FCCBAA}"/>
            </a:ext>
          </a:extLst>
        </xdr:cNvPr>
        <xdr:cNvCxnSpPr/>
      </xdr:nvCxnSpPr>
      <xdr:spPr>
        <a:xfrm flipV="1">
          <a:off x="7861300" y="1857222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7874</xdr:rowOff>
    </xdr:from>
    <xdr:to>
      <xdr:col>36</xdr:col>
      <xdr:colOff>165100</xdr:colOff>
      <xdr:row>108</xdr:row>
      <xdr:rowOff>109474</xdr:rowOff>
    </xdr:to>
    <xdr:sp macro="" textlink="">
      <xdr:nvSpPr>
        <xdr:cNvPr id="479" name="楕円 478">
          <a:extLst>
            <a:ext uri="{FF2B5EF4-FFF2-40B4-BE49-F238E27FC236}">
              <a16:creationId xmlns:a16="http://schemas.microsoft.com/office/drawing/2014/main" id="{C29E0DE2-9942-42A5-ABF4-416118421F5A}"/>
            </a:ext>
          </a:extLst>
        </xdr:cNvPr>
        <xdr:cNvSpPr/>
      </xdr:nvSpPr>
      <xdr:spPr>
        <a:xfrm>
          <a:off x="6921500" y="1852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57150</xdr:rowOff>
    </xdr:from>
    <xdr:to>
      <xdr:col>41</xdr:col>
      <xdr:colOff>50800</xdr:colOff>
      <xdr:row>108</xdr:row>
      <xdr:rowOff>58674</xdr:rowOff>
    </xdr:to>
    <xdr:cxnSp macro="">
      <xdr:nvCxnSpPr>
        <xdr:cNvPr id="480" name="直線コネクタ 479">
          <a:extLst>
            <a:ext uri="{FF2B5EF4-FFF2-40B4-BE49-F238E27FC236}">
              <a16:creationId xmlns:a16="http://schemas.microsoft.com/office/drawing/2014/main" id="{A5CCE754-A149-4C29-A032-90257DE60495}"/>
            </a:ext>
          </a:extLst>
        </xdr:cNvPr>
        <xdr:cNvCxnSpPr/>
      </xdr:nvCxnSpPr>
      <xdr:spPr>
        <a:xfrm flipV="1">
          <a:off x="6972300" y="1857375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481" name="n_1aveValue【市民会館】&#10;一人当たり面積">
          <a:extLst>
            <a:ext uri="{FF2B5EF4-FFF2-40B4-BE49-F238E27FC236}">
              <a16:creationId xmlns:a16="http://schemas.microsoft.com/office/drawing/2014/main" id="{033FB625-01CF-4C83-87DD-00FCBF8BBA14}"/>
            </a:ext>
          </a:extLst>
        </xdr:cNvPr>
        <xdr:cNvSpPr txBox="1"/>
      </xdr:nvSpPr>
      <xdr:spPr>
        <a:xfrm>
          <a:off x="9391727" y="182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482" name="n_2aveValue【市民会館】&#10;一人当たり面積">
          <a:extLst>
            <a:ext uri="{FF2B5EF4-FFF2-40B4-BE49-F238E27FC236}">
              <a16:creationId xmlns:a16="http://schemas.microsoft.com/office/drawing/2014/main" id="{1E011270-A9F0-420F-BB2A-3EDFF1710CE9}"/>
            </a:ext>
          </a:extLst>
        </xdr:cNvPr>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483" name="n_3aveValue【市民会館】&#10;一人当たり面積">
          <a:extLst>
            <a:ext uri="{FF2B5EF4-FFF2-40B4-BE49-F238E27FC236}">
              <a16:creationId xmlns:a16="http://schemas.microsoft.com/office/drawing/2014/main" id="{33276FEF-104E-4DD7-9152-29EABED2E4A8}"/>
            </a:ext>
          </a:extLst>
        </xdr:cNvPr>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484" name="n_4aveValue【市民会館】&#10;一人当たり面積">
          <a:extLst>
            <a:ext uri="{FF2B5EF4-FFF2-40B4-BE49-F238E27FC236}">
              <a16:creationId xmlns:a16="http://schemas.microsoft.com/office/drawing/2014/main" id="{5A95B548-9CDC-47DD-A959-82864B5EEA74}"/>
            </a:ext>
          </a:extLst>
        </xdr:cNvPr>
        <xdr:cNvSpPr txBox="1"/>
      </xdr:nvSpPr>
      <xdr:spPr>
        <a:xfrm>
          <a:off x="6737427" y="182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95266</xdr:rowOff>
    </xdr:from>
    <xdr:ext cx="469744" cy="259045"/>
    <xdr:sp macro="" textlink="">
      <xdr:nvSpPr>
        <xdr:cNvPr id="485" name="n_1mainValue【市民会館】&#10;一人当たり面積">
          <a:extLst>
            <a:ext uri="{FF2B5EF4-FFF2-40B4-BE49-F238E27FC236}">
              <a16:creationId xmlns:a16="http://schemas.microsoft.com/office/drawing/2014/main" id="{32EAB10F-AE1A-4275-BDA0-3722AA004418}"/>
            </a:ext>
          </a:extLst>
        </xdr:cNvPr>
        <xdr:cNvSpPr txBox="1"/>
      </xdr:nvSpPr>
      <xdr:spPr>
        <a:xfrm>
          <a:off x="93917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97553</xdr:rowOff>
    </xdr:from>
    <xdr:ext cx="469744" cy="259045"/>
    <xdr:sp macro="" textlink="">
      <xdr:nvSpPr>
        <xdr:cNvPr id="486" name="n_2mainValue【市民会館】&#10;一人当たり面積">
          <a:extLst>
            <a:ext uri="{FF2B5EF4-FFF2-40B4-BE49-F238E27FC236}">
              <a16:creationId xmlns:a16="http://schemas.microsoft.com/office/drawing/2014/main" id="{0AC129D9-3006-4342-82C1-995D5BCEEC1A}"/>
            </a:ext>
          </a:extLst>
        </xdr:cNvPr>
        <xdr:cNvSpPr txBox="1"/>
      </xdr:nvSpPr>
      <xdr:spPr>
        <a:xfrm>
          <a:off x="8515427" y="1861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99077</xdr:rowOff>
    </xdr:from>
    <xdr:ext cx="469744" cy="259045"/>
    <xdr:sp macro="" textlink="">
      <xdr:nvSpPr>
        <xdr:cNvPr id="487" name="n_3mainValue【市民会館】&#10;一人当たり面積">
          <a:extLst>
            <a:ext uri="{FF2B5EF4-FFF2-40B4-BE49-F238E27FC236}">
              <a16:creationId xmlns:a16="http://schemas.microsoft.com/office/drawing/2014/main" id="{11705A66-E1F8-4FF9-9B59-0E1A14024B1D}"/>
            </a:ext>
          </a:extLst>
        </xdr:cNvPr>
        <xdr:cNvSpPr txBox="1"/>
      </xdr:nvSpPr>
      <xdr:spPr>
        <a:xfrm>
          <a:off x="7626427" y="186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100601</xdr:rowOff>
    </xdr:from>
    <xdr:ext cx="469744" cy="259045"/>
    <xdr:sp macro="" textlink="">
      <xdr:nvSpPr>
        <xdr:cNvPr id="488" name="n_4mainValue【市民会館】&#10;一人当たり面積">
          <a:extLst>
            <a:ext uri="{FF2B5EF4-FFF2-40B4-BE49-F238E27FC236}">
              <a16:creationId xmlns:a16="http://schemas.microsoft.com/office/drawing/2014/main" id="{3EDD3FB1-BE9F-4F08-A486-E163D3030A02}"/>
            </a:ext>
          </a:extLst>
        </xdr:cNvPr>
        <xdr:cNvSpPr txBox="1"/>
      </xdr:nvSpPr>
      <xdr:spPr>
        <a:xfrm>
          <a:off x="6737427" y="1861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99A44AA5-1EEE-47D1-9EE9-816F5CA750F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9CCE0E2E-742D-4861-B0B8-BC973C6225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DD4F2416-0179-432B-BC55-CB1F9B101CE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3277B4F9-ABB1-4789-BA91-45FC00A226C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9F3AA0F0-A6FD-4873-B6DE-48BA6C0140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CB8CD19C-8341-402D-AE0A-56631369952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6BD0C766-7318-4B2F-907E-79FEC404075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13E891B7-E7C3-4749-AAC2-99640FD7DE2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a:extLst>
            <a:ext uri="{FF2B5EF4-FFF2-40B4-BE49-F238E27FC236}">
              <a16:creationId xmlns:a16="http://schemas.microsoft.com/office/drawing/2014/main" id="{C946F7ED-457D-4942-BB85-BC9C86AA50E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a:extLst>
            <a:ext uri="{FF2B5EF4-FFF2-40B4-BE49-F238E27FC236}">
              <a16:creationId xmlns:a16="http://schemas.microsoft.com/office/drawing/2014/main" id="{256BA17A-E9A0-47E8-B598-4953A2F1E8A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a:extLst>
            <a:ext uri="{FF2B5EF4-FFF2-40B4-BE49-F238E27FC236}">
              <a16:creationId xmlns:a16="http://schemas.microsoft.com/office/drawing/2014/main" id="{4398EDC2-AF1B-4C81-BF60-6E15C4CA794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a:extLst>
            <a:ext uri="{FF2B5EF4-FFF2-40B4-BE49-F238E27FC236}">
              <a16:creationId xmlns:a16="http://schemas.microsoft.com/office/drawing/2014/main" id="{5BF394C1-CFB9-4447-BEC1-A32AAD9D37E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a:extLst>
            <a:ext uri="{FF2B5EF4-FFF2-40B4-BE49-F238E27FC236}">
              <a16:creationId xmlns:a16="http://schemas.microsoft.com/office/drawing/2014/main" id="{89C04C41-9B72-4AFD-8541-A7F69EC84C2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a:extLst>
            <a:ext uri="{FF2B5EF4-FFF2-40B4-BE49-F238E27FC236}">
              <a16:creationId xmlns:a16="http://schemas.microsoft.com/office/drawing/2014/main" id="{6DD4514A-2D88-4258-9FBA-E47A2CC7E18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a:extLst>
            <a:ext uri="{FF2B5EF4-FFF2-40B4-BE49-F238E27FC236}">
              <a16:creationId xmlns:a16="http://schemas.microsoft.com/office/drawing/2014/main" id="{F8661D95-D406-4DD8-99A2-6DBCD9F83C2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a:extLst>
            <a:ext uri="{FF2B5EF4-FFF2-40B4-BE49-F238E27FC236}">
              <a16:creationId xmlns:a16="http://schemas.microsoft.com/office/drawing/2014/main" id="{E65D1A38-6496-4EC6-A417-D17512AACF42}"/>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79CF8565-0F49-4290-86FB-BF9250765B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893F063A-7CC6-4B13-9A3D-ECB3DDC3B08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28DD0DBA-5301-4185-8B94-3C71D24E615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380EDAD4-E126-4569-9233-A1CF4381A7E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B7EE84DD-F5AF-44CB-94B1-BC077778067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16282F73-A0ED-44C2-B1EE-71C191EFF5B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A0CC959A-0A1D-4863-B43D-D123B3963BB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9D1C4F3C-54B9-4E23-A321-7099754C911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AE51F74-5D14-46B5-8645-170E215F69A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D6F53300-FCAF-411F-8752-D41FC656D05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D835D0A9-809B-4F3A-9ABB-CF1FD54AE8D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F3BA3ACE-E091-4DAC-9D1E-D2AE3FDBB4B6}"/>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909CAA67-EEA6-4D5D-8460-B1283B505B7F}"/>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24714A2D-9BBE-4E6B-B366-7BE18294FC9B}"/>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91FE6D02-581D-4D31-B496-69DDB97C2446}"/>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B8945D73-6637-416D-BBF7-113DF69F41FD}"/>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D659B650-48A6-46EA-91AE-904E4959FF47}"/>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0EF371EE-B866-4C0D-8558-57AC7522A9B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F677E8E2-EDE8-4616-8F21-197F41DF6C7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486AD296-3571-41F6-B986-9E8DBBC36BF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37B14F59-C1E4-4248-AECB-CE3DC9EC3E0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1E4D09C8-5F62-4138-8A88-EEEA66ED9CA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27" name="直線コネクタ 526">
          <a:extLst>
            <a:ext uri="{FF2B5EF4-FFF2-40B4-BE49-F238E27FC236}">
              <a16:creationId xmlns:a16="http://schemas.microsoft.com/office/drawing/2014/main" id="{57545B64-061A-4623-A8DE-9462F88F85F6}"/>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E11BEFA1-3CBA-434D-BC69-A5A99A773713}"/>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9" name="直線コネクタ 528">
          <a:extLst>
            <a:ext uri="{FF2B5EF4-FFF2-40B4-BE49-F238E27FC236}">
              <a16:creationId xmlns:a16="http://schemas.microsoft.com/office/drawing/2014/main" id="{356E9028-CA97-4A0B-A538-BA3E4C52477C}"/>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BF21CAB0-B371-44B8-BA3D-7093757E7E75}"/>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1" name="直線コネクタ 530">
          <a:extLst>
            <a:ext uri="{FF2B5EF4-FFF2-40B4-BE49-F238E27FC236}">
              <a16:creationId xmlns:a16="http://schemas.microsoft.com/office/drawing/2014/main" id="{F701B494-3139-4D86-984E-9726F7AD7730}"/>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7599E56D-7744-4B49-84B5-565C4D85B289}"/>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33" name="フローチャート: 判断 532">
          <a:extLst>
            <a:ext uri="{FF2B5EF4-FFF2-40B4-BE49-F238E27FC236}">
              <a16:creationId xmlns:a16="http://schemas.microsoft.com/office/drawing/2014/main" id="{8649C1CC-E243-432D-A296-D80893C6C337}"/>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34" name="フローチャート: 判断 533">
          <a:extLst>
            <a:ext uri="{FF2B5EF4-FFF2-40B4-BE49-F238E27FC236}">
              <a16:creationId xmlns:a16="http://schemas.microsoft.com/office/drawing/2014/main" id="{69533D10-6251-4336-810A-0FB23277739E}"/>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35" name="フローチャート: 判断 534">
          <a:extLst>
            <a:ext uri="{FF2B5EF4-FFF2-40B4-BE49-F238E27FC236}">
              <a16:creationId xmlns:a16="http://schemas.microsoft.com/office/drawing/2014/main" id="{44A4CF5D-AA1C-4DFC-AFCB-343455E58192}"/>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36" name="フローチャート: 判断 535">
          <a:extLst>
            <a:ext uri="{FF2B5EF4-FFF2-40B4-BE49-F238E27FC236}">
              <a16:creationId xmlns:a16="http://schemas.microsoft.com/office/drawing/2014/main" id="{BFB21BF0-8B30-4523-8FBC-214E5BA85617}"/>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537" name="フローチャート: 判断 536">
          <a:extLst>
            <a:ext uri="{FF2B5EF4-FFF2-40B4-BE49-F238E27FC236}">
              <a16:creationId xmlns:a16="http://schemas.microsoft.com/office/drawing/2014/main" id="{5362597D-F62B-4432-B21B-26EBF7F9F0A6}"/>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48625C08-B972-4EDC-B041-1406F65B88C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A675DDB1-AF56-4349-AFB4-F3533C549F7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18CF36F-A512-4BD2-80F5-60DA302FFAD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01CFD54-41B7-4D03-A66C-35EE89EB6CD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AFC2DE0-A2C1-42C6-BFE9-001AE63BE37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125222</xdr:rowOff>
    </xdr:from>
    <xdr:to>
      <xdr:col>85</xdr:col>
      <xdr:colOff>177800</xdr:colOff>
      <xdr:row>60</xdr:row>
      <xdr:rowOff>55372</xdr:rowOff>
    </xdr:to>
    <xdr:sp macro="" textlink="">
      <xdr:nvSpPr>
        <xdr:cNvPr id="543" name="楕円 542">
          <a:extLst>
            <a:ext uri="{FF2B5EF4-FFF2-40B4-BE49-F238E27FC236}">
              <a16:creationId xmlns:a16="http://schemas.microsoft.com/office/drawing/2014/main" id="{FCD0016B-99B3-4E06-B725-466B34D1452F}"/>
            </a:ext>
          </a:extLst>
        </xdr:cNvPr>
        <xdr:cNvSpPr/>
      </xdr:nvSpPr>
      <xdr:spPr>
        <a:xfrm>
          <a:off x="16268700" y="102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103649</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FABF877D-D5F3-4A8B-ADA9-70968827D0CD}"/>
            </a:ext>
          </a:extLst>
        </xdr:cNvPr>
        <xdr:cNvSpPr txBox="1"/>
      </xdr:nvSpPr>
      <xdr:spPr>
        <a:xfrm>
          <a:off x="16357600" y="1021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63500</xdr:rowOff>
    </xdr:from>
    <xdr:to>
      <xdr:col>81</xdr:col>
      <xdr:colOff>101600</xdr:colOff>
      <xdr:row>59</xdr:row>
      <xdr:rowOff>165100</xdr:rowOff>
    </xdr:to>
    <xdr:sp macro="" textlink="">
      <xdr:nvSpPr>
        <xdr:cNvPr id="545" name="楕円 544">
          <a:extLst>
            <a:ext uri="{FF2B5EF4-FFF2-40B4-BE49-F238E27FC236}">
              <a16:creationId xmlns:a16="http://schemas.microsoft.com/office/drawing/2014/main" id="{AC56F289-283F-4FE3-AB91-826AE6A2D29D}"/>
            </a:ext>
          </a:extLst>
        </xdr:cNvPr>
        <xdr:cNvSpPr/>
      </xdr:nvSpPr>
      <xdr:spPr>
        <a:xfrm>
          <a:off x="15430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114300</xdr:rowOff>
    </xdr:from>
    <xdr:to>
      <xdr:col>85</xdr:col>
      <xdr:colOff>127000</xdr:colOff>
      <xdr:row>60</xdr:row>
      <xdr:rowOff>4572</xdr:rowOff>
    </xdr:to>
    <xdr:cxnSp macro="">
      <xdr:nvCxnSpPr>
        <xdr:cNvPr id="546" name="直線コネクタ 545">
          <a:extLst>
            <a:ext uri="{FF2B5EF4-FFF2-40B4-BE49-F238E27FC236}">
              <a16:creationId xmlns:a16="http://schemas.microsoft.com/office/drawing/2014/main" id="{246F1FB6-D564-4E38-B628-B8F79E2C99F6}"/>
            </a:ext>
          </a:extLst>
        </xdr:cNvPr>
        <xdr:cNvCxnSpPr/>
      </xdr:nvCxnSpPr>
      <xdr:spPr>
        <a:xfrm>
          <a:off x="15481300" y="10229850"/>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1778</xdr:rowOff>
    </xdr:from>
    <xdr:to>
      <xdr:col>76</xdr:col>
      <xdr:colOff>165100</xdr:colOff>
      <xdr:row>59</xdr:row>
      <xdr:rowOff>103378</xdr:rowOff>
    </xdr:to>
    <xdr:sp macro="" textlink="">
      <xdr:nvSpPr>
        <xdr:cNvPr id="547" name="楕円 546">
          <a:extLst>
            <a:ext uri="{FF2B5EF4-FFF2-40B4-BE49-F238E27FC236}">
              <a16:creationId xmlns:a16="http://schemas.microsoft.com/office/drawing/2014/main" id="{95AC124B-C788-4000-9376-508D558813E2}"/>
            </a:ext>
          </a:extLst>
        </xdr:cNvPr>
        <xdr:cNvSpPr/>
      </xdr:nvSpPr>
      <xdr:spPr>
        <a:xfrm>
          <a:off x="14541500" y="1011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52578</xdr:rowOff>
    </xdr:from>
    <xdr:to>
      <xdr:col>81</xdr:col>
      <xdr:colOff>50800</xdr:colOff>
      <xdr:row>59</xdr:row>
      <xdr:rowOff>114300</xdr:rowOff>
    </xdr:to>
    <xdr:cxnSp macro="">
      <xdr:nvCxnSpPr>
        <xdr:cNvPr id="548" name="直線コネクタ 547">
          <a:extLst>
            <a:ext uri="{FF2B5EF4-FFF2-40B4-BE49-F238E27FC236}">
              <a16:creationId xmlns:a16="http://schemas.microsoft.com/office/drawing/2014/main" id="{723ABCCE-5C22-47B0-8314-2D72D51174DE}"/>
            </a:ext>
          </a:extLst>
        </xdr:cNvPr>
        <xdr:cNvCxnSpPr/>
      </xdr:nvCxnSpPr>
      <xdr:spPr>
        <a:xfrm>
          <a:off x="14592300" y="1016812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111506</xdr:rowOff>
    </xdr:from>
    <xdr:to>
      <xdr:col>72</xdr:col>
      <xdr:colOff>38100</xdr:colOff>
      <xdr:row>59</xdr:row>
      <xdr:rowOff>41656</xdr:rowOff>
    </xdr:to>
    <xdr:sp macro="" textlink="">
      <xdr:nvSpPr>
        <xdr:cNvPr id="549" name="楕円 548">
          <a:extLst>
            <a:ext uri="{FF2B5EF4-FFF2-40B4-BE49-F238E27FC236}">
              <a16:creationId xmlns:a16="http://schemas.microsoft.com/office/drawing/2014/main" id="{94030125-056E-4A50-9B9F-FB79E83555CC}"/>
            </a:ext>
          </a:extLst>
        </xdr:cNvPr>
        <xdr:cNvSpPr/>
      </xdr:nvSpPr>
      <xdr:spPr>
        <a:xfrm>
          <a:off x="13652500" y="1005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162306</xdr:rowOff>
    </xdr:from>
    <xdr:to>
      <xdr:col>76</xdr:col>
      <xdr:colOff>114300</xdr:colOff>
      <xdr:row>59</xdr:row>
      <xdr:rowOff>52578</xdr:rowOff>
    </xdr:to>
    <xdr:cxnSp macro="">
      <xdr:nvCxnSpPr>
        <xdr:cNvPr id="550" name="直線コネクタ 549">
          <a:extLst>
            <a:ext uri="{FF2B5EF4-FFF2-40B4-BE49-F238E27FC236}">
              <a16:creationId xmlns:a16="http://schemas.microsoft.com/office/drawing/2014/main" id="{8A076712-F981-4162-AA3D-69D12E12039E}"/>
            </a:ext>
          </a:extLst>
        </xdr:cNvPr>
        <xdr:cNvCxnSpPr/>
      </xdr:nvCxnSpPr>
      <xdr:spPr>
        <a:xfrm>
          <a:off x="13703300" y="1010640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49784</xdr:rowOff>
    </xdr:from>
    <xdr:to>
      <xdr:col>67</xdr:col>
      <xdr:colOff>101600</xdr:colOff>
      <xdr:row>58</xdr:row>
      <xdr:rowOff>151384</xdr:rowOff>
    </xdr:to>
    <xdr:sp macro="" textlink="">
      <xdr:nvSpPr>
        <xdr:cNvPr id="551" name="楕円 550">
          <a:extLst>
            <a:ext uri="{FF2B5EF4-FFF2-40B4-BE49-F238E27FC236}">
              <a16:creationId xmlns:a16="http://schemas.microsoft.com/office/drawing/2014/main" id="{E0ADACBF-973C-4144-A8E9-9F0FAA18F89D}"/>
            </a:ext>
          </a:extLst>
        </xdr:cNvPr>
        <xdr:cNvSpPr/>
      </xdr:nvSpPr>
      <xdr:spPr>
        <a:xfrm>
          <a:off x="12763500" y="999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100584</xdr:rowOff>
    </xdr:from>
    <xdr:to>
      <xdr:col>71</xdr:col>
      <xdr:colOff>177800</xdr:colOff>
      <xdr:row>58</xdr:row>
      <xdr:rowOff>162306</xdr:rowOff>
    </xdr:to>
    <xdr:cxnSp macro="">
      <xdr:nvCxnSpPr>
        <xdr:cNvPr id="552" name="直線コネクタ 551">
          <a:extLst>
            <a:ext uri="{FF2B5EF4-FFF2-40B4-BE49-F238E27FC236}">
              <a16:creationId xmlns:a16="http://schemas.microsoft.com/office/drawing/2014/main" id="{EA6054D8-A9FF-4296-A9E2-36F599669216}"/>
            </a:ext>
          </a:extLst>
        </xdr:cNvPr>
        <xdr:cNvCxnSpPr/>
      </xdr:nvCxnSpPr>
      <xdr:spPr>
        <a:xfrm>
          <a:off x="12814300" y="1004468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AA619391-0E8B-4B99-9E93-05B323342A14}"/>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1E58ABD8-8AB6-4BBD-B3B4-DEF6C1CFCA74}"/>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C711C0A2-79EC-495B-B504-F98795D68AA9}"/>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110007BD-5A87-4DD2-B444-E80DA95C51A7}"/>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156227</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0CE24B61-FD2A-41E2-BFDF-E8E4AFC5941E}"/>
            </a:ext>
          </a:extLst>
        </xdr:cNvPr>
        <xdr:cNvSpPr txBox="1"/>
      </xdr:nvSpPr>
      <xdr:spPr>
        <a:xfrm>
          <a:off x="152660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94505</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0C9DD31C-F639-40C6-A99A-D9AC4D572890}"/>
            </a:ext>
          </a:extLst>
        </xdr:cNvPr>
        <xdr:cNvSpPr txBox="1"/>
      </xdr:nvSpPr>
      <xdr:spPr>
        <a:xfrm>
          <a:off x="14389744" y="1021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32783</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7F67B804-86D8-4D80-91B1-D81AA894B890}"/>
            </a:ext>
          </a:extLst>
        </xdr:cNvPr>
        <xdr:cNvSpPr txBox="1"/>
      </xdr:nvSpPr>
      <xdr:spPr>
        <a:xfrm>
          <a:off x="13500744" y="1014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142511</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862B91EE-F9B8-4EC0-9C6D-E8FF4287DE8A}"/>
            </a:ext>
          </a:extLst>
        </xdr:cNvPr>
        <xdr:cNvSpPr txBox="1"/>
      </xdr:nvSpPr>
      <xdr:spPr>
        <a:xfrm>
          <a:off x="12611744" y="10086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7D80CA85-ACC6-458B-8701-2FE9F513BC9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BDC07DD9-DC1C-4A09-A1F8-A5A66B9C0B3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ACC30059-4EBF-42BF-ACC0-7665BCCC776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916903C9-AB90-4948-8C8C-DBCCB897411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E09FD603-F61A-44B7-BFDB-DF995CED7B9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A3992AF6-B44C-4FF0-BC2D-888B2CAA6A4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8FBFA08F-0C95-4627-BCF1-18DA083BD8E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CE74BF96-1FFA-48BF-AFBF-01258B73051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10B60C17-6A99-431D-B13E-CA3814B7EF9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3BE7EDDC-9CA3-40F8-9FB1-27D1C02B85F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EEE9EE67-D0DB-4A22-B4EA-65B98D7B102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56806FBB-A831-4DFB-9A6A-A13EA79FC31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D20431C6-4E58-413B-A258-BD1B344C36D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DF0AC02D-99F0-4760-8C88-6F0D5B9C501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7186F9AC-DFD1-4F0E-95C6-5AFFD58607A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BF63D353-2E5A-46CC-8DCC-4857D9DC2ED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B2B9E0BF-E9BE-47EA-8B46-B593AB9C84B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4E56A272-59C0-4CF0-A630-F45B089BE22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2F44D8CE-2E1E-4330-BD74-CA22E528FCC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E3F555D9-0570-47EB-B5C2-8F77C79CEB5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2C240FE6-5618-479F-A0A9-7FECC37ABFA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388E7B7A-8150-4985-854F-876DD4A8C7B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8BBC0373-4497-4159-9C0C-59C62A53211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84" name="直線コネクタ 583">
          <a:extLst>
            <a:ext uri="{FF2B5EF4-FFF2-40B4-BE49-F238E27FC236}">
              <a16:creationId xmlns:a16="http://schemas.microsoft.com/office/drawing/2014/main" id="{9609C2A9-5758-405E-BF41-CF0F26987EC5}"/>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F3C4B214-E76D-42FD-BBA4-A6D3A5AB15A7}"/>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86" name="直線コネクタ 585">
          <a:extLst>
            <a:ext uri="{FF2B5EF4-FFF2-40B4-BE49-F238E27FC236}">
              <a16:creationId xmlns:a16="http://schemas.microsoft.com/office/drawing/2014/main" id="{5C093981-A0B3-4A09-8EA0-BCE7E7BA44B3}"/>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43194FFA-D85F-418E-8472-5CDC0085586F}"/>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88" name="直線コネクタ 587">
          <a:extLst>
            <a:ext uri="{FF2B5EF4-FFF2-40B4-BE49-F238E27FC236}">
              <a16:creationId xmlns:a16="http://schemas.microsoft.com/office/drawing/2014/main" id="{B0962D07-F797-4AB6-9C39-A65780B08DC3}"/>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ED7AC6FF-A97F-42E7-B030-19AE3D0F1496}"/>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90" name="フローチャート: 判断 589">
          <a:extLst>
            <a:ext uri="{FF2B5EF4-FFF2-40B4-BE49-F238E27FC236}">
              <a16:creationId xmlns:a16="http://schemas.microsoft.com/office/drawing/2014/main" id="{88719D9F-D05E-4380-B3CF-DADD03C65163}"/>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91" name="フローチャート: 判断 590">
          <a:extLst>
            <a:ext uri="{FF2B5EF4-FFF2-40B4-BE49-F238E27FC236}">
              <a16:creationId xmlns:a16="http://schemas.microsoft.com/office/drawing/2014/main" id="{522AE5A7-696E-437A-8CCC-30A7B5BB682D}"/>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592" name="フローチャート: 判断 591">
          <a:extLst>
            <a:ext uri="{FF2B5EF4-FFF2-40B4-BE49-F238E27FC236}">
              <a16:creationId xmlns:a16="http://schemas.microsoft.com/office/drawing/2014/main" id="{B7C0175A-CA74-4F25-806B-DB6D187DF398}"/>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3" name="フローチャート: 判断 592">
          <a:extLst>
            <a:ext uri="{FF2B5EF4-FFF2-40B4-BE49-F238E27FC236}">
              <a16:creationId xmlns:a16="http://schemas.microsoft.com/office/drawing/2014/main" id="{EC4CAADF-04F4-46AC-B0DB-03262511FC20}"/>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94" name="フローチャート: 判断 593">
          <a:extLst>
            <a:ext uri="{FF2B5EF4-FFF2-40B4-BE49-F238E27FC236}">
              <a16:creationId xmlns:a16="http://schemas.microsoft.com/office/drawing/2014/main" id="{262C4641-5225-4E6A-AE0E-FABF7E62276E}"/>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DF396827-6ABC-404E-9D9A-B6C984D6C2C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4721188-795F-42E6-A367-F01660D5D37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DB1DE5F9-C34B-41C3-95A6-DEF2E73A52E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4C73FEA-74BE-4E0D-A391-0DFACEF2F14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FB83FE57-CD8C-4827-B3A9-53788701140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2540</xdr:rowOff>
    </xdr:from>
    <xdr:to>
      <xdr:col>116</xdr:col>
      <xdr:colOff>114300</xdr:colOff>
      <xdr:row>63</xdr:row>
      <xdr:rowOff>104140</xdr:rowOff>
    </xdr:to>
    <xdr:sp macro="" textlink="">
      <xdr:nvSpPr>
        <xdr:cNvPr id="600" name="楕円 599">
          <a:extLst>
            <a:ext uri="{FF2B5EF4-FFF2-40B4-BE49-F238E27FC236}">
              <a16:creationId xmlns:a16="http://schemas.microsoft.com/office/drawing/2014/main" id="{CE749463-6955-499B-A851-E3A5B4D87CA6}"/>
            </a:ext>
          </a:extLst>
        </xdr:cNvPr>
        <xdr:cNvSpPr/>
      </xdr:nvSpPr>
      <xdr:spPr>
        <a:xfrm>
          <a:off x="221107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88917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AED27F48-69C8-4E16-B107-DD3B12C9221C}"/>
            </a:ext>
          </a:extLst>
        </xdr:cNvPr>
        <xdr:cNvSpPr txBox="1"/>
      </xdr:nvSpPr>
      <xdr:spPr>
        <a:xfrm>
          <a:off x="22199600" y="1071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10160</xdr:rowOff>
    </xdr:from>
    <xdr:to>
      <xdr:col>112</xdr:col>
      <xdr:colOff>38100</xdr:colOff>
      <xdr:row>63</xdr:row>
      <xdr:rowOff>111760</xdr:rowOff>
    </xdr:to>
    <xdr:sp macro="" textlink="">
      <xdr:nvSpPr>
        <xdr:cNvPr id="602" name="楕円 601">
          <a:extLst>
            <a:ext uri="{FF2B5EF4-FFF2-40B4-BE49-F238E27FC236}">
              <a16:creationId xmlns:a16="http://schemas.microsoft.com/office/drawing/2014/main" id="{C3C7327F-09E3-43B9-ADF6-1390957295FB}"/>
            </a:ext>
          </a:extLst>
        </xdr:cNvPr>
        <xdr:cNvSpPr/>
      </xdr:nvSpPr>
      <xdr:spPr>
        <a:xfrm>
          <a:off x="21272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53340</xdr:rowOff>
    </xdr:from>
    <xdr:to>
      <xdr:col>116</xdr:col>
      <xdr:colOff>63500</xdr:colOff>
      <xdr:row>63</xdr:row>
      <xdr:rowOff>60960</xdr:rowOff>
    </xdr:to>
    <xdr:cxnSp macro="">
      <xdr:nvCxnSpPr>
        <xdr:cNvPr id="603" name="直線コネクタ 602">
          <a:extLst>
            <a:ext uri="{FF2B5EF4-FFF2-40B4-BE49-F238E27FC236}">
              <a16:creationId xmlns:a16="http://schemas.microsoft.com/office/drawing/2014/main" id="{D19C76D7-A1AA-4384-871A-0B5DA6771A8A}"/>
            </a:ext>
          </a:extLst>
        </xdr:cNvPr>
        <xdr:cNvCxnSpPr/>
      </xdr:nvCxnSpPr>
      <xdr:spPr>
        <a:xfrm flipV="1">
          <a:off x="21323300" y="108546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13970</xdr:rowOff>
    </xdr:from>
    <xdr:to>
      <xdr:col>107</xdr:col>
      <xdr:colOff>101600</xdr:colOff>
      <xdr:row>63</xdr:row>
      <xdr:rowOff>115570</xdr:rowOff>
    </xdr:to>
    <xdr:sp macro="" textlink="">
      <xdr:nvSpPr>
        <xdr:cNvPr id="604" name="楕円 603">
          <a:extLst>
            <a:ext uri="{FF2B5EF4-FFF2-40B4-BE49-F238E27FC236}">
              <a16:creationId xmlns:a16="http://schemas.microsoft.com/office/drawing/2014/main" id="{1592FAD8-8BCE-43CB-928F-7DA5C3827827}"/>
            </a:ext>
          </a:extLst>
        </xdr:cNvPr>
        <xdr:cNvSpPr/>
      </xdr:nvSpPr>
      <xdr:spPr>
        <a:xfrm>
          <a:off x="20383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60960</xdr:rowOff>
    </xdr:from>
    <xdr:to>
      <xdr:col>111</xdr:col>
      <xdr:colOff>177800</xdr:colOff>
      <xdr:row>63</xdr:row>
      <xdr:rowOff>64770</xdr:rowOff>
    </xdr:to>
    <xdr:cxnSp macro="">
      <xdr:nvCxnSpPr>
        <xdr:cNvPr id="605" name="直線コネクタ 604">
          <a:extLst>
            <a:ext uri="{FF2B5EF4-FFF2-40B4-BE49-F238E27FC236}">
              <a16:creationId xmlns:a16="http://schemas.microsoft.com/office/drawing/2014/main" id="{69915A48-BDF3-4131-89B5-1E25D40DF93A}"/>
            </a:ext>
          </a:extLst>
        </xdr:cNvPr>
        <xdr:cNvCxnSpPr/>
      </xdr:nvCxnSpPr>
      <xdr:spPr>
        <a:xfrm flipV="1">
          <a:off x="20434300" y="1086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17780</xdr:rowOff>
    </xdr:from>
    <xdr:to>
      <xdr:col>102</xdr:col>
      <xdr:colOff>165100</xdr:colOff>
      <xdr:row>63</xdr:row>
      <xdr:rowOff>119380</xdr:rowOff>
    </xdr:to>
    <xdr:sp macro="" textlink="">
      <xdr:nvSpPr>
        <xdr:cNvPr id="606" name="楕円 605">
          <a:extLst>
            <a:ext uri="{FF2B5EF4-FFF2-40B4-BE49-F238E27FC236}">
              <a16:creationId xmlns:a16="http://schemas.microsoft.com/office/drawing/2014/main" id="{7C4285EC-B51E-4F5E-B9B1-DB4C37F151E1}"/>
            </a:ext>
          </a:extLst>
        </xdr:cNvPr>
        <xdr:cNvSpPr/>
      </xdr:nvSpPr>
      <xdr:spPr>
        <a:xfrm>
          <a:off x="19494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64770</xdr:rowOff>
    </xdr:from>
    <xdr:to>
      <xdr:col>107</xdr:col>
      <xdr:colOff>50800</xdr:colOff>
      <xdr:row>63</xdr:row>
      <xdr:rowOff>68580</xdr:rowOff>
    </xdr:to>
    <xdr:cxnSp macro="">
      <xdr:nvCxnSpPr>
        <xdr:cNvPr id="607" name="直線コネクタ 606">
          <a:extLst>
            <a:ext uri="{FF2B5EF4-FFF2-40B4-BE49-F238E27FC236}">
              <a16:creationId xmlns:a16="http://schemas.microsoft.com/office/drawing/2014/main" id="{1416B56E-CC7F-4386-A088-A0FD61ED8095}"/>
            </a:ext>
          </a:extLst>
        </xdr:cNvPr>
        <xdr:cNvCxnSpPr/>
      </xdr:nvCxnSpPr>
      <xdr:spPr>
        <a:xfrm flipV="1">
          <a:off x="19545300" y="1086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17780</xdr:rowOff>
    </xdr:from>
    <xdr:to>
      <xdr:col>98</xdr:col>
      <xdr:colOff>38100</xdr:colOff>
      <xdr:row>63</xdr:row>
      <xdr:rowOff>119380</xdr:rowOff>
    </xdr:to>
    <xdr:sp macro="" textlink="">
      <xdr:nvSpPr>
        <xdr:cNvPr id="608" name="楕円 607">
          <a:extLst>
            <a:ext uri="{FF2B5EF4-FFF2-40B4-BE49-F238E27FC236}">
              <a16:creationId xmlns:a16="http://schemas.microsoft.com/office/drawing/2014/main" id="{8CB52154-3BE5-4CE3-A69A-FCD760531F72}"/>
            </a:ext>
          </a:extLst>
        </xdr:cNvPr>
        <xdr:cNvSpPr/>
      </xdr:nvSpPr>
      <xdr:spPr>
        <a:xfrm>
          <a:off x="18605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68580</xdr:rowOff>
    </xdr:from>
    <xdr:to>
      <xdr:col>102</xdr:col>
      <xdr:colOff>114300</xdr:colOff>
      <xdr:row>63</xdr:row>
      <xdr:rowOff>68580</xdr:rowOff>
    </xdr:to>
    <xdr:cxnSp macro="">
      <xdr:nvCxnSpPr>
        <xdr:cNvPr id="609" name="直線コネクタ 608">
          <a:extLst>
            <a:ext uri="{FF2B5EF4-FFF2-40B4-BE49-F238E27FC236}">
              <a16:creationId xmlns:a16="http://schemas.microsoft.com/office/drawing/2014/main" id="{2FE7DC75-D38D-4A4C-8F6D-088C8B52A7C8}"/>
            </a:ext>
          </a:extLst>
        </xdr:cNvPr>
        <xdr:cNvCxnSpPr/>
      </xdr:nvCxnSpPr>
      <xdr:spPr>
        <a:xfrm>
          <a:off x="18656300" y="1086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610" name="n_1aveValue【保健センター・保健所】&#10;一人当たり面積">
          <a:extLst>
            <a:ext uri="{FF2B5EF4-FFF2-40B4-BE49-F238E27FC236}">
              <a16:creationId xmlns:a16="http://schemas.microsoft.com/office/drawing/2014/main" id="{38BF6A4A-1D6D-4767-A7CD-DBFE6F7CBA4B}"/>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11" name="n_2aveValue【保健センター・保健所】&#10;一人当たり面積">
          <a:extLst>
            <a:ext uri="{FF2B5EF4-FFF2-40B4-BE49-F238E27FC236}">
              <a16:creationId xmlns:a16="http://schemas.microsoft.com/office/drawing/2014/main" id="{049291E8-BD5E-4585-8C8B-B0EA5409117F}"/>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2" name="n_3aveValue【保健センター・保健所】&#10;一人当たり面積">
          <a:extLst>
            <a:ext uri="{FF2B5EF4-FFF2-40B4-BE49-F238E27FC236}">
              <a16:creationId xmlns:a16="http://schemas.microsoft.com/office/drawing/2014/main" id="{43FB1D7D-9CC5-411D-BEE5-08BA48F06A6C}"/>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613" name="n_4aveValue【保健センター・保健所】&#10;一人当たり面積">
          <a:extLst>
            <a:ext uri="{FF2B5EF4-FFF2-40B4-BE49-F238E27FC236}">
              <a16:creationId xmlns:a16="http://schemas.microsoft.com/office/drawing/2014/main" id="{817B4F02-56C9-451A-BC30-9634F662F80E}"/>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102887</xdr:rowOff>
    </xdr:from>
    <xdr:ext cx="469744" cy="259045"/>
    <xdr:sp macro="" textlink="">
      <xdr:nvSpPr>
        <xdr:cNvPr id="614" name="n_1mainValue【保健センター・保健所】&#10;一人当たり面積">
          <a:extLst>
            <a:ext uri="{FF2B5EF4-FFF2-40B4-BE49-F238E27FC236}">
              <a16:creationId xmlns:a16="http://schemas.microsoft.com/office/drawing/2014/main" id="{8367CFF7-C821-4DBE-BDF4-4845D58593B4}"/>
            </a:ext>
          </a:extLst>
        </xdr:cNvPr>
        <xdr:cNvSpPr txBox="1"/>
      </xdr:nvSpPr>
      <xdr:spPr>
        <a:xfrm>
          <a:off x="210757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106697</xdr:rowOff>
    </xdr:from>
    <xdr:ext cx="469744" cy="259045"/>
    <xdr:sp macro="" textlink="">
      <xdr:nvSpPr>
        <xdr:cNvPr id="615" name="n_2mainValue【保健センター・保健所】&#10;一人当たり面積">
          <a:extLst>
            <a:ext uri="{FF2B5EF4-FFF2-40B4-BE49-F238E27FC236}">
              <a16:creationId xmlns:a16="http://schemas.microsoft.com/office/drawing/2014/main" id="{A4C682C2-56CE-4BDC-A2F8-11B5A8E71757}"/>
            </a:ext>
          </a:extLst>
        </xdr:cNvPr>
        <xdr:cNvSpPr txBox="1"/>
      </xdr:nvSpPr>
      <xdr:spPr>
        <a:xfrm>
          <a:off x="20199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110507</xdr:rowOff>
    </xdr:from>
    <xdr:ext cx="469744" cy="259045"/>
    <xdr:sp macro="" textlink="">
      <xdr:nvSpPr>
        <xdr:cNvPr id="616" name="n_3mainValue【保健センター・保健所】&#10;一人当たり面積">
          <a:extLst>
            <a:ext uri="{FF2B5EF4-FFF2-40B4-BE49-F238E27FC236}">
              <a16:creationId xmlns:a16="http://schemas.microsoft.com/office/drawing/2014/main" id="{F7F20124-5AEB-42AC-848B-83171D4E36EE}"/>
            </a:ext>
          </a:extLst>
        </xdr:cNvPr>
        <xdr:cNvSpPr txBox="1"/>
      </xdr:nvSpPr>
      <xdr:spPr>
        <a:xfrm>
          <a:off x="19310427"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110507</xdr:rowOff>
    </xdr:from>
    <xdr:ext cx="469744" cy="259045"/>
    <xdr:sp macro="" textlink="">
      <xdr:nvSpPr>
        <xdr:cNvPr id="617" name="n_4mainValue【保健センター・保健所】&#10;一人当たり面積">
          <a:extLst>
            <a:ext uri="{FF2B5EF4-FFF2-40B4-BE49-F238E27FC236}">
              <a16:creationId xmlns:a16="http://schemas.microsoft.com/office/drawing/2014/main" id="{EAD064E8-7AB1-4D6E-B884-C107F96AF264}"/>
            </a:ext>
          </a:extLst>
        </xdr:cNvPr>
        <xdr:cNvSpPr txBox="1"/>
      </xdr:nvSpPr>
      <xdr:spPr>
        <a:xfrm>
          <a:off x="18421427"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9077B2E9-FB5C-4C40-8A12-534B6CC8C05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C8F3129-8412-4E33-94B6-FA530E30F39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8885C474-5F3C-4461-B9BF-A363515DB86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BFD07B9A-1915-426C-AFAA-34E44BF8463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3294161B-1E27-42E6-B8F3-5514C8D90A7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9ACBA5E-F0F2-45AE-9983-651B20F5F2C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C3357B15-6DC4-4AC7-93DB-60B14160103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233E8C57-2F7C-4067-BE13-276B839CEEC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B143CE99-EC7C-4CBC-BCFB-ACFBC72C176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E2BE8117-FF29-4464-97BF-8880BD3B146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1F9682D8-A818-4236-90C8-5415ECF2D61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67C6F6DC-AB1D-4DEF-AC15-6F00BB70EE8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E771EA53-E317-4533-AE26-DB023FF65DD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151991E9-B4DE-4C9A-B7F6-9091BDF2FC0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F8BF526B-2F0D-47F1-9965-BD5CE73BADA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653C64BC-FABC-4FEB-8D5E-15A3B9A2BC3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7CEC9190-A780-4C6C-AE50-AD1BF003AED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7746DBD4-734B-4B0A-8ECF-FA31080ACDC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47E2C3FA-9359-4023-8C0A-0EC4ED39EF5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2E726FD8-A0DD-40DA-BAA5-842D65ADD7B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D162071B-7E6A-41FD-B977-953EF047B3C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D5A416EF-9794-4065-A33F-FEFE2FAB004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31FD5179-33C2-4AB8-A1D3-460D734461E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FC596E2A-B8B3-4FB9-A981-C3CCEEA44DD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00F129AF-B52A-4504-B1CE-2DBEBC9FD0A2}"/>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FE99F479-9EED-4846-AA62-391112A3B04C}"/>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719CA08E-BC28-4406-A558-F9DABD9B04A9}"/>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BD3C17F3-C010-4D3B-835A-3DABE83D91D6}"/>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6" name="直線コネクタ 645">
          <a:extLst>
            <a:ext uri="{FF2B5EF4-FFF2-40B4-BE49-F238E27FC236}">
              <a16:creationId xmlns:a16="http://schemas.microsoft.com/office/drawing/2014/main" id="{B9773736-879D-4D81-804C-43C291C07054}"/>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06514265-4E0D-4D4F-BC1C-8215399AEE3C}"/>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8" name="フローチャート: 判断 647">
          <a:extLst>
            <a:ext uri="{FF2B5EF4-FFF2-40B4-BE49-F238E27FC236}">
              <a16:creationId xmlns:a16="http://schemas.microsoft.com/office/drawing/2014/main" id="{3EB6C562-E535-46E1-A1B5-922C7369617A}"/>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9" name="フローチャート: 判断 648">
          <a:extLst>
            <a:ext uri="{FF2B5EF4-FFF2-40B4-BE49-F238E27FC236}">
              <a16:creationId xmlns:a16="http://schemas.microsoft.com/office/drawing/2014/main" id="{0A114EFA-19A9-431B-94E1-8743982D6060}"/>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50" name="フローチャート: 判断 649">
          <a:extLst>
            <a:ext uri="{FF2B5EF4-FFF2-40B4-BE49-F238E27FC236}">
              <a16:creationId xmlns:a16="http://schemas.microsoft.com/office/drawing/2014/main" id="{407D41BE-1C3B-4664-A428-E742A350CDA1}"/>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1" name="フローチャート: 判断 650">
          <a:extLst>
            <a:ext uri="{FF2B5EF4-FFF2-40B4-BE49-F238E27FC236}">
              <a16:creationId xmlns:a16="http://schemas.microsoft.com/office/drawing/2014/main" id="{515B9F38-B25A-4BBE-BA07-8E5DC29038D8}"/>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52" name="フローチャート: 判断 651">
          <a:extLst>
            <a:ext uri="{FF2B5EF4-FFF2-40B4-BE49-F238E27FC236}">
              <a16:creationId xmlns:a16="http://schemas.microsoft.com/office/drawing/2014/main" id="{F9EF9900-3B11-4B25-ACE9-75E3340025D2}"/>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5F2A3A91-9909-42DC-B382-0309B67D9C8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2B30B8FA-440F-4A10-ACEE-087A0D3EF52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EE147329-9C4E-4DE4-8FC3-656D4CE4AAB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E3195597-1698-4F7C-B493-D156097B70E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9029D49-5A48-4FF3-939B-2BA645C92E1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103505</xdr:rowOff>
    </xdr:from>
    <xdr:to>
      <xdr:col>85</xdr:col>
      <xdr:colOff>177800</xdr:colOff>
      <xdr:row>86</xdr:row>
      <xdr:rowOff>33655</xdr:rowOff>
    </xdr:to>
    <xdr:sp macro="" textlink="">
      <xdr:nvSpPr>
        <xdr:cNvPr id="658" name="楕円 657">
          <a:extLst>
            <a:ext uri="{FF2B5EF4-FFF2-40B4-BE49-F238E27FC236}">
              <a16:creationId xmlns:a16="http://schemas.microsoft.com/office/drawing/2014/main" id="{62FA5EF7-1026-4310-A1F7-5F31634C48FD}"/>
            </a:ext>
          </a:extLst>
        </xdr:cNvPr>
        <xdr:cNvSpPr/>
      </xdr:nvSpPr>
      <xdr:spPr>
        <a:xfrm>
          <a:off x="16268700" y="1467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81932</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DE9B29E5-29FD-4CB5-95A9-869176CF8A55}"/>
            </a:ext>
          </a:extLst>
        </xdr:cNvPr>
        <xdr:cNvSpPr txBox="1"/>
      </xdr:nvSpPr>
      <xdr:spPr>
        <a:xfrm>
          <a:off x="16357600"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97789</xdr:rowOff>
    </xdr:from>
    <xdr:to>
      <xdr:col>81</xdr:col>
      <xdr:colOff>101600</xdr:colOff>
      <xdr:row>86</xdr:row>
      <xdr:rowOff>27939</xdr:rowOff>
    </xdr:to>
    <xdr:sp macro="" textlink="">
      <xdr:nvSpPr>
        <xdr:cNvPr id="660" name="楕円 659">
          <a:extLst>
            <a:ext uri="{FF2B5EF4-FFF2-40B4-BE49-F238E27FC236}">
              <a16:creationId xmlns:a16="http://schemas.microsoft.com/office/drawing/2014/main" id="{AA44DA06-AF0C-4ABD-A5B8-52B011B469EE}"/>
            </a:ext>
          </a:extLst>
        </xdr:cNvPr>
        <xdr:cNvSpPr/>
      </xdr:nvSpPr>
      <xdr:spPr>
        <a:xfrm>
          <a:off x="15430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148589</xdr:rowOff>
    </xdr:from>
    <xdr:to>
      <xdr:col>85</xdr:col>
      <xdr:colOff>127000</xdr:colOff>
      <xdr:row>85</xdr:row>
      <xdr:rowOff>154305</xdr:rowOff>
    </xdr:to>
    <xdr:cxnSp macro="">
      <xdr:nvCxnSpPr>
        <xdr:cNvPr id="661" name="直線コネクタ 660">
          <a:extLst>
            <a:ext uri="{FF2B5EF4-FFF2-40B4-BE49-F238E27FC236}">
              <a16:creationId xmlns:a16="http://schemas.microsoft.com/office/drawing/2014/main" id="{54087B7B-26B3-4E4B-B95A-F04B0BF85F8C}"/>
            </a:ext>
          </a:extLst>
        </xdr:cNvPr>
        <xdr:cNvCxnSpPr/>
      </xdr:nvCxnSpPr>
      <xdr:spPr>
        <a:xfrm>
          <a:off x="15481300" y="1472183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78739</xdr:rowOff>
    </xdr:from>
    <xdr:to>
      <xdr:col>76</xdr:col>
      <xdr:colOff>165100</xdr:colOff>
      <xdr:row>86</xdr:row>
      <xdr:rowOff>8889</xdr:rowOff>
    </xdr:to>
    <xdr:sp macro="" textlink="">
      <xdr:nvSpPr>
        <xdr:cNvPr id="662" name="楕円 661">
          <a:extLst>
            <a:ext uri="{FF2B5EF4-FFF2-40B4-BE49-F238E27FC236}">
              <a16:creationId xmlns:a16="http://schemas.microsoft.com/office/drawing/2014/main" id="{F41F7DD8-1073-4F5A-80A8-C3D8FEA63849}"/>
            </a:ext>
          </a:extLst>
        </xdr:cNvPr>
        <xdr:cNvSpPr/>
      </xdr:nvSpPr>
      <xdr:spPr>
        <a:xfrm>
          <a:off x="14541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129539</xdr:rowOff>
    </xdr:from>
    <xdr:to>
      <xdr:col>81</xdr:col>
      <xdr:colOff>50800</xdr:colOff>
      <xdr:row>85</xdr:row>
      <xdr:rowOff>148589</xdr:rowOff>
    </xdr:to>
    <xdr:cxnSp macro="">
      <xdr:nvCxnSpPr>
        <xdr:cNvPr id="663" name="直線コネクタ 662">
          <a:extLst>
            <a:ext uri="{FF2B5EF4-FFF2-40B4-BE49-F238E27FC236}">
              <a16:creationId xmlns:a16="http://schemas.microsoft.com/office/drawing/2014/main" id="{B0D77963-676D-42B8-BDDE-E8E234C74163}"/>
            </a:ext>
          </a:extLst>
        </xdr:cNvPr>
        <xdr:cNvCxnSpPr/>
      </xdr:nvCxnSpPr>
      <xdr:spPr>
        <a:xfrm>
          <a:off x="14592300" y="147027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53975</xdr:rowOff>
    </xdr:from>
    <xdr:to>
      <xdr:col>72</xdr:col>
      <xdr:colOff>38100</xdr:colOff>
      <xdr:row>85</xdr:row>
      <xdr:rowOff>155575</xdr:rowOff>
    </xdr:to>
    <xdr:sp macro="" textlink="">
      <xdr:nvSpPr>
        <xdr:cNvPr id="664" name="楕円 663">
          <a:extLst>
            <a:ext uri="{FF2B5EF4-FFF2-40B4-BE49-F238E27FC236}">
              <a16:creationId xmlns:a16="http://schemas.microsoft.com/office/drawing/2014/main" id="{2F175B8C-CAD2-437C-A354-2FF9ED3B29F4}"/>
            </a:ext>
          </a:extLst>
        </xdr:cNvPr>
        <xdr:cNvSpPr/>
      </xdr:nvSpPr>
      <xdr:spPr>
        <a:xfrm>
          <a:off x="136525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104775</xdr:rowOff>
    </xdr:from>
    <xdr:to>
      <xdr:col>76</xdr:col>
      <xdr:colOff>114300</xdr:colOff>
      <xdr:row>85</xdr:row>
      <xdr:rowOff>129539</xdr:rowOff>
    </xdr:to>
    <xdr:cxnSp macro="">
      <xdr:nvCxnSpPr>
        <xdr:cNvPr id="665" name="直線コネクタ 664">
          <a:extLst>
            <a:ext uri="{FF2B5EF4-FFF2-40B4-BE49-F238E27FC236}">
              <a16:creationId xmlns:a16="http://schemas.microsoft.com/office/drawing/2014/main" id="{2013D192-314D-4271-807F-86D963B40940}"/>
            </a:ext>
          </a:extLst>
        </xdr:cNvPr>
        <xdr:cNvCxnSpPr/>
      </xdr:nvCxnSpPr>
      <xdr:spPr>
        <a:xfrm>
          <a:off x="13703300" y="1467802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23495</xdr:rowOff>
    </xdr:from>
    <xdr:to>
      <xdr:col>67</xdr:col>
      <xdr:colOff>101600</xdr:colOff>
      <xdr:row>85</xdr:row>
      <xdr:rowOff>125095</xdr:rowOff>
    </xdr:to>
    <xdr:sp macro="" textlink="">
      <xdr:nvSpPr>
        <xdr:cNvPr id="666" name="楕円 665">
          <a:extLst>
            <a:ext uri="{FF2B5EF4-FFF2-40B4-BE49-F238E27FC236}">
              <a16:creationId xmlns:a16="http://schemas.microsoft.com/office/drawing/2014/main" id="{CC8B3F90-6D5D-4B43-A4A5-96CCAC0F7A0B}"/>
            </a:ext>
          </a:extLst>
        </xdr:cNvPr>
        <xdr:cNvSpPr/>
      </xdr:nvSpPr>
      <xdr:spPr>
        <a:xfrm>
          <a:off x="127635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74295</xdr:rowOff>
    </xdr:from>
    <xdr:to>
      <xdr:col>71</xdr:col>
      <xdr:colOff>177800</xdr:colOff>
      <xdr:row>85</xdr:row>
      <xdr:rowOff>104775</xdr:rowOff>
    </xdr:to>
    <xdr:cxnSp macro="">
      <xdr:nvCxnSpPr>
        <xdr:cNvPr id="667" name="直線コネクタ 666">
          <a:extLst>
            <a:ext uri="{FF2B5EF4-FFF2-40B4-BE49-F238E27FC236}">
              <a16:creationId xmlns:a16="http://schemas.microsoft.com/office/drawing/2014/main" id="{D051C548-F133-4A81-825C-71CB2EE73DAD}"/>
            </a:ext>
          </a:extLst>
        </xdr:cNvPr>
        <xdr:cNvCxnSpPr/>
      </xdr:nvCxnSpPr>
      <xdr:spPr>
        <a:xfrm>
          <a:off x="12814300" y="146475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668" name="n_1aveValue【消防施設】&#10;有形固定資産減価償却率">
          <a:extLst>
            <a:ext uri="{FF2B5EF4-FFF2-40B4-BE49-F238E27FC236}">
              <a16:creationId xmlns:a16="http://schemas.microsoft.com/office/drawing/2014/main" id="{540B6D56-F068-4FF0-B357-8AE6C2BDD19D}"/>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669" name="n_2aveValue【消防施設】&#10;有形固定資産減価償却率">
          <a:extLst>
            <a:ext uri="{FF2B5EF4-FFF2-40B4-BE49-F238E27FC236}">
              <a16:creationId xmlns:a16="http://schemas.microsoft.com/office/drawing/2014/main" id="{FCC781C4-C38C-4CAB-8BCB-AD69F937F456}"/>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670" name="n_3aveValue【消防施設】&#10;有形固定資産減価償却率">
          <a:extLst>
            <a:ext uri="{FF2B5EF4-FFF2-40B4-BE49-F238E27FC236}">
              <a16:creationId xmlns:a16="http://schemas.microsoft.com/office/drawing/2014/main" id="{9CA33153-20DB-4A7A-9E52-99C37A7B16BE}"/>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671" name="n_4aveValue【消防施設】&#10;有形固定資産減価償却率">
          <a:extLst>
            <a:ext uri="{FF2B5EF4-FFF2-40B4-BE49-F238E27FC236}">
              <a16:creationId xmlns:a16="http://schemas.microsoft.com/office/drawing/2014/main" id="{EF6EFC17-4956-460E-82CF-42DD17514191}"/>
            </a:ext>
          </a:extLst>
        </xdr:cNvPr>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19066</xdr:rowOff>
    </xdr:from>
    <xdr:ext cx="405111" cy="259045"/>
    <xdr:sp macro="" textlink="">
      <xdr:nvSpPr>
        <xdr:cNvPr id="672" name="n_1mainValue【消防施設】&#10;有形固定資産減価償却率">
          <a:extLst>
            <a:ext uri="{FF2B5EF4-FFF2-40B4-BE49-F238E27FC236}">
              <a16:creationId xmlns:a16="http://schemas.microsoft.com/office/drawing/2014/main" id="{55BA8336-074F-4114-AAA8-17C44BAD14CA}"/>
            </a:ext>
          </a:extLst>
        </xdr:cNvPr>
        <xdr:cNvSpPr txBox="1"/>
      </xdr:nvSpPr>
      <xdr:spPr>
        <a:xfrm>
          <a:off x="15266044" y="1476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16</xdr:rowOff>
    </xdr:from>
    <xdr:ext cx="405111" cy="259045"/>
    <xdr:sp macro="" textlink="">
      <xdr:nvSpPr>
        <xdr:cNvPr id="673" name="n_2mainValue【消防施設】&#10;有形固定資産減価償却率">
          <a:extLst>
            <a:ext uri="{FF2B5EF4-FFF2-40B4-BE49-F238E27FC236}">
              <a16:creationId xmlns:a16="http://schemas.microsoft.com/office/drawing/2014/main" id="{FA283893-A4F9-48E4-8207-2D621434A2B7}"/>
            </a:ext>
          </a:extLst>
        </xdr:cNvPr>
        <xdr:cNvSpPr txBox="1"/>
      </xdr:nvSpPr>
      <xdr:spPr>
        <a:xfrm>
          <a:off x="14389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146702</xdr:rowOff>
    </xdr:from>
    <xdr:ext cx="405111" cy="259045"/>
    <xdr:sp macro="" textlink="">
      <xdr:nvSpPr>
        <xdr:cNvPr id="674" name="n_3mainValue【消防施設】&#10;有形固定資産減価償却率">
          <a:extLst>
            <a:ext uri="{FF2B5EF4-FFF2-40B4-BE49-F238E27FC236}">
              <a16:creationId xmlns:a16="http://schemas.microsoft.com/office/drawing/2014/main" id="{E52537C4-D002-4610-BC28-34F386D3143F}"/>
            </a:ext>
          </a:extLst>
        </xdr:cNvPr>
        <xdr:cNvSpPr txBox="1"/>
      </xdr:nvSpPr>
      <xdr:spPr>
        <a:xfrm>
          <a:off x="13500744" y="1471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116222</xdr:rowOff>
    </xdr:from>
    <xdr:ext cx="405111" cy="259045"/>
    <xdr:sp macro="" textlink="">
      <xdr:nvSpPr>
        <xdr:cNvPr id="675" name="n_4mainValue【消防施設】&#10;有形固定資産減価償却率">
          <a:extLst>
            <a:ext uri="{FF2B5EF4-FFF2-40B4-BE49-F238E27FC236}">
              <a16:creationId xmlns:a16="http://schemas.microsoft.com/office/drawing/2014/main" id="{6FA263FF-2F10-49E6-B999-53E6A84B1D03}"/>
            </a:ext>
          </a:extLst>
        </xdr:cNvPr>
        <xdr:cNvSpPr txBox="1"/>
      </xdr:nvSpPr>
      <xdr:spPr>
        <a:xfrm>
          <a:off x="12611744"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DD6B297B-0988-46F2-A81E-D376502F887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832DBDE1-AED9-4E43-AD3F-C38F29088AE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E4DD9D22-D3D5-429A-A67E-F4029924B4A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9B42A8A-E104-44A2-8A6E-419EE48797E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D80C96ED-A372-41ED-B11B-B550DDE1FE9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506A534E-E65A-4810-91C3-E641C87D41C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871D2D71-134C-4D09-A7CF-3F14603D50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0579829-9504-47DF-B86B-A98BDD2858E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2C8B7DB7-B011-40F4-8335-ECD6AE5F4B8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5C63DC91-F520-4572-89E6-C10B8149A9A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095F52D7-DFF5-45D2-8F55-2E184A9AB0F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E5829C80-BA3B-423C-B01B-BD6FDED6767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56061C4B-8076-4261-9EB1-4C2FF93ED22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BCF80A96-BE3B-4109-9B37-FF3E971E753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8D6AE189-5D71-42AC-B3E2-85ABDFD81A7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011D9856-3B03-4432-9FFC-5D11C690C05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170B8232-7F34-4E09-9B83-C60026B22BD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44FA0B8B-A271-46AD-A2E2-412013FEEBE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B4958C69-D89D-4D7E-9FBF-320BC00E8215}"/>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A814D569-158D-4ED9-A797-3664E8969ED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55F9337-CC25-40EC-99C0-8BF3661B0E4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24D8821-643F-4196-A933-474F02164EF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866A7189-D852-43D0-B991-12F70A32B77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9" name="直線コネクタ 698">
          <a:extLst>
            <a:ext uri="{FF2B5EF4-FFF2-40B4-BE49-F238E27FC236}">
              <a16:creationId xmlns:a16="http://schemas.microsoft.com/office/drawing/2014/main" id="{200FDE5C-9FB0-4CE0-9F1E-5DB0DDAE6036}"/>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00" name="【消防施設】&#10;一人当たり面積最小値テキスト">
          <a:extLst>
            <a:ext uri="{FF2B5EF4-FFF2-40B4-BE49-F238E27FC236}">
              <a16:creationId xmlns:a16="http://schemas.microsoft.com/office/drawing/2014/main" id="{6C26AF7F-7E88-4F65-A4F9-F6B24465266A}"/>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1" name="直線コネクタ 700">
          <a:extLst>
            <a:ext uri="{FF2B5EF4-FFF2-40B4-BE49-F238E27FC236}">
              <a16:creationId xmlns:a16="http://schemas.microsoft.com/office/drawing/2014/main" id="{49B82FED-537D-486C-9066-347E4E593084}"/>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2" name="【消防施設】&#10;一人当たり面積最大値テキスト">
          <a:extLst>
            <a:ext uri="{FF2B5EF4-FFF2-40B4-BE49-F238E27FC236}">
              <a16:creationId xmlns:a16="http://schemas.microsoft.com/office/drawing/2014/main" id="{DB7B62A1-B9F8-4C07-925D-AD389E9D7B5C}"/>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3" name="直線コネクタ 702">
          <a:extLst>
            <a:ext uri="{FF2B5EF4-FFF2-40B4-BE49-F238E27FC236}">
              <a16:creationId xmlns:a16="http://schemas.microsoft.com/office/drawing/2014/main" id="{03F711A3-5012-4C12-A157-B8E363B31B02}"/>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4" name="【消防施設】&#10;一人当たり面積平均値テキスト">
          <a:extLst>
            <a:ext uri="{FF2B5EF4-FFF2-40B4-BE49-F238E27FC236}">
              <a16:creationId xmlns:a16="http://schemas.microsoft.com/office/drawing/2014/main" id="{6396CE65-D522-4717-91CE-1A417847480F}"/>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5" name="フローチャート: 判断 704">
          <a:extLst>
            <a:ext uri="{FF2B5EF4-FFF2-40B4-BE49-F238E27FC236}">
              <a16:creationId xmlns:a16="http://schemas.microsoft.com/office/drawing/2014/main" id="{BABE3551-8BC8-4501-BD75-2F6DCA8FA12C}"/>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6" name="フローチャート: 判断 705">
          <a:extLst>
            <a:ext uri="{FF2B5EF4-FFF2-40B4-BE49-F238E27FC236}">
              <a16:creationId xmlns:a16="http://schemas.microsoft.com/office/drawing/2014/main" id="{81C47C78-BC80-40BF-A784-9A93A743DF5B}"/>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7" name="フローチャート: 判断 706">
          <a:extLst>
            <a:ext uri="{FF2B5EF4-FFF2-40B4-BE49-F238E27FC236}">
              <a16:creationId xmlns:a16="http://schemas.microsoft.com/office/drawing/2014/main" id="{1CD11C61-50EF-462D-8DD3-9C9EBF6E8AA4}"/>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8" name="フローチャート: 判断 707">
          <a:extLst>
            <a:ext uri="{FF2B5EF4-FFF2-40B4-BE49-F238E27FC236}">
              <a16:creationId xmlns:a16="http://schemas.microsoft.com/office/drawing/2014/main" id="{DC85DCED-8D77-4F34-B709-27FDEC8612A4}"/>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09" name="フローチャート: 判断 708">
          <a:extLst>
            <a:ext uri="{FF2B5EF4-FFF2-40B4-BE49-F238E27FC236}">
              <a16:creationId xmlns:a16="http://schemas.microsoft.com/office/drawing/2014/main" id="{A3A8258E-B581-46A3-9E6E-F506782371A9}"/>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548CBA4-6ABD-486A-B659-BD1ADC19CED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833E91A8-3D6D-44D1-B96B-CF46A57308A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B5735480-1119-4CA3-878D-291DC0F5456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17B2FBC7-2E27-4079-B2BC-5F9A763792E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A6D4679F-7E3A-4F3B-AEB7-58BD4E06DE0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8255</xdr:rowOff>
    </xdr:from>
    <xdr:to>
      <xdr:col>116</xdr:col>
      <xdr:colOff>114300</xdr:colOff>
      <xdr:row>86</xdr:row>
      <xdr:rowOff>109855</xdr:rowOff>
    </xdr:to>
    <xdr:sp macro="" textlink="">
      <xdr:nvSpPr>
        <xdr:cNvPr id="715" name="楕円 714">
          <a:extLst>
            <a:ext uri="{FF2B5EF4-FFF2-40B4-BE49-F238E27FC236}">
              <a16:creationId xmlns:a16="http://schemas.microsoft.com/office/drawing/2014/main" id="{8C33A889-E3A5-4951-BB8A-EAE62A527007}"/>
            </a:ext>
          </a:extLst>
        </xdr:cNvPr>
        <xdr:cNvSpPr/>
      </xdr:nvSpPr>
      <xdr:spPr>
        <a:xfrm>
          <a:off x="221107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94632</xdr:rowOff>
    </xdr:from>
    <xdr:ext cx="469744" cy="259045"/>
    <xdr:sp macro="" textlink="">
      <xdr:nvSpPr>
        <xdr:cNvPr id="716" name="【消防施設】&#10;一人当たり面積該当値テキスト">
          <a:extLst>
            <a:ext uri="{FF2B5EF4-FFF2-40B4-BE49-F238E27FC236}">
              <a16:creationId xmlns:a16="http://schemas.microsoft.com/office/drawing/2014/main" id="{5F63E40E-FD3B-4D2A-897D-1354EC7FA88C}"/>
            </a:ext>
          </a:extLst>
        </xdr:cNvPr>
        <xdr:cNvSpPr txBox="1"/>
      </xdr:nvSpPr>
      <xdr:spPr>
        <a:xfrm>
          <a:off x="22199600" y="14667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2539</xdr:rowOff>
    </xdr:from>
    <xdr:to>
      <xdr:col>112</xdr:col>
      <xdr:colOff>38100</xdr:colOff>
      <xdr:row>86</xdr:row>
      <xdr:rowOff>104139</xdr:rowOff>
    </xdr:to>
    <xdr:sp macro="" textlink="">
      <xdr:nvSpPr>
        <xdr:cNvPr id="717" name="楕円 716">
          <a:extLst>
            <a:ext uri="{FF2B5EF4-FFF2-40B4-BE49-F238E27FC236}">
              <a16:creationId xmlns:a16="http://schemas.microsoft.com/office/drawing/2014/main" id="{4684D244-64C2-4580-8FF1-F92338A839B4}"/>
            </a:ext>
          </a:extLst>
        </xdr:cNvPr>
        <xdr:cNvSpPr/>
      </xdr:nvSpPr>
      <xdr:spPr>
        <a:xfrm>
          <a:off x="21272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53339</xdr:rowOff>
    </xdr:from>
    <xdr:to>
      <xdr:col>116</xdr:col>
      <xdr:colOff>63500</xdr:colOff>
      <xdr:row>86</xdr:row>
      <xdr:rowOff>59055</xdr:rowOff>
    </xdr:to>
    <xdr:cxnSp macro="">
      <xdr:nvCxnSpPr>
        <xdr:cNvPr id="718" name="直線コネクタ 717">
          <a:extLst>
            <a:ext uri="{FF2B5EF4-FFF2-40B4-BE49-F238E27FC236}">
              <a16:creationId xmlns:a16="http://schemas.microsoft.com/office/drawing/2014/main" id="{C8CD0BC5-171C-40CB-8050-346D32E63CE9}"/>
            </a:ext>
          </a:extLst>
        </xdr:cNvPr>
        <xdr:cNvCxnSpPr/>
      </xdr:nvCxnSpPr>
      <xdr:spPr>
        <a:xfrm>
          <a:off x="21323300" y="1479803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4445</xdr:rowOff>
    </xdr:from>
    <xdr:to>
      <xdr:col>107</xdr:col>
      <xdr:colOff>101600</xdr:colOff>
      <xdr:row>86</xdr:row>
      <xdr:rowOff>106045</xdr:rowOff>
    </xdr:to>
    <xdr:sp macro="" textlink="">
      <xdr:nvSpPr>
        <xdr:cNvPr id="719" name="楕円 718">
          <a:extLst>
            <a:ext uri="{FF2B5EF4-FFF2-40B4-BE49-F238E27FC236}">
              <a16:creationId xmlns:a16="http://schemas.microsoft.com/office/drawing/2014/main" id="{DC895E1C-F2D6-42F0-BC72-CB5ABF9ED817}"/>
            </a:ext>
          </a:extLst>
        </xdr:cNvPr>
        <xdr:cNvSpPr/>
      </xdr:nvSpPr>
      <xdr:spPr>
        <a:xfrm>
          <a:off x="20383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53339</xdr:rowOff>
    </xdr:from>
    <xdr:to>
      <xdr:col>111</xdr:col>
      <xdr:colOff>177800</xdr:colOff>
      <xdr:row>86</xdr:row>
      <xdr:rowOff>55245</xdr:rowOff>
    </xdr:to>
    <xdr:cxnSp macro="">
      <xdr:nvCxnSpPr>
        <xdr:cNvPr id="720" name="直線コネクタ 719">
          <a:extLst>
            <a:ext uri="{FF2B5EF4-FFF2-40B4-BE49-F238E27FC236}">
              <a16:creationId xmlns:a16="http://schemas.microsoft.com/office/drawing/2014/main" id="{ED5A7519-E306-4DC0-AAE4-C1781171D011}"/>
            </a:ext>
          </a:extLst>
        </xdr:cNvPr>
        <xdr:cNvCxnSpPr/>
      </xdr:nvCxnSpPr>
      <xdr:spPr>
        <a:xfrm flipV="1">
          <a:off x="20434300" y="147980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6350</xdr:rowOff>
    </xdr:from>
    <xdr:to>
      <xdr:col>102</xdr:col>
      <xdr:colOff>165100</xdr:colOff>
      <xdr:row>86</xdr:row>
      <xdr:rowOff>107950</xdr:rowOff>
    </xdr:to>
    <xdr:sp macro="" textlink="">
      <xdr:nvSpPr>
        <xdr:cNvPr id="721" name="楕円 720">
          <a:extLst>
            <a:ext uri="{FF2B5EF4-FFF2-40B4-BE49-F238E27FC236}">
              <a16:creationId xmlns:a16="http://schemas.microsoft.com/office/drawing/2014/main" id="{655BBA3A-BFCC-4311-8B98-EC429D9DEE15}"/>
            </a:ext>
          </a:extLst>
        </xdr:cNvPr>
        <xdr:cNvSpPr/>
      </xdr:nvSpPr>
      <xdr:spPr>
        <a:xfrm>
          <a:off x="19494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55245</xdr:rowOff>
    </xdr:from>
    <xdr:to>
      <xdr:col>107</xdr:col>
      <xdr:colOff>50800</xdr:colOff>
      <xdr:row>86</xdr:row>
      <xdr:rowOff>57150</xdr:rowOff>
    </xdr:to>
    <xdr:cxnSp macro="">
      <xdr:nvCxnSpPr>
        <xdr:cNvPr id="722" name="直線コネクタ 721">
          <a:extLst>
            <a:ext uri="{FF2B5EF4-FFF2-40B4-BE49-F238E27FC236}">
              <a16:creationId xmlns:a16="http://schemas.microsoft.com/office/drawing/2014/main" id="{B85017EB-762F-4BCC-9B24-5AF11EAFE6A2}"/>
            </a:ext>
          </a:extLst>
        </xdr:cNvPr>
        <xdr:cNvCxnSpPr/>
      </xdr:nvCxnSpPr>
      <xdr:spPr>
        <a:xfrm flipV="1">
          <a:off x="19545300" y="147999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6350</xdr:rowOff>
    </xdr:from>
    <xdr:to>
      <xdr:col>98</xdr:col>
      <xdr:colOff>38100</xdr:colOff>
      <xdr:row>86</xdr:row>
      <xdr:rowOff>107950</xdr:rowOff>
    </xdr:to>
    <xdr:sp macro="" textlink="">
      <xdr:nvSpPr>
        <xdr:cNvPr id="723" name="楕円 722">
          <a:extLst>
            <a:ext uri="{FF2B5EF4-FFF2-40B4-BE49-F238E27FC236}">
              <a16:creationId xmlns:a16="http://schemas.microsoft.com/office/drawing/2014/main" id="{66D3D87B-C6E5-46D8-9B9B-3D11FFEFDF98}"/>
            </a:ext>
          </a:extLst>
        </xdr:cNvPr>
        <xdr:cNvSpPr/>
      </xdr:nvSpPr>
      <xdr:spPr>
        <a:xfrm>
          <a:off x="18605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57150</xdr:rowOff>
    </xdr:from>
    <xdr:to>
      <xdr:col>102</xdr:col>
      <xdr:colOff>114300</xdr:colOff>
      <xdr:row>86</xdr:row>
      <xdr:rowOff>57150</xdr:rowOff>
    </xdr:to>
    <xdr:cxnSp macro="">
      <xdr:nvCxnSpPr>
        <xdr:cNvPr id="724" name="直線コネクタ 723">
          <a:extLst>
            <a:ext uri="{FF2B5EF4-FFF2-40B4-BE49-F238E27FC236}">
              <a16:creationId xmlns:a16="http://schemas.microsoft.com/office/drawing/2014/main" id="{E203678E-6C07-41EF-963E-E14D33173C0D}"/>
            </a:ext>
          </a:extLst>
        </xdr:cNvPr>
        <xdr:cNvCxnSpPr/>
      </xdr:nvCxnSpPr>
      <xdr:spPr>
        <a:xfrm>
          <a:off x="18656300" y="14801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5" name="n_1aveValue【消防施設】&#10;一人当たり面積">
          <a:extLst>
            <a:ext uri="{FF2B5EF4-FFF2-40B4-BE49-F238E27FC236}">
              <a16:creationId xmlns:a16="http://schemas.microsoft.com/office/drawing/2014/main" id="{8A3A1547-AF6F-42A4-A53D-B3376328FF6E}"/>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26" name="n_2aveValue【消防施設】&#10;一人当たり面積">
          <a:extLst>
            <a:ext uri="{FF2B5EF4-FFF2-40B4-BE49-F238E27FC236}">
              <a16:creationId xmlns:a16="http://schemas.microsoft.com/office/drawing/2014/main" id="{EE3B5DC8-C691-4FA2-8118-33EDEF1740C0}"/>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727" name="n_3aveValue【消防施設】&#10;一人当たり面積">
          <a:extLst>
            <a:ext uri="{FF2B5EF4-FFF2-40B4-BE49-F238E27FC236}">
              <a16:creationId xmlns:a16="http://schemas.microsoft.com/office/drawing/2014/main" id="{172FB5F6-6B27-42A8-9614-34F95BE801F6}"/>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728" name="n_4aveValue【消防施設】&#10;一人当たり面積">
          <a:extLst>
            <a:ext uri="{FF2B5EF4-FFF2-40B4-BE49-F238E27FC236}">
              <a16:creationId xmlns:a16="http://schemas.microsoft.com/office/drawing/2014/main" id="{86F6CB95-A36C-4CD8-89AA-A2C1BF55468F}"/>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95266</xdr:rowOff>
    </xdr:from>
    <xdr:ext cx="469744" cy="259045"/>
    <xdr:sp macro="" textlink="">
      <xdr:nvSpPr>
        <xdr:cNvPr id="729" name="n_1mainValue【消防施設】&#10;一人当たり面積">
          <a:extLst>
            <a:ext uri="{FF2B5EF4-FFF2-40B4-BE49-F238E27FC236}">
              <a16:creationId xmlns:a16="http://schemas.microsoft.com/office/drawing/2014/main" id="{845EB8EC-3283-4E76-A009-00EBBF14F8BB}"/>
            </a:ext>
          </a:extLst>
        </xdr:cNvPr>
        <xdr:cNvSpPr txBox="1"/>
      </xdr:nvSpPr>
      <xdr:spPr>
        <a:xfrm>
          <a:off x="210757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97172</xdr:rowOff>
    </xdr:from>
    <xdr:ext cx="469744" cy="259045"/>
    <xdr:sp macro="" textlink="">
      <xdr:nvSpPr>
        <xdr:cNvPr id="730" name="n_2mainValue【消防施設】&#10;一人当たり面積">
          <a:extLst>
            <a:ext uri="{FF2B5EF4-FFF2-40B4-BE49-F238E27FC236}">
              <a16:creationId xmlns:a16="http://schemas.microsoft.com/office/drawing/2014/main" id="{65925AF0-8ED3-49BC-8CBE-582CA7B48144}"/>
            </a:ext>
          </a:extLst>
        </xdr:cNvPr>
        <xdr:cNvSpPr txBox="1"/>
      </xdr:nvSpPr>
      <xdr:spPr>
        <a:xfrm>
          <a:off x="20199427"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99077</xdr:rowOff>
    </xdr:from>
    <xdr:ext cx="469744" cy="259045"/>
    <xdr:sp macro="" textlink="">
      <xdr:nvSpPr>
        <xdr:cNvPr id="731" name="n_3mainValue【消防施設】&#10;一人当たり面積">
          <a:extLst>
            <a:ext uri="{FF2B5EF4-FFF2-40B4-BE49-F238E27FC236}">
              <a16:creationId xmlns:a16="http://schemas.microsoft.com/office/drawing/2014/main" id="{4364FFEC-0394-429B-A9AC-A61D736F709E}"/>
            </a:ext>
          </a:extLst>
        </xdr:cNvPr>
        <xdr:cNvSpPr txBox="1"/>
      </xdr:nvSpPr>
      <xdr:spPr>
        <a:xfrm>
          <a:off x="19310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99077</xdr:rowOff>
    </xdr:from>
    <xdr:ext cx="469744" cy="259045"/>
    <xdr:sp macro="" textlink="">
      <xdr:nvSpPr>
        <xdr:cNvPr id="732" name="n_4mainValue【消防施設】&#10;一人当たり面積">
          <a:extLst>
            <a:ext uri="{FF2B5EF4-FFF2-40B4-BE49-F238E27FC236}">
              <a16:creationId xmlns:a16="http://schemas.microsoft.com/office/drawing/2014/main" id="{9B9E07C0-5189-4145-AB71-2F99E5C6D6E0}"/>
            </a:ext>
          </a:extLst>
        </xdr:cNvPr>
        <xdr:cNvSpPr txBox="1"/>
      </xdr:nvSpPr>
      <xdr:spPr>
        <a:xfrm>
          <a:off x="18421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83102258-F9AE-456E-9827-BDA16C9209E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9A20D865-36B3-4B77-9716-DDF19302DB7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3FEBAC0D-7AEE-4F82-9CAA-059624A3B2B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B01CEACF-784A-4F90-BBAA-83B65002E8E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6C4205B2-58F5-47D2-8CC5-160C82AC674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83F20E1-7C26-4BA8-B868-C6BE1246F55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6D6D16F3-352C-44B6-A64F-C36B3B17C99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2052914D-879A-4876-A89F-84BEDC2C5DE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918FF6A0-2B8E-4A0F-B7BE-F8C46A5FC67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241897CD-C399-4535-A98C-F55167101F8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83AA401B-E937-40E5-8621-80434C77B36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507CC9FB-651A-4FB5-8BF0-612142C0D4F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4387D196-10D6-4DFF-A495-10EA6CF0A70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62B08AFA-2995-4630-8ABA-B36E673B2CA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15F9D4A5-723E-4D08-AF49-C1830E137E6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734D2C2E-B376-41C3-8D0A-EA06D2C3D70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54FF11C5-F546-4D5E-BCE8-E68029F594A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EFF97433-D579-4AFA-AEDB-6B474C86B2F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F5E47843-B683-4178-9927-2F82A83F2B0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925401D2-25BF-4ECA-A28A-5AA27DCFDD7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3" name="テキスト ボックス 752">
          <a:extLst>
            <a:ext uri="{FF2B5EF4-FFF2-40B4-BE49-F238E27FC236}">
              <a16:creationId xmlns:a16="http://schemas.microsoft.com/office/drawing/2014/main" id="{AAFF4F47-9915-4EB2-8DD8-152046BF6C5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8350B4F2-921B-4120-9D51-18E051C0F0B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7F751198-1B60-4909-9B63-17BADA6DFC7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6" name="直線コネクタ 755">
          <a:extLst>
            <a:ext uri="{FF2B5EF4-FFF2-40B4-BE49-F238E27FC236}">
              <a16:creationId xmlns:a16="http://schemas.microsoft.com/office/drawing/2014/main" id="{0AF994CF-32AC-4481-951F-9317AA02234B}"/>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7" name="【庁舎】&#10;有形固定資産減価償却率最小値テキスト">
          <a:extLst>
            <a:ext uri="{FF2B5EF4-FFF2-40B4-BE49-F238E27FC236}">
              <a16:creationId xmlns:a16="http://schemas.microsoft.com/office/drawing/2014/main" id="{C0CC20C7-6FA2-42AA-877D-F8F6C9FF48E5}"/>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8" name="直線コネクタ 757">
          <a:extLst>
            <a:ext uri="{FF2B5EF4-FFF2-40B4-BE49-F238E27FC236}">
              <a16:creationId xmlns:a16="http://schemas.microsoft.com/office/drawing/2014/main" id="{4986FE6F-DB55-4896-989D-655FEE9E575F}"/>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9" name="【庁舎】&#10;有形固定資産減価償却率最大値テキスト">
          <a:extLst>
            <a:ext uri="{FF2B5EF4-FFF2-40B4-BE49-F238E27FC236}">
              <a16:creationId xmlns:a16="http://schemas.microsoft.com/office/drawing/2014/main" id="{23072A35-A39B-49F1-8802-D67042C23CFA}"/>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0" name="直線コネクタ 759">
          <a:extLst>
            <a:ext uri="{FF2B5EF4-FFF2-40B4-BE49-F238E27FC236}">
              <a16:creationId xmlns:a16="http://schemas.microsoft.com/office/drawing/2014/main" id="{834C6276-1B85-4448-B630-7021A6531F45}"/>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761" name="【庁舎】&#10;有形固定資産減価償却率平均値テキスト">
          <a:extLst>
            <a:ext uri="{FF2B5EF4-FFF2-40B4-BE49-F238E27FC236}">
              <a16:creationId xmlns:a16="http://schemas.microsoft.com/office/drawing/2014/main" id="{8D6EED39-C6D0-488B-905E-47CF689FA1DF}"/>
            </a:ext>
          </a:extLst>
        </xdr:cNvPr>
        <xdr:cNvSpPr txBox="1"/>
      </xdr:nvSpPr>
      <xdr:spPr>
        <a:xfrm>
          <a:off x="16357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2" name="フローチャート: 判断 761">
          <a:extLst>
            <a:ext uri="{FF2B5EF4-FFF2-40B4-BE49-F238E27FC236}">
              <a16:creationId xmlns:a16="http://schemas.microsoft.com/office/drawing/2014/main" id="{E832C1AF-3E8B-4996-BA25-CC17BDD02ECE}"/>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3" name="フローチャート: 判断 762">
          <a:extLst>
            <a:ext uri="{FF2B5EF4-FFF2-40B4-BE49-F238E27FC236}">
              <a16:creationId xmlns:a16="http://schemas.microsoft.com/office/drawing/2014/main" id="{4C0B58C6-A479-4AE8-A799-5B7B80620C91}"/>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4" name="フローチャート: 判断 763">
          <a:extLst>
            <a:ext uri="{FF2B5EF4-FFF2-40B4-BE49-F238E27FC236}">
              <a16:creationId xmlns:a16="http://schemas.microsoft.com/office/drawing/2014/main" id="{F11EB560-4D87-4045-80CA-C9B5BF6A0A06}"/>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5" name="フローチャート: 判断 764">
          <a:extLst>
            <a:ext uri="{FF2B5EF4-FFF2-40B4-BE49-F238E27FC236}">
              <a16:creationId xmlns:a16="http://schemas.microsoft.com/office/drawing/2014/main" id="{22BA6733-B4B6-4319-BD55-9A2B9758271A}"/>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66" name="フローチャート: 判断 765">
          <a:extLst>
            <a:ext uri="{FF2B5EF4-FFF2-40B4-BE49-F238E27FC236}">
              <a16:creationId xmlns:a16="http://schemas.microsoft.com/office/drawing/2014/main" id="{860F1531-717D-476F-AFA2-850C4317A7B0}"/>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30D1696E-39DF-488C-BFD3-D7EE1FCF129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B18F5A8D-9F78-467B-87B5-B1637F68617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41C9F037-0048-489D-8B26-FC4CC0128D2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6D4EF9AD-E4E0-4240-AA92-AAFB5C8A11D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86EBE5AD-2DB5-4656-ACFA-4535BA8010E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44450</xdr:rowOff>
    </xdr:from>
    <xdr:to>
      <xdr:col>85</xdr:col>
      <xdr:colOff>177800</xdr:colOff>
      <xdr:row>103</xdr:row>
      <xdr:rowOff>146050</xdr:rowOff>
    </xdr:to>
    <xdr:sp macro="" textlink="">
      <xdr:nvSpPr>
        <xdr:cNvPr id="772" name="楕円 771">
          <a:extLst>
            <a:ext uri="{FF2B5EF4-FFF2-40B4-BE49-F238E27FC236}">
              <a16:creationId xmlns:a16="http://schemas.microsoft.com/office/drawing/2014/main" id="{740B3E73-3E06-4F45-9569-E97075BC754D}"/>
            </a:ext>
          </a:extLst>
        </xdr:cNvPr>
        <xdr:cNvSpPr/>
      </xdr:nvSpPr>
      <xdr:spPr>
        <a:xfrm>
          <a:off x="1626870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67327</xdr:rowOff>
    </xdr:from>
    <xdr:ext cx="405111" cy="259045"/>
    <xdr:sp macro="" textlink="">
      <xdr:nvSpPr>
        <xdr:cNvPr id="773" name="【庁舎】&#10;有形固定資産減価償却率該当値テキスト">
          <a:extLst>
            <a:ext uri="{FF2B5EF4-FFF2-40B4-BE49-F238E27FC236}">
              <a16:creationId xmlns:a16="http://schemas.microsoft.com/office/drawing/2014/main" id="{5DAF57E9-068F-4C67-9F69-C949E2185D1E}"/>
            </a:ext>
          </a:extLst>
        </xdr:cNvPr>
        <xdr:cNvSpPr txBox="1"/>
      </xdr:nvSpPr>
      <xdr:spPr>
        <a:xfrm>
          <a:off x="16357600"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19050</xdr:rowOff>
    </xdr:from>
    <xdr:to>
      <xdr:col>81</xdr:col>
      <xdr:colOff>101600</xdr:colOff>
      <xdr:row>103</xdr:row>
      <xdr:rowOff>120650</xdr:rowOff>
    </xdr:to>
    <xdr:sp macro="" textlink="">
      <xdr:nvSpPr>
        <xdr:cNvPr id="774" name="楕円 773">
          <a:extLst>
            <a:ext uri="{FF2B5EF4-FFF2-40B4-BE49-F238E27FC236}">
              <a16:creationId xmlns:a16="http://schemas.microsoft.com/office/drawing/2014/main" id="{11E3A2AE-81FF-4059-B695-47E4AFB8130D}"/>
            </a:ext>
          </a:extLst>
        </xdr:cNvPr>
        <xdr:cNvSpPr/>
      </xdr:nvSpPr>
      <xdr:spPr>
        <a:xfrm>
          <a:off x="15430500" y="1767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69850</xdr:rowOff>
    </xdr:from>
    <xdr:to>
      <xdr:col>85</xdr:col>
      <xdr:colOff>127000</xdr:colOff>
      <xdr:row>103</xdr:row>
      <xdr:rowOff>95250</xdr:rowOff>
    </xdr:to>
    <xdr:cxnSp macro="">
      <xdr:nvCxnSpPr>
        <xdr:cNvPr id="775" name="直線コネクタ 774">
          <a:extLst>
            <a:ext uri="{FF2B5EF4-FFF2-40B4-BE49-F238E27FC236}">
              <a16:creationId xmlns:a16="http://schemas.microsoft.com/office/drawing/2014/main" id="{B84FAC12-AD94-48D4-970A-F2B82447F00B}"/>
            </a:ext>
          </a:extLst>
        </xdr:cNvPr>
        <xdr:cNvCxnSpPr/>
      </xdr:nvCxnSpPr>
      <xdr:spPr>
        <a:xfrm>
          <a:off x="15481300" y="17729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165100</xdr:rowOff>
    </xdr:from>
    <xdr:to>
      <xdr:col>76</xdr:col>
      <xdr:colOff>165100</xdr:colOff>
      <xdr:row>103</xdr:row>
      <xdr:rowOff>95250</xdr:rowOff>
    </xdr:to>
    <xdr:sp macro="" textlink="">
      <xdr:nvSpPr>
        <xdr:cNvPr id="776" name="楕円 775">
          <a:extLst>
            <a:ext uri="{FF2B5EF4-FFF2-40B4-BE49-F238E27FC236}">
              <a16:creationId xmlns:a16="http://schemas.microsoft.com/office/drawing/2014/main" id="{6D206169-24D8-4E69-A857-26CDE1182A51}"/>
            </a:ext>
          </a:extLst>
        </xdr:cNvPr>
        <xdr:cNvSpPr/>
      </xdr:nvSpPr>
      <xdr:spPr>
        <a:xfrm>
          <a:off x="14541500" y="1765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44450</xdr:rowOff>
    </xdr:from>
    <xdr:to>
      <xdr:col>81</xdr:col>
      <xdr:colOff>50800</xdr:colOff>
      <xdr:row>103</xdr:row>
      <xdr:rowOff>69850</xdr:rowOff>
    </xdr:to>
    <xdr:cxnSp macro="">
      <xdr:nvCxnSpPr>
        <xdr:cNvPr id="777" name="直線コネクタ 776">
          <a:extLst>
            <a:ext uri="{FF2B5EF4-FFF2-40B4-BE49-F238E27FC236}">
              <a16:creationId xmlns:a16="http://schemas.microsoft.com/office/drawing/2014/main" id="{7C7F5058-18DA-4D2A-8BF0-C899F427C353}"/>
            </a:ext>
          </a:extLst>
        </xdr:cNvPr>
        <xdr:cNvCxnSpPr/>
      </xdr:nvCxnSpPr>
      <xdr:spPr>
        <a:xfrm>
          <a:off x="14592300" y="17703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139700</xdr:rowOff>
    </xdr:from>
    <xdr:to>
      <xdr:col>72</xdr:col>
      <xdr:colOff>38100</xdr:colOff>
      <xdr:row>103</xdr:row>
      <xdr:rowOff>69850</xdr:rowOff>
    </xdr:to>
    <xdr:sp macro="" textlink="">
      <xdr:nvSpPr>
        <xdr:cNvPr id="778" name="楕円 777">
          <a:extLst>
            <a:ext uri="{FF2B5EF4-FFF2-40B4-BE49-F238E27FC236}">
              <a16:creationId xmlns:a16="http://schemas.microsoft.com/office/drawing/2014/main" id="{9BFDB272-EAEB-4D19-B88D-07FE74D587AE}"/>
            </a:ext>
          </a:extLst>
        </xdr:cNvPr>
        <xdr:cNvSpPr/>
      </xdr:nvSpPr>
      <xdr:spPr>
        <a:xfrm>
          <a:off x="13652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19050</xdr:rowOff>
    </xdr:from>
    <xdr:to>
      <xdr:col>76</xdr:col>
      <xdr:colOff>114300</xdr:colOff>
      <xdr:row>103</xdr:row>
      <xdr:rowOff>44450</xdr:rowOff>
    </xdr:to>
    <xdr:cxnSp macro="">
      <xdr:nvCxnSpPr>
        <xdr:cNvPr id="779" name="直線コネクタ 778">
          <a:extLst>
            <a:ext uri="{FF2B5EF4-FFF2-40B4-BE49-F238E27FC236}">
              <a16:creationId xmlns:a16="http://schemas.microsoft.com/office/drawing/2014/main" id="{5C2E3BCF-28B0-4F6B-9C5C-E0664E221953}"/>
            </a:ext>
          </a:extLst>
        </xdr:cNvPr>
        <xdr:cNvCxnSpPr/>
      </xdr:nvCxnSpPr>
      <xdr:spPr>
        <a:xfrm>
          <a:off x="13703300" y="17678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114300</xdr:rowOff>
    </xdr:from>
    <xdr:to>
      <xdr:col>67</xdr:col>
      <xdr:colOff>101600</xdr:colOff>
      <xdr:row>103</xdr:row>
      <xdr:rowOff>44450</xdr:rowOff>
    </xdr:to>
    <xdr:sp macro="" textlink="">
      <xdr:nvSpPr>
        <xdr:cNvPr id="780" name="楕円 779">
          <a:extLst>
            <a:ext uri="{FF2B5EF4-FFF2-40B4-BE49-F238E27FC236}">
              <a16:creationId xmlns:a16="http://schemas.microsoft.com/office/drawing/2014/main" id="{8CA88E63-F011-48BB-95E3-17C4299EE8E3}"/>
            </a:ext>
          </a:extLst>
        </xdr:cNvPr>
        <xdr:cNvSpPr/>
      </xdr:nvSpPr>
      <xdr:spPr>
        <a:xfrm>
          <a:off x="12763500" y="1760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165100</xdr:rowOff>
    </xdr:from>
    <xdr:to>
      <xdr:col>71</xdr:col>
      <xdr:colOff>177800</xdr:colOff>
      <xdr:row>103</xdr:row>
      <xdr:rowOff>19050</xdr:rowOff>
    </xdr:to>
    <xdr:cxnSp macro="">
      <xdr:nvCxnSpPr>
        <xdr:cNvPr id="781" name="直線コネクタ 780">
          <a:extLst>
            <a:ext uri="{FF2B5EF4-FFF2-40B4-BE49-F238E27FC236}">
              <a16:creationId xmlns:a16="http://schemas.microsoft.com/office/drawing/2014/main" id="{74573951-4985-437E-A9B5-A3EFD12A69DA}"/>
            </a:ext>
          </a:extLst>
        </xdr:cNvPr>
        <xdr:cNvCxnSpPr/>
      </xdr:nvCxnSpPr>
      <xdr:spPr>
        <a:xfrm>
          <a:off x="12814300" y="17653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782" name="n_1aveValue【庁舎】&#10;有形固定資産減価償却率">
          <a:extLst>
            <a:ext uri="{FF2B5EF4-FFF2-40B4-BE49-F238E27FC236}">
              <a16:creationId xmlns:a16="http://schemas.microsoft.com/office/drawing/2014/main" id="{60DDE224-8CEE-459A-9067-44D292B7A216}"/>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783" name="n_2aveValue【庁舎】&#10;有形固定資産減価償却率">
          <a:extLst>
            <a:ext uri="{FF2B5EF4-FFF2-40B4-BE49-F238E27FC236}">
              <a16:creationId xmlns:a16="http://schemas.microsoft.com/office/drawing/2014/main" id="{4B9594BC-7D3B-43DB-85B2-11F821F821F1}"/>
            </a:ext>
          </a:extLst>
        </xdr:cNvPr>
        <xdr:cNvSpPr txBox="1"/>
      </xdr:nvSpPr>
      <xdr:spPr>
        <a:xfrm>
          <a:off x="14389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784" name="n_3aveValue【庁舎】&#10;有形固定資産減価償却率">
          <a:extLst>
            <a:ext uri="{FF2B5EF4-FFF2-40B4-BE49-F238E27FC236}">
              <a16:creationId xmlns:a16="http://schemas.microsoft.com/office/drawing/2014/main" id="{6527DDFE-22AA-4D73-BAA6-332D220ED1E7}"/>
            </a:ext>
          </a:extLst>
        </xdr:cNvPr>
        <xdr:cNvSpPr txBox="1"/>
      </xdr:nvSpPr>
      <xdr:spPr>
        <a:xfrm>
          <a:off x="13500744" y="1780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785" name="n_4aveValue【庁舎】&#10;有形固定資産減価償却率">
          <a:extLst>
            <a:ext uri="{FF2B5EF4-FFF2-40B4-BE49-F238E27FC236}">
              <a16:creationId xmlns:a16="http://schemas.microsoft.com/office/drawing/2014/main" id="{621B06A7-5513-469A-88C9-A179FE075B22}"/>
            </a:ext>
          </a:extLst>
        </xdr:cNvPr>
        <xdr:cNvSpPr txBox="1"/>
      </xdr:nvSpPr>
      <xdr:spPr>
        <a:xfrm>
          <a:off x="12611744" y="1787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137177</xdr:rowOff>
    </xdr:from>
    <xdr:ext cx="405111" cy="259045"/>
    <xdr:sp macro="" textlink="">
      <xdr:nvSpPr>
        <xdr:cNvPr id="786" name="n_1mainValue【庁舎】&#10;有形固定資産減価償却率">
          <a:extLst>
            <a:ext uri="{FF2B5EF4-FFF2-40B4-BE49-F238E27FC236}">
              <a16:creationId xmlns:a16="http://schemas.microsoft.com/office/drawing/2014/main" id="{EC1AE222-BA9D-4441-AA77-4C50873BC131}"/>
            </a:ext>
          </a:extLst>
        </xdr:cNvPr>
        <xdr:cNvSpPr txBox="1"/>
      </xdr:nvSpPr>
      <xdr:spPr>
        <a:xfrm>
          <a:off x="15266044" y="1745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111777</xdr:rowOff>
    </xdr:from>
    <xdr:ext cx="405111" cy="259045"/>
    <xdr:sp macro="" textlink="">
      <xdr:nvSpPr>
        <xdr:cNvPr id="787" name="n_2mainValue【庁舎】&#10;有形固定資産減価償却率">
          <a:extLst>
            <a:ext uri="{FF2B5EF4-FFF2-40B4-BE49-F238E27FC236}">
              <a16:creationId xmlns:a16="http://schemas.microsoft.com/office/drawing/2014/main" id="{4AD1D02C-C849-474A-97DE-8F987531F175}"/>
            </a:ext>
          </a:extLst>
        </xdr:cNvPr>
        <xdr:cNvSpPr txBox="1"/>
      </xdr:nvSpPr>
      <xdr:spPr>
        <a:xfrm>
          <a:off x="14389744" y="17428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86377</xdr:rowOff>
    </xdr:from>
    <xdr:ext cx="405111" cy="259045"/>
    <xdr:sp macro="" textlink="">
      <xdr:nvSpPr>
        <xdr:cNvPr id="788" name="n_3mainValue【庁舎】&#10;有形固定資産減価償却率">
          <a:extLst>
            <a:ext uri="{FF2B5EF4-FFF2-40B4-BE49-F238E27FC236}">
              <a16:creationId xmlns:a16="http://schemas.microsoft.com/office/drawing/2014/main" id="{F2263574-2AA7-45B9-8B1E-5B0A44E7A410}"/>
            </a:ext>
          </a:extLst>
        </xdr:cNvPr>
        <xdr:cNvSpPr txBox="1"/>
      </xdr:nvSpPr>
      <xdr:spPr>
        <a:xfrm>
          <a:off x="13500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60977</xdr:rowOff>
    </xdr:from>
    <xdr:ext cx="405111" cy="259045"/>
    <xdr:sp macro="" textlink="">
      <xdr:nvSpPr>
        <xdr:cNvPr id="789" name="n_4mainValue【庁舎】&#10;有形固定資産減価償却率">
          <a:extLst>
            <a:ext uri="{FF2B5EF4-FFF2-40B4-BE49-F238E27FC236}">
              <a16:creationId xmlns:a16="http://schemas.microsoft.com/office/drawing/2014/main" id="{A46927A2-5D94-4004-BBBB-265B7E1366FA}"/>
            </a:ext>
          </a:extLst>
        </xdr:cNvPr>
        <xdr:cNvSpPr txBox="1"/>
      </xdr:nvSpPr>
      <xdr:spPr>
        <a:xfrm>
          <a:off x="12611744" y="1737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69F84DCD-AD90-495A-A644-3C826ADE56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146BC842-2E89-497C-AD85-0EEC19FDB88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B3E0E7B0-7D13-4CF6-99B2-AA4F0B4D720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99F43AA9-6B86-44DE-8AEB-6D36595AAD4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0899DF16-A2CF-4E01-B08F-A310608A677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0E426CEC-86F9-4E48-8329-AADE4485E33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E102A126-5BFC-48AE-A836-78F76BE961C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DFB0E4F4-9006-4C3C-A418-3080B65273C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64C70E8C-EB98-4FF9-8E3D-64F168A53F4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1F3794B5-D29F-4C85-A9EB-5E0B4785572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0" name="テキスト ボックス 799">
          <a:extLst>
            <a:ext uri="{FF2B5EF4-FFF2-40B4-BE49-F238E27FC236}">
              <a16:creationId xmlns:a16="http://schemas.microsoft.com/office/drawing/2014/main" id="{50333096-DFBC-43BB-A788-6959A39A280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6BE2C5B2-1999-4B09-B090-5F5FBA74292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4F6A6B84-2574-49E5-A2C9-9D3B27CE05B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F497F6BC-E9E6-4B17-A8A9-6AAEBDB5847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1659AC2A-3229-43A5-84A4-78C5EB12AA9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F44599E9-63DA-4596-B3ED-8B4018E968C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F3EA315F-B433-4DFD-A0B5-DED7843CBAB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D6842F95-EB96-42C1-844F-C84E628FF44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D614AF77-D015-4C38-8812-B4FEF45B49E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BB90358C-777A-482A-AA40-619A1F95124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E2738FDE-5506-495B-9111-6884F0F8313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617CDCE8-FEAA-4865-A68F-9C54ED2B0DE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E9BBFF62-BEE2-404D-AFA2-772F4F43176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9D210620-6764-483F-9037-FD060383A1C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4" name="直線コネクタ 813">
          <a:extLst>
            <a:ext uri="{FF2B5EF4-FFF2-40B4-BE49-F238E27FC236}">
              <a16:creationId xmlns:a16="http://schemas.microsoft.com/office/drawing/2014/main" id="{5BABB373-60E5-41E0-887A-32444B9E6E77}"/>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5" name="【庁舎】&#10;一人当たり面積最小値テキスト">
          <a:extLst>
            <a:ext uri="{FF2B5EF4-FFF2-40B4-BE49-F238E27FC236}">
              <a16:creationId xmlns:a16="http://schemas.microsoft.com/office/drawing/2014/main" id="{B593954B-9912-4A04-9BC3-F973603763CF}"/>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6" name="直線コネクタ 815">
          <a:extLst>
            <a:ext uri="{FF2B5EF4-FFF2-40B4-BE49-F238E27FC236}">
              <a16:creationId xmlns:a16="http://schemas.microsoft.com/office/drawing/2014/main" id="{78E1E2E0-06C6-4334-9BE1-26A5C5175617}"/>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7" name="【庁舎】&#10;一人当たり面積最大値テキスト">
          <a:extLst>
            <a:ext uri="{FF2B5EF4-FFF2-40B4-BE49-F238E27FC236}">
              <a16:creationId xmlns:a16="http://schemas.microsoft.com/office/drawing/2014/main" id="{696A4741-B943-4AB1-839F-C925E555043B}"/>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8" name="直線コネクタ 817">
          <a:extLst>
            <a:ext uri="{FF2B5EF4-FFF2-40B4-BE49-F238E27FC236}">
              <a16:creationId xmlns:a16="http://schemas.microsoft.com/office/drawing/2014/main" id="{7F3F7617-7712-46C3-8E19-35A25996ADBF}"/>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819" name="【庁舎】&#10;一人当たり面積平均値テキスト">
          <a:extLst>
            <a:ext uri="{FF2B5EF4-FFF2-40B4-BE49-F238E27FC236}">
              <a16:creationId xmlns:a16="http://schemas.microsoft.com/office/drawing/2014/main" id="{549E7328-A4BD-4594-B6A9-82A12A060A3C}"/>
            </a:ext>
          </a:extLst>
        </xdr:cNvPr>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20" name="フローチャート: 判断 819">
          <a:extLst>
            <a:ext uri="{FF2B5EF4-FFF2-40B4-BE49-F238E27FC236}">
              <a16:creationId xmlns:a16="http://schemas.microsoft.com/office/drawing/2014/main" id="{9CAC5861-67A1-416B-9489-D48D166252A0}"/>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1" name="フローチャート: 判断 820">
          <a:extLst>
            <a:ext uri="{FF2B5EF4-FFF2-40B4-BE49-F238E27FC236}">
              <a16:creationId xmlns:a16="http://schemas.microsoft.com/office/drawing/2014/main" id="{398EE6D7-10B3-446E-8F3F-F6C9240926E3}"/>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2" name="フローチャート: 判断 821">
          <a:extLst>
            <a:ext uri="{FF2B5EF4-FFF2-40B4-BE49-F238E27FC236}">
              <a16:creationId xmlns:a16="http://schemas.microsoft.com/office/drawing/2014/main" id="{A79BC53E-DAF0-44B3-B37F-805F1DFDD562}"/>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3" name="フローチャート: 判断 822">
          <a:extLst>
            <a:ext uri="{FF2B5EF4-FFF2-40B4-BE49-F238E27FC236}">
              <a16:creationId xmlns:a16="http://schemas.microsoft.com/office/drawing/2014/main" id="{64612BCC-721C-447A-B899-DADCD71E6BE2}"/>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24" name="フローチャート: 判断 823">
          <a:extLst>
            <a:ext uri="{FF2B5EF4-FFF2-40B4-BE49-F238E27FC236}">
              <a16:creationId xmlns:a16="http://schemas.microsoft.com/office/drawing/2014/main" id="{5ABCE978-FDE0-4BA7-B36B-A1291526D1B2}"/>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34654F0-7F8E-437F-82BC-9CE1F9535CC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E458847-173C-4EFC-90F6-CDF3FBE09F0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6989489-4738-4494-82E0-284F4FFDD2B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8FC062A5-D7D2-40B6-9B35-A4BDA3F920E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3AAB173-7A2E-4AC5-A5C1-68BD5FD218D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12064</xdr:rowOff>
    </xdr:from>
    <xdr:to>
      <xdr:col>116</xdr:col>
      <xdr:colOff>114300</xdr:colOff>
      <xdr:row>108</xdr:row>
      <xdr:rowOff>113664</xdr:rowOff>
    </xdr:to>
    <xdr:sp macro="" textlink="">
      <xdr:nvSpPr>
        <xdr:cNvPr id="830" name="楕円 829">
          <a:extLst>
            <a:ext uri="{FF2B5EF4-FFF2-40B4-BE49-F238E27FC236}">
              <a16:creationId xmlns:a16="http://schemas.microsoft.com/office/drawing/2014/main" id="{DDB1D228-1F4A-4FED-9F07-2798C7B604FB}"/>
            </a:ext>
          </a:extLst>
        </xdr:cNvPr>
        <xdr:cNvSpPr/>
      </xdr:nvSpPr>
      <xdr:spPr>
        <a:xfrm>
          <a:off x="22110700" y="1852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161941</xdr:rowOff>
    </xdr:from>
    <xdr:ext cx="469744" cy="259045"/>
    <xdr:sp macro="" textlink="">
      <xdr:nvSpPr>
        <xdr:cNvPr id="831" name="【庁舎】&#10;一人当たり面積該当値テキスト">
          <a:extLst>
            <a:ext uri="{FF2B5EF4-FFF2-40B4-BE49-F238E27FC236}">
              <a16:creationId xmlns:a16="http://schemas.microsoft.com/office/drawing/2014/main" id="{44F12318-1594-4C21-B1D8-0179FBD5CE3D}"/>
            </a:ext>
          </a:extLst>
        </xdr:cNvPr>
        <xdr:cNvSpPr txBox="1"/>
      </xdr:nvSpPr>
      <xdr:spPr>
        <a:xfrm>
          <a:off x="22199600" y="1850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23495</xdr:rowOff>
    </xdr:from>
    <xdr:to>
      <xdr:col>112</xdr:col>
      <xdr:colOff>38100</xdr:colOff>
      <xdr:row>108</xdr:row>
      <xdr:rowOff>125095</xdr:rowOff>
    </xdr:to>
    <xdr:sp macro="" textlink="">
      <xdr:nvSpPr>
        <xdr:cNvPr id="832" name="楕円 831">
          <a:extLst>
            <a:ext uri="{FF2B5EF4-FFF2-40B4-BE49-F238E27FC236}">
              <a16:creationId xmlns:a16="http://schemas.microsoft.com/office/drawing/2014/main" id="{4883FC6C-9A08-4620-A363-00D16F48EE11}"/>
            </a:ext>
          </a:extLst>
        </xdr:cNvPr>
        <xdr:cNvSpPr/>
      </xdr:nvSpPr>
      <xdr:spPr>
        <a:xfrm>
          <a:off x="21272500" y="1854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62864</xdr:rowOff>
    </xdr:from>
    <xdr:to>
      <xdr:col>116</xdr:col>
      <xdr:colOff>63500</xdr:colOff>
      <xdr:row>108</xdr:row>
      <xdr:rowOff>74295</xdr:rowOff>
    </xdr:to>
    <xdr:cxnSp macro="">
      <xdr:nvCxnSpPr>
        <xdr:cNvPr id="833" name="直線コネクタ 832">
          <a:extLst>
            <a:ext uri="{FF2B5EF4-FFF2-40B4-BE49-F238E27FC236}">
              <a16:creationId xmlns:a16="http://schemas.microsoft.com/office/drawing/2014/main" id="{231BDF62-6B67-4BB4-94D7-C790EB58B5C9}"/>
            </a:ext>
          </a:extLst>
        </xdr:cNvPr>
        <xdr:cNvCxnSpPr/>
      </xdr:nvCxnSpPr>
      <xdr:spPr>
        <a:xfrm flipV="1">
          <a:off x="21323300" y="18579464"/>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34925</xdr:rowOff>
    </xdr:from>
    <xdr:to>
      <xdr:col>107</xdr:col>
      <xdr:colOff>101600</xdr:colOff>
      <xdr:row>108</xdr:row>
      <xdr:rowOff>136525</xdr:rowOff>
    </xdr:to>
    <xdr:sp macro="" textlink="">
      <xdr:nvSpPr>
        <xdr:cNvPr id="834" name="楕円 833">
          <a:extLst>
            <a:ext uri="{FF2B5EF4-FFF2-40B4-BE49-F238E27FC236}">
              <a16:creationId xmlns:a16="http://schemas.microsoft.com/office/drawing/2014/main" id="{DEA339F5-E049-424B-B8D5-2814367C1973}"/>
            </a:ext>
          </a:extLst>
        </xdr:cNvPr>
        <xdr:cNvSpPr/>
      </xdr:nvSpPr>
      <xdr:spPr>
        <a:xfrm>
          <a:off x="20383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74295</xdr:rowOff>
    </xdr:from>
    <xdr:to>
      <xdr:col>111</xdr:col>
      <xdr:colOff>177800</xdr:colOff>
      <xdr:row>108</xdr:row>
      <xdr:rowOff>85725</xdr:rowOff>
    </xdr:to>
    <xdr:cxnSp macro="">
      <xdr:nvCxnSpPr>
        <xdr:cNvPr id="835" name="直線コネクタ 834">
          <a:extLst>
            <a:ext uri="{FF2B5EF4-FFF2-40B4-BE49-F238E27FC236}">
              <a16:creationId xmlns:a16="http://schemas.microsoft.com/office/drawing/2014/main" id="{C955A6CD-5B73-414D-9D34-443A0EA99DE4}"/>
            </a:ext>
          </a:extLst>
        </xdr:cNvPr>
        <xdr:cNvCxnSpPr/>
      </xdr:nvCxnSpPr>
      <xdr:spPr>
        <a:xfrm flipV="1">
          <a:off x="20434300" y="185908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44450</xdr:rowOff>
    </xdr:from>
    <xdr:to>
      <xdr:col>102</xdr:col>
      <xdr:colOff>165100</xdr:colOff>
      <xdr:row>108</xdr:row>
      <xdr:rowOff>146050</xdr:rowOff>
    </xdr:to>
    <xdr:sp macro="" textlink="">
      <xdr:nvSpPr>
        <xdr:cNvPr id="836" name="楕円 835">
          <a:extLst>
            <a:ext uri="{FF2B5EF4-FFF2-40B4-BE49-F238E27FC236}">
              <a16:creationId xmlns:a16="http://schemas.microsoft.com/office/drawing/2014/main" id="{D46C5AC6-721B-4E61-A230-98A30345F558}"/>
            </a:ext>
          </a:extLst>
        </xdr:cNvPr>
        <xdr:cNvSpPr/>
      </xdr:nvSpPr>
      <xdr:spPr>
        <a:xfrm>
          <a:off x="19494500" y="185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85725</xdr:rowOff>
    </xdr:from>
    <xdr:to>
      <xdr:col>107</xdr:col>
      <xdr:colOff>50800</xdr:colOff>
      <xdr:row>108</xdr:row>
      <xdr:rowOff>95250</xdr:rowOff>
    </xdr:to>
    <xdr:cxnSp macro="">
      <xdr:nvCxnSpPr>
        <xdr:cNvPr id="837" name="直線コネクタ 836">
          <a:extLst>
            <a:ext uri="{FF2B5EF4-FFF2-40B4-BE49-F238E27FC236}">
              <a16:creationId xmlns:a16="http://schemas.microsoft.com/office/drawing/2014/main" id="{76196936-CCEE-4AB6-A570-56D217939B72}"/>
            </a:ext>
          </a:extLst>
        </xdr:cNvPr>
        <xdr:cNvCxnSpPr/>
      </xdr:nvCxnSpPr>
      <xdr:spPr>
        <a:xfrm flipV="1">
          <a:off x="19545300" y="186023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52070</xdr:rowOff>
    </xdr:from>
    <xdr:to>
      <xdr:col>98</xdr:col>
      <xdr:colOff>38100</xdr:colOff>
      <xdr:row>108</xdr:row>
      <xdr:rowOff>153670</xdr:rowOff>
    </xdr:to>
    <xdr:sp macro="" textlink="">
      <xdr:nvSpPr>
        <xdr:cNvPr id="838" name="楕円 837">
          <a:extLst>
            <a:ext uri="{FF2B5EF4-FFF2-40B4-BE49-F238E27FC236}">
              <a16:creationId xmlns:a16="http://schemas.microsoft.com/office/drawing/2014/main" id="{76CB073A-86CE-4FCB-9577-D607244B24D7}"/>
            </a:ext>
          </a:extLst>
        </xdr:cNvPr>
        <xdr:cNvSpPr/>
      </xdr:nvSpPr>
      <xdr:spPr>
        <a:xfrm>
          <a:off x="186055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95250</xdr:rowOff>
    </xdr:from>
    <xdr:to>
      <xdr:col>102</xdr:col>
      <xdr:colOff>114300</xdr:colOff>
      <xdr:row>108</xdr:row>
      <xdr:rowOff>102870</xdr:rowOff>
    </xdr:to>
    <xdr:cxnSp macro="">
      <xdr:nvCxnSpPr>
        <xdr:cNvPr id="839" name="直線コネクタ 838">
          <a:extLst>
            <a:ext uri="{FF2B5EF4-FFF2-40B4-BE49-F238E27FC236}">
              <a16:creationId xmlns:a16="http://schemas.microsoft.com/office/drawing/2014/main" id="{154B958B-5849-4964-BA1F-C4951CE87E5F}"/>
            </a:ext>
          </a:extLst>
        </xdr:cNvPr>
        <xdr:cNvCxnSpPr/>
      </xdr:nvCxnSpPr>
      <xdr:spPr>
        <a:xfrm flipV="1">
          <a:off x="18656300" y="186118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840" name="n_1aveValue【庁舎】&#10;一人当たり面積">
          <a:extLst>
            <a:ext uri="{FF2B5EF4-FFF2-40B4-BE49-F238E27FC236}">
              <a16:creationId xmlns:a16="http://schemas.microsoft.com/office/drawing/2014/main" id="{C9C435E8-800B-4680-8D60-0B135DCFA18A}"/>
            </a:ext>
          </a:extLst>
        </xdr:cNvPr>
        <xdr:cNvSpPr txBox="1"/>
      </xdr:nvSpPr>
      <xdr:spPr>
        <a:xfrm>
          <a:off x="210757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841" name="n_2aveValue【庁舎】&#10;一人当たり面積">
          <a:extLst>
            <a:ext uri="{FF2B5EF4-FFF2-40B4-BE49-F238E27FC236}">
              <a16:creationId xmlns:a16="http://schemas.microsoft.com/office/drawing/2014/main" id="{242A7CFA-CE88-4E78-A46A-F7C1B8E2DFAE}"/>
            </a:ext>
          </a:extLst>
        </xdr:cNvPr>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842" name="n_3aveValue【庁舎】&#10;一人当たり面積">
          <a:extLst>
            <a:ext uri="{FF2B5EF4-FFF2-40B4-BE49-F238E27FC236}">
              <a16:creationId xmlns:a16="http://schemas.microsoft.com/office/drawing/2014/main" id="{80026154-95D4-4148-A3A5-54F27B0BBCDB}"/>
            </a:ext>
          </a:extLst>
        </xdr:cNvPr>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843" name="n_4aveValue【庁舎】&#10;一人当たり面積">
          <a:extLst>
            <a:ext uri="{FF2B5EF4-FFF2-40B4-BE49-F238E27FC236}">
              <a16:creationId xmlns:a16="http://schemas.microsoft.com/office/drawing/2014/main" id="{DA039979-9636-44FE-BEBE-EC4219B69439}"/>
            </a:ext>
          </a:extLst>
        </xdr:cNvPr>
        <xdr:cNvSpPr txBox="1"/>
      </xdr:nvSpPr>
      <xdr:spPr>
        <a:xfrm>
          <a:off x="18421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116222</xdr:rowOff>
    </xdr:from>
    <xdr:ext cx="469744" cy="259045"/>
    <xdr:sp macro="" textlink="">
      <xdr:nvSpPr>
        <xdr:cNvPr id="844" name="n_1mainValue【庁舎】&#10;一人当たり面積">
          <a:extLst>
            <a:ext uri="{FF2B5EF4-FFF2-40B4-BE49-F238E27FC236}">
              <a16:creationId xmlns:a16="http://schemas.microsoft.com/office/drawing/2014/main" id="{D0A74ED8-5A01-454F-B4E7-039323ABAFE6}"/>
            </a:ext>
          </a:extLst>
        </xdr:cNvPr>
        <xdr:cNvSpPr txBox="1"/>
      </xdr:nvSpPr>
      <xdr:spPr>
        <a:xfrm>
          <a:off x="21075727" y="1863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127652</xdr:rowOff>
    </xdr:from>
    <xdr:ext cx="469744" cy="259045"/>
    <xdr:sp macro="" textlink="">
      <xdr:nvSpPr>
        <xdr:cNvPr id="845" name="n_2mainValue【庁舎】&#10;一人当たり面積">
          <a:extLst>
            <a:ext uri="{FF2B5EF4-FFF2-40B4-BE49-F238E27FC236}">
              <a16:creationId xmlns:a16="http://schemas.microsoft.com/office/drawing/2014/main" id="{E0F5CACB-219D-41FA-BD5B-1F604FA3E529}"/>
            </a:ext>
          </a:extLst>
        </xdr:cNvPr>
        <xdr:cNvSpPr txBox="1"/>
      </xdr:nvSpPr>
      <xdr:spPr>
        <a:xfrm>
          <a:off x="20199427" y="1864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137177</xdr:rowOff>
    </xdr:from>
    <xdr:ext cx="469744" cy="259045"/>
    <xdr:sp macro="" textlink="">
      <xdr:nvSpPr>
        <xdr:cNvPr id="846" name="n_3mainValue【庁舎】&#10;一人当たり面積">
          <a:extLst>
            <a:ext uri="{FF2B5EF4-FFF2-40B4-BE49-F238E27FC236}">
              <a16:creationId xmlns:a16="http://schemas.microsoft.com/office/drawing/2014/main" id="{F060BA77-F1F1-497D-8271-30F62651CF62}"/>
            </a:ext>
          </a:extLst>
        </xdr:cNvPr>
        <xdr:cNvSpPr txBox="1"/>
      </xdr:nvSpPr>
      <xdr:spPr>
        <a:xfrm>
          <a:off x="19310427" y="186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144797</xdr:rowOff>
    </xdr:from>
    <xdr:ext cx="469744" cy="259045"/>
    <xdr:sp macro="" textlink="">
      <xdr:nvSpPr>
        <xdr:cNvPr id="847" name="n_4mainValue【庁舎】&#10;一人当たり面積">
          <a:extLst>
            <a:ext uri="{FF2B5EF4-FFF2-40B4-BE49-F238E27FC236}">
              <a16:creationId xmlns:a16="http://schemas.microsoft.com/office/drawing/2014/main" id="{659B6705-5045-44A1-94B1-00688510FD11}"/>
            </a:ext>
          </a:extLst>
        </xdr:cNvPr>
        <xdr:cNvSpPr txBox="1"/>
      </xdr:nvSpPr>
      <xdr:spPr>
        <a:xfrm>
          <a:off x="18421427" y="186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4569DD55-C108-4FEB-8BC3-FB7798003FC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1BFDDD19-FD11-4FA7-808B-6D3C66102EC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5C2EEF9D-5990-4CBF-A0A3-B1C3F51D05E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類似団体内平均値と比較して有形固定資産減価償却率が特に高くなっている施設は町民会館、消防施設であり、特に低くなっている施設は福祉施設である。</a:t>
          </a:r>
        </a:p>
        <a:p>
          <a:r>
            <a:rPr kumimoji="1" lang="ja-JP" altLang="en-US" sz="1300">
              <a:latin typeface="ＭＳ Ｐゴシック" panose="020B0600070205080204" pitchFamily="50" charset="-128"/>
              <a:ea typeface="ＭＳ Ｐゴシック" panose="020B0600070205080204" pitchFamily="50" charset="-128"/>
            </a:rPr>
            <a:t>　町民会館については、修繕、更新または他の公共施設との集約化・複合化など多方面から検討中であり、消防施設においては各消防団の施設が耐用年数に近づきつつあるため高くなっているが、適切に修繕を行っているため、使用上の問題はない。</a:t>
          </a:r>
        </a:p>
        <a:p>
          <a:r>
            <a:rPr kumimoji="1" lang="ja-JP" altLang="en-US" sz="1300">
              <a:latin typeface="ＭＳ Ｐゴシック" panose="020B0600070205080204" pitchFamily="50" charset="-128"/>
              <a:ea typeface="ＭＳ Ｐゴシック" panose="020B0600070205080204" pitchFamily="50" charset="-128"/>
            </a:rPr>
            <a:t>　福祉施設については平成</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年度に隣保館を、平成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年度に老人福祉施設を更新したため、有形固定資産減価償却率が低くなっている。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12149871</v>
      </c>
      <c r="BO4" s="384"/>
      <c r="BP4" s="384"/>
      <c r="BQ4" s="384"/>
      <c r="BR4" s="384"/>
      <c r="BS4" s="384"/>
      <c r="BT4" s="384"/>
      <c r="BU4" s="385"/>
      <c r="BV4" s="383">
        <v>12364749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2.2000000000000002</v>
      </c>
      <c r="CU4" s="390"/>
      <c r="CV4" s="390"/>
      <c r="CW4" s="390"/>
      <c r="CX4" s="390"/>
      <c r="CY4" s="390"/>
      <c r="CZ4" s="390"/>
      <c r="DA4" s="391"/>
      <c r="DB4" s="389">
        <v>2.2000000000000002</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12016007</v>
      </c>
      <c r="BO5" s="421"/>
      <c r="BP5" s="421"/>
      <c r="BQ5" s="421"/>
      <c r="BR5" s="421"/>
      <c r="BS5" s="421"/>
      <c r="BT5" s="421"/>
      <c r="BU5" s="422"/>
      <c r="BV5" s="420">
        <v>12237129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90.8</v>
      </c>
      <c r="CU5" s="418"/>
      <c r="CV5" s="418"/>
      <c r="CW5" s="418"/>
      <c r="CX5" s="418"/>
      <c r="CY5" s="418"/>
      <c r="CZ5" s="418"/>
      <c r="DA5" s="419"/>
      <c r="DB5" s="417">
        <v>91.7</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133864</v>
      </c>
      <c r="BO6" s="421"/>
      <c r="BP6" s="421"/>
      <c r="BQ6" s="421"/>
      <c r="BR6" s="421"/>
      <c r="BS6" s="421"/>
      <c r="BT6" s="421"/>
      <c r="BU6" s="422"/>
      <c r="BV6" s="420">
        <v>127620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v>
      </c>
      <c r="CU6" s="458"/>
      <c r="CV6" s="458"/>
      <c r="CW6" s="458"/>
      <c r="CX6" s="458"/>
      <c r="CY6" s="458"/>
      <c r="CZ6" s="458"/>
      <c r="DA6" s="459"/>
      <c r="DB6" s="457">
        <v>92.1</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15204</v>
      </c>
      <c r="BO7" s="421"/>
      <c r="BP7" s="421"/>
      <c r="BQ7" s="421"/>
      <c r="BR7" s="421"/>
      <c r="BS7" s="421"/>
      <c r="BT7" s="421"/>
      <c r="BU7" s="422"/>
      <c r="BV7" s="420">
        <v>12406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5297304</v>
      </c>
      <c r="CU7" s="421"/>
      <c r="CV7" s="421"/>
      <c r="CW7" s="421"/>
      <c r="CX7" s="421"/>
      <c r="CY7" s="421"/>
      <c r="CZ7" s="421"/>
      <c r="DA7" s="422"/>
      <c r="DB7" s="420">
        <v>5311146</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118660</v>
      </c>
      <c r="BO8" s="421"/>
      <c r="BP8" s="421"/>
      <c r="BQ8" s="421"/>
      <c r="BR8" s="421"/>
      <c r="BS8" s="421"/>
      <c r="BT8" s="421"/>
      <c r="BU8" s="422"/>
      <c r="BV8" s="420">
        <v>115214</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0.28999999999999998</v>
      </c>
      <c r="CU8" s="461"/>
      <c r="CV8" s="461"/>
      <c r="CW8" s="461"/>
      <c r="CX8" s="461"/>
      <c r="CY8" s="461"/>
      <c r="CZ8" s="461"/>
      <c r="DA8" s="462"/>
      <c r="DB8" s="460">
        <v>0.28999999999999998</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15176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3446</v>
      </c>
      <c r="BO9" s="421"/>
      <c r="BP9" s="421"/>
      <c r="BQ9" s="421"/>
      <c r="BR9" s="421"/>
      <c r="BS9" s="421"/>
      <c r="BT9" s="421"/>
      <c r="BU9" s="422"/>
      <c r="BV9" s="420">
        <v>817</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19.899999999999999</v>
      </c>
      <c r="CU9" s="418"/>
      <c r="CV9" s="418"/>
      <c r="CW9" s="418"/>
      <c r="CX9" s="418"/>
      <c r="CY9" s="418"/>
      <c r="CZ9" s="418"/>
      <c r="DA9" s="419"/>
      <c r="DB9" s="417">
        <v>21</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16789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2980</v>
      </c>
      <c r="BO10" s="421"/>
      <c r="BP10" s="421"/>
      <c r="BQ10" s="421"/>
      <c r="BR10" s="421"/>
      <c r="BS10" s="421"/>
      <c r="BT10" s="421"/>
      <c r="BU10" s="422"/>
      <c r="BV10" s="420">
        <v>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149638</v>
      </c>
      <c r="BO11" s="421"/>
      <c r="BP11" s="421"/>
      <c r="BQ11" s="421"/>
      <c r="BR11" s="421"/>
      <c r="BS11" s="421"/>
      <c r="BT11" s="421"/>
      <c r="BU11" s="422"/>
      <c r="BV11" s="420">
        <v>227407</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14804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500000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14664</v>
      </c>
      <c r="S13" s="505"/>
      <c r="T13" s="505"/>
      <c r="U13" s="505"/>
      <c r="V13" s="506"/>
      <c r="W13" s="436" t="s">
        <v>131</v>
      </c>
      <c r="X13" s="437"/>
      <c r="Y13" s="437"/>
      <c r="Z13" s="437"/>
      <c r="AA13" s="437"/>
      <c r="AB13" s="427"/>
      <c r="AC13" s="471">
        <v>123</v>
      </c>
      <c r="AD13" s="472"/>
      <c r="AE13" s="472"/>
      <c r="AF13" s="472"/>
      <c r="AG13" s="514"/>
      <c r="AH13" s="471">
        <v>150</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156064</v>
      </c>
      <c r="BO13" s="421"/>
      <c r="BP13" s="421"/>
      <c r="BQ13" s="421"/>
      <c r="BR13" s="421"/>
      <c r="BS13" s="421"/>
      <c r="BT13" s="421"/>
      <c r="BU13" s="422"/>
      <c r="BV13" s="420">
        <v>-271776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v>
      </c>
      <c r="CU13" s="418"/>
      <c r="CV13" s="418"/>
      <c r="CW13" s="418"/>
      <c r="CX13" s="418"/>
      <c r="CY13" s="418"/>
      <c r="CZ13" s="418"/>
      <c r="DA13" s="419"/>
      <c r="DB13" s="417">
        <v>8.1999999999999993</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15218</v>
      </c>
      <c r="S14" s="505"/>
      <c r="T14" s="505"/>
      <c r="U14" s="505"/>
      <c r="V14" s="506"/>
      <c r="W14" s="410"/>
      <c r="X14" s="411"/>
      <c r="Y14" s="411"/>
      <c r="Z14" s="411"/>
      <c r="AA14" s="411"/>
      <c r="AB14" s="400"/>
      <c r="AC14" s="507">
        <v>2.1</v>
      </c>
      <c r="AD14" s="508"/>
      <c r="AE14" s="508"/>
      <c r="AF14" s="508"/>
      <c r="AG14" s="509"/>
      <c r="AH14" s="507">
        <v>2.5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20.2</v>
      </c>
      <c r="CU14" s="519"/>
      <c r="CV14" s="519"/>
      <c r="CW14" s="519"/>
      <c r="CX14" s="519"/>
      <c r="CY14" s="519"/>
      <c r="CZ14" s="519"/>
      <c r="DA14" s="520"/>
      <c r="DB14" s="518">
        <v>26.6</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15080</v>
      </c>
      <c r="S15" s="505"/>
      <c r="T15" s="505"/>
      <c r="U15" s="505"/>
      <c r="V15" s="506"/>
      <c r="W15" s="436" t="s">
        <v>137</v>
      </c>
      <c r="X15" s="437"/>
      <c r="Y15" s="437"/>
      <c r="Z15" s="437"/>
      <c r="AA15" s="437"/>
      <c r="AB15" s="427"/>
      <c r="AC15" s="471">
        <v>1678</v>
      </c>
      <c r="AD15" s="472"/>
      <c r="AE15" s="472"/>
      <c r="AF15" s="472"/>
      <c r="AG15" s="514"/>
      <c r="AH15" s="471">
        <v>1585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1430598</v>
      </c>
      <c r="BO15" s="384"/>
      <c r="BP15" s="384"/>
      <c r="BQ15" s="384"/>
      <c r="BR15" s="384"/>
      <c r="BS15" s="384"/>
      <c r="BT15" s="384"/>
      <c r="BU15" s="385"/>
      <c r="BV15" s="383">
        <v>1458128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28</v>
      </c>
      <c r="AD16" s="508"/>
      <c r="AE16" s="508"/>
      <c r="AF16" s="508"/>
      <c r="AG16" s="509"/>
      <c r="AH16" s="507">
        <v>26.5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4940699</v>
      </c>
      <c r="BO16" s="421"/>
      <c r="BP16" s="421"/>
      <c r="BQ16" s="421"/>
      <c r="BR16" s="421"/>
      <c r="BS16" s="421"/>
      <c r="BT16" s="421"/>
      <c r="BU16" s="422"/>
      <c r="BV16" s="420">
        <v>4928555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4192</v>
      </c>
      <c r="AD17" s="472"/>
      <c r="AE17" s="472"/>
      <c r="AF17" s="472"/>
      <c r="AG17" s="514"/>
      <c r="AH17" s="471">
        <v>4254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1775464</v>
      </c>
      <c r="BO17" s="421"/>
      <c r="BP17" s="421"/>
      <c r="BQ17" s="421"/>
      <c r="BR17" s="421"/>
      <c r="BS17" s="421"/>
      <c r="BT17" s="421"/>
      <c r="BU17" s="422"/>
      <c r="BV17" s="420">
        <v>1813230</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36.14</v>
      </c>
      <c r="M18" s="544"/>
      <c r="N18" s="544"/>
      <c r="O18" s="544"/>
      <c r="P18" s="544"/>
      <c r="Q18" s="544"/>
      <c r="R18" s="545"/>
      <c r="S18" s="545"/>
      <c r="T18" s="545"/>
      <c r="U18" s="545"/>
      <c r="V18" s="546"/>
      <c r="W18" s="438"/>
      <c r="X18" s="439"/>
      <c r="Y18" s="439"/>
      <c r="Z18" s="439"/>
      <c r="AA18" s="439"/>
      <c r="AB18" s="430"/>
      <c r="AC18" s="547">
        <v>69.900000000000006</v>
      </c>
      <c r="AD18" s="548"/>
      <c r="AE18" s="548"/>
      <c r="AF18" s="548"/>
      <c r="AG18" s="549"/>
      <c r="AH18" s="547">
        <v>71</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4872408</v>
      </c>
      <c r="BO18" s="421"/>
      <c r="BP18" s="421"/>
      <c r="BQ18" s="421"/>
      <c r="BR18" s="421"/>
      <c r="BS18" s="421"/>
      <c r="BT18" s="421"/>
      <c r="BU18" s="422"/>
      <c r="BV18" s="420">
        <v>4886975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420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6539658</v>
      </c>
      <c r="BO19" s="421"/>
      <c r="BP19" s="421"/>
      <c r="BQ19" s="421"/>
      <c r="BR19" s="421"/>
      <c r="BS19" s="421"/>
      <c r="BT19" s="421"/>
      <c r="BU19" s="422"/>
      <c r="BV19" s="420">
        <v>7210369</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6921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12307296</v>
      </c>
      <c r="BO22" s="384"/>
      <c r="BP22" s="384"/>
      <c r="BQ22" s="384"/>
      <c r="BR22" s="384"/>
      <c r="BS22" s="384"/>
      <c r="BT22" s="384"/>
      <c r="BU22" s="385"/>
      <c r="BV22" s="383">
        <v>12661221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11899413</v>
      </c>
      <c r="BO23" s="421"/>
      <c r="BP23" s="421"/>
      <c r="BQ23" s="421"/>
      <c r="BR23" s="421"/>
      <c r="BS23" s="421"/>
      <c r="BT23" s="421"/>
      <c r="BU23" s="422"/>
      <c r="BV23" s="420">
        <v>12358139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7050</v>
      </c>
      <c r="R24" s="472"/>
      <c r="S24" s="472"/>
      <c r="T24" s="472"/>
      <c r="U24" s="472"/>
      <c r="V24" s="514"/>
      <c r="W24" s="566"/>
      <c r="X24" s="567"/>
      <c r="Y24" s="568"/>
      <c r="Z24" s="470" t="s">
        <v>162</v>
      </c>
      <c r="AA24" s="450"/>
      <c r="AB24" s="450"/>
      <c r="AC24" s="450"/>
      <c r="AD24" s="450"/>
      <c r="AE24" s="450"/>
      <c r="AF24" s="450"/>
      <c r="AG24" s="451"/>
      <c r="AH24" s="471">
        <v>193</v>
      </c>
      <c r="AI24" s="472"/>
      <c r="AJ24" s="472"/>
      <c r="AK24" s="472"/>
      <c r="AL24" s="514"/>
      <c r="AM24" s="471">
        <v>576877</v>
      </c>
      <c r="AN24" s="472"/>
      <c r="AO24" s="472"/>
      <c r="AP24" s="472"/>
      <c r="AQ24" s="472"/>
      <c r="AR24" s="514"/>
      <c r="AS24" s="471">
        <v>2989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10279223</v>
      </c>
      <c r="BO24" s="421"/>
      <c r="BP24" s="421"/>
      <c r="BQ24" s="421"/>
      <c r="BR24" s="421"/>
      <c r="BS24" s="421"/>
      <c r="BT24" s="421"/>
      <c r="BU24" s="422"/>
      <c r="BV24" s="420">
        <v>10338163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5720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617191</v>
      </c>
      <c r="BO25" s="384"/>
      <c r="BP25" s="384"/>
      <c r="BQ25" s="384"/>
      <c r="BR25" s="384"/>
      <c r="BS25" s="384"/>
      <c r="BT25" s="384"/>
      <c r="BU25" s="385"/>
      <c r="BV25" s="383">
        <v>651368</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5150</v>
      </c>
      <c r="R26" s="472"/>
      <c r="S26" s="472"/>
      <c r="T26" s="472"/>
      <c r="U26" s="472"/>
      <c r="V26" s="514"/>
      <c r="W26" s="566"/>
      <c r="X26" s="567"/>
      <c r="Y26" s="568"/>
      <c r="Z26" s="470" t="s">
        <v>168</v>
      </c>
      <c r="AA26" s="572"/>
      <c r="AB26" s="572"/>
      <c r="AC26" s="572"/>
      <c r="AD26" s="572"/>
      <c r="AE26" s="572"/>
      <c r="AF26" s="572"/>
      <c r="AG26" s="573"/>
      <c r="AH26" s="471">
        <v>8</v>
      </c>
      <c r="AI26" s="472"/>
      <c r="AJ26" s="472"/>
      <c r="AK26" s="472"/>
      <c r="AL26" s="514"/>
      <c r="AM26" s="471">
        <v>23648</v>
      </c>
      <c r="AN26" s="472"/>
      <c r="AO26" s="472"/>
      <c r="AP26" s="472"/>
      <c r="AQ26" s="472"/>
      <c r="AR26" s="514"/>
      <c r="AS26" s="471">
        <v>2956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2985</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2643</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1036382</v>
      </c>
      <c r="BO28" s="384"/>
      <c r="BP28" s="384"/>
      <c r="BQ28" s="384"/>
      <c r="BR28" s="384"/>
      <c r="BS28" s="384"/>
      <c r="BT28" s="384"/>
      <c r="BU28" s="385"/>
      <c r="BV28" s="383">
        <v>1033402</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14</v>
      </c>
      <c r="M29" s="472"/>
      <c r="N29" s="472"/>
      <c r="O29" s="472"/>
      <c r="P29" s="514"/>
      <c r="Q29" s="471">
        <v>2450</v>
      </c>
      <c r="R29" s="472"/>
      <c r="S29" s="472"/>
      <c r="T29" s="472"/>
      <c r="U29" s="472"/>
      <c r="V29" s="514"/>
      <c r="W29" s="569"/>
      <c r="X29" s="570"/>
      <c r="Y29" s="571"/>
      <c r="Z29" s="470" t="s">
        <v>178</v>
      </c>
      <c r="AA29" s="450"/>
      <c r="AB29" s="450"/>
      <c r="AC29" s="450"/>
      <c r="AD29" s="450"/>
      <c r="AE29" s="450"/>
      <c r="AF29" s="450"/>
      <c r="AG29" s="451"/>
      <c r="AH29" s="471">
        <v>194</v>
      </c>
      <c r="AI29" s="472"/>
      <c r="AJ29" s="472"/>
      <c r="AK29" s="472"/>
      <c r="AL29" s="514"/>
      <c r="AM29" s="471">
        <v>580524</v>
      </c>
      <c r="AN29" s="472"/>
      <c r="AO29" s="472"/>
      <c r="AP29" s="472"/>
      <c r="AQ29" s="472"/>
      <c r="AR29" s="514"/>
      <c r="AS29" s="471">
        <v>2992</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604841</v>
      </c>
      <c r="BO29" s="421"/>
      <c r="BP29" s="421"/>
      <c r="BQ29" s="421"/>
      <c r="BR29" s="421"/>
      <c r="BS29" s="421"/>
      <c r="BT29" s="421"/>
      <c r="BU29" s="422"/>
      <c r="BV29" s="420">
        <v>732369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92.8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2627807</v>
      </c>
      <c r="BO30" s="540"/>
      <c r="BP30" s="540"/>
      <c r="BQ30" s="540"/>
      <c r="BR30" s="540"/>
      <c r="BS30" s="540"/>
      <c r="BT30" s="540"/>
      <c r="BU30" s="541"/>
      <c r="BV30" s="539">
        <v>2285604</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国民健康保険事業勘定特別会計</v>
      </c>
      <c r="X34" s="611"/>
      <c r="Y34" s="611"/>
      <c r="Z34" s="611"/>
      <c r="AA34" s="611"/>
      <c r="AB34" s="611"/>
      <c r="AC34" s="611"/>
      <c r="AD34" s="611"/>
      <c r="AE34" s="611"/>
      <c r="AF34" s="611"/>
      <c r="AG34" s="611"/>
      <c r="AH34" s="611"/>
      <c r="AI34" s="611"/>
      <c r="AJ34" s="611"/>
      <c r="AK34" s="611"/>
      <c r="AL34" s="163"/>
      <c r="AM34" s="610" t="str">
        <f>IF(AO34="","",MAX(C34:D43,U34:V43)+1)</f>
        <v/>
      </c>
      <c r="AN34" s="610"/>
      <c r="AO34" s="611"/>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t="str">
        <f>IF(BY34="","",MAX(C34:D43,U34:V43,AM34:AN43,BE34:BF43)+1)</f>
        <v/>
      </c>
      <c r="BX34" s="610"/>
      <c r="BY34" s="611" t="str">
        <f>IF('各会計、関係団体の財政状況及び健全化判断比率'!B68="","",'各会計、関係団体の財政状況及び健全化判断比率'!B68)</f>
        <v/>
      </c>
      <c r="BZ34" s="611"/>
      <c r="CA34" s="611"/>
      <c r="CB34" s="611"/>
      <c r="CC34" s="611"/>
      <c r="CD34" s="611"/>
      <c r="CE34" s="611"/>
      <c r="CF34" s="611"/>
      <c r="CG34" s="611"/>
      <c r="CH34" s="611"/>
      <c r="CI34" s="611"/>
      <c r="CJ34" s="611"/>
      <c r="CK34" s="611"/>
      <c r="CL34" s="611"/>
      <c r="CM34" s="611"/>
      <c r="CN34" s="163"/>
      <c r="CO34" s="610">
        <f>IF(CQ34="","",MAX(C34:D43,U34:V43,AM34:AN43,BE34:BF43,BW34:BX43)+1)</f>
        <v>5</v>
      </c>
      <c r="CP34" s="610"/>
      <c r="CQ34" s="611" t="str">
        <f>IF('各会計、関係団体の財政状況及び健全化判断比率'!BS7="","",'各会計、関係団体の財政状況及び健全化判断比率'!BS7)</f>
        <v>川崎町立病院</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学校給食センター特別会計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t="str">
        <f t="shared" ref="BW35:BW43" si="2">IF(BY35="","",BW34+1)</f>
        <v/>
      </c>
      <c r="BX35" s="610"/>
      <c r="BY35" s="611" t="str">
        <f>IF('各会計、関係団体の財政状況及び健全化判断比率'!B69="","",'各会計、関係団体の財政状況及び健全化判断比率'!B69)</f>
        <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t="str">
        <f t="shared" si="2"/>
        <v/>
      </c>
      <c r="BX36" s="610"/>
      <c r="BY36" s="611" t="str">
        <f>IF('各会計、関係団体の財政状況及び健全化判断比率'!B70="","",'各会計、関係団体の財政状況及び健全化判断比率'!B70)</f>
        <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PE76+6ApO3scPVQBqvs1n9qX7e7DnvIapYQg/Da4T/jjZtndyGgrVMPJ50fmQQs/I3lJLah/ZKcSZrmfMWuz7w==" saltValue="KEf8M8O0UdX+Te+XKQG9T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90" zoomScaleNormal="9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1248922</v>
      </c>
      <c r="S5" s="626"/>
      <c r="T5" s="626"/>
      <c r="U5" s="626"/>
      <c r="V5" s="626"/>
      <c r="W5" s="626"/>
      <c r="X5" s="626"/>
      <c r="Y5" s="627"/>
      <c r="Z5" s="628">
        <v>10.3</v>
      </c>
      <c r="AA5" s="628"/>
      <c r="AB5" s="628"/>
      <c r="AC5" s="628"/>
      <c r="AD5" s="629">
        <v>1248922</v>
      </c>
      <c r="AE5" s="629"/>
      <c r="AF5" s="629"/>
      <c r="AG5" s="629"/>
      <c r="AH5" s="629"/>
      <c r="AI5" s="629"/>
      <c r="AJ5" s="629"/>
      <c r="AK5" s="629"/>
      <c r="AL5" s="630">
        <v>23.3</v>
      </c>
      <c r="AM5" s="631"/>
      <c r="AN5" s="631"/>
      <c r="AO5" s="632"/>
      <c r="AP5" s="622" t="s">
        <v>217</v>
      </c>
      <c r="AQ5" s="623"/>
      <c r="AR5" s="623"/>
      <c r="AS5" s="623"/>
      <c r="AT5" s="623"/>
      <c r="AU5" s="623"/>
      <c r="AV5" s="623"/>
      <c r="AW5" s="623"/>
      <c r="AX5" s="623"/>
      <c r="AY5" s="623"/>
      <c r="AZ5" s="623"/>
      <c r="BA5" s="623"/>
      <c r="BB5" s="623"/>
      <c r="BC5" s="623"/>
      <c r="BD5" s="623"/>
      <c r="BE5" s="623"/>
      <c r="BF5" s="624"/>
      <c r="BG5" s="636">
        <v>1248922</v>
      </c>
      <c r="BH5" s="637"/>
      <c r="BI5" s="637"/>
      <c r="BJ5" s="637"/>
      <c r="BK5" s="637"/>
      <c r="BL5" s="637"/>
      <c r="BM5" s="637"/>
      <c r="BN5" s="638"/>
      <c r="BO5" s="639">
        <v>100</v>
      </c>
      <c r="BP5" s="639"/>
      <c r="BQ5" s="639"/>
      <c r="BR5" s="639"/>
      <c r="BS5" s="640">
        <v>4775</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76570</v>
      </c>
      <c r="S6" s="637"/>
      <c r="T6" s="637"/>
      <c r="U6" s="637"/>
      <c r="V6" s="637"/>
      <c r="W6" s="637"/>
      <c r="X6" s="637"/>
      <c r="Y6" s="638"/>
      <c r="Z6" s="639">
        <v>0.6</v>
      </c>
      <c r="AA6" s="639"/>
      <c r="AB6" s="639"/>
      <c r="AC6" s="639"/>
      <c r="AD6" s="640">
        <v>76570</v>
      </c>
      <c r="AE6" s="640"/>
      <c r="AF6" s="640"/>
      <c r="AG6" s="640"/>
      <c r="AH6" s="640"/>
      <c r="AI6" s="640"/>
      <c r="AJ6" s="640"/>
      <c r="AK6" s="640"/>
      <c r="AL6" s="641">
        <v>1.4</v>
      </c>
      <c r="AM6" s="642"/>
      <c r="AN6" s="642"/>
      <c r="AO6" s="643"/>
      <c r="AP6" s="633" t="s">
        <v>222</v>
      </c>
      <c r="AQ6" s="634"/>
      <c r="AR6" s="634"/>
      <c r="AS6" s="634"/>
      <c r="AT6" s="634"/>
      <c r="AU6" s="634"/>
      <c r="AV6" s="634"/>
      <c r="AW6" s="634"/>
      <c r="AX6" s="634"/>
      <c r="AY6" s="634"/>
      <c r="AZ6" s="634"/>
      <c r="BA6" s="634"/>
      <c r="BB6" s="634"/>
      <c r="BC6" s="634"/>
      <c r="BD6" s="634"/>
      <c r="BE6" s="634"/>
      <c r="BF6" s="635"/>
      <c r="BG6" s="636">
        <v>1248922</v>
      </c>
      <c r="BH6" s="637"/>
      <c r="BI6" s="637"/>
      <c r="BJ6" s="637"/>
      <c r="BK6" s="637"/>
      <c r="BL6" s="637"/>
      <c r="BM6" s="637"/>
      <c r="BN6" s="638"/>
      <c r="BO6" s="639">
        <v>100</v>
      </c>
      <c r="BP6" s="639"/>
      <c r="BQ6" s="639"/>
      <c r="BR6" s="639"/>
      <c r="BS6" s="640">
        <v>4775</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116284</v>
      </c>
      <c r="CS6" s="637"/>
      <c r="CT6" s="637"/>
      <c r="CU6" s="637"/>
      <c r="CV6" s="637"/>
      <c r="CW6" s="637"/>
      <c r="CX6" s="637"/>
      <c r="CY6" s="638"/>
      <c r="CZ6" s="630">
        <v>1</v>
      </c>
      <c r="DA6" s="631"/>
      <c r="DB6" s="631"/>
      <c r="DC6" s="647"/>
      <c r="DD6" s="645" t="s">
        <v>122</v>
      </c>
      <c r="DE6" s="637"/>
      <c r="DF6" s="637"/>
      <c r="DG6" s="637"/>
      <c r="DH6" s="637"/>
      <c r="DI6" s="637"/>
      <c r="DJ6" s="637"/>
      <c r="DK6" s="637"/>
      <c r="DL6" s="637"/>
      <c r="DM6" s="637"/>
      <c r="DN6" s="637"/>
      <c r="DO6" s="637"/>
      <c r="DP6" s="638"/>
      <c r="DQ6" s="645">
        <v>116284</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388</v>
      </c>
      <c r="S7" s="637"/>
      <c r="T7" s="637"/>
      <c r="U7" s="637"/>
      <c r="V7" s="637"/>
      <c r="W7" s="637"/>
      <c r="X7" s="637"/>
      <c r="Y7" s="638"/>
      <c r="Z7" s="639">
        <v>0</v>
      </c>
      <c r="AA7" s="639"/>
      <c r="AB7" s="639"/>
      <c r="AC7" s="639"/>
      <c r="AD7" s="640">
        <v>388</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412286</v>
      </c>
      <c r="BH7" s="637"/>
      <c r="BI7" s="637"/>
      <c r="BJ7" s="637"/>
      <c r="BK7" s="637"/>
      <c r="BL7" s="637"/>
      <c r="BM7" s="637"/>
      <c r="BN7" s="638"/>
      <c r="BO7" s="639">
        <v>33</v>
      </c>
      <c r="BP7" s="639"/>
      <c r="BQ7" s="639"/>
      <c r="BR7" s="639"/>
      <c r="BS7" s="640">
        <v>4775</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2775560</v>
      </c>
      <c r="CS7" s="637"/>
      <c r="CT7" s="637"/>
      <c r="CU7" s="637"/>
      <c r="CV7" s="637"/>
      <c r="CW7" s="637"/>
      <c r="CX7" s="637"/>
      <c r="CY7" s="638"/>
      <c r="CZ7" s="639">
        <v>23.1</v>
      </c>
      <c r="DA7" s="639"/>
      <c r="DB7" s="639"/>
      <c r="DC7" s="639"/>
      <c r="DD7" s="645">
        <v>58120</v>
      </c>
      <c r="DE7" s="637"/>
      <c r="DF7" s="637"/>
      <c r="DG7" s="637"/>
      <c r="DH7" s="637"/>
      <c r="DI7" s="637"/>
      <c r="DJ7" s="637"/>
      <c r="DK7" s="637"/>
      <c r="DL7" s="637"/>
      <c r="DM7" s="637"/>
      <c r="DN7" s="637"/>
      <c r="DO7" s="637"/>
      <c r="DP7" s="638"/>
      <c r="DQ7" s="645">
        <v>1185528</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8014</v>
      </c>
      <c r="S8" s="637"/>
      <c r="T8" s="637"/>
      <c r="U8" s="637"/>
      <c r="V8" s="637"/>
      <c r="W8" s="637"/>
      <c r="X8" s="637"/>
      <c r="Y8" s="638"/>
      <c r="Z8" s="639">
        <v>0.1</v>
      </c>
      <c r="AA8" s="639"/>
      <c r="AB8" s="639"/>
      <c r="AC8" s="639"/>
      <c r="AD8" s="640">
        <v>8014</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17243</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4275507</v>
      </c>
      <c r="CS8" s="637"/>
      <c r="CT8" s="637"/>
      <c r="CU8" s="637"/>
      <c r="CV8" s="637"/>
      <c r="CW8" s="637"/>
      <c r="CX8" s="637"/>
      <c r="CY8" s="638"/>
      <c r="CZ8" s="639">
        <v>35.6</v>
      </c>
      <c r="DA8" s="639"/>
      <c r="DB8" s="639"/>
      <c r="DC8" s="639"/>
      <c r="DD8" s="645">
        <v>6828</v>
      </c>
      <c r="DE8" s="637"/>
      <c r="DF8" s="637"/>
      <c r="DG8" s="637"/>
      <c r="DH8" s="637"/>
      <c r="DI8" s="637"/>
      <c r="DJ8" s="637"/>
      <c r="DK8" s="637"/>
      <c r="DL8" s="637"/>
      <c r="DM8" s="637"/>
      <c r="DN8" s="637"/>
      <c r="DO8" s="637"/>
      <c r="DP8" s="638"/>
      <c r="DQ8" s="645">
        <v>2214779</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11236</v>
      </c>
      <c r="S9" s="637"/>
      <c r="T9" s="637"/>
      <c r="U9" s="637"/>
      <c r="V9" s="637"/>
      <c r="W9" s="637"/>
      <c r="X9" s="637"/>
      <c r="Y9" s="638"/>
      <c r="Z9" s="639">
        <v>0.1</v>
      </c>
      <c r="AA9" s="639"/>
      <c r="AB9" s="639"/>
      <c r="AC9" s="639"/>
      <c r="AD9" s="640">
        <v>11236</v>
      </c>
      <c r="AE9" s="640"/>
      <c r="AF9" s="640"/>
      <c r="AG9" s="640"/>
      <c r="AH9" s="640"/>
      <c r="AI9" s="640"/>
      <c r="AJ9" s="640"/>
      <c r="AK9" s="640"/>
      <c r="AL9" s="641">
        <v>0.2</v>
      </c>
      <c r="AM9" s="642"/>
      <c r="AN9" s="642"/>
      <c r="AO9" s="643"/>
      <c r="AP9" s="633" t="s">
        <v>231</v>
      </c>
      <c r="AQ9" s="634"/>
      <c r="AR9" s="634"/>
      <c r="AS9" s="634"/>
      <c r="AT9" s="634"/>
      <c r="AU9" s="634"/>
      <c r="AV9" s="634"/>
      <c r="AW9" s="634"/>
      <c r="AX9" s="634"/>
      <c r="AY9" s="634"/>
      <c r="AZ9" s="634"/>
      <c r="BA9" s="634"/>
      <c r="BB9" s="634"/>
      <c r="BC9" s="634"/>
      <c r="BD9" s="634"/>
      <c r="BE9" s="634"/>
      <c r="BF9" s="635"/>
      <c r="BG9" s="636">
        <v>350327</v>
      </c>
      <c r="BH9" s="637"/>
      <c r="BI9" s="637"/>
      <c r="BJ9" s="637"/>
      <c r="BK9" s="637"/>
      <c r="BL9" s="637"/>
      <c r="BM9" s="637"/>
      <c r="BN9" s="638"/>
      <c r="BO9" s="639">
        <v>28.1</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1280924</v>
      </c>
      <c r="CS9" s="637"/>
      <c r="CT9" s="637"/>
      <c r="CU9" s="637"/>
      <c r="CV9" s="637"/>
      <c r="CW9" s="637"/>
      <c r="CX9" s="637"/>
      <c r="CY9" s="638"/>
      <c r="CZ9" s="639">
        <v>10.7</v>
      </c>
      <c r="DA9" s="639"/>
      <c r="DB9" s="639"/>
      <c r="DC9" s="639"/>
      <c r="DD9" s="645">
        <v>12486</v>
      </c>
      <c r="DE9" s="637"/>
      <c r="DF9" s="637"/>
      <c r="DG9" s="637"/>
      <c r="DH9" s="637"/>
      <c r="DI9" s="637"/>
      <c r="DJ9" s="637"/>
      <c r="DK9" s="637"/>
      <c r="DL9" s="637"/>
      <c r="DM9" s="637"/>
      <c r="DN9" s="637"/>
      <c r="DO9" s="637"/>
      <c r="DP9" s="638"/>
      <c r="DQ9" s="645">
        <v>442735</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28177</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361410</v>
      </c>
      <c r="S11" s="637"/>
      <c r="T11" s="637"/>
      <c r="U11" s="637"/>
      <c r="V11" s="637"/>
      <c r="W11" s="637"/>
      <c r="X11" s="637"/>
      <c r="Y11" s="638"/>
      <c r="Z11" s="641">
        <v>3</v>
      </c>
      <c r="AA11" s="642"/>
      <c r="AB11" s="642"/>
      <c r="AC11" s="648"/>
      <c r="AD11" s="645">
        <v>361410</v>
      </c>
      <c r="AE11" s="637"/>
      <c r="AF11" s="637"/>
      <c r="AG11" s="637"/>
      <c r="AH11" s="637"/>
      <c r="AI11" s="637"/>
      <c r="AJ11" s="637"/>
      <c r="AK11" s="638"/>
      <c r="AL11" s="641">
        <v>6.7</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16539</v>
      </c>
      <c r="BH11" s="637"/>
      <c r="BI11" s="637"/>
      <c r="BJ11" s="637"/>
      <c r="BK11" s="637"/>
      <c r="BL11" s="637"/>
      <c r="BM11" s="637"/>
      <c r="BN11" s="638"/>
      <c r="BO11" s="639">
        <v>1.3</v>
      </c>
      <c r="BP11" s="639"/>
      <c r="BQ11" s="639"/>
      <c r="BR11" s="639"/>
      <c r="BS11" s="640">
        <v>4775</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236602</v>
      </c>
      <c r="CS11" s="637"/>
      <c r="CT11" s="637"/>
      <c r="CU11" s="637"/>
      <c r="CV11" s="637"/>
      <c r="CW11" s="637"/>
      <c r="CX11" s="637"/>
      <c r="CY11" s="638"/>
      <c r="CZ11" s="639">
        <v>2</v>
      </c>
      <c r="DA11" s="639"/>
      <c r="DB11" s="639"/>
      <c r="DC11" s="639"/>
      <c r="DD11" s="645">
        <v>129612</v>
      </c>
      <c r="DE11" s="637"/>
      <c r="DF11" s="637"/>
      <c r="DG11" s="637"/>
      <c r="DH11" s="637"/>
      <c r="DI11" s="637"/>
      <c r="DJ11" s="637"/>
      <c r="DK11" s="637"/>
      <c r="DL11" s="637"/>
      <c r="DM11" s="637"/>
      <c r="DN11" s="637"/>
      <c r="DO11" s="637"/>
      <c r="DP11" s="638"/>
      <c r="DQ11" s="645">
        <v>82665</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v>17741</v>
      </c>
      <c r="S12" s="637"/>
      <c r="T12" s="637"/>
      <c r="U12" s="637"/>
      <c r="V12" s="637"/>
      <c r="W12" s="637"/>
      <c r="X12" s="637"/>
      <c r="Y12" s="638"/>
      <c r="Z12" s="639">
        <v>0.1</v>
      </c>
      <c r="AA12" s="639"/>
      <c r="AB12" s="639"/>
      <c r="AC12" s="639"/>
      <c r="AD12" s="640">
        <v>17741</v>
      </c>
      <c r="AE12" s="640"/>
      <c r="AF12" s="640"/>
      <c r="AG12" s="640"/>
      <c r="AH12" s="640"/>
      <c r="AI12" s="640"/>
      <c r="AJ12" s="640"/>
      <c r="AK12" s="640"/>
      <c r="AL12" s="641">
        <v>0.3</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585064</v>
      </c>
      <c r="BH12" s="637"/>
      <c r="BI12" s="637"/>
      <c r="BJ12" s="637"/>
      <c r="BK12" s="637"/>
      <c r="BL12" s="637"/>
      <c r="BM12" s="637"/>
      <c r="BN12" s="638"/>
      <c r="BO12" s="639">
        <v>46.8</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182092</v>
      </c>
      <c r="CS12" s="637"/>
      <c r="CT12" s="637"/>
      <c r="CU12" s="637"/>
      <c r="CV12" s="637"/>
      <c r="CW12" s="637"/>
      <c r="CX12" s="637"/>
      <c r="CY12" s="638"/>
      <c r="CZ12" s="639">
        <v>1.5</v>
      </c>
      <c r="DA12" s="639"/>
      <c r="DB12" s="639"/>
      <c r="DC12" s="639"/>
      <c r="DD12" s="645">
        <v>12385</v>
      </c>
      <c r="DE12" s="637"/>
      <c r="DF12" s="637"/>
      <c r="DG12" s="637"/>
      <c r="DH12" s="637"/>
      <c r="DI12" s="637"/>
      <c r="DJ12" s="637"/>
      <c r="DK12" s="637"/>
      <c r="DL12" s="637"/>
      <c r="DM12" s="637"/>
      <c r="DN12" s="637"/>
      <c r="DO12" s="637"/>
      <c r="DP12" s="638"/>
      <c r="DQ12" s="645">
        <v>136793</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567280</v>
      </c>
      <c r="BH13" s="637"/>
      <c r="BI13" s="637"/>
      <c r="BJ13" s="637"/>
      <c r="BK13" s="637"/>
      <c r="BL13" s="637"/>
      <c r="BM13" s="637"/>
      <c r="BN13" s="638"/>
      <c r="BO13" s="639">
        <v>45.4</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771047</v>
      </c>
      <c r="CS13" s="637"/>
      <c r="CT13" s="637"/>
      <c r="CU13" s="637"/>
      <c r="CV13" s="637"/>
      <c r="CW13" s="637"/>
      <c r="CX13" s="637"/>
      <c r="CY13" s="638"/>
      <c r="CZ13" s="639">
        <v>6.4</v>
      </c>
      <c r="DA13" s="639"/>
      <c r="DB13" s="639"/>
      <c r="DC13" s="639"/>
      <c r="DD13" s="645">
        <v>472252</v>
      </c>
      <c r="DE13" s="637"/>
      <c r="DF13" s="637"/>
      <c r="DG13" s="637"/>
      <c r="DH13" s="637"/>
      <c r="DI13" s="637"/>
      <c r="DJ13" s="637"/>
      <c r="DK13" s="637"/>
      <c r="DL13" s="637"/>
      <c r="DM13" s="637"/>
      <c r="DN13" s="637"/>
      <c r="DO13" s="637"/>
      <c r="DP13" s="638"/>
      <c r="DQ13" s="645">
        <v>181914</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65110</v>
      </c>
      <c r="BH14" s="637"/>
      <c r="BI14" s="637"/>
      <c r="BJ14" s="637"/>
      <c r="BK14" s="637"/>
      <c r="BL14" s="637"/>
      <c r="BM14" s="637"/>
      <c r="BN14" s="638"/>
      <c r="BO14" s="639">
        <v>5.2</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298543</v>
      </c>
      <c r="CS14" s="637"/>
      <c r="CT14" s="637"/>
      <c r="CU14" s="637"/>
      <c r="CV14" s="637"/>
      <c r="CW14" s="637"/>
      <c r="CX14" s="637"/>
      <c r="CY14" s="638"/>
      <c r="CZ14" s="639">
        <v>2.5</v>
      </c>
      <c r="DA14" s="639"/>
      <c r="DB14" s="639"/>
      <c r="DC14" s="639"/>
      <c r="DD14" s="645">
        <v>83465</v>
      </c>
      <c r="DE14" s="637"/>
      <c r="DF14" s="637"/>
      <c r="DG14" s="637"/>
      <c r="DH14" s="637"/>
      <c r="DI14" s="637"/>
      <c r="DJ14" s="637"/>
      <c r="DK14" s="637"/>
      <c r="DL14" s="637"/>
      <c r="DM14" s="637"/>
      <c r="DN14" s="637"/>
      <c r="DO14" s="637"/>
      <c r="DP14" s="638"/>
      <c r="DQ14" s="645">
        <v>217559</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14040</v>
      </c>
      <c r="S15" s="637"/>
      <c r="T15" s="637"/>
      <c r="U15" s="637"/>
      <c r="V15" s="637"/>
      <c r="W15" s="637"/>
      <c r="X15" s="637"/>
      <c r="Y15" s="638"/>
      <c r="Z15" s="639">
        <v>0.1</v>
      </c>
      <c r="AA15" s="639"/>
      <c r="AB15" s="639"/>
      <c r="AC15" s="639"/>
      <c r="AD15" s="640">
        <v>14040</v>
      </c>
      <c r="AE15" s="640"/>
      <c r="AF15" s="640"/>
      <c r="AG15" s="640"/>
      <c r="AH15" s="640"/>
      <c r="AI15" s="640"/>
      <c r="AJ15" s="640"/>
      <c r="AK15" s="640"/>
      <c r="AL15" s="641">
        <v>0.3</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186462</v>
      </c>
      <c r="BH15" s="637"/>
      <c r="BI15" s="637"/>
      <c r="BJ15" s="637"/>
      <c r="BK15" s="637"/>
      <c r="BL15" s="637"/>
      <c r="BM15" s="637"/>
      <c r="BN15" s="638"/>
      <c r="BO15" s="639">
        <v>14.9</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640163</v>
      </c>
      <c r="CS15" s="637"/>
      <c r="CT15" s="637"/>
      <c r="CU15" s="637"/>
      <c r="CV15" s="637"/>
      <c r="CW15" s="637"/>
      <c r="CX15" s="637"/>
      <c r="CY15" s="638"/>
      <c r="CZ15" s="639">
        <v>5.3</v>
      </c>
      <c r="DA15" s="639"/>
      <c r="DB15" s="639"/>
      <c r="DC15" s="639"/>
      <c r="DD15" s="645">
        <v>21640</v>
      </c>
      <c r="DE15" s="637"/>
      <c r="DF15" s="637"/>
      <c r="DG15" s="637"/>
      <c r="DH15" s="637"/>
      <c r="DI15" s="637"/>
      <c r="DJ15" s="637"/>
      <c r="DK15" s="637"/>
      <c r="DL15" s="637"/>
      <c r="DM15" s="637"/>
      <c r="DN15" s="637"/>
      <c r="DO15" s="637"/>
      <c r="DP15" s="638"/>
      <c r="DQ15" s="645">
        <v>514215</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29034</v>
      </c>
      <c r="S16" s="637"/>
      <c r="T16" s="637"/>
      <c r="U16" s="637"/>
      <c r="V16" s="637"/>
      <c r="W16" s="637"/>
      <c r="X16" s="637"/>
      <c r="Y16" s="638"/>
      <c r="Z16" s="639">
        <v>0.2</v>
      </c>
      <c r="AA16" s="639"/>
      <c r="AB16" s="639"/>
      <c r="AC16" s="639"/>
      <c r="AD16" s="640">
        <v>29034</v>
      </c>
      <c r="AE16" s="640"/>
      <c r="AF16" s="640"/>
      <c r="AG16" s="640"/>
      <c r="AH16" s="640"/>
      <c r="AI16" s="640"/>
      <c r="AJ16" s="640"/>
      <c r="AK16" s="640"/>
      <c r="AL16" s="641">
        <v>0.5</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35145</v>
      </c>
      <c r="CS16" s="637"/>
      <c r="CT16" s="637"/>
      <c r="CU16" s="637"/>
      <c r="CV16" s="637"/>
      <c r="CW16" s="637"/>
      <c r="CX16" s="637"/>
      <c r="CY16" s="638"/>
      <c r="CZ16" s="639">
        <v>0.3</v>
      </c>
      <c r="DA16" s="639"/>
      <c r="DB16" s="639"/>
      <c r="DC16" s="639"/>
      <c r="DD16" s="645" t="s">
        <v>122</v>
      </c>
      <c r="DE16" s="637"/>
      <c r="DF16" s="637"/>
      <c r="DG16" s="637"/>
      <c r="DH16" s="637"/>
      <c r="DI16" s="637"/>
      <c r="DJ16" s="637"/>
      <c r="DK16" s="637"/>
      <c r="DL16" s="637"/>
      <c r="DM16" s="637"/>
      <c r="DN16" s="637"/>
      <c r="DO16" s="637"/>
      <c r="DP16" s="638"/>
      <c r="DQ16" s="645">
        <v>14923</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48136</v>
      </c>
      <c r="S17" s="637"/>
      <c r="T17" s="637"/>
      <c r="U17" s="637"/>
      <c r="V17" s="637"/>
      <c r="W17" s="637"/>
      <c r="X17" s="637"/>
      <c r="Y17" s="638"/>
      <c r="Z17" s="639">
        <v>0.4</v>
      </c>
      <c r="AA17" s="639"/>
      <c r="AB17" s="639"/>
      <c r="AC17" s="639"/>
      <c r="AD17" s="640">
        <v>48136</v>
      </c>
      <c r="AE17" s="640"/>
      <c r="AF17" s="640"/>
      <c r="AG17" s="640"/>
      <c r="AH17" s="640"/>
      <c r="AI17" s="640"/>
      <c r="AJ17" s="640"/>
      <c r="AK17" s="640"/>
      <c r="AL17" s="641">
        <v>0.9</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1404140</v>
      </c>
      <c r="CS17" s="637"/>
      <c r="CT17" s="637"/>
      <c r="CU17" s="637"/>
      <c r="CV17" s="637"/>
      <c r="CW17" s="637"/>
      <c r="CX17" s="637"/>
      <c r="CY17" s="638"/>
      <c r="CZ17" s="639">
        <v>11.7</v>
      </c>
      <c r="DA17" s="639"/>
      <c r="DB17" s="639"/>
      <c r="DC17" s="639"/>
      <c r="DD17" s="645" t="s">
        <v>122</v>
      </c>
      <c r="DE17" s="637"/>
      <c r="DF17" s="637"/>
      <c r="DG17" s="637"/>
      <c r="DH17" s="637"/>
      <c r="DI17" s="637"/>
      <c r="DJ17" s="637"/>
      <c r="DK17" s="637"/>
      <c r="DL17" s="637"/>
      <c r="DM17" s="637"/>
      <c r="DN17" s="637"/>
      <c r="DO17" s="637"/>
      <c r="DP17" s="638"/>
      <c r="DQ17" s="645">
        <v>1298399</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4346</v>
      </c>
      <c r="S18" s="637"/>
      <c r="T18" s="637"/>
      <c r="U18" s="637"/>
      <c r="V18" s="637"/>
      <c r="W18" s="637"/>
      <c r="X18" s="637"/>
      <c r="Y18" s="638"/>
      <c r="Z18" s="639">
        <v>0</v>
      </c>
      <c r="AA18" s="639"/>
      <c r="AB18" s="639"/>
      <c r="AC18" s="639"/>
      <c r="AD18" s="640">
        <v>4346</v>
      </c>
      <c r="AE18" s="640"/>
      <c r="AF18" s="640"/>
      <c r="AG18" s="640"/>
      <c r="AH18" s="640"/>
      <c r="AI18" s="640"/>
      <c r="AJ18" s="640"/>
      <c r="AK18" s="640"/>
      <c r="AL18" s="641">
        <v>0.1</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43472</v>
      </c>
      <c r="S19" s="637"/>
      <c r="T19" s="637"/>
      <c r="U19" s="637"/>
      <c r="V19" s="637"/>
      <c r="W19" s="637"/>
      <c r="X19" s="637"/>
      <c r="Y19" s="638"/>
      <c r="Z19" s="639">
        <v>0.4</v>
      </c>
      <c r="AA19" s="639"/>
      <c r="AB19" s="639"/>
      <c r="AC19" s="639"/>
      <c r="AD19" s="640">
        <v>43472</v>
      </c>
      <c r="AE19" s="640"/>
      <c r="AF19" s="640"/>
      <c r="AG19" s="640"/>
      <c r="AH19" s="640"/>
      <c r="AI19" s="640"/>
      <c r="AJ19" s="640"/>
      <c r="AK19" s="640"/>
      <c r="AL19" s="641">
        <v>0.8</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318</v>
      </c>
      <c r="S20" s="637"/>
      <c r="T20" s="637"/>
      <c r="U20" s="637"/>
      <c r="V20" s="637"/>
      <c r="W20" s="637"/>
      <c r="X20" s="637"/>
      <c r="Y20" s="638"/>
      <c r="Z20" s="639">
        <v>0</v>
      </c>
      <c r="AA20" s="639"/>
      <c r="AB20" s="639"/>
      <c r="AC20" s="639"/>
      <c r="AD20" s="640">
        <v>318</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12016007</v>
      </c>
      <c r="CS20" s="637"/>
      <c r="CT20" s="637"/>
      <c r="CU20" s="637"/>
      <c r="CV20" s="637"/>
      <c r="CW20" s="637"/>
      <c r="CX20" s="637"/>
      <c r="CY20" s="638"/>
      <c r="CZ20" s="639">
        <v>100</v>
      </c>
      <c r="DA20" s="639"/>
      <c r="DB20" s="639"/>
      <c r="DC20" s="639"/>
      <c r="DD20" s="645">
        <v>796788</v>
      </c>
      <c r="DE20" s="637"/>
      <c r="DF20" s="637"/>
      <c r="DG20" s="637"/>
      <c r="DH20" s="637"/>
      <c r="DI20" s="637"/>
      <c r="DJ20" s="637"/>
      <c r="DK20" s="637"/>
      <c r="DL20" s="637"/>
      <c r="DM20" s="637"/>
      <c r="DN20" s="637"/>
      <c r="DO20" s="637"/>
      <c r="DP20" s="638"/>
      <c r="DQ20" s="645">
        <v>6405794</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3938575</v>
      </c>
      <c r="S21" s="637"/>
      <c r="T21" s="637"/>
      <c r="U21" s="637"/>
      <c r="V21" s="637"/>
      <c r="W21" s="637"/>
      <c r="X21" s="637"/>
      <c r="Y21" s="638"/>
      <c r="Z21" s="639">
        <v>32.4</v>
      </c>
      <c r="AA21" s="639"/>
      <c r="AB21" s="639"/>
      <c r="AC21" s="639"/>
      <c r="AD21" s="640">
        <v>3510101</v>
      </c>
      <c r="AE21" s="640"/>
      <c r="AF21" s="640"/>
      <c r="AG21" s="640"/>
      <c r="AH21" s="640"/>
      <c r="AI21" s="640"/>
      <c r="AJ21" s="640"/>
      <c r="AK21" s="640"/>
      <c r="AL21" s="641">
        <v>65.5</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3510101</v>
      </c>
      <c r="S22" s="637"/>
      <c r="T22" s="637"/>
      <c r="U22" s="637"/>
      <c r="V22" s="637"/>
      <c r="W22" s="637"/>
      <c r="X22" s="637"/>
      <c r="Y22" s="638"/>
      <c r="Z22" s="639">
        <v>28.9</v>
      </c>
      <c r="AA22" s="639"/>
      <c r="AB22" s="639"/>
      <c r="AC22" s="639"/>
      <c r="AD22" s="640">
        <v>3510101</v>
      </c>
      <c r="AE22" s="640"/>
      <c r="AF22" s="640"/>
      <c r="AG22" s="640"/>
      <c r="AH22" s="640"/>
      <c r="AI22" s="640"/>
      <c r="AJ22" s="640"/>
      <c r="AK22" s="640"/>
      <c r="AL22" s="641">
        <v>65.5</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428474</v>
      </c>
      <c r="S23" s="637"/>
      <c r="T23" s="637"/>
      <c r="U23" s="637"/>
      <c r="V23" s="637"/>
      <c r="W23" s="637"/>
      <c r="X23" s="637"/>
      <c r="Y23" s="638"/>
      <c r="Z23" s="639">
        <v>3.5</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5" t="s">
        <v>276</v>
      </c>
      <c r="DM23" s="666"/>
      <c r="DN23" s="666"/>
      <c r="DO23" s="666"/>
      <c r="DP23" s="666"/>
      <c r="DQ23" s="666"/>
      <c r="DR23" s="666"/>
      <c r="DS23" s="666"/>
      <c r="DT23" s="666"/>
      <c r="DU23" s="666"/>
      <c r="DV23" s="667"/>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5813792</v>
      </c>
      <c r="CS24" s="626"/>
      <c r="CT24" s="626"/>
      <c r="CU24" s="626"/>
      <c r="CV24" s="626"/>
      <c r="CW24" s="626"/>
      <c r="CX24" s="626"/>
      <c r="CY24" s="627"/>
      <c r="CZ24" s="630">
        <v>48.4</v>
      </c>
      <c r="DA24" s="631"/>
      <c r="DB24" s="631"/>
      <c r="DC24" s="647"/>
      <c r="DD24" s="668">
        <v>3753772</v>
      </c>
      <c r="DE24" s="626"/>
      <c r="DF24" s="626"/>
      <c r="DG24" s="626"/>
      <c r="DH24" s="626"/>
      <c r="DI24" s="626"/>
      <c r="DJ24" s="626"/>
      <c r="DK24" s="627"/>
      <c r="DL24" s="668">
        <v>3077638</v>
      </c>
      <c r="DM24" s="626"/>
      <c r="DN24" s="626"/>
      <c r="DO24" s="626"/>
      <c r="DP24" s="626"/>
      <c r="DQ24" s="626"/>
      <c r="DR24" s="626"/>
      <c r="DS24" s="626"/>
      <c r="DT24" s="626"/>
      <c r="DU24" s="626"/>
      <c r="DV24" s="627"/>
      <c r="DW24" s="630">
        <v>57.3</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5754066</v>
      </c>
      <c r="S25" s="637"/>
      <c r="T25" s="637"/>
      <c r="U25" s="637"/>
      <c r="V25" s="637"/>
      <c r="W25" s="637"/>
      <c r="X25" s="637"/>
      <c r="Y25" s="638"/>
      <c r="Z25" s="639">
        <v>47.4</v>
      </c>
      <c r="AA25" s="639"/>
      <c r="AB25" s="639"/>
      <c r="AC25" s="639"/>
      <c r="AD25" s="640">
        <v>5325592</v>
      </c>
      <c r="AE25" s="640"/>
      <c r="AF25" s="640"/>
      <c r="AG25" s="640"/>
      <c r="AH25" s="640"/>
      <c r="AI25" s="640"/>
      <c r="AJ25" s="640"/>
      <c r="AK25" s="640"/>
      <c r="AL25" s="641">
        <v>99.4</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1793571</v>
      </c>
      <c r="CS25" s="657"/>
      <c r="CT25" s="657"/>
      <c r="CU25" s="657"/>
      <c r="CV25" s="657"/>
      <c r="CW25" s="657"/>
      <c r="CX25" s="657"/>
      <c r="CY25" s="658"/>
      <c r="CZ25" s="641">
        <v>14.9</v>
      </c>
      <c r="DA25" s="669"/>
      <c r="DB25" s="669"/>
      <c r="DC25" s="671"/>
      <c r="DD25" s="645">
        <v>1526008</v>
      </c>
      <c r="DE25" s="657"/>
      <c r="DF25" s="657"/>
      <c r="DG25" s="657"/>
      <c r="DH25" s="657"/>
      <c r="DI25" s="657"/>
      <c r="DJ25" s="657"/>
      <c r="DK25" s="658"/>
      <c r="DL25" s="645">
        <v>1361198</v>
      </c>
      <c r="DM25" s="657"/>
      <c r="DN25" s="657"/>
      <c r="DO25" s="657"/>
      <c r="DP25" s="657"/>
      <c r="DQ25" s="657"/>
      <c r="DR25" s="657"/>
      <c r="DS25" s="657"/>
      <c r="DT25" s="657"/>
      <c r="DU25" s="657"/>
      <c r="DV25" s="658"/>
      <c r="DW25" s="641">
        <v>25.4</v>
      </c>
      <c r="DX25" s="669"/>
      <c r="DY25" s="669"/>
      <c r="DZ25" s="669"/>
      <c r="EA25" s="669"/>
      <c r="EB25" s="669"/>
      <c r="EC25" s="670"/>
    </row>
    <row r="26" spans="2:133" ht="11.25" customHeight="1" x14ac:dyDescent="0.15">
      <c r="B26" s="633" t="s">
        <v>284</v>
      </c>
      <c r="C26" s="634"/>
      <c r="D26" s="634"/>
      <c r="E26" s="634"/>
      <c r="F26" s="634"/>
      <c r="G26" s="634"/>
      <c r="H26" s="634"/>
      <c r="I26" s="634"/>
      <c r="J26" s="634"/>
      <c r="K26" s="634"/>
      <c r="L26" s="634"/>
      <c r="M26" s="634"/>
      <c r="N26" s="634"/>
      <c r="O26" s="634"/>
      <c r="P26" s="634"/>
      <c r="Q26" s="635"/>
      <c r="R26" s="636">
        <v>2023</v>
      </c>
      <c r="S26" s="637"/>
      <c r="T26" s="637"/>
      <c r="U26" s="637"/>
      <c r="V26" s="637"/>
      <c r="W26" s="637"/>
      <c r="X26" s="637"/>
      <c r="Y26" s="638"/>
      <c r="Z26" s="639">
        <v>0</v>
      </c>
      <c r="AA26" s="639"/>
      <c r="AB26" s="639"/>
      <c r="AC26" s="639"/>
      <c r="AD26" s="640">
        <v>2023</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1220120</v>
      </c>
      <c r="CS26" s="637"/>
      <c r="CT26" s="637"/>
      <c r="CU26" s="637"/>
      <c r="CV26" s="637"/>
      <c r="CW26" s="637"/>
      <c r="CX26" s="637"/>
      <c r="CY26" s="638"/>
      <c r="CZ26" s="641">
        <v>10.199999999999999</v>
      </c>
      <c r="DA26" s="669"/>
      <c r="DB26" s="669"/>
      <c r="DC26" s="671"/>
      <c r="DD26" s="645">
        <v>986662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287</v>
      </c>
      <c r="C27" s="634"/>
      <c r="D27" s="634"/>
      <c r="E27" s="634"/>
      <c r="F27" s="634"/>
      <c r="G27" s="634"/>
      <c r="H27" s="634"/>
      <c r="I27" s="634"/>
      <c r="J27" s="634"/>
      <c r="K27" s="634"/>
      <c r="L27" s="634"/>
      <c r="M27" s="634"/>
      <c r="N27" s="634"/>
      <c r="O27" s="634"/>
      <c r="P27" s="634"/>
      <c r="Q27" s="635"/>
      <c r="R27" s="636">
        <v>181290</v>
      </c>
      <c r="S27" s="637"/>
      <c r="T27" s="637"/>
      <c r="U27" s="637"/>
      <c r="V27" s="637"/>
      <c r="W27" s="637"/>
      <c r="X27" s="637"/>
      <c r="Y27" s="638"/>
      <c r="Z27" s="639">
        <v>1.5</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1248922</v>
      </c>
      <c r="BH27" s="637"/>
      <c r="BI27" s="637"/>
      <c r="BJ27" s="637"/>
      <c r="BK27" s="637"/>
      <c r="BL27" s="637"/>
      <c r="BM27" s="637"/>
      <c r="BN27" s="638"/>
      <c r="BO27" s="639">
        <v>100</v>
      </c>
      <c r="BP27" s="639"/>
      <c r="BQ27" s="639"/>
      <c r="BR27" s="639"/>
      <c r="BS27" s="640">
        <v>4775</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2616081</v>
      </c>
      <c r="CS27" s="657"/>
      <c r="CT27" s="657"/>
      <c r="CU27" s="657"/>
      <c r="CV27" s="657"/>
      <c r="CW27" s="657"/>
      <c r="CX27" s="657"/>
      <c r="CY27" s="658"/>
      <c r="CZ27" s="641">
        <v>21.8</v>
      </c>
      <c r="DA27" s="669"/>
      <c r="DB27" s="669"/>
      <c r="DC27" s="671"/>
      <c r="DD27" s="645">
        <v>929365</v>
      </c>
      <c r="DE27" s="657"/>
      <c r="DF27" s="657"/>
      <c r="DG27" s="657"/>
      <c r="DH27" s="657"/>
      <c r="DI27" s="657"/>
      <c r="DJ27" s="657"/>
      <c r="DK27" s="658"/>
      <c r="DL27" s="645">
        <v>567679</v>
      </c>
      <c r="DM27" s="657"/>
      <c r="DN27" s="657"/>
      <c r="DO27" s="657"/>
      <c r="DP27" s="657"/>
      <c r="DQ27" s="657"/>
      <c r="DR27" s="657"/>
      <c r="DS27" s="657"/>
      <c r="DT27" s="657"/>
      <c r="DU27" s="657"/>
      <c r="DV27" s="658"/>
      <c r="DW27" s="641">
        <v>10.6</v>
      </c>
      <c r="DX27" s="669"/>
      <c r="DY27" s="669"/>
      <c r="DZ27" s="669"/>
      <c r="EA27" s="669"/>
      <c r="EB27" s="669"/>
      <c r="EC27" s="670"/>
    </row>
    <row r="28" spans="2:133" ht="11.25" customHeight="1" x14ac:dyDescent="0.15">
      <c r="B28" s="633" t="s">
        <v>290</v>
      </c>
      <c r="C28" s="634"/>
      <c r="D28" s="634"/>
      <c r="E28" s="634"/>
      <c r="F28" s="634"/>
      <c r="G28" s="634"/>
      <c r="H28" s="634"/>
      <c r="I28" s="634"/>
      <c r="J28" s="634"/>
      <c r="K28" s="634"/>
      <c r="L28" s="634"/>
      <c r="M28" s="634"/>
      <c r="N28" s="634"/>
      <c r="O28" s="634"/>
      <c r="P28" s="634"/>
      <c r="Q28" s="635"/>
      <c r="R28" s="636">
        <v>420142</v>
      </c>
      <c r="S28" s="637"/>
      <c r="T28" s="637"/>
      <c r="U28" s="637"/>
      <c r="V28" s="637"/>
      <c r="W28" s="637"/>
      <c r="X28" s="637"/>
      <c r="Y28" s="638"/>
      <c r="Z28" s="639">
        <v>3.5</v>
      </c>
      <c r="AA28" s="639"/>
      <c r="AB28" s="639"/>
      <c r="AC28" s="639"/>
      <c r="AD28" s="640">
        <v>6801</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1404140</v>
      </c>
      <c r="CS28" s="637"/>
      <c r="CT28" s="637"/>
      <c r="CU28" s="637"/>
      <c r="CV28" s="637"/>
      <c r="CW28" s="637"/>
      <c r="CX28" s="637"/>
      <c r="CY28" s="638"/>
      <c r="CZ28" s="641">
        <v>11.7</v>
      </c>
      <c r="DA28" s="669"/>
      <c r="DB28" s="669"/>
      <c r="DC28" s="671"/>
      <c r="DD28" s="645">
        <v>1298399</v>
      </c>
      <c r="DE28" s="637"/>
      <c r="DF28" s="637"/>
      <c r="DG28" s="637"/>
      <c r="DH28" s="637"/>
      <c r="DI28" s="637"/>
      <c r="DJ28" s="637"/>
      <c r="DK28" s="638"/>
      <c r="DL28" s="645">
        <v>1148761</v>
      </c>
      <c r="DM28" s="637"/>
      <c r="DN28" s="637"/>
      <c r="DO28" s="637"/>
      <c r="DP28" s="637"/>
      <c r="DQ28" s="637"/>
      <c r="DR28" s="637"/>
      <c r="DS28" s="637"/>
      <c r="DT28" s="637"/>
      <c r="DU28" s="637"/>
      <c r="DV28" s="638"/>
      <c r="DW28" s="641">
        <v>21.4</v>
      </c>
      <c r="DX28" s="669"/>
      <c r="DY28" s="669"/>
      <c r="DZ28" s="669"/>
      <c r="EA28" s="669"/>
      <c r="EB28" s="669"/>
      <c r="EC28" s="670"/>
    </row>
    <row r="29" spans="2:133" ht="11.25" customHeight="1" x14ac:dyDescent="0.15">
      <c r="B29" s="633" t="s">
        <v>292</v>
      </c>
      <c r="C29" s="634"/>
      <c r="D29" s="634"/>
      <c r="E29" s="634"/>
      <c r="F29" s="634"/>
      <c r="G29" s="634"/>
      <c r="H29" s="634"/>
      <c r="I29" s="634"/>
      <c r="J29" s="634"/>
      <c r="K29" s="634"/>
      <c r="L29" s="634"/>
      <c r="M29" s="634"/>
      <c r="N29" s="634"/>
      <c r="O29" s="634"/>
      <c r="P29" s="634"/>
      <c r="Q29" s="635"/>
      <c r="R29" s="636">
        <v>46675</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1404140</v>
      </c>
      <c r="CS29" s="657"/>
      <c r="CT29" s="657"/>
      <c r="CU29" s="657"/>
      <c r="CV29" s="657"/>
      <c r="CW29" s="657"/>
      <c r="CX29" s="657"/>
      <c r="CY29" s="658"/>
      <c r="CZ29" s="641">
        <v>11.7</v>
      </c>
      <c r="DA29" s="669"/>
      <c r="DB29" s="669"/>
      <c r="DC29" s="671"/>
      <c r="DD29" s="645">
        <v>1298399</v>
      </c>
      <c r="DE29" s="657"/>
      <c r="DF29" s="657"/>
      <c r="DG29" s="657"/>
      <c r="DH29" s="657"/>
      <c r="DI29" s="657"/>
      <c r="DJ29" s="657"/>
      <c r="DK29" s="658"/>
      <c r="DL29" s="645">
        <v>1148761</v>
      </c>
      <c r="DM29" s="657"/>
      <c r="DN29" s="657"/>
      <c r="DO29" s="657"/>
      <c r="DP29" s="657"/>
      <c r="DQ29" s="657"/>
      <c r="DR29" s="657"/>
      <c r="DS29" s="657"/>
      <c r="DT29" s="657"/>
      <c r="DU29" s="657"/>
      <c r="DV29" s="658"/>
      <c r="DW29" s="641">
        <v>21.4</v>
      </c>
      <c r="DX29" s="669"/>
      <c r="DY29" s="669"/>
      <c r="DZ29" s="669"/>
      <c r="EA29" s="669"/>
      <c r="EB29" s="669"/>
      <c r="EC29" s="670"/>
    </row>
    <row r="30" spans="2:133" ht="11.25" customHeight="1" x14ac:dyDescent="0.15">
      <c r="B30" s="633" t="s">
        <v>294</v>
      </c>
      <c r="C30" s="634"/>
      <c r="D30" s="634"/>
      <c r="E30" s="634"/>
      <c r="F30" s="634"/>
      <c r="G30" s="634"/>
      <c r="H30" s="634"/>
      <c r="I30" s="634"/>
      <c r="J30" s="634"/>
      <c r="K30" s="634"/>
      <c r="L30" s="634"/>
      <c r="M30" s="634"/>
      <c r="N30" s="634"/>
      <c r="O30" s="634"/>
      <c r="P30" s="634"/>
      <c r="Q30" s="635"/>
      <c r="R30" s="636">
        <v>1884928</v>
      </c>
      <c r="S30" s="637"/>
      <c r="T30" s="637"/>
      <c r="U30" s="637"/>
      <c r="V30" s="637"/>
      <c r="W30" s="637"/>
      <c r="X30" s="637"/>
      <c r="Y30" s="638"/>
      <c r="Z30" s="639">
        <v>15.5</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1354164</v>
      </c>
      <c r="CS30" s="637"/>
      <c r="CT30" s="637"/>
      <c r="CU30" s="637"/>
      <c r="CV30" s="637"/>
      <c r="CW30" s="637"/>
      <c r="CX30" s="637"/>
      <c r="CY30" s="638"/>
      <c r="CZ30" s="641">
        <v>11.3</v>
      </c>
      <c r="DA30" s="669"/>
      <c r="DB30" s="669"/>
      <c r="DC30" s="671"/>
      <c r="DD30" s="645">
        <v>1248423</v>
      </c>
      <c r="DE30" s="637"/>
      <c r="DF30" s="637"/>
      <c r="DG30" s="637"/>
      <c r="DH30" s="637"/>
      <c r="DI30" s="637"/>
      <c r="DJ30" s="637"/>
      <c r="DK30" s="638"/>
      <c r="DL30" s="645">
        <v>1098785</v>
      </c>
      <c r="DM30" s="637"/>
      <c r="DN30" s="637"/>
      <c r="DO30" s="637"/>
      <c r="DP30" s="637"/>
      <c r="DQ30" s="637"/>
      <c r="DR30" s="637"/>
      <c r="DS30" s="637"/>
      <c r="DT30" s="637"/>
      <c r="DU30" s="637"/>
      <c r="DV30" s="638"/>
      <c r="DW30" s="641">
        <v>20.5</v>
      </c>
      <c r="DX30" s="669"/>
      <c r="DY30" s="669"/>
      <c r="DZ30" s="669"/>
      <c r="EA30" s="669"/>
      <c r="EB30" s="669"/>
      <c r="EC30" s="670"/>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98</v>
      </c>
      <c r="BH31" s="680"/>
      <c r="BI31" s="680"/>
      <c r="BJ31" s="680"/>
      <c r="BK31" s="680"/>
      <c r="BL31" s="680"/>
      <c r="BM31" s="631">
        <v>92.7</v>
      </c>
      <c r="BN31" s="680"/>
      <c r="BO31" s="680"/>
      <c r="BP31" s="680"/>
      <c r="BQ31" s="681"/>
      <c r="BR31" s="683">
        <v>97.9</v>
      </c>
      <c r="BS31" s="680"/>
      <c r="BT31" s="680"/>
      <c r="BU31" s="680"/>
      <c r="BV31" s="680"/>
      <c r="BW31" s="680"/>
      <c r="BX31" s="631">
        <v>92.9</v>
      </c>
      <c r="BY31" s="680"/>
      <c r="BZ31" s="680"/>
      <c r="CA31" s="680"/>
      <c r="CB31" s="681"/>
      <c r="CD31" s="676"/>
      <c r="CE31" s="677"/>
      <c r="CF31" s="633" t="s">
        <v>301</v>
      </c>
      <c r="CG31" s="634"/>
      <c r="CH31" s="634"/>
      <c r="CI31" s="634"/>
      <c r="CJ31" s="634"/>
      <c r="CK31" s="634"/>
      <c r="CL31" s="634"/>
      <c r="CM31" s="634"/>
      <c r="CN31" s="634"/>
      <c r="CO31" s="634"/>
      <c r="CP31" s="634"/>
      <c r="CQ31" s="635"/>
      <c r="CR31" s="636">
        <v>49976</v>
      </c>
      <c r="CS31" s="657"/>
      <c r="CT31" s="657"/>
      <c r="CU31" s="657"/>
      <c r="CV31" s="657"/>
      <c r="CW31" s="657"/>
      <c r="CX31" s="657"/>
      <c r="CY31" s="658"/>
      <c r="CZ31" s="641">
        <v>0.4</v>
      </c>
      <c r="DA31" s="669"/>
      <c r="DB31" s="669"/>
      <c r="DC31" s="671"/>
      <c r="DD31" s="645">
        <v>49976</v>
      </c>
      <c r="DE31" s="657"/>
      <c r="DF31" s="657"/>
      <c r="DG31" s="657"/>
      <c r="DH31" s="657"/>
      <c r="DI31" s="657"/>
      <c r="DJ31" s="657"/>
      <c r="DK31" s="658"/>
      <c r="DL31" s="645">
        <v>49976</v>
      </c>
      <c r="DM31" s="657"/>
      <c r="DN31" s="657"/>
      <c r="DO31" s="657"/>
      <c r="DP31" s="657"/>
      <c r="DQ31" s="657"/>
      <c r="DR31" s="657"/>
      <c r="DS31" s="657"/>
      <c r="DT31" s="657"/>
      <c r="DU31" s="657"/>
      <c r="DV31" s="658"/>
      <c r="DW31" s="641">
        <v>0.9</v>
      </c>
      <c r="DX31" s="669"/>
      <c r="DY31" s="669"/>
      <c r="DZ31" s="669"/>
      <c r="EA31" s="669"/>
      <c r="EB31" s="669"/>
      <c r="EC31" s="670"/>
    </row>
    <row r="32" spans="2:133" ht="11.25" customHeight="1" x14ac:dyDescent="0.15">
      <c r="B32" s="633" t="s">
        <v>302</v>
      </c>
      <c r="C32" s="634"/>
      <c r="D32" s="634"/>
      <c r="E32" s="634"/>
      <c r="F32" s="634"/>
      <c r="G32" s="634"/>
      <c r="H32" s="634"/>
      <c r="I32" s="634"/>
      <c r="J32" s="634"/>
      <c r="K32" s="634"/>
      <c r="L32" s="634"/>
      <c r="M32" s="634"/>
      <c r="N32" s="634"/>
      <c r="O32" s="634"/>
      <c r="P32" s="634"/>
      <c r="Q32" s="635"/>
      <c r="R32" s="636">
        <v>784850</v>
      </c>
      <c r="S32" s="637"/>
      <c r="T32" s="637"/>
      <c r="U32" s="637"/>
      <c r="V32" s="637"/>
      <c r="W32" s="637"/>
      <c r="X32" s="637"/>
      <c r="Y32" s="638"/>
      <c r="Z32" s="639">
        <v>6.5</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97.6</v>
      </c>
      <c r="BH32" s="657"/>
      <c r="BI32" s="657"/>
      <c r="BJ32" s="657"/>
      <c r="BK32" s="657"/>
      <c r="BL32" s="657"/>
      <c r="BM32" s="642">
        <v>93.9</v>
      </c>
      <c r="BN32" s="657"/>
      <c r="BO32" s="657"/>
      <c r="BP32" s="657"/>
      <c r="BQ32" s="682"/>
      <c r="BR32" s="693">
        <v>97.8</v>
      </c>
      <c r="BS32" s="657"/>
      <c r="BT32" s="657"/>
      <c r="BU32" s="657"/>
      <c r="BV32" s="657"/>
      <c r="BW32" s="657"/>
      <c r="BX32" s="642">
        <v>94.9</v>
      </c>
      <c r="BY32" s="657"/>
      <c r="BZ32" s="657"/>
      <c r="CA32" s="657"/>
      <c r="CB32" s="682"/>
      <c r="CD32" s="678"/>
      <c r="CE32" s="679"/>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15">
      <c r="B33" s="633" t="s">
        <v>306</v>
      </c>
      <c r="C33" s="634"/>
      <c r="D33" s="634"/>
      <c r="E33" s="634"/>
      <c r="F33" s="634"/>
      <c r="G33" s="634"/>
      <c r="H33" s="634"/>
      <c r="I33" s="634"/>
      <c r="J33" s="634"/>
      <c r="K33" s="634"/>
      <c r="L33" s="634"/>
      <c r="M33" s="634"/>
      <c r="N33" s="634"/>
      <c r="O33" s="634"/>
      <c r="P33" s="634"/>
      <c r="Q33" s="635"/>
      <c r="R33" s="636">
        <v>44616</v>
      </c>
      <c r="S33" s="637"/>
      <c r="T33" s="637"/>
      <c r="U33" s="637"/>
      <c r="V33" s="637"/>
      <c r="W33" s="637"/>
      <c r="X33" s="637"/>
      <c r="Y33" s="638"/>
      <c r="Z33" s="639">
        <v>0.4</v>
      </c>
      <c r="AA33" s="639"/>
      <c r="AB33" s="639"/>
      <c r="AC33" s="639"/>
      <c r="AD33" s="640">
        <v>21108</v>
      </c>
      <c r="AE33" s="640"/>
      <c r="AF33" s="640"/>
      <c r="AG33" s="640"/>
      <c r="AH33" s="640"/>
      <c r="AI33" s="640"/>
      <c r="AJ33" s="640"/>
      <c r="AK33" s="640"/>
      <c r="AL33" s="641">
        <v>0.4</v>
      </c>
      <c r="AM33" s="642"/>
      <c r="AN33" s="642"/>
      <c r="AO33" s="643"/>
      <c r="AP33" s="688"/>
      <c r="AQ33" s="689"/>
      <c r="AR33" s="689"/>
      <c r="AS33" s="689"/>
      <c r="AT33" s="692"/>
      <c r="AU33" s="201"/>
      <c r="AV33" s="201"/>
      <c r="AW33" s="201"/>
      <c r="AX33" s="659" t="s">
        <v>307</v>
      </c>
      <c r="AY33" s="660"/>
      <c r="AZ33" s="660"/>
      <c r="BA33" s="660"/>
      <c r="BB33" s="660"/>
      <c r="BC33" s="660"/>
      <c r="BD33" s="660"/>
      <c r="BE33" s="660"/>
      <c r="BF33" s="661"/>
      <c r="BG33" s="694">
        <v>97.9</v>
      </c>
      <c r="BH33" s="695"/>
      <c r="BI33" s="695"/>
      <c r="BJ33" s="695"/>
      <c r="BK33" s="695"/>
      <c r="BL33" s="695"/>
      <c r="BM33" s="696">
        <v>90.3</v>
      </c>
      <c r="BN33" s="695"/>
      <c r="BO33" s="695"/>
      <c r="BP33" s="695"/>
      <c r="BQ33" s="697"/>
      <c r="BR33" s="694">
        <v>97.5</v>
      </c>
      <c r="BS33" s="695"/>
      <c r="BT33" s="695"/>
      <c r="BU33" s="695"/>
      <c r="BV33" s="695"/>
      <c r="BW33" s="695"/>
      <c r="BX33" s="696">
        <v>89.8</v>
      </c>
      <c r="BY33" s="695"/>
      <c r="BZ33" s="695"/>
      <c r="CA33" s="695"/>
      <c r="CB33" s="697"/>
      <c r="CD33" s="633" t="s">
        <v>308</v>
      </c>
      <c r="CE33" s="634"/>
      <c r="CF33" s="634"/>
      <c r="CG33" s="634"/>
      <c r="CH33" s="634"/>
      <c r="CI33" s="634"/>
      <c r="CJ33" s="634"/>
      <c r="CK33" s="634"/>
      <c r="CL33" s="634"/>
      <c r="CM33" s="634"/>
      <c r="CN33" s="634"/>
      <c r="CO33" s="634"/>
      <c r="CP33" s="634"/>
      <c r="CQ33" s="635"/>
      <c r="CR33" s="636">
        <v>5370282</v>
      </c>
      <c r="CS33" s="657"/>
      <c r="CT33" s="657"/>
      <c r="CU33" s="657"/>
      <c r="CV33" s="657"/>
      <c r="CW33" s="657"/>
      <c r="CX33" s="657"/>
      <c r="CY33" s="658"/>
      <c r="CZ33" s="641">
        <v>44.7</v>
      </c>
      <c r="DA33" s="669"/>
      <c r="DB33" s="669"/>
      <c r="DC33" s="671"/>
      <c r="DD33" s="645">
        <v>2568268</v>
      </c>
      <c r="DE33" s="657"/>
      <c r="DF33" s="657"/>
      <c r="DG33" s="657"/>
      <c r="DH33" s="657"/>
      <c r="DI33" s="657"/>
      <c r="DJ33" s="657"/>
      <c r="DK33" s="658"/>
      <c r="DL33" s="645">
        <v>1794770</v>
      </c>
      <c r="DM33" s="657"/>
      <c r="DN33" s="657"/>
      <c r="DO33" s="657"/>
      <c r="DP33" s="657"/>
      <c r="DQ33" s="657"/>
      <c r="DR33" s="657"/>
      <c r="DS33" s="657"/>
      <c r="DT33" s="657"/>
      <c r="DU33" s="657"/>
      <c r="DV33" s="658"/>
      <c r="DW33" s="641">
        <v>33.4</v>
      </c>
      <c r="DX33" s="669"/>
      <c r="DY33" s="669"/>
      <c r="DZ33" s="669"/>
      <c r="EA33" s="669"/>
      <c r="EB33" s="669"/>
      <c r="EC33" s="670"/>
    </row>
    <row r="34" spans="2:133" ht="11.25" customHeight="1" x14ac:dyDescent="0.15">
      <c r="B34" s="633" t="s">
        <v>309</v>
      </c>
      <c r="C34" s="634"/>
      <c r="D34" s="634"/>
      <c r="E34" s="634"/>
      <c r="F34" s="634"/>
      <c r="G34" s="634"/>
      <c r="H34" s="634"/>
      <c r="I34" s="634"/>
      <c r="J34" s="634"/>
      <c r="K34" s="634"/>
      <c r="L34" s="634"/>
      <c r="M34" s="634"/>
      <c r="N34" s="634"/>
      <c r="O34" s="634"/>
      <c r="P34" s="634"/>
      <c r="Q34" s="635"/>
      <c r="R34" s="636">
        <v>777279</v>
      </c>
      <c r="S34" s="637"/>
      <c r="T34" s="637"/>
      <c r="U34" s="637"/>
      <c r="V34" s="637"/>
      <c r="W34" s="637"/>
      <c r="X34" s="637"/>
      <c r="Y34" s="638"/>
      <c r="Z34" s="639">
        <v>6.4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1619409</v>
      </c>
      <c r="CS34" s="637"/>
      <c r="CT34" s="637"/>
      <c r="CU34" s="637"/>
      <c r="CV34" s="637"/>
      <c r="CW34" s="637"/>
      <c r="CX34" s="637"/>
      <c r="CY34" s="638"/>
      <c r="CZ34" s="641">
        <v>13.5</v>
      </c>
      <c r="DA34" s="669"/>
      <c r="DB34" s="669"/>
      <c r="DC34" s="671"/>
      <c r="DD34" s="645">
        <v>709964</v>
      </c>
      <c r="DE34" s="637"/>
      <c r="DF34" s="637"/>
      <c r="DG34" s="637"/>
      <c r="DH34" s="637"/>
      <c r="DI34" s="637"/>
      <c r="DJ34" s="637"/>
      <c r="DK34" s="638"/>
      <c r="DL34" s="645">
        <v>502527</v>
      </c>
      <c r="DM34" s="637"/>
      <c r="DN34" s="637"/>
      <c r="DO34" s="637"/>
      <c r="DP34" s="637"/>
      <c r="DQ34" s="637"/>
      <c r="DR34" s="637"/>
      <c r="DS34" s="637"/>
      <c r="DT34" s="637"/>
      <c r="DU34" s="637"/>
      <c r="DV34" s="638"/>
      <c r="DW34" s="641">
        <v>9.4</v>
      </c>
      <c r="DX34" s="669"/>
      <c r="DY34" s="669"/>
      <c r="DZ34" s="669"/>
      <c r="EA34" s="669"/>
      <c r="EB34" s="669"/>
      <c r="EC34" s="670"/>
    </row>
    <row r="35" spans="2:133" ht="11.25" customHeight="1" x14ac:dyDescent="0.15">
      <c r="B35" s="633" t="s">
        <v>311</v>
      </c>
      <c r="C35" s="634"/>
      <c r="D35" s="634"/>
      <c r="E35" s="634"/>
      <c r="F35" s="634"/>
      <c r="G35" s="634"/>
      <c r="H35" s="634"/>
      <c r="I35" s="634"/>
      <c r="J35" s="634"/>
      <c r="K35" s="634"/>
      <c r="L35" s="634"/>
      <c r="M35" s="634"/>
      <c r="N35" s="634"/>
      <c r="O35" s="634"/>
      <c r="P35" s="634"/>
      <c r="Q35" s="635"/>
      <c r="R35" s="636">
        <v>896761</v>
      </c>
      <c r="S35" s="637"/>
      <c r="T35" s="637"/>
      <c r="U35" s="637"/>
      <c r="V35" s="637"/>
      <c r="W35" s="637"/>
      <c r="X35" s="637"/>
      <c r="Y35" s="638"/>
      <c r="Z35" s="639">
        <v>7.4</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33378</v>
      </c>
      <c r="CS35" s="657"/>
      <c r="CT35" s="657"/>
      <c r="CU35" s="657"/>
      <c r="CV35" s="657"/>
      <c r="CW35" s="657"/>
      <c r="CX35" s="657"/>
      <c r="CY35" s="658"/>
      <c r="CZ35" s="641">
        <v>0.3</v>
      </c>
      <c r="DA35" s="669"/>
      <c r="DB35" s="669"/>
      <c r="DC35" s="671"/>
      <c r="DD35" s="645">
        <v>31235</v>
      </c>
      <c r="DE35" s="657"/>
      <c r="DF35" s="657"/>
      <c r="DG35" s="657"/>
      <c r="DH35" s="657"/>
      <c r="DI35" s="657"/>
      <c r="DJ35" s="657"/>
      <c r="DK35" s="658"/>
      <c r="DL35" s="645">
        <v>13175</v>
      </c>
      <c r="DM35" s="657"/>
      <c r="DN35" s="657"/>
      <c r="DO35" s="657"/>
      <c r="DP35" s="657"/>
      <c r="DQ35" s="657"/>
      <c r="DR35" s="657"/>
      <c r="DS35" s="657"/>
      <c r="DT35" s="657"/>
      <c r="DU35" s="657"/>
      <c r="DV35" s="658"/>
      <c r="DW35" s="641">
        <v>0.2</v>
      </c>
      <c r="DX35" s="669"/>
      <c r="DY35" s="669"/>
      <c r="DZ35" s="669"/>
      <c r="EA35" s="669"/>
      <c r="EB35" s="669"/>
      <c r="EC35" s="670"/>
    </row>
    <row r="36" spans="2:133" ht="11.25" customHeight="1" x14ac:dyDescent="0.15">
      <c r="B36" s="633" t="s">
        <v>315</v>
      </c>
      <c r="C36" s="634"/>
      <c r="D36" s="634"/>
      <c r="E36" s="634"/>
      <c r="F36" s="634"/>
      <c r="G36" s="634"/>
      <c r="H36" s="634"/>
      <c r="I36" s="634"/>
      <c r="J36" s="634"/>
      <c r="K36" s="634"/>
      <c r="L36" s="634"/>
      <c r="M36" s="634"/>
      <c r="N36" s="634"/>
      <c r="O36" s="634"/>
      <c r="P36" s="634"/>
      <c r="Q36" s="635"/>
      <c r="R36" s="636">
        <v>126086</v>
      </c>
      <c r="S36" s="637"/>
      <c r="T36" s="637"/>
      <c r="U36" s="637"/>
      <c r="V36" s="637"/>
      <c r="W36" s="637"/>
      <c r="X36" s="637"/>
      <c r="Y36" s="638"/>
      <c r="Z36" s="639">
        <v>1</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1420905</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9232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1182794</v>
      </c>
      <c r="CS36" s="637"/>
      <c r="CT36" s="637"/>
      <c r="CU36" s="637"/>
      <c r="CV36" s="637"/>
      <c r="CW36" s="637"/>
      <c r="CX36" s="637"/>
      <c r="CY36" s="638"/>
      <c r="CZ36" s="641">
        <v>9.8000000000000007</v>
      </c>
      <c r="DA36" s="669"/>
      <c r="DB36" s="669"/>
      <c r="DC36" s="671"/>
      <c r="DD36" s="645">
        <v>833537</v>
      </c>
      <c r="DE36" s="637"/>
      <c r="DF36" s="637"/>
      <c r="DG36" s="637"/>
      <c r="DH36" s="637"/>
      <c r="DI36" s="637"/>
      <c r="DJ36" s="637"/>
      <c r="DK36" s="638"/>
      <c r="DL36" s="645">
        <v>551918</v>
      </c>
      <c r="DM36" s="637"/>
      <c r="DN36" s="637"/>
      <c r="DO36" s="637"/>
      <c r="DP36" s="637"/>
      <c r="DQ36" s="637"/>
      <c r="DR36" s="637"/>
      <c r="DS36" s="637"/>
      <c r="DT36" s="637"/>
      <c r="DU36" s="637"/>
      <c r="DV36" s="638"/>
      <c r="DW36" s="641">
        <v>10.3</v>
      </c>
      <c r="DX36" s="669"/>
      <c r="DY36" s="669"/>
      <c r="DZ36" s="669"/>
      <c r="EA36" s="669"/>
      <c r="EB36" s="669"/>
      <c r="EC36" s="670"/>
    </row>
    <row r="37" spans="2:133" ht="11.25" customHeight="1" x14ac:dyDescent="0.15">
      <c r="B37" s="633" t="s">
        <v>319</v>
      </c>
      <c r="C37" s="634"/>
      <c r="D37" s="634"/>
      <c r="E37" s="634"/>
      <c r="F37" s="634"/>
      <c r="G37" s="634"/>
      <c r="H37" s="634"/>
      <c r="I37" s="634"/>
      <c r="J37" s="634"/>
      <c r="K37" s="634"/>
      <c r="L37" s="634"/>
      <c r="M37" s="634"/>
      <c r="N37" s="634"/>
      <c r="O37" s="634"/>
      <c r="P37" s="634"/>
      <c r="Q37" s="635"/>
      <c r="R37" s="636">
        <v>230916</v>
      </c>
      <c r="S37" s="637"/>
      <c r="T37" s="637"/>
      <c r="U37" s="637"/>
      <c r="V37" s="637"/>
      <c r="W37" s="637"/>
      <c r="X37" s="637"/>
      <c r="Y37" s="638"/>
      <c r="Z37" s="639">
        <v>1.9</v>
      </c>
      <c r="AA37" s="639"/>
      <c r="AB37" s="639"/>
      <c r="AC37" s="639"/>
      <c r="AD37" s="640" t="s">
        <v>122</v>
      </c>
      <c r="AE37" s="640"/>
      <c r="AF37" s="640"/>
      <c r="AG37" s="640"/>
      <c r="AH37" s="640"/>
      <c r="AI37" s="640"/>
      <c r="AJ37" s="640"/>
      <c r="AK37" s="640"/>
      <c r="AL37" s="641" t="s">
        <v>122</v>
      </c>
      <c r="AM37" s="642"/>
      <c r="AN37" s="642"/>
      <c r="AO37" s="643"/>
      <c r="AQ37" s="699" t="s">
        <v>320</v>
      </c>
      <c r="AR37" s="700"/>
      <c r="AS37" s="700"/>
      <c r="AT37" s="700"/>
      <c r="AU37" s="700"/>
      <c r="AV37" s="700"/>
      <c r="AW37" s="700"/>
      <c r="AX37" s="700"/>
      <c r="AY37" s="701"/>
      <c r="AZ37" s="636">
        <v>497120</v>
      </c>
      <c r="BA37" s="637"/>
      <c r="BB37" s="637"/>
      <c r="BC37" s="637"/>
      <c r="BD37" s="657"/>
      <c r="BE37" s="657"/>
      <c r="BF37" s="682"/>
      <c r="BG37" s="633" t="s">
        <v>321</v>
      </c>
      <c r="BH37" s="634"/>
      <c r="BI37" s="634"/>
      <c r="BJ37" s="634"/>
      <c r="BK37" s="634"/>
      <c r="BL37" s="634"/>
      <c r="BM37" s="634"/>
      <c r="BN37" s="634"/>
      <c r="BO37" s="634"/>
      <c r="BP37" s="634"/>
      <c r="BQ37" s="634"/>
      <c r="BR37" s="634"/>
      <c r="BS37" s="634"/>
      <c r="BT37" s="634"/>
      <c r="BU37" s="635"/>
      <c r="BV37" s="636">
        <v>-30743</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375168</v>
      </c>
      <c r="CS37" s="657"/>
      <c r="CT37" s="657"/>
      <c r="CU37" s="657"/>
      <c r="CV37" s="657"/>
      <c r="CW37" s="657"/>
      <c r="CX37" s="657"/>
      <c r="CY37" s="658"/>
      <c r="CZ37" s="641">
        <v>3.1</v>
      </c>
      <c r="DA37" s="669"/>
      <c r="DB37" s="669"/>
      <c r="DC37" s="671"/>
      <c r="DD37" s="645">
        <v>371601</v>
      </c>
      <c r="DE37" s="657"/>
      <c r="DF37" s="657"/>
      <c r="DG37" s="657"/>
      <c r="DH37" s="657"/>
      <c r="DI37" s="657"/>
      <c r="DJ37" s="657"/>
      <c r="DK37" s="658"/>
      <c r="DL37" s="645">
        <v>308104</v>
      </c>
      <c r="DM37" s="657"/>
      <c r="DN37" s="657"/>
      <c r="DO37" s="657"/>
      <c r="DP37" s="657"/>
      <c r="DQ37" s="657"/>
      <c r="DR37" s="657"/>
      <c r="DS37" s="657"/>
      <c r="DT37" s="657"/>
      <c r="DU37" s="657"/>
      <c r="DV37" s="658"/>
      <c r="DW37" s="641">
        <v>5.7</v>
      </c>
      <c r="DX37" s="669"/>
      <c r="DY37" s="669"/>
      <c r="DZ37" s="669"/>
      <c r="EA37" s="669"/>
      <c r="EB37" s="669"/>
      <c r="EC37" s="670"/>
    </row>
    <row r="38" spans="2:133" ht="11.25" customHeight="1" x14ac:dyDescent="0.15">
      <c r="B38" s="633" t="s">
        <v>323</v>
      </c>
      <c r="C38" s="634"/>
      <c r="D38" s="634"/>
      <c r="E38" s="634"/>
      <c r="F38" s="634"/>
      <c r="G38" s="634"/>
      <c r="H38" s="634"/>
      <c r="I38" s="634"/>
      <c r="J38" s="634"/>
      <c r="K38" s="634"/>
      <c r="L38" s="634"/>
      <c r="M38" s="634"/>
      <c r="N38" s="634"/>
      <c r="O38" s="634"/>
      <c r="P38" s="634"/>
      <c r="Q38" s="635"/>
      <c r="R38" s="636">
        <v>1000239</v>
      </c>
      <c r="S38" s="637"/>
      <c r="T38" s="637"/>
      <c r="U38" s="637"/>
      <c r="V38" s="637"/>
      <c r="W38" s="637"/>
      <c r="X38" s="637"/>
      <c r="Y38" s="638"/>
      <c r="Z38" s="639">
        <v>8.1999999999999993</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t="s">
        <v>122</v>
      </c>
      <c r="BA38" s="637"/>
      <c r="BB38" s="637"/>
      <c r="BC38" s="637"/>
      <c r="BD38" s="657"/>
      <c r="BE38" s="657"/>
      <c r="BF38" s="682"/>
      <c r="BG38" s="633" t="s">
        <v>325</v>
      </c>
      <c r="BH38" s="634"/>
      <c r="BI38" s="634"/>
      <c r="BJ38" s="634"/>
      <c r="BK38" s="634"/>
      <c r="BL38" s="634"/>
      <c r="BM38" s="634"/>
      <c r="BN38" s="634"/>
      <c r="BO38" s="634"/>
      <c r="BP38" s="634"/>
      <c r="BQ38" s="634"/>
      <c r="BR38" s="634"/>
      <c r="BS38" s="634"/>
      <c r="BT38" s="634"/>
      <c r="BU38" s="635"/>
      <c r="BV38" s="636">
        <v>2236</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923785</v>
      </c>
      <c r="CS38" s="637"/>
      <c r="CT38" s="637"/>
      <c r="CU38" s="637"/>
      <c r="CV38" s="637"/>
      <c r="CW38" s="637"/>
      <c r="CX38" s="637"/>
      <c r="CY38" s="638"/>
      <c r="CZ38" s="641">
        <v>7.7</v>
      </c>
      <c r="DA38" s="669"/>
      <c r="DB38" s="669"/>
      <c r="DC38" s="671"/>
      <c r="DD38" s="645">
        <v>771117</v>
      </c>
      <c r="DE38" s="637"/>
      <c r="DF38" s="637"/>
      <c r="DG38" s="637"/>
      <c r="DH38" s="637"/>
      <c r="DI38" s="637"/>
      <c r="DJ38" s="637"/>
      <c r="DK38" s="638"/>
      <c r="DL38" s="645">
        <v>727150</v>
      </c>
      <c r="DM38" s="637"/>
      <c r="DN38" s="637"/>
      <c r="DO38" s="637"/>
      <c r="DP38" s="637"/>
      <c r="DQ38" s="637"/>
      <c r="DR38" s="637"/>
      <c r="DS38" s="637"/>
      <c r="DT38" s="637"/>
      <c r="DU38" s="637"/>
      <c r="DV38" s="638"/>
      <c r="DW38" s="641">
        <v>13.5</v>
      </c>
      <c r="DX38" s="669"/>
      <c r="DY38" s="669"/>
      <c r="DZ38" s="669"/>
      <c r="EA38" s="669"/>
      <c r="EB38" s="669"/>
      <c r="EC38" s="670"/>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57"/>
      <c r="BE39" s="657"/>
      <c r="BF39" s="682"/>
      <c r="BG39" s="633" t="s">
        <v>329</v>
      </c>
      <c r="BH39" s="634"/>
      <c r="BI39" s="634"/>
      <c r="BJ39" s="634"/>
      <c r="BK39" s="634"/>
      <c r="BL39" s="634"/>
      <c r="BM39" s="634"/>
      <c r="BN39" s="634"/>
      <c r="BO39" s="634"/>
      <c r="BP39" s="634"/>
      <c r="BQ39" s="634"/>
      <c r="BR39" s="634"/>
      <c r="BS39" s="634"/>
      <c r="BT39" s="634"/>
      <c r="BU39" s="635"/>
      <c r="BV39" s="636">
        <v>3336</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1114416</v>
      </c>
      <c r="CS39" s="657"/>
      <c r="CT39" s="657"/>
      <c r="CU39" s="657"/>
      <c r="CV39" s="657"/>
      <c r="CW39" s="657"/>
      <c r="CX39" s="657"/>
      <c r="CY39" s="658"/>
      <c r="CZ39" s="641">
        <v>9.3000000000000007</v>
      </c>
      <c r="DA39" s="669"/>
      <c r="DB39" s="669"/>
      <c r="DC39" s="671"/>
      <c r="DD39" s="645">
        <v>222415</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331</v>
      </c>
      <c r="C40" s="634"/>
      <c r="D40" s="634"/>
      <c r="E40" s="634"/>
      <c r="F40" s="634"/>
      <c r="G40" s="634"/>
      <c r="H40" s="634"/>
      <c r="I40" s="634"/>
      <c r="J40" s="634"/>
      <c r="K40" s="634"/>
      <c r="L40" s="634"/>
      <c r="M40" s="634"/>
      <c r="N40" s="634"/>
      <c r="O40" s="634"/>
      <c r="P40" s="634"/>
      <c r="Q40" s="635"/>
      <c r="R40" s="636">
        <v>11739</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57"/>
      <c r="BE40" s="657"/>
      <c r="BF40" s="682"/>
      <c r="BG40" s="686" t="s">
        <v>333</v>
      </c>
      <c r="BH40" s="687"/>
      <c r="BI40" s="687"/>
      <c r="BJ40" s="687"/>
      <c r="BK40" s="687"/>
      <c r="BL40" s="205"/>
      <c r="BM40" s="634" t="s">
        <v>334</v>
      </c>
      <c r="BN40" s="634"/>
      <c r="BO40" s="634"/>
      <c r="BP40" s="634"/>
      <c r="BQ40" s="634"/>
      <c r="BR40" s="634"/>
      <c r="BS40" s="634"/>
      <c r="BT40" s="634"/>
      <c r="BU40" s="635"/>
      <c r="BV40" s="636">
        <v>68</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496500</v>
      </c>
      <c r="CS40" s="637"/>
      <c r="CT40" s="637"/>
      <c r="CU40" s="637"/>
      <c r="CV40" s="637"/>
      <c r="CW40" s="637"/>
      <c r="CX40" s="637"/>
      <c r="CY40" s="638"/>
      <c r="CZ40" s="641">
        <v>4.0999999999999996</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336</v>
      </c>
      <c r="C41" s="660"/>
      <c r="D41" s="660"/>
      <c r="E41" s="660"/>
      <c r="F41" s="660"/>
      <c r="G41" s="660"/>
      <c r="H41" s="660"/>
      <c r="I41" s="660"/>
      <c r="J41" s="660"/>
      <c r="K41" s="660"/>
      <c r="L41" s="660"/>
      <c r="M41" s="660"/>
      <c r="N41" s="660"/>
      <c r="O41" s="660"/>
      <c r="P41" s="660"/>
      <c r="Q41" s="661"/>
      <c r="R41" s="708">
        <v>12149871</v>
      </c>
      <c r="S41" s="709"/>
      <c r="T41" s="709"/>
      <c r="U41" s="709"/>
      <c r="V41" s="709"/>
      <c r="W41" s="709"/>
      <c r="X41" s="709"/>
      <c r="Y41" s="713"/>
      <c r="Z41" s="714">
        <v>100</v>
      </c>
      <c r="AA41" s="714"/>
      <c r="AB41" s="714"/>
      <c r="AC41" s="714"/>
      <c r="AD41" s="715">
        <v>5355524</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209842</v>
      </c>
      <c r="BA41" s="637"/>
      <c r="BB41" s="637"/>
      <c r="BC41" s="637"/>
      <c r="BD41" s="657"/>
      <c r="BE41" s="657"/>
      <c r="BF41" s="682"/>
      <c r="BG41" s="686"/>
      <c r="BH41" s="687"/>
      <c r="BI41" s="687"/>
      <c r="BJ41" s="687"/>
      <c r="BK41" s="687"/>
      <c r="BL41" s="205"/>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713943</v>
      </c>
      <c r="BA42" s="709"/>
      <c r="BB42" s="709"/>
      <c r="BC42" s="709"/>
      <c r="BD42" s="695"/>
      <c r="BE42" s="695"/>
      <c r="BF42" s="697"/>
      <c r="BG42" s="688"/>
      <c r="BH42" s="689"/>
      <c r="BI42" s="689"/>
      <c r="BJ42" s="689"/>
      <c r="BK42" s="689"/>
      <c r="BL42" s="206"/>
      <c r="BM42" s="660" t="s">
        <v>341</v>
      </c>
      <c r="BN42" s="660"/>
      <c r="BO42" s="660"/>
      <c r="BP42" s="660"/>
      <c r="BQ42" s="660"/>
      <c r="BR42" s="660"/>
      <c r="BS42" s="660"/>
      <c r="BT42" s="660"/>
      <c r="BU42" s="661"/>
      <c r="BV42" s="708">
        <v>364</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831933</v>
      </c>
      <c r="CS42" s="657"/>
      <c r="CT42" s="657"/>
      <c r="CU42" s="657"/>
      <c r="CV42" s="657"/>
      <c r="CW42" s="657"/>
      <c r="CX42" s="657"/>
      <c r="CY42" s="658"/>
      <c r="CZ42" s="641">
        <v>6.9</v>
      </c>
      <c r="DA42" s="669"/>
      <c r="DB42" s="669"/>
      <c r="DC42" s="671"/>
      <c r="DD42" s="645">
        <v>83754</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13924</v>
      </c>
      <c r="CS43" s="657"/>
      <c r="CT43" s="657"/>
      <c r="CU43" s="657"/>
      <c r="CV43" s="657"/>
      <c r="CW43" s="657"/>
      <c r="CX43" s="657"/>
      <c r="CY43" s="658"/>
      <c r="CZ43" s="641">
        <v>0.1</v>
      </c>
      <c r="DA43" s="669"/>
      <c r="DB43" s="669"/>
      <c r="DC43" s="671"/>
      <c r="DD43" s="645">
        <v>13924</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796788</v>
      </c>
      <c r="CS44" s="637"/>
      <c r="CT44" s="637"/>
      <c r="CU44" s="637"/>
      <c r="CV44" s="637"/>
      <c r="CW44" s="637"/>
      <c r="CX44" s="637"/>
      <c r="CY44" s="638"/>
      <c r="CZ44" s="641">
        <v>6.6</v>
      </c>
      <c r="DA44" s="642"/>
      <c r="DB44" s="642"/>
      <c r="DC44" s="648"/>
      <c r="DD44" s="645">
        <v>68831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205968</v>
      </c>
      <c r="CS45" s="657"/>
      <c r="CT45" s="657"/>
      <c r="CU45" s="657"/>
      <c r="CV45" s="657"/>
      <c r="CW45" s="657"/>
      <c r="CX45" s="657"/>
      <c r="CY45" s="658"/>
      <c r="CZ45" s="641">
        <v>1.7</v>
      </c>
      <c r="DA45" s="669"/>
      <c r="DB45" s="669"/>
      <c r="DC45" s="671"/>
      <c r="DD45" s="645">
        <v>14920</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349</v>
      </c>
      <c r="CG46" s="634"/>
      <c r="CH46" s="634"/>
      <c r="CI46" s="634"/>
      <c r="CJ46" s="634"/>
      <c r="CK46" s="634"/>
      <c r="CL46" s="634"/>
      <c r="CM46" s="634"/>
      <c r="CN46" s="634"/>
      <c r="CO46" s="634"/>
      <c r="CP46" s="634"/>
      <c r="CQ46" s="635"/>
      <c r="CR46" s="636">
        <v>590820</v>
      </c>
      <c r="CS46" s="637"/>
      <c r="CT46" s="637"/>
      <c r="CU46" s="637"/>
      <c r="CV46" s="637"/>
      <c r="CW46" s="637"/>
      <c r="CX46" s="637"/>
      <c r="CY46" s="638"/>
      <c r="CZ46" s="641">
        <v>4.9000000000000004</v>
      </c>
      <c r="DA46" s="642"/>
      <c r="DB46" s="642"/>
      <c r="DC46" s="648"/>
      <c r="DD46" s="645">
        <v>53911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350</v>
      </c>
      <c r="CG47" s="634"/>
      <c r="CH47" s="634"/>
      <c r="CI47" s="634"/>
      <c r="CJ47" s="634"/>
      <c r="CK47" s="634"/>
      <c r="CL47" s="634"/>
      <c r="CM47" s="634"/>
      <c r="CN47" s="634"/>
      <c r="CO47" s="634"/>
      <c r="CP47" s="634"/>
      <c r="CQ47" s="635"/>
      <c r="CR47" s="636">
        <v>35145</v>
      </c>
      <c r="CS47" s="657"/>
      <c r="CT47" s="657"/>
      <c r="CU47" s="657"/>
      <c r="CV47" s="657"/>
      <c r="CW47" s="657"/>
      <c r="CX47" s="657"/>
      <c r="CY47" s="658"/>
      <c r="CZ47" s="641">
        <v>0.3</v>
      </c>
      <c r="DA47" s="669"/>
      <c r="DB47" s="669"/>
      <c r="DC47" s="671"/>
      <c r="DD47" s="645">
        <v>14923</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352</v>
      </c>
      <c r="CE49" s="660"/>
      <c r="CF49" s="660"/>
      <c r="CG49" s="660"/>
      <c r="CH49" s="660"/>
      <c r="CI49" s="660"/>
      <c r="CJ49" s="660"/>
      <c r="CK49" s="660"/>
      <c r="CL49" s="660"/>
      <c r="CM49" s="660"/>
      <c r="CN49" s="660"/>
      <c r="CO49" s="660"/>
      <c r="CP49" s="660"/>
      <c r="CQ49" s="661"/>
      <c r="CR49" s="708">
        <v>12016007</v>
      </c>
      <c r="CS49" s="695"/>
      <c r="CT49" s="695"/>
      <c r="CU49" s="695"/>
      <c r="CV49" s="695"/>
      <c r="CW49" s="695"/>
      <c r="CX49" s="695"/>
      <c r="CY49" s="724"/>
      <c r="CZ49" s="716">
        <v>100</v>
      </c>
      <c r="DA49" s="725"/>
      <c r="DB49" s="725"/>
      <c r="DC49" s="726"/>
      <c r="DD49" s="727">
        <v>6405794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jOFUpzRUm9qVB2xwmbPEN5w1z+HiQJqr3Zbzn/mWzb0N2VdMLm7YdBOJsqVccgfGtclgvbsff7aH8zosyVeH8A==" saltValue="C4/kmTipSM1fBBhH4EdMK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12102</v>
      </c>
      <c r="R7" s="766"/>
      <c r="S7" s="766"/>
      <c r="T7" s="766"/>
      <c r="U7" s="766"/>
      <c r="V7" s="766">
        <v>11968</v>
      </c>
      <c r="W7" s="766"/>
      <c r="X7" s="766"/>
      <c r="Y7" s="766"/>
      <c r="Z7" s="766"/>
      <c r="AA7" s="766">
        <v>134</v>
      </c>
      <c r="AB7" s="766"/>
      <c r="AC7" s="766"/>
      <c r="AD7" s="766"/>
      <c r="AE7" s="767"/>
      <c r="AF7" s="768">
        <v>119</v>
      </c>
      <c r="AG7" s="769"/>
      <c r="AH7" s="769"/>
      <c r="AI7" s="769"/>
      <c r="AJ7" s="770"/>
      <c r="AK7" s="771" t="s">
        <v>542</v>
      </c>
      <c r="AL7" s="772"/>
      <c r="AM7" s="772"/>
      <c r="AN7" s="772"/>
      <c r="AO7" s="772"/>
      <c r="AP7" s="772">
        <v>12307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543</v>
      </c>
      <c r="BT7" s="760"/>
      <c r="BU7" s="760"/>
      <c r="BV7" s="760"/>
      <c r="BW7" s="760"/>
      <c r="BX7" s="760"/>
      <c r="BY7" s="760"/>
      <c r="BZ7" s="760"/>
      <c r="CA7" s="760"/>
      <c r="CB7" s="760"/>
      <c r="CC7" s="760"/>
      <c r="CD7" s="760"/>
      <c r="CE7" s="760"/>
      <c r="CF7" s="760"/>
      <c r="CG7" s="775"/>
      <c r="CH7" s="756">
        <v>-79</v>
      </c>
      <c r="CI7" s="757"/>
      <c r="CJ7" s="757"/>
      <c r="CK7" s="757"/>
      <c r="CL7" s="758"/>
      <c r="CM7" s="756">
        <v>570</v>
      </c>
      <c r="CN7" s="757"/>
      <c r="CO7" s="757"/>
      <c r="CP7" s="757"/>
      <c r="CQ7" s="758"/>
      <c r="CR7" s="756">
        <v>68</v>
      </c>
      <c r="CS7" s="757"/>
      <c r="CT7" s="757"/>
      <c r="CU7" s="757"/>
      <c r="CV7" s="758"/>
      <c r="CW7" s="756">
        <v>68</v>
      </c>
      <c r="CX7" s="757"/>
      <c r="CY7" s="757"/>
      <c r="CZ7" s="757"/>
      <c r="DA7" s="758"/>
      <c r="DB7" s="756" t="s">
        <v>542</v>
      </c>
      <c r="DC7" s="757"/>
      <c r="DD7" s="757"/>
      <c r="DE7" s="757"/>
      <c r="DF7" s="758"/>
      <c r="DG7" s="756" t="s">
        <v>542</v>
      </c>
      <c r="DH7" s="757"/>
      <c r="DI7" s="757"/>
      <c r="DJ7" s="757"/>
      <c r="DK7" s="758"/>
      <c r="DL7" s="756" t="s">
        <v>542</v>
      </c>
      <c r="DM7" s="757"/>
      <c r="DN7" s="757"/>
      <c r="DO7" s="757"/>
      <c r="DP7" s="758"/>
      <c r="DQ7" s="756" t="s">
        <v>542</v>
      </c>
      <c r="DR7" s="757"/>
      <c r="DS7" s="757"/>
      <c r="DT7" s="757"/>
      <c r="DU7" s="758"/>
      <c r="DV7" s="759"/>
      <c r="DW7" s="760"/>
      <c r="DX7" s="760"/>
      <c r="DY7" s="760"/>
      <c r="DZ7" s="761"/>
      <c r="EA7" s="216"/>
    </row>
    <row r="8" spans="1:131" s="217" customFormat="1" ht="26.25" customHeight="1" x14ac:dyDescent="0.15">
      <c r="A8" s="220">
        <v>2</v>
      </c>
      <c r="B8" s="793" t="s">
        <v>376</v>
      </c>
      <c r="C8" s="794"/>
      <c r="D8" s="794"/>
      <c r="E8" s="794"/>
      <c r="F8" s="794"/>
      <c r="G8" s="794"/>
      <c r="H8" s="794"/>
      <c r="I8" s="794"/>
      <c r="J8" s="794"/>
      <c r="K8" s="794"/>
      <c r="L8" s="794"/>
      <c r="M8" s="794"/>
      <c r="N8" s="794"/>
      <c r="O8" s="794"/>
      <c r="P8" s="795"/>
      <c r="Q8" s="796">
        <v>163</v>
      </c>
      <c r="R8" s="797"/>
      <c r="S8" s="797"/>
      <c r="T8" s="797"/>
      <c r="U8" s="797"/>
      <c r="V8" s="797">
        <v>163</v>
      </c>
      <c r="W8" s="797"/>
      <c r="X8" s="797"/>
      <c r="Y8" s="797"/>
      <c r="Z8" s="797"/>
      <c r="AA8" s="797">
        <v>0</v>
      </c>
      <c r="AB8" s="797"/>
      <c r="AC8" s="797"/>
      <c r="AD8" s="797"/>
      <c r="AE8" s="798"/>
      <c r="AF8" s="799">
        <v>0</v>
      </c>
      <c r="AG8" s="800"/>
      <c r="AH8" s="800"/>
      <c r="AI8" s="800"/>
      <c r="AJ8" s="801"/>
      <c r="AK8" s="782">
        <v>115</v>
      </c>
      <c r="AL8" s="783"/>
      <c r="AM8" s="783"/>
      <c r="AN8" s="783"/>
      <c r="AO8" s="783"/>
      <c r="AP8" s="783" t="s">
        <v>542</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378</v>
      </c>
      <c r="B23" s="802" t="s">
        <v>379</v>
      </c>
      <c r="C23" s="803"/>
      <c r="D23" s="803"/>
      <c r="E23" s="803"/>
      <c r="F23" s="803"/>
      <c r="G23" s="803"/>
      <c r="H23" s="803"/>
      <c r="I23" s="803"/>
      <c r="J23" s="803"/>
      <c r="K23" s="803"/>
      <c r="L23" s="803"/>
      <c r="M23" s="803"/>
      <c r="N23" s="803"/>
      <c r="O23" s="803"/>
      <c r="P23" s="804"/>
      <c r="Q23" s="805">
        <v>12150</v>
      </c>
      <c r="R23" s="806"/>
      <c r="S23" s="806"/>
      <c r="T23" s="806"/>
      <c r="U23" s="806"/>
      <c r="V23" s="806">
        <v>12016</v>
      </c>
      <c r="W23" s="806"/>
      <c r="X23" s="806"/>
      <c r="Y23" s="806"/>
      <c r="Z23" s="806"/>
      <c r="AA23" s="806">
        <v>134</v>
      </c>
      <c r="AB23" s="806"/>
      <c r="AC23" s="806"/>
      <c r="AD23" s="806"/>
      <c r="AE23" s="807"/>
      <c r="AF23" s="808">
        <v>119</v>
      </c>
      <c r="AG23" s="806"/>
      <c r="AH23" s="806"/>
      <c r="AI23" s="806"/>
      <c r="AJ23" s="809"/>
      <c r="AK23" s="810"/>
      <c r="AL23" s="811"/>
      <c r="AM23" s="811"/>
      <c r="AN23" s="811"/>
      <c r="AO23" s="811"/>
      <c r="AP23" s="806">
        <v>12307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390</v>
      </c>
      <c r="C28" s="763"/>
      <c r="D28" s="763"/>
      <c r="E28" s="763"/>
      <c r="F28" s="763"/>
      <c r="G28" s="763"/>
      <c r="H28" s="763"/>
      <c r="I28" s="763"/>
      <c r="J28" s="763"/>
      <c r="K28" s="763"/>
      <c r="L28" s="763"/>
      <c r="M28" s="763"/>
      <c r="N28" s="763"/>
      <c r="O28" s="763"/>
      <c r="P28" s="764"/>
      <c r="Q28" s="835">
        <v>1762</v>
      </c>
      <c r="R28" s="836"/>
      <c r="S28" s="836"/>
      <c r="T28" s="836"/>
      <c r="U28" s="836"/>
      <c r="V28" s="836">
        <v>1753</v>
      </c>
      <c r="W28" s="836"/>
      <c r="X28" s="836"/>
      <c r="Y28" s="836"/>
      <c r="Z28" s="836"/>
      <c r="AA28" s="836">
        <v>9</v>
      </c>
      <c r="AB28" s="836"/>
      <c r="AC28" s="836"/>
      <c r="AD28" s="836"/>
      <c r="AE28" s="837"/>
      <c r="AF28" s="838">
        <v>9</v>
      </c>
      <c r="AG28" s="836"/>
      <c r="AH28" s="836"/>
      <c r="AI28" s="836"/>
      <c r="AJ28" s="839"/>
      <c r="AK28" s="840">
        <v>210</v>
      </c>
      <c r="AL28" s="841"/>
      <c r="AM28" s="841"/>
      <c r="AN28" s="841"/>
      <c r="AO28" s="841"/>
      <c r="AP28" s="841" t="s">
        <v>542</v>
      </c>
      <c r="AQ28" s="841"/>
      <c r="AR28" s="841"/>
      <c r="AS28" s="841"/>
      <c r="AT28" s="841"/>
      <c r="AU28" s="841" t="s">
        <v>542</v>
      </c>
      <c r="AV28" s="841"/>
      <c r="AW28" s="841"/>
      <c r="AX28" s="841"/>
      <c r="AY28" s="841"/>
      <c r="AZ28" s="842" t="s">
        <v>542</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391</v>
      </c>
      <c r="C29" s="794"/>
      <c r="D29" s="794"/>
      <c r="E29" s="794"/>
      <c r="F29" s="794"/>
      <c r="G29" s="794"/>
      <c r="H29" s="794"/>
      <c r="I29" s="794"/>
      <c r="J29" s="794"/>
      <c r="K29" s="794"/>
      <c r="L29" s="794"/>
      <c r="M29" s="794"/>
      <c r="N29" s="794"/>
      <c r="O29" s="794"/>
      <c r="P29" s="795"/>
      <c r="Q29" s="796">
        <v>282</v>
      </c>
      <c r="R29" s="797"/>
      <c r="S29" s="797"/>
      <c r="T29" s="797"/>
      <c r="U29" s="797"/>
      <c r="V29" s="797">
        <v>275</v>
      </c>
      <c r="W29" s="797"/>
      <c r="X29" s="797"/>
      <c r="Y29" s="797"/>
      <c r="Z29" s="797"/>
      <c r="AA29" s="797">
        <v>7</v>
      </c>
      <c r="AB29" s="797"/>
      <c r="AC29" s="797"/>
      <c r="AD29" s="797"/>
      <c r="AE29" s="798"/>
      <c r="AF29" s="799">
        <v>7</v>
      </c>
      <c r="AG29" s="800"/>
      <c r="AH29" s="800"/>
      <c r="AI29" s="800"/>
      <c r="AJ29" s="801"/>
      <c r="AK29" s="847">
        <v>116</v>
      </c>
      <c r="AL29" s="843"/>
      <c r="AM29" s="843"/>
      <c r="AN29" s="843"/>
      <c r="AO29" s="843"/>
      <c r="AP29" s="843" t="s">
        <v>542</v>
      </c>
      <c r="AQ29" s="843"/>
      <c r="AR29" s="843"/>
      <c r="AS29" s="843"/>
      <c r="AT29" s="843"/>
      <c r="AU29" s="843" t="s">
        <v>542</v>
      </c>
      <c r="AV29" s="843"/>
      <c r="AW29" s="843"/>
      <c r="AX29" s="843"/>
      <c r="AY29" s="843"/>
      <c r="AZ29" s="844" t="s">
        <v>542</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c r="C30" s="794"/>
      <c r="D30" s="794"/>
      <c r="E30" s="794"/>
      <c r="F30" s="794"/>
      <c r="G30" s="794"/>
      <c r="H30" s="794"/>
      <c r="I30" s="794"/>
      <c r="J30" s="794"/>
      <c r="K30" s="794"/>
      <c r="L30" s="794"/>
      <c r="M30" s="794"/>
      <c r="N30" s="794"/>
      <c r="O30" s="794"/>
      <c r="P30" s="795"/>
      <c r="Q30" s="796"/>
      <c r="R30" s="797"/>
      <c r="S30" s="797"/>
      <c r="T30" s="797"/>
      <c r="U30" s="797"/>
      <c r="V30" s="797"/>
      <c r="W30" s="797"/>
      <c r="X30" s="797"/>
      <c r="Y30" s="797"/>
      <c r="Z30" s="797"/>
      <c r="AA30" s="797"/>
      <c r="AB30" s="797"/>
      <c r="AC30" s="797"/>
      <c r="AD30" s="797"/>
      <c r="AE30" s="798"/>
      <c r="AF30" s="799"/>
      <c r="AG30" s="800"/>
      <c r="AH30" s="800"/>
      <c r="AI30" s="800"/>
      <c r="AJ30" s="801"/>
      <c r="AK30" s="847"/>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c r="AG31" s="800"/>
      <c r="AH31" s="800"/>
      <c r="AI31" s="800"/>
      <c r="AJ31" s="801"/>
      <c r="AK31" s="847"/>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392</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378</v>
      </c>
      <c r="B63" s="802" t="s">
        <v>393</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16</v>
      </c>
      <c r="AG63" s="857"/>
      <c r="AH63" s="857"/>
      <c r="AI63" s="857"/>
      <c r="AJ63" s="858"/>
      <c r="AK63" s="859"/>
      <c r="AL63" s="854"/>
      <c r="AM63" s="854"/>
      <c r="AN63" s="854"/>
      <c r="AO63" s="854"/>
      <c r="AP63" s="857" t="s">
        <v>549</v>
      </c>
      <c r="AQ63" s="857"/>
      <c r="AR63" s="857"/>
      <c r="AS63" s="857"/>
      <c r="AT63" s="857"/>
      <c r="AU63" s="857" t="s">
        <v>549</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395</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396</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c r="C68" s="883"/>
      <c r="D68" s="883"/>
      <c r="E68" s="883"/>
      <c r="F68" s="883"/>
      <c r="G68" s="883"/>
      <c r="H68" s="883"/>
      <c r="I68" s="883"/>
      <c r="J68" s="883"/>
      <c r="K68" s="883"/>
      <c r="L68" s="883"/>
      <c r="M68" s="883"/>
      <c r="N68" s="883"/>
      <c r="O68" s="883"/>
      <c r="P68" s="884"/>
      <c r="Q68" s="885"/>
      <c r="R68" s="879"/>
      <c r="S68" s="879"/>
      <c r="T68" s="879"/>
      <c r="U68" s="879"/>
      <c r="V68" s="879"/>
      <c r="W68" s="879"/>
      <c r="X68" s="879"/>
      <c r="Y68" s="879"/>
      <c r="Z68" s="879"/>
      <c r="AA68" s="879"/>
      <c r="AB68" s="879"/>
      <c r="AC68" s="879"/>
      <c r="AD68" s="879"/>
      <c r="AE68" s="879"/>
      <c r="AF68" s="879"/>
      <c r="AG68" s="879"/>
      <c r="AH68" s="879"/>
      <c r="AI68" s="879"/>
      <c r="AJ68" s="879"/>
      <c r="AK68" s="879"/>
      <c r="AL68" s="879"/>
      <c r="AM68" s="879"/>
      <c r="AN68" s="879"/>
      <c r="AO68" s="879"/>
      <c r="AP68" s="879"/>
      <c r="AQ68" s="879"/>
      <c r="AR68" s="879"/>
      <c r="AS68" s="879"/>
      <c r="AT68" s="879"/>
      <c r="AU68" s="879"/>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c r="C69" s="887"/>
      <c r="D69" s="887"/>
      <c r="E69" s="887"/>
      <c r="F69" s="887"/>
      <c r="G69" s="887"/>
      <c r="H69" s="887"/>
      <c r="I69" s="887"/>
      <c r="J69" s="887"/>
      <c r="K69" s="887"/>
      <c r="L69" s="887"/>
      <c r="M69" s="887"/>
      <c r="N69" s="887"/>
      <c r="O69" s="887"/>
      <c r="P69" s="888"/>
      <c r="Q69" s="889"/>
      <c r="R69" s="843"/>
      <c r="S69" s="843"/>
      <c r="T69" s="843"/>
      <c r="U69" s="843"/>
      <c r="V69" s="843"/>
      <c r="W69" s="843"/>
      <c r="X69" s="843"/>
      <c r="Y69" s="843"/>
      <c r="Z69" s="843"/>
      <c r="AA69" s="843"/>
      <c r="AB69" s="843"/>
      <c r="AC69" s="843"/>
      <c r="AD69" s="843"/>
      <c r="AE69" s="843"/>
      <c r="AF69" s="843"/>
      <c r="AG69" s="843"/>
      <c r="AH69" s="843"/>
      <c r="AI69" s="843"/>
      <c r="AJ69" s="843"/>
      <c r="AK69" s="843"/>
      <c r="AL69" s="843"/>
      <c r="AM69" s="843"/>
      <c r="AN69" s="843"/>
      <c r="AO69" s="843"/>
      <c r="AP69" s="843"/>
      <c r="AQ69" s="843"/>
      <c r="AR69" s="843"/>
      <c r="AS69" s="843"/>
      <c r="AT69" s="843"/>
      <c r="AU69" s="843"/>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c r="C70" s="887"/>
      <c r="D70" s="887"/>
      <c r="E70" s="887"/>
      <c r="F70" s="887"/>
      <c r="G70" s="887"/>
      <c r="H70" s="887"/>
      <c r="I70" s="887"/>
      <c r="J70" s="887"/>
      <c r="K70" s="887"/>
      <c r="L70" s="887"/>
      <c r="M70" s="887"/>
      <c r="N70" s="887"/>
      <c r="O70" s="887"/>
      <c r="P70" s="888"/>
      <c r="Q70" s="889"/>
      <c r="R70" s="843"/>
      <c r="S70" s="843"/>
      <c r="T70" s="843"/>
      <c r="U70" s="843"/>
      <c r="V70" s="843"/>
      <c r="W70" s="843"/>
      <c r="X70" s="843"/>
      <c r="Y70" s="843"/>
      <c r="Z70" s="843"/>
      <c r="AA70" s="843"/>
      <c r="AB70" s="843"/>
      <c r="AC70" s="843"/>
      <c r="AD70" s="843"/>
      <c r="AE70" s="843"/>
      <c r="AF70" s="843"/>
      <c r="AG70" s="843"/>
      <c r="AH70" s="843"/>
      <c r="AI70" s="843"/>
      <c r="AJ70" s="843"/>
      <c r="AK70" s="843"/>
      <c r="AL70" s="843"/>
      <c r="AM70" s="843"/>
      <c r="AN70" s="843"/>
      <c r="AO70" s="843"/>
      <c r="AP70" s="843"/>
      <c r="AQ70" s="843"/>
      <c r="AR70" s="843"/>
      <c r="AS70" s="843"/>
      <c r="AT70" s="843"/>
      <c r="AU70" s="843"/>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378</v>
      </c>
      <c r="B88" s="802" t="s">
        <v>397</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398</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68</v>
      </c>
      <c r="CS102" s="865"/>
      <c r="CT102" s="865"/>
      <c r="CU102" s="865"/>
      <c r="CV102" s="904"/>
      <c r="CW102" s="903">
        <v>68</v>
      </c>
      <c r="CX102" s="865"/>
      <c r="CY102" s="865"/>
      <c r="CZ102" s="865"/>
      <c r="DA102" s="904"/>
      <c r="DB102" s="903" t="s">
        <v>483</v>
      </c>
      <c r="DC102" s="865"/>
      <c r="DD102" s="865"/>
      <c r="DE102" s="865"/>
      <c r="DF102" s="904"/>
      <c r="DG102" s="903" t="s">
        <v>483</v>
      </c>
      <c r="DH102" s="865"/>
      <c r="DI102" s="865"/>
      <c r="DJ102" s="865"/>
      <c r="DK102" s="904"/>
      <c r="DL102" s="903" t="s">
        <v>483</v>
      </c>
      <c r="DM102" s="865"/>
      <c r="DN102" s="865"/>
      <c r="DO102" s="865"/>
      <c r="DP102" s="904"/>
      <c r="DQ102" s="903" t="s">
        <v>483</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399</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400</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403</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404</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405</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406</v>
      </c>
      <c r="AB109" s="906"/>
      <c r="AC109" s="906"/>
      <c r="AD109" s="906"/>
      <c r="AE109" s="907"/>
      <c r="AF109" s="905" t="s">
        <v>407</v>
      </c>
      <c r="AG109" s="906"/>
      <c r="AH109" s="906"/>
      <c r="AI109" s="906"/>
      <c r="AJ109" s="907"/>
      <c r="AK109" s="905" t="s">
        <v>295</v>
      </c>
      <c r="AL109" s="906"/>
      <c r="AM109" s="906"/>
      <c r="AN109" s="906"/>
      <c r="AO109" s="907"/>
      <c r="AP109" s="905" t="s">
        <v>408</v>
      </c>
      <c r="AQ109" s="906"/>
      <c r="AR109" s="906"/>
      <c r="AS109" s="906"/>
      <c r="AT109" s="908"/>
      <c r="AU109" s="925" t="s">
        <v>405</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406</v>
      </c>
      <c r="BR109" s="906"/>
      <c r="BS109" s="906"/>
      <c r="BT109" s="906"/>
      <c r="BU109" s="907"/>
      <c r="BV109" s="905" t="s">
        <v>407</v>
      </c>
      <c r="BW109" s="906"/>
      <c r="BX109" s="906"/>
      <c r="BY109" s="906"/>
      <c r="BZ109" s="907"/>
      <c r="CA109" s="905" t="s">
        <v>295</v>
      </c>
      <c r="CB109" s="906"/>
      <c r="CC109" s="906"/>
      <c r="CD109" s="906"/>
      <c r="CE109" s="907"/>
      <c r="CF109" s="926" t="s">
        <v>408</v>
      </c>
      <c r="CG109" s="926"/>
      <c r="CH109" s="926"/>
      <c r="CI109" s="926"/>
      <c r="CJ109" s="926"/>
      <c r="CK109" s="905" t="s">
        <v>409</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406</v>
      </c>
      <c r="DH109" s="906"/>
      <c r="DI109" s="906"/>
      <c r="DJ109" s="906"/>
      <c r="DK109" s="907"/>
      <c r="DL109" s="905" t="s">
        <v>407</v>
      </c>
      <c r="DM109" s="906"/>
      <c r="DN109" s="906"/>
      <c r="DO109" s="906"/>
      <c r="DP109" s="907"/>
      <c r="DQ109" s="905" t="s">
        <v>295</v>
      </c>
      <c r="DR109" s="906"/>
      <c r="DS109" s="906"/>
      <c r="DT109" s="906"/>
      <c r="DU109" s="907"/>
      <c r="DV109" s="905" t="s">
        <v>408</v>
      </c>
      <c r="DW109" s="906"/>
      <c r="DX109" s="906"/>
      <c r="DY109" s="906"/>
      <c r="DZ109" s="908"/>
    </row>
    <row r="110" spans="1:131" s="212" customFormat="1" ht="26.25" customHeight="1" x14ac:dyDescent="0.15">
      <c r="A110" s="909" t="s">
        <v>410</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1413023</v>
      </c>
      <c r="AB110" s="913"/>
      <c r="AC110" s="913"/>
      <c r="AD110" s="913"/>
      <c r="AE110" s="914"/>
      <c r="AF110" s="915">
        <v>1377763</v>
      </c>
      <c r="AG110" s="913"/>
      <c r="AH110" s="913"/>
      <c r="AI110" s="913"/>
      <c r="AJ110" s="914"/>
      <c r="AK110" s="915">
        <v>1254502</v>
      </c>
      <c r="AL110" s="913"/>
      <c r="AM110" s="913"/>
      <c r="AN110" s="913"/>
      <c r="AO110" s="914"/>
      <c r="AP110" s="916">
        <v>28.9</v>
      </c>
      <c r="AQ110" s="917"/>
      <c r="AR110" s="917"/>
      <c r="AS110" s="917"/>
      <c r="AT110" s="918"/>
      <c r="AU110" s="919" t="s">
        <v>69</v>
      </c>
      <c r="AV110" s="920"/>
      <c r="AW110" s="920"/>
      <c r="AX110" s="920"/>
      <c r="AY110" s="920"/>
      <c r="AZ110" s="942" t="s">
        <v>411</v>
      </c>
      <c r="BA110" s="910"/>
      <c r="BB110" s="910"/>
      <c r="BC110" s="910"/>
      <c r="BD110" s="910"/>
      <c r="BE110" s="910"/>
      <c r="BF110" s="910"/>
      <c r="BG110" s="910"/>
      <c r="BH110" s="910"/>
      <c r="BI110" s="910"/>
      <c r="BJ110" s="910"/>
      <c r="BK110" s="910"/>
      <c r="BL110" s="910"/>
      <c r="BM110" s="910"/>
      <c r="BN110" s="910"/>
      <c r="BO110" s="910"/>
      <c r="BP110" s="911"/>
      <c r="BQ110" s="943">
        <v>13630630</v>
      </c>
      <c r="BR110" s="944"/>
      <c r="BS110" s="944"/>
      <c r="BT110" s="944"/>
      <c r="BU110" s="944"/>
      <c r="BV110" s="944">
        <v>12661221</v>
      </c>
      <c r="BW110" s="944"/>
      <c r="BX110" s="944"/>
      <c r="BY110" s="944"/>
      <c r="BZ110" s="944"/>
      <c r="CA110" s="944">
        <v>12307296</v>
      </c>
      <c r="CB110" s="944"/>
      <c r="CC110" s="944"/>
      <c r="CD110" s="944"/>
      <c r="CE110" s="944"/>
      <c r="CF110" s="957">
        <v>283.3</v>
      </c>
      <c r="CG110" s="958"/>
      <c r="CH110" s="958"/>
      <c r="CI110" s="958"/>
      <c r="CJ110" s="958"/>
      <c r="CK110" s="959" t="s">
        <v>412</v>
      </c>
      <c r="CL110" s="960"/>
      <c r="CM110" s="942" t="s">
        <v>413</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414</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415</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416</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417</v>
      </c>
      <c r="B112" s="966"/>
      <c r="C112" s="936" t="s">
        <v>418</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419</v>
      </c>
      <c r="BA112" s="936"/>
      <c r="BB112" s="936"/>
      <c r="BC112" s="936"/>
      <c r="BD112" s="936"/>
      <c r="BE112" s="936"/>
      <c r="BF112" s="936"/>
      <c r="BG112" s="936"/>
      <c r="BH112" s="936"/>
      <c r="BI112" s="936"/>
      <c r="BJ112" s="936"/>
      <c r="BK112" s="936"/>
      <c r="BL112" s="936"/>
      <c r="BM112" s="936"/>
      <c r="BN112" s="936"/>
      <c r="BO112" s="936"/>
      <c r="BP112" s="937"/>
      <c r="BQ112" s="938" t="s">
        <v>122</v>
      </c>
      <c r="BR112" s="939"/>
      <c r="BS112" s="939"/>
      <c r="BT112" s="939"/>
      <c r="BU112" s="939"/>
      <c r="BV112" s="939" t="s">
        <v>122</v>
      </c>
      <c r="BW112" s="939"/>
      <c r="BX112" s="939"/>
      <c r="BY112" s="939"/>
      <c r="BZ112" s="939"/>
      <c r="CA112" s="939" t="s">
        <v>122</v>
      </c>
      <c r="CB112" s="939"/>
      <c r="CC112" s="939"/>
      <c r="CD112" s="939"/>
      <c r="CE112" s="939"/>
      <c r="CF112" s="933" t="s">
        <v>122</v>
      </c>
      <c r="CG112" s="934"/>
      <c r="CH112" s="934"/>
      <c r="CI112" s="934"/>
      <c r="CJ112" s="934"/>
      <c r="CK112" s="961"/>
      <c r="CL112" s="962"/>
      <c r="CM112" s="935" t="s">
        <v>420</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421</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t="s">
        <v>122</v>
      </c>
      <c r="AB113" s="951"/>
      <c r="AC113" s="951"/>
      <c r="AD113" s="951"/>
      <c r="AE113" s="952"/>
      <c r="AF113" s="953" t="s">
        <v>122</v>
      </c>
      <c r="AG113" s="951"/>
      <c r="AH113" s="951"/>
      <c r="AI113" s="951"/>
      <c r="AJ113" s="952"/>
      <c r="AK113" s="953" t="s">
        <v>122</v>
      </c>
      <c r="AL113" s="951"/>
      <c r="AM113" s="951"/>
      <c r="AN113" s="951"/>
      <c r="AO113" s="952"/>
      <c r="AP113" s="954" t="s">
        <v>122</v>
      </c>
      <c r="AQ113" s="955"/>
      <c r="AR113" s="955"/>
      <c r="AS113" s="955"/>
      <c r="AT113" s="956"/>
      <c r="AU113" s="921"/>
      <c r="AV113" s="922"/>
      <c r="AW113" s="922"/>
      <c r="AX113" s="922"/>
      <c r="AY113" s="922"/>
      <c r="AZ113" s="935" t="s">
        <v>422</v>
      </c>
      <c r="BA113" s="936"/>
      <c r="BB113" s="936"/>
      <c r="BC113" s="936"/>
      <c r="BD113" s="936"/>
      <c r="BE113" s="936"/>
      <c r="BF113" s="936"/>
      <c r="BG113" s="936"/>
      <c r="BH113" s="936"/>
      <c r="BI113" s="936"/>
      <c r="BJ113" s="936"/>
      <c r="BK113" s="936"/>
      <c r="BL113" s="936"/>
      <c r="BM113" s="936"/>
      <c r="BN113" s="936"/>
      <c r="BO113" s="936"/>
      <c r="BP113" s="937"/>
      <c r="BQ113" s="938">
        <v>147332</v>
      </c>
      <c r="BR113" s="939"/>
      <c r="BS113" s="939"/>
      <c r="BT113" s="939"/>
      <c r="BU113" s="939"/>
      <c r="BV113" s="939">
        <v>124708</v>
      </c>
      <c r="BW113" s="939"/>
      <c r="BX113" s="939"/>
      <c r="BY113" s="939"/>
      <c r="BZ113" s="939"/>
      <c r="CA113" s="939">
        <v>129760</v>
      </c>
      <c r="CB113" s="939"/>
      <c r="CC113" s="939"/>
      <c r="CD113" s="939"/>
      <c r="CE113" s="939"/>
      <c r="CF113" s="933">
        <v>3</v>
      </c>
      <c r="CG113" s="934"/>
      <c r="CH113" s="934"/>
      <c r="CI113" s="934"/>
      <c r="CJ113" s="934"/>
      <c r="CK113" s="961"/>
      <c r="CL113" s="962"/>
      <c r="CM113" s="935" t="s">
        <v>423</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424</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67118</v>
      </c>
      <c r="AB114" s="972"/>
      <c r="AC114" s="972"/>
      <c r="AD114" s="972"/>
      <c r="AE114" s="973"/>
      <c r="AF114" s="974">
        <v>30332</v>
      </c>
      <c r="AG114" s="972"/>
      <c r="AH114" s="972"/>
      <c r="AI114" s="972"/>
      <c r="AJ114" s="973"/>
      <c r="AK114" s="974">
        <v>14667</v>
      </c>
      <c r="AL114" s="972"/>
      <c r="AM114" s="972"/>
      <c r="AN114" s="972"/>
      <c r="AO114" s="973"/>
      <c r="AP114" s="975">
        <v>0.3</v>
      </c>
      <c r="AQ114" s="976"/>
      <c r="AR114" s="976"/>
      <c r="AS114" s="976"/>
      <c r="AT114" s="977"/>
      <c r="AU114" s="921"/>
      <c r="AV114" s="922"/>
      <c r="AW114" s="922"/>
      <c r="AX114" s="922"/>
      <c r="AY114" s="922"/>
      <c r="AZ114" s="935" t="s">
        <v>425</v>
      </c>
      <c r="BA114" s="936"/>
      <c r="BB114" s="936"/>
      <c r="BC114" s="936"/>
      <c r="BD114" s="936"/>
      <c r="BE114" s="936"/>
      <c r="BF114" s="936"/>
      <c r="BG114" s="936"/>
      <c r="BH114" s="936"/>
      <c r="BI114" s="936"/>
      <c r="BJ114" s="936"/>
      <c r="BK114" s="936"/>
      <c r="BL114" s="936"/>
      <c r="BM114" s="936"/>
      <c r="BN114" s="936"/>
      <c r="BO114" s="936"/>
      <c r="BP114" s="937"/>
      <c r="BQ114" s="938">
        <v>2353980</v>
      </c>
      <c r="BR114" s="939"/>
      <c r="BS114" s="939"/>
      <c r="BT114" s="939"/>
      <c r="BU114" s="939"/>
      <c r="BV114" s="939">
        <v>2350666</v>
      </c>
      <c r="BW114" s="939"/>
      <c r="BX114" s="939"/>
      <c r="BY114" s="939"/>
      <c r="BZ114" s="939"/>
      <c r="CA114" s="939">
        <v>2380957</v>
      </c>
      <c r="CB114" s="939"/>
      <c r="CC114" s="939"/>
      <c r="CD114" s="939"/>
      <c r="CE114" s="939"/>
      <c r="CF114" s="933">
        <v>54.8</v>
      </c>
      <c r="CG114" s="934"/>
      <c r="CH114" s="934"/>
      <c r="CI114" s="934"/>
      <c r="CJ114" s="934"/>
      <c r="CK114" s="961"/>
      <c r="CL114" s="962"/>
      <c r="CM114" s="935" t="s">
        <v>426</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427</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428</v>
      </c>
      <c r="BA115" s="936"/>
      <c r="BB115" s="936"/>
      <c r="BC115" s="936"/>
      <c r="BD115" s="936"/>
      <c r="BE115" s="936"/>
      <c r="BF115" s="936"/>
      <c r="BG115" s="936"/>
      <c r="BH115" s="936"/>
      <c r="BI115" s="936"/>
      <c r="BJ115" s="936"/>
      <c r="BK115" s="936"/>
      <c r="BL115" s="936"/>
      <c r="BM115" s="936"/>
      <c r="BN115" s="936"/>
      <c r="BO115" s="936"/>
      <c r="BP115" s="937"/>
      <c r="BQ115" s="938">
        <v>84846</v>
      </c>
      <c r="BR115" s="939"/>
      <c r="BS115" s="939"/>
      <c r="BT115" s="939"/>
      <c r="BU115" s="939"/>
      <c r="BV115" s="939">
        <v>88581</v>
      </c>
      <c r="BW115" s="939"/>
      <c r="BX115" s="939"/>
      <c r="BY115" s="939"/>
      <c r="BZ115" s="939"/>
      <c r="CA115" s="939">
        <v>167777</v>
      </c>
      <c r="CB115" s="939"/>
      <c r="CC115" s="939"/>
      <c r="CD115" s="939"/>
      <c r="CE115" s="939"/>
      <c r="CF115" s="933">
        <v>3.9</v>
      </c>
      <c r="CG115" s="934"/>
      <c r="CH115" s="934"/>
      <c r="CI115" s="934"/>
      <c r="CJ115" s="934"/>
      <c r="CK115" s="961"/>
      <c r="CL115" s="962"/>
      <c r="CM115" s="935" t="s">
        <v>429</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430</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431</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432</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433</v>
      </c>
      <c r="Z117" s="907"/>
      <c r="AA117" s="991">
        <v>1480141</v>
      </c>
      <c r="AB117" s="992"/>
      <c r="AC117" s="992"/>
      <c r="AD117" s="992"/>
      <c r="AE117" s="993"/>
      <c r="AF117" s="994">
        <v>1408095</v>
      </c>
      <c r="AG117" s="992"/>
      <c r="AH117" s="992"/>
      <c r="AI117" s="992"/>
      <c r="AJ117" s="993"/>
      <c r="AK117" s="994">
        <v>1269169</v>
      </c>
      <c r="AL117" s="992"/>
      <c r="AM117" s="992"/>
      <c r="AN117" s="992"/>
      <c r="AO117" s="993"/>
      <c r="AP117" s="995"/>
      <c r="AQ117" s="996"/>
      <c r="AR117" s="996"/>
      <c r="AS117" s="996"/>
      <c r="AT117" s="997"/>
      <c r="AU117" s="921"/>
      <c r="AV117" s="922"/>
      <c r="AW117" s="922"/>
      <c r="AX117" s="922"/>
      <c r="AY117" s="922"/>
      <c r="AZ117" s="987" t="s">
        <v>434</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435</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409</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406</v>
      </c>
      <c r="AB118" s="906"/>
      <c r="AC118" s="906"/>
      <c r="AD118" s="906"/>
      <c r="AE118" s="907"/>
      <c r="AF118" s="905" t="s">
        <v>407</v>
      </c>
      <c r="AG118" s="906"/>
      <c r="AH118" s="906"/>
      <c r="AI118" s="906"/>
      <c r="AJ118" s="907"/>
      <c r="AK118" s="905" t="s">
        <v>295</v>
      </c>
      <c r="AL118" s="906"/>
      <c r="AM118" s="906"/>
      <c r="AN118" s="906"/>
      <c r="AO118" s="907"/>
      <c r="AP118" s="983" t="s">
        <v>408</v>
      </c>
      <c r="AQ118" s="984"/>
      <c r="AR118" s="984"/>
      <c r="AS118" s="984"/>
      <c r="AT118" s="985"/>
      <c r="AU118" s="921"/>
      <c r="AV118" s="922"/>
      <c r="AW118" s="922"/>
      <c r="AX118" s="922"/>
      <c r="AY118" s="922"/>
      <c r="AZ118" s="986" t="s">
        <v>436</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437</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412</v>
      </c>
      <c r="B119" s="960"/>
      <c r="C119" s="942" t="s">
        <v>413</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438</v>
      </c>
      <c r="BP119" s="1018"/>
      <c r="BQ119" s="1012">
        <v>16216788</v>
      </c>
      <c r="BR119" s="1013"/>
      <c r="BS119" s="1013"/>
      <c r="BT119" s="1013"/>
      <c r="BU119" s="1013"/>
      <c r="BV119" s="1013">
        <v>15225176</v>
      </c>
      <c r="BW119" s="1013"/>
      <c r="BX119" s="1013"/>
      <c r="BY119" s="1013"/>
      <c r="BZ119" s="1013"/>
      <c r="CA119" s="1013">
        <v>14985790</v>
      </c>
      <c r="CB119" s="1013"/>
      <c r="CC119" s="1013"/>
      <c r="CD119" s="1013"/>
      <c r="CE119" s="1013"/>
      <c r="CF119" s="1014"/>
      <c r="CG119" s="1015"/>
      <c r="CH119" s="1015"/>
      <c r="CI119" s="1015"/>
      <c r="CJ119" s="1016"/>
      <c r="CK119" s="963"/>
      <c r="CL119" s="964"/>
      <c r="CM119" s="986" t="s">
        <v>439</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416</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440</v>
      </c>
      <c r="AV120" s="1005"/>
      <c r="AW120" s="1005"/>
      <c r="AX120" s="1005"/>
      <c r="AY120" s="1006"/>
      <c r="AZ120" s="942" t="s">
        <v>441</v>
      </c>
      <c r="BA120" s="910"/>
      <c r="BB120" s="910"/>
      <c r="BC120" s="910"/>
      <c r="BD120" s="910"/>
      <c r="BE120" s="910"/>
      <c r="BF120" s="910"/>
      <c r="BG120" s="910"/>
      <c r="BH120" s="910"/>
      <c r="BI120" s="910"/>
      <c r="BJ120" s="910"/>
      <c r="BK120" s="910"/>
      <c r="BL120" s="910"/>
      <c r="BM120" s="910"/>
      <c r="BN120" s="910"/>
      <c r="BO120" s="910"/>
      <c r="BP120" s="911"/>
      <c r="BQ120" s="943">
        <v>3930452</v>
      </c>
      <c r="BR120" s="944"/>
      <c r="BS120" s="944"/>
      <c r="BT120" s="944"/>
      <c r="BU120" s="944"/>
      <c r="BV120" s="944">
        <v>4038890</v>
      </c>
      <c r="BW120" s="944"/>
      <c r="BX120" s="944"/>
      <c r="BY120" s="944"/>
      <c r="BZ120" s="944"/>
      <c r="CA120" s="944">
        <v>4253433</v>
      </c>
      <c r="CB120" s="944"/>
      <c r="CC120" s="944"/>
      <c r="CD120" s="944"/>
      <c r="CE120" s="944"/>
      <c r="CF120" s="957">
        <v>97.9</v>
      </c>
      <c r="CG120" s="958"/>
      <c r="CH120" s="958"/>
      <c r="CI120" s="958"/>
      <c r="CJ120" s="958"/>
      <c r="CK120" s="1019" t="s">
        <v>442</v>
      </c>
      <c r="CL120" s="1020"/>
      <c r="CM120" s="1020"/>
      <c r="CN120" s="1020"/>
      <c r="CO120" s="1021"/>
      <c r="CP120" s="1027"/>
      <c r="CQ120" s="1028"/>
      <c r="CR120" s="1028"/>
      <c r="CS120" s="1028"/>
      <c r="CT120" s="1028"/>
      <c r="CU120" s="1028"/>
      <c r="CV120" s="1028"/>
      <c r="CW120" s="1028"/>
      <c r="CX120" s="1028"/>
      <c r="CY120" s="1028"/>
      <c r="CZ120" s="1028"/>
      <c r="DA120" s="1028"/>
      <c r="DB120" s="1028"/>
      <c r="DC120" s="1028"/>
      <c r="DD120" s="1028"/>
      <c r="DE120" s="1028"/>
      <c r="DF120" s="1029"/>
      <c r="DG120" s="943"/>
      <c r="DH120" s="944"/>
      <c r="DI120" s="944"/>
      <c r="DJ120" s="944"/>
      <c r="DK120" s="944"/>
      <c r="DL120" s="944"/>
      <c r="DM120" s="944"/>
      <c r="DN120" s="944"/>
      <c r="DO120" s="944"/>
      <c r="DP120" s="944"/>
      <c r="DQ120" s="944"/>
      <c r="DR120" s="944"/>
      <c r="DS120" s="944"/>
      <c r="DT120" s="944"/>
      <c r="DU120" s="944"/>
      <c r="DV120" s="945"/>
      <c r="DW120" s="945"/>
      <c r="DX120" s="945"/>
      <c r="DY120" s="945"/>
      <c r="DZ120" s="946"/>
    </row>
    <row r="121" spans="1:130" s="212" customFormat="1" ht="26.25" customHeight="1" x14ac:dyDescent="0.15">
      <c r="A121" s="1070"/>
      <c r="B121" s="962"/>
      <c r="C121" s="987" t="s">
        <v>443</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444</v>
      </c>
      <c r="BA121" s="936"/>
      <c r="BB121" s="936"/>
      <c r="BC121" s="936"/>
      <c r="BD121" s="936"/>
      <c r="BE121" s="936"/>
      <c r="BF121" s="936"/>
      <c r="BG121" s="936"/>
      <c r="BH121" s="936"/>
      <c r="BI121" s="936"/>
      <c r="BJ121" s="936"/>
      <c r="BK121" s="936"/>
      <c r="BL121" s="936"/>
      <c r="BM121" s="936"/>
      <c r="BN121" s="936"/>
      <c r="BO121" s="936"/>
      <c r="BP121" s="937"/>
      <c r="BQ121" s="938">
        <v>1440054</v>
      </c>
      <c r="BR121" s="939"/>
      <c r="BS121" s="939"/>
      <c r="BT121" s="939"/>
      <c r="BU121" s="939"/>
      <c r="BV121" s="939">
        <v>1402256</v>
      </c>
      <c r="BW121" s="939"/>
      <c r="BX121" s="939"/>
      <c r="BY121" s="939"/>
      <c r="BZ121" s="939"/>
      <c r="CA121" s="939">
        <v>1333139</v>
      </c>
      <c r="CB121" s="939"/>
      <c r="CC121" s="939"/>
      <c r="CD121" s="939"/>
      <c r="CE121" s="939"/>
      <c r="CF121" s="933">
        <v>30.7</v>
      </c>
      <c r="CG121" s="934"/>
      <c r="CH121" s="934"/>
      <c r="CI121" s="934"/>
      <c r="CJ121" s="934"/>
      <c r="CK121" s="1022"/>
      <c r="CL121" s="1023"/>
      <c r="CM121" s="1023"/>
      <c r="CN121" s="1023"/>
      <c r="CO121" s="1024"/>
      <c r="CP121" s="1032"/>
      <c r="CQ121" s="1033"/>
      <c r="CR121" s="1033"/>
      <c r="CS121" s="1033"/>
      <c r="CT121" s="1033"/>
      <c r="CU121" s="1033"/>
      <c r="CV121" s="1033"/>
      <c r="CW121" s="1033"/>
      <c r="CX121" s="1033"/>
      <c r="CY121" s="1033"/>
      <c r="CZ121" s="1033"/>
      <c r="DA121" s="1033"/>
      <c r="DB121" s="1033"/>
      <c r="DC121" s="1033"/>
      <c r="DD121" s="1033"/>
      <c r="DE121" s="1033"/>
      <c r="DF121" s="1034"/>
      <c r="DG121" s="938"/>
      <c r="DH121" s="939"/>
      <c r="DI121" s="939"/>
      <c r="DJ121" s="939"/>
      <c r="DK121" s="939"/>
      <c r="DL121" s="939"/>
      <c r="DM121" s="939"/>
      <c r="DN121" s="939"/>
      <c r="DO121" s="939"/>
      <c r="DP121" s="939"/>
      <c r="DQ121" s="939"/>
      <c r="DR121" s="939"/>
      <c r="DS121" s="939"/>
      <c r="DT121" s="939"/>
      <c r="DU121" s="939"/>
      <c r="DV121" s="940"/>
      <c r="DW121" s="940"/>
      <c r="DX121" s="940"/>
      <c r="DY121" s="940"/>
      <c r="DZ121" s="941"/>
    </row>
    <row r="122" spans="1:130" s="212" customFormat="1" ht="26.25" customHeight="1" x14ac:dyDescent="0.15">
      <c r="A122" s="1070"/>
      <c r="B122" s="962"/>
      <c r="C122" s="935" t="s">
        <v>426</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445</v>
      </c>
      <c r="BA122" s="978"/>
      <c r="BB122" s="978"/>
      <c r="BC122" s="978"/>
      <c r="BD122" s="978"/>
      <c r="BE122" s="978"/>
      <c r="BF122" s="978"/>
      <c r="BG122" s="978"/>
      <c r="BH122" s="978"/>
      <c r="BI122" s="978"/>
      <c r="BJ122" s="978"/>
      <c r="BK122" s="978"/>
      <c r="BL122" s="978"/>
      <c r="BM122" s="978"/>
      <c r="BN122" s="978"/>
      <c r="BO122" s="978"/>
      <c r="BP122" s="979"/>
      <c r="BQ122" s="1012">
        <v>9173455</v>
      </c>
      <c r="BR122" s="1013"/>
      <c r="BS122" s="1013"/>
      <c r="BT122" s="1013"/>
      <c r="BU122" s="1013"/>
      <c r="BV122" s="1013">
        <v>8641621</v>
      </c>
      <c r="BW122" s="1013"/>
      <c r="BX122" s="1013"/>
      <c r="BY122" s="1013"/>
      <c r="BZ122" s="1013"/>
      <c r="CA122" s="1013">
        <v>8520808</v>
      </c>
      <c r="CB122" s="1013"/>
      <c r="CC122" s="1013"/>
      <c r="CD122" s="1013"/>
      <c r="CE122" s="1013"/>
      <c r="CF122" s="1030">
        <v>196.1</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15">
      <c r="A123" s="1070"/>
      <c r="B123" s="962"/>
      <c r="C123" s="935" t="s">
        <v>432</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446</v>
      </c>
      <c r="BP123" s="1018"/>
      <c r="BQ123" s="1076">
        <v>14543961</v>
      </c>
      <c r="BR123" s="1077"/>
      <c r="BS123" s="1077"/>
      <c r="BT123" s="1077"/>
      <c r="BU123" s="1077"/>
      <c r="BV123" s="1077">
        <v>14082767</v>
      </c>
      <c r="BW123" s="1077"/>
      <c r="BX123" s="1077"/>
      <c r="BY123" s="1077"/>
      <c r="BZ123" s="1077"/>
      <c r="CA123" s="1077">
        <v>14107380</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435</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447</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38.799999999999997</v>
      </c>
      <c r="BR124" s="1040"/>
      <c r="BS124" s="1040"/>
      <c r="BT124" s="1040"/>
      <c r="BU124" s="1040"/>
      <c r="BV124" s="1040">
        <v>26.6</v>
      </c>
      <c r="BW124" s="1040"/>
      <c r="BX124" s="1040"/>
      <c r="BY124" s="1040"/>
      <c r="BZ124" s="1040"/>
      <c r="CA124" s="1040">
        <v>20.2</v>
      </c>
      <c r="CB124" s="1040"/>
      <c r="CC124" s="1040"/>
      <c r="CD124" s="1040"/>
      <c r="CE124" s="1040"/>
      <c r="CF124" s="1041"/>
      <c r="CG124" s="1042"/>
      <c r="CH124" s="1042"/>
      <c r="CI124" s="1042"/>
      <c r="CJ124" s="1043"/>
      <c r="CK124" s="1025"/>
      <c r="CL124" s="1025"/>
      <c r="CM124" s="1025"/>
      <c r="CN124" s="1025"/>
      <c r="CO124" s="1026"/>
      <c r="CP124" s="1032"/>
      <c r="CQ124" s="1033"/>
      <c r="CR124" s="1033"/>
      <c r="CS124" s="1033"/>
      <c r="CT124" s="1033"/>
      <c r="CU124" s="1033"/>
      <c r="CV124" s="1033"/>
      <c r="CW124" s="1033"/>
      <c r="CX124" s="1033"/>
      <c r="CY124" s="1033"/>
      <c r="CZ124" s="1033"/>
      <c r="DA124" s="1033"/>
      <c r="DB124" s="1033"/>
      <c r="DC124" s="1033"/>
      <c r="DD124" s="1033"/>
      <c r="DE124" s="1033"/>
      <c r="DF124" s="1034"/>
      <c r="DG124" s="1017"/>
      <c r="DH124" s="999"/>
      <c r="DI124" s="999"/>
      <c r="DJ124" s="999"/>
      <c r="DK124" s="1000"/>
      <c r="DL124" s="998"/>
      <c r="DM124" s="999"/>
      <c r="DN124" s="999"/>
      <c r="DO124" s="999"/>
      <c r="DP124" s="1000"/>
      <c r="DQ124" s="998"/>
      <c r="DR124" s="999"/>
      <c r="DS124" s="999"/>
      <c r="DT124" s="999"/>
      <c r="DU124" s="1000"/>
      <c r="DV124" s="1001"/>
      <c r="DW124" s="1002"/>
      <c r="DX124" s="1002"/>
      <c r="DY124" s="1002"/>
      <c r="DZ124" s="1003"/>
    </row>
    <row r="125" spans="1:130" s="212" customFormat="1" ht="26.25" customHeight="1" x14ac:dyDescent="0.15">
      <c r="A125" s="1070"/>
      <c r="B125" s="962"/>
      <c r="C125" s="935" t="s">
        <v>437</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448</v>
      </c>
      <c r="CL125" s="1020"/>
      <c r="CM125" s="1020"/>
      <c r="CN125" s="1020"/>
      <c r="CO125" s="1021"/>
      <c r="CP125" s="942" t="s">
        <v>449</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439</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450</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451</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452</v>
      </c>
      <c r="AY127" s="1045"/>
      <c r="AZ127" s="1045"/>
      <c r="BA127" s="1045"/>
      <c r="BB127" s="1045"/>
      <c r="BC127" s="1045"/>
      <c r="BD127" s="1045"/>
      <c r="BE127" s="1046"/>
      <c r="BF127" s="1047" t="s">
        <v>453</v>
      </c>
      <c r="BG127" s="1045"/>
      <c r="BH127" s="1045"/>
      <c r="BI127" s="1045"/>
      <c r="BJ127" s="1045"/>
      <c r="BK127" s="1045"/>
      <c r="BL127" s="1046"/>
      <c r="BM127" s="1047" t="s">
        <v>454</v>
      </c>
      <c r="BN127" s="1045"/>
      <c r="BO127" s="1045"/>
      <c r="BP127" s="1045"/>
      <c r="BQ127" s="1045"/>
      <c r="BR127" s="1045"/>
      <c r="BS127" s="1046"/>
      <c r="BT127" s="1047" t="s">
        <v>455</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456</v>
      </c>
      <c r="CQ127" s="936"/>
      <c r="CR127" s="936"/>
      <c r="CS127" s="936"/>
      <c r="CT127" s="936"/>
      <c r="CU127" s="936"/>
      <c r="CV127" s="936"/>
      <c r="CW127" s="936"/>
      <c r="CX127" s="936"/>
      <c r="CY127" s="936"/>
      <c r="CZ127" s="936"/>
      <c r="DA127" s="936"/>
      <c r="DB127" s="936"/>
      <c r="DC127" s="936"/>
      <c r="DD127" s="936"/>
      <c r="DE127" s="936"/>
      <c r="DF127" s="937"/>
      <c r="DG127" s="938">
        <v>84846</v>
      </c>
      <c r="DH127" s="939"/>
      <c r="DI127" s="939"/>
      <c r="DJ127" s="939"/>
      <c r="DK127" s="939"/>
      <c r="DL127" s="939">
        <v>88581</v>
      </c>
      <c r="DM127" s="939"/>
      <c r="DN127" s="939"/>
      <c r="DO127" s="939"/>
      <c r="DP127" s="939"/>
      <c r="DQ127" s="939">
        <v>167777</v>
      </c>
      <c r="DR127" s="939"/>
      <c r="DS127" s="939"/>
      <c r="DT127" s="939"/>
      <c r="DU127" s="939"/>
      <c r="DV127" s="940">
        <v>3.9</v>
      </c>
      <c r="DW127" s="940"/>
      <c r="DX127" s="940"/>
      <c r="DY127" s="940"/>
      <c r="DZ127" s="941"/>
    </row>
    <row r="128" spans="1:130" s="212" customFormat="1" ht="26.25" customHeight="1" thickBot="1" x14ac:dyDescent="0.2">
      <c r="A128" s="1054" t="s">
        <v>457</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458</v>
      </c>
      <c r="X128" s="1056"/>
      <c r="Y128" s="1056"/>
      <c r="Z128" s="1057"/>
      <c r="AA128" s="1058">
        <v>120690</v>
      </c>
      <c r="AB128" s="1059"/>
      <c r="AC128" s="1059"/>
      <c r="AD128" s="1059"/>
      <c r="AE128" s="1060"/>
      <c r="AF128" s="1061">
        <v>87527</v>
      </c>
      <c r="AG128" s="1059"/>
      <c r="AH128" s="1059"/>
      <c r="AI128" s="1059"/>
      <c r="AJ128" s="1060"/>
      <c r="AK128" s="1061">
        <v>105741</v>
      </c>
      <c r="AL128" s="1059"/>
      <c r="AM128" s="1059"/>
      <c r="AN128" s="1059"/>
      <c r="AO128" s="1060"/>
      <c r="AP128" s="1062"/>
      <c r="AQ128" s="1063"/>
      <c r="AR128" s="1063"/>
      <c r="AS128" s="1063"/>
      <c r="AT128" s="1064"/>
      <c r="AU128" s="214"/>
      <c r="AV128" s="214"/>
      <c r="AW128" s="214"/>
      <c r="AX128" s="909" t="s">
        <v>459</v>
      </c>
      <c r="AY128" s="910"/>
      <c r="AZ128" s="910"/>
      <c r="BA128" s="910"/>
      <c r="BB128" s="910"/>
      <c r="BC128" s="910"/>
      <c r="BD128" s="910"/>
      <c r="BE128" s="911"/>
      <c r="BF128" s="1065" t="s">
        <v>122</v>
      </c>
      <c r="BG128" s="1066"/>
      <c r="BH128" s="1066"/>
      <c r="BI128" s="1066"/>
      <c r="BJ128" s="1066"/>
      <c r="BK128" s="1066"/>
      <c r="BL128" s="1067"/>
      <c r="BM128" s="1065">
        <v>14.81</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460</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461</v>
      </c>
      <c r="X129" s="1084"/>
      <c r="Y129" s="1084"/>
      <c r="Z129" s="1085"/>
      <c r="AA129" s="971">
        <v>5269066</v>
      </c>
      <c r="AB129" s="972"/>
      <c r="AC129" s="972"/>
      <c r="AD129" s="972"/>
      <c r="AE129" s="973"/>
      <c r="AF129" s="974">
        <v>5311146</v>
      </c>
      <c r="AG129" s="972"/>
      <c r="AH129" s="972"/>
      <c r="AI129" s="972"/>
      <c r="AJ129" s="973"/>
      <c r="AK129" s="974">
        <v>5297304</v>
      </c>
      <c r="AL129" s="972"/>
      <c r="AM129" s="972"/>
      <c r="AN129" s="972"/>
      <c r="AO129" s="973"/>
      <c r="AP129" s="1086"/>
      <c r="AQ129" s="1087"/>
      <c r="AR129" s="1087"/>
      <c r="AS129" s="1087"/>
      <c r="AT129" s="1088"/>
      <c r="AU129" s="215"/>
      <c r="AV129" s="215"/>
      <c r="AW129" s="215"/>
      <c r="AX129" s="1078" t="s">
        <v>462</v>
      </c>
      <c r="AY129" s="936"/>
      <c r="AZ129" s="936"/>
      <c r="BA129" s="936"/>
      <c r="BB129" s="936"/>
      <c r="BC129" s="936"/>
      <c r="BD129" s="936"/>
      <c r="BE129" s="937"/>
      <c r="BF129" s="1079" t="s">
        <v>122</v>
      </c>
      <c r="BG129" s="1080"/>
      <c r="BH129" s="1080"/>
      <c r="BI129" s="1080"/>
      <c r="BJ129" s="1080"/>
      <c r="BK129" s="1080"/>
      <c r="BL129" s="1081"/>
      <c r="BM129" s="1079">
        <v>19.809999999999999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463</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464</v>
      </c>
      <c r="X130" s="1084"/>
      <c r="Y130" s="1084"/>
      <c r="Z130" s="1085"/>
      <c r="AA130" s="971">
        <v>964621</v>
      </c>
      <c r="AB130" s="972"/>
      <c r="AC130" s="972"/>
      <c r="AD130" s="972"/>
      <c r="AE130" s="973"/>
      <c r="AF130" s="974">
        <v>1020359</v>
      </c>
      <c r="AG130" s="972"/>
      <c r="AH130" s="972"/>
      <c r="AI130" s="972"/>
      <c r="AJ130" s="973"/>
      <c r="AK130" s="974">
        <v>952284</v>
      </c>
      <c r="AL130" s="972"/>
      <c r="AM130" s="972"/>
      <c r="AN130" s="972"/>
      <c r="AO130" s="973"/>
      <c r="AP130" s="1086"/>
      <c r="AQ130" s="1087"/>
      <c r="AR130" s="1087"/>
      <c r="AS130" s="1087"/>
      <c r="AT130" s="1088"/>
      <c r="AU130" s="215"/>
      <c r="AV130" s="215"/>
      <c r="AW130" s="215"/>
      <c r="AX130" s="1078" t="s">
        <v>465</v>
      </c>
      <c r="AY130" s="936"/>
      <c r="AZ130" s="936"/>
      <c r="BA130" s="936"/>
      <c r="BB130" s="936"/>
      <c r="BC130" s="936"/>
      <c r="BD130" s="936"/>
      <c r="BE130" s="937"/>
      <c r="BF130" s="1114">
        <v>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466</v>
      </c>
      <c r="X131" s="1121"/>
      <c r="Y131" s="1121"/>
      <c r="Z131" s="1122"/>
      <c r="AA131" s="1017">
        <v>4304445</v>
      </c>
      <c r="AB131" s="999"/>
      <c r="AC131" s="999"/>
      <c r="AD131" s="999"/>
      <c r="AE131" s="1000"/>
      <c r="AF131" s="998">
        <v>4290787</v>
      </c>
      <c r="AG131" s="999"/>
      <c r="AH131" s="999"/>
      <c r="AI131" s="999"/>
      <c r="AJ131" s="1000"/>
      <c r="AK131" s="998">
        <v>4345020</v>
      </c>
      <c r="AL131" s="999"/>
      <c r="AM131" s="999"/>
      <c r="AN131" s="999"/>
      <c r="AO131" s="1000"/>
      <c r="AP131" s="1123"/>
      <c r="AQ131" s="1124"/>
      <c r="AR131" s="1124"/>
      <c r="AS131" s="1124"/>
      <c r="AT131" s="1125"/>
      <c r="AU131" s="215"/>
      <c r="AV131" s="215"/>
      <c r="AW131" s="215"/>
      <c r="AX131" s="1096" t="s">
        <v>467</v>
      </c>
      <c r="AY131" s="739"/>
      <c r="AZ131" s="739"/>
      <c r="BA131" s="739"/>
      <c r="BB131" s="739"/>
      <c r="BC131" s="739"/>
      <c r="BD131" s="739"/>
      <c r="BE131" s="1049"/>
      <c r="BF131" s="1097">
        <v>20.2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468</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469</v>
      </c>
      <c r="W132" s="1107"/>
      <c r="X132" s="1107"/>
      <c r="Y132" s="1107"/>
      <c r="Z132" s="1108"/>
      <c r="AA132" s="1109">
        <v>9.1726111029999995</v>
      </c>
      <c r="AB132" s="1110"/>
      <c r="AC132" s="1110"/>
      <c r="AD132" s="1110"/>
      <c r="AE132" s="1111"/>
      <c r="AF132" s="1112">
        <v>6.9965952629999997</v>
      </c>
      <c r="AG132" s="1110"/>
      <c r="AH132" s="1110"/>
      <c r="AI132" s="1110"/>
      <c r="AJ132" s="1111"/>
      <c r="AK132" s="1112">
        <v>4.8594482880000003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470</v>
      </c>
      <c r="W133" s="1090"/>
      <c r="X133" s="1090"/>
      <c r="Y133" s="1090"/>
      <c r="Z133" s="1091"/>
      <c r="AA133" s="1092">
        <v>8.6999999999999993</v>
      </c>
      <c r="AB133" s="1093"/>
      <c r="AC133" s="1093"/>
      <c r="AD133" s="1093"/>
      <c r="AE133" s="1094"/>
      <c r="AF133" s="1092">
        <v>8.1999999999999993</v>
      </c>
      <c r="AG133" s="1093"/>
      <c r="AH133" s="1093"/>
      <c r="AI133" s="1093"/>
      <c r="AJ133" s="1094"/>
      <c r="AK133" s="1092">
        <v>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4UFMs3MijBRJzGIB05VOHWzy+vRLE3bLMobOfbVDRQJJsed18v1KPLzYiBFvI4zqrl5O08yrDeSrvAdLizhq/Q==" saltValue="dMs7dbLUV2gZK+P/IBSmY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471</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lguEs38dUUNPC9ZBIHoP9INTdygbZFWDbmV5Wmah0YXjjIZnsvEp/q6Hz9jlJgHZaAPiFzQK1QAkJyScaxxKeg==" saltValue="MN3mCFzT3eu0f6ymHsvWu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Ya7+QX+iR95C2gKBHgQgd7Ld1EhzYU6oceAWefVF3eLpWZg+Cb5cN+cm4753E3vMmVtUFdfhbfoLs6Ot3SvIg==" saltValue="V5MxNmt3HUTMsgBSfqgAD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473</v>
      </c>
      <c r="AL6" s="248"/>
      <c r="AM6" s="248"/>
      <c r="AN6" s="248"/>
    </row>
    <row r="7" spans="1:46" ht="13.5" customHeight="1" x14ac:dyDescent="0.15">
      <c r="A7" s="247"/>
      <c r="AK7" s="250"/>
      <c r="AL7" s="251"/>
      <c r="AM7" s="251"/>
      <c r="AN7" s="252"/>
      <c r="AO7" s="1127" t="s">
        <v>474</v>
      </c>
      <c r="AP7" s="253"/>
      <c r="AQ7" s="254" t="s">
        <v>475</v>
      </c>
      <c r="AR7" s="255"/>
    </row>
    <row r="8" spans="1:46" x14ac:dyDescent="0.15">
      <c r="A8" s="247"/>
      <c r="AK8" s="256"/>
      <c r="AL8" s="257"/>
      <c r="AM8" s="257"/>
      <c r="AN8" s="258"/>
      <c r="AO8" s="1128"/>
      <c r="AP8" s="259" t="s">
        <v>476</v>
      </c>
      <c r="AQ8" s="260" t="s">
        <v>477</v>
      </c>
      <c r="AR8" s="261" t="s">
        <v>478</v>
      </c>
    </row>
    <row r="9" spans="1:46" x14ac:dyDescent="0.15">
      <c r="A9" s="247"/>
      <c r="AK9" s="1129" t="s">
        <v>479</v>
      </c>
      <c r="AL9" s="1130"/>
      <c r="AM9" s="1130"/>
      <c r="AN9" s="1131"/>
      <c r="AO9" s="262">
        <v>1793571</v>
      </c>
      <c r="AP9" s="262">
        <v>121154</v>
      </c>
      <c r="AQ9" s="263">
        <v>102505</v>
      </c>
      <c r="AR9" s="264">
        <v>18.2</v>
      </c>
    </row>
    <row r="10" spans="1:46" ht="13.5" customHeight="1" x14ac:dyDescent="0.15">
      <c r="A10" s="247"/>
      <c r="AK10" s="1129" t="s">
        <v>480</v>
      </c>
      <c r="AL10" s="1130"/>
      <c r="AM10" s="1130"/>
      <c r="AN10" s="1131"/>
      <c r="AO10" s="265">
        <v>171695</v>
      </c>
      <c r="AP10" s="265">
        <v>11598</v>
      </c>
      <c r="AQ10" s="266">
        <v>13118</v>
      </c>
      <c r="AR10" s="267">
        <v>-11.6</v>
      </c>
    </row>
    <row r="11" spans="1:46" ht="13.5" customHeight="1" x14ac:dyDescent="0.15">
      <c r="A11" s="247"/>
      <c r="AK11" s="1129" t="s">
        <v>481</v>
      </c>
      <c r="AL11" s="1130"/>
      <c r="AM11" s="1130"/>
      <c r="AN11" s="1131"/>
      <c r="AO11" s="265">
        <v>620</v>
      </c>
      <c r="AP11" s="265">
        <v>42</v>
      </c>
      <c r="AQ11" s="266">
        <v>532</v>
      </c>
      <c r="AR11" s="267">
        <v>-92.1</v>
      </c>
    </row>
    <row r="12" spans="1:46" ht="13.5" customHeight="1" x14ac:dyDescent="0.15">
      <c r="A12" s="247"/>
      <c r="AK12" s="1129" t="s">
        <v>482</v>
      </c>
      <c r="AL12" s="1130"/>
      <c r="AM12" s="1130"/>
      <c r="AN12" s="1131"/>
      <c r="AO12" s="265" t="s">
        <v>483</v>
      </c>
      <c r="AP12" s="265" t="s">
        <v>483</v>
      </c>
      <c r="AQ12" s="266">
        <v>70</v>
      </c>
      <c r="AR12" s="267" t="s">
        <v>483</v>
      </c>
    </row>
    <row r="13" spans="1:46" ht="13.5" customHeight="1" x14ac:dyDescent="0.15">
      <c r="A13" s="247"/>
      <c r="AK13" s="1129" t="s">
        <v>484</v>
      </c>
      <c r="AL13" s="1130"/>
      <c r="AM13" s="1130"/>
      <c r="AN13" s="1131"/>
      <c r="AO13" s="265">
        <v>66463</v>
      </c>
      <c r="AP13" s="265">
        <v>4490</v>
      </c>
      <c r="AQ13" s="266">
        <v>4255</v>
      </c>
      <c r="AR13" s="267">
        <v>5.5</v>
      </c>
    </row>
    <row r="14" spans="1:46" ht="13.5" customHeight="1" x14ac:dyDescent="0.15">
      <c r="A14" s="247"/>
      <c r="AK14" s="1129" t="s">
        <v>485</v>
      </c>
      <c r="AL14" s="1130"/>
      <c r="AM14" s="1130"/>
      <c r="AN14" s="1131"/>
      <c r="AO14" s="265">
        <v>13924</v>
      </c>
      <c r="AP14" s="265">
        <v>941</v>
      </c>
      <c r="AQ14" s="266">
        <v>1813</v>
      </c>
      <c r="AR14" s="267">
        <v>-48.1</v>
      </c>
    </row>
    <row r="15" spans="1:46" ht="13.5" customHeight="1" x14ac:dyDescent="0.15">
      <c r="A15" s="247"/>
      <c r="AK15" s="1132" t="s">
        <v>486</v>
      </c>
      <c r="AL15" s="1133"/>
      <c r="AM15" s="1133"/>
      <c r="AN15" s="1134"/>
      <c r="AO15" s="265">
        <v>-94885</v>
      </c>
      <c r="AP15" s="265">
        <v>-6409</v>
      </c>
      <c r="AQ15" s="266">
        <v>-6003</v>
      </c>
      <c r="AR15" s="267">
        <v>6.8</v>
      </c>
    </row>
    <row r="16" spans="1:46" x14ac:dyDescent="0.15">
      <c r="A16" s="247"/>
      <c r="AK16" s="1132" t="s">
        <v>178</v>
      </c>
      <c r="AL16" s="1133"/>
      <c r="AM16" s="1133"/>
      <c r="AN16" s="1134"/>
      <c r="AO16" s="265">
        <v>1951388</v>
      </c>
      <c r="AP16" s="265">
        <v>131815</v>
      </c>
      <c r="AQ16" s="266">
        <v>116291</v>
      </c>
      <c r="AR16" s="267">
        <v>13.3</v>
      </c>
    </row>
    <row r="17" spans="1:46" x14ac:dyDescent="0.15">
      <c r="A17" s="247"/>
    </row>
    <row r="18" spans="1:46" x14ac:dyDescent="0.15">
      <c r="A18" s="247"/>
      <c r="AQ18" s="268"/>
      <c r="AR18" s="268"/>
    </row>
    <row r="19" spans="1:46" x14ac:dyDescent="0.15">
      <c r="A19" s="247"/>
      <c r="AK19" s="243" t="s">
        <v>487</v>
      </c>
    </row>
    <row r="20" spans="1:46" x14ac:dyDescent="0.15">
      <c r="A20" s="247"/>
      <c r="AK20" s="269"/>
      <c r="AL20" s="270"/>
      <c r="AM20" s="270"/>
      <c r="AN20" s="271"/>
      <c r="AO20" s="272" t="s">
        <v>488</v>
      </c>
      <c r="AP20" s="273" t="s">
        <v>489</v>
      </c>
      <c r="AQ20" s="274" t="s">
        <v>490</v>
      </c>
      <c r="AR20" s="275"/>
    </row>
    <row r="21" spans="1:46" s="248" customFormat="1" x14ac:dyDescent="0.15">
      <c r="A21" s="276"/>
      <c r="AK21" s="1135" t="s">
        <v>491</v>
      </c>
      <c r="AL21" s="1136"/>
      <c r="AM21" s="1136"/>
      <c r="AN21" s="1137"/>
      <c r="AO21" s="277">
        <v>13.1</v>
      </c>
      <c r="AP21" s="278">
        <v>9.5500000000000007</v>
      </c>
      <c r="AQ21" s="279">
        <v>3.55</v>
      </c>
      <c r="AS21" s="280"/>
      <c r="AT21" s="276"/>
    </row>
    <row r="22" spans="1:46" s="248" customFormat="1" x14ac:dyDescent="0.15">
      <c r="A22" s="276"/>
      <c r="AK22" s="1135" t="s">
        <v>492</v>
      </c>
      <c r="AL22" s="1136"/>
      <c r="AM22" s="1136"/>
      <c r="AN22" s="1137"/>
      <c r="AO22" s="281">
        <v>92.8</v>
      </c>
      <c r="AP22" s="282">
        <v>96.7</v>
      </c>
      <c r="AQ22" s="283">
        <v>-3.9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493</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495</v>
      </c>
      <c r="AL29" s="248"/>
      <c r="AM29" s="248"/>
      <c r="AN29" s="248"/>
      <c r="AS29" s="290"/>
    </row>
    <row r="30" spans="1:46" ht="13.5" customHeight="1" x14ac:dyDescent="0.15">
      <c r="A30" s="247"/>
      <c r="AK30" s="250"/>
      <c r="AL30" s="251"/>
      <c r="AM30" s="251"/>
      <c r="AN30" s="252"/>
      <c r="AO30" s="1127" t="s">
        <v>474</v>
      </c>
      <c r="AP30" s="253"/>
      <c r="AQ30" s="254" t="s">
        <v>475</v>
      </c>
      <c r="AR30" s="255"/>
    </row>
    <row r="31" spans="1:46" x14ac:dyDescent="0.15">
      <c r="A31" s="247"/>
      <c r="AK31" s="256"/>
      <c r="AL31" s="257"/>
      <c r="AM31" s="257"/>
      <c r="AN31" s="258"/>
      <c r="AO31" s="1128"/>
      <c r="AP31" s="259" t="s">
        <v>476</v>
      </c>
      <c r="AQ31" s="260" t="s">
        <v>477</v>
      </c>
      <c r="AR31" s="261" t="s">
        <v>478</v>
      </c>
    </row>
    <row r="32" spans="1:46" ht="27" customHeight="1" x14ac:dyDescent="0.15">
      <c r="A32" s="247"/>
      <c r="AK32" s="1143" t="s">
        <v>496</v>
      </c>
      <c r="AL32" s="1144"/>
      <c r="AM32" s="1144"/>
      <c r="AN32" s="1145"/>
      <c r="AO32" s="291">
        <v>1254502</v>
      </c>
      <c r="AP32" s="291">
        <v>84741</v>
      </c>
      <c r="AQ32" s="292">
        <v>49899</v>
      </c>
      <c r="AR32" s="293">
        <v>69.8</v>
      </c>
    </row>
    <row r="33" spans="1:46" ht="13.5" customHeight="1" x14ac:dyDescent="0.15">
      <c r="A33" s="247"/>
      <c r="AK33" s="1143" t="s">
        <v>497</v>
      </c>
      <c r="AL33" s="1144"/>
      <c r="AM33" s="1144"/>
      <c r="AN33" s="1145"/>
      <c r="AO33" s="291" t="s">
        <v>483</v>
      </c>
      <c r="AP33" s="291" t="s">
        <v>483</v>
      </c>
      <c r="AQ33" s="292" t="s">
        <v>483</v>
      </c>
      <c r="AR33" s="293" t="s">
        <v>483</v>
      </c>
    </row>
    <row r="34" spans="1:46" ht="27" customHeight="1" x14ac:dyDescent="0.15">
      <c r="A34" s="247"/>
      <c r="AK34" s="1143" t="s">
        <v>498</v>
      </c>
      <c r="AL34" s="1144"/>
      <c r="AM34" s="1144"/>
      <c r="AN34" s="1145"/>
      <c r="AO34" s="291" t="s">
        <v>483</v>
      </c>
      <c r="AP34" s="291" t="s">
        <v>483</v>
      </c>
      <c r="AQ34" s="292">
        <v>2</v>
      </c>
      <c r="AR34" s="293" t="s">
        <v>483</v>
      </c>
    </row>
    <row r="35" spans="1:46" ht="27" customHeight="1" x14ac:dyDescent="0.15">
      <c r="A35" s="247"/>
      <c r="AK35" s="1143" t="s">
        <v>499</v>
      </c>
      <c r="AL35" s="1144"/>
      <c r="AM35" s="1144"/>
      <c r="AN35" s="1145"/>
      <c r="AO35" s="291" t="s">
        <v>483</v>
      </c>
      <c r="AP35" s="291" t="s">
        <v>483</v>
      </c>
      <c r="AQ35" s="292">
        <v>13394</v>
      </c>
      <c r="AR35" s="293" t="s">
        <v>483</v>
      </c>
    </row>
    <row r="36" spans="1:46" ht="27" customHeight="1" x14ac:dyDescent="0.15">
      <c r="A36" s="247"/>
      <c r="AK36" s="1143" t="s">
        <v>500</v>
      </c>
      <c r="AL36" s="1144"/>
      <c r="AM36" s="1144"/>
      <c r="AN36" s="1145"/>
      <c r="AO36" s="291">
        <v>14667</v>
      </c>
      <c r="AP36" s="291">
        <v>991</v>
      </c>
      <c r="AQ36" s="292">
        <v>2489</v>
      </c>
      <c r="AR36" s="293">
        <v>-60.2</v>
      </c>
    </row>
    <row r="37" spans="1:46" ht="13.5" customHeight="1" x14ac:dyDescent="0.15">
      <c r="A37" s="247"/>
      <c r="AK37" s="1143" t="s">
        <v>501</v>
      </c>
      <c r="AL37" s="1144"/>
      <c r="AM37" s="1144"/>
      <c r="AN37" s="1145"/>
      <c r="AO37" s="291" t="s">
        <v>483</v>
      </c>
      <c r="AP37" s="291" t="s">
        <v>483</v>
      </c>
      <c r="AQ37" s="292">
        <v>625</v>
      </c>
      <c r="AR37" s="293" t="s">
        <v>483</v>
      </c>
    </row>
    <row r="38" spans="1:46" ht="27" customHeight="1" x14ac:dyDescent="0.15">
      <c r="A38" s="247"/>
      <c r="AK38" s="1146" t="s">
        <v>502</v>
      </c>
      <c r="AL38" s="1147"/>
      <c r="AM38" s="1147"/>
      <c r="AN38" s="1148"/>
      <c r="AO38" s="294" t="s">
        <v>483</v>
      </c>
      <c r="AP38" s="294" t="s">
        <v>483</v>
      </c>
      <c r="AQ38" s="295">
        <v>5</v>
      </c>
      <c r="AR38" s="283" t="s">
        <v>483</v>
      </c>
      <c r="AS38" s="290"/>
    </row>
    <row r="39" spans="1:46" x14ac:dyDescent="0.15">
      <c r="A39" s="247"/>
      <c r="AK39" s="1146" t="s">
        <v>503</v>
      </c>
      <c r="AL39" s="1147"/>
      <c r="AM39" s="1147"/>
      <c r="AN39" s="1148"/>
      <c r="AO39" s="291">
        <v>-105741</v>
      </c>
      <c r="AP39" s="291">
        <v>-7143</v>
      </c>
      <c r="AQ39" s="292">
        <v>-2982</v>
      </c>
      <c r="AR39" s="293">
        <v>139.5</v>
      </c>
      <c r="AS39" s="290"/>
    </row>
    <row r="40" spans="1:46" ht="27" customHeight="1" x14ac:dyDescent="0.15">
      <c r="A40" s="247"/>
      <c r="AK40" s="1143" t="s">
        <v>504</v>
      </c>
      <c r="AL40" s="1144"/>
      <c r="AM40" s="1144"/>
      <c r="AN40" s="1145"/>
      <c r="AO40" s="291">
        <v>-952284</v>
      </c>
      <c r="AP40" s="291">
        <v>-64326</v>
      </c>
      <c r="AQ40" s="292">
        <v>-43756</v>
      </c>
      <c r="AR40" s="293">
        <v>47</v>
      </c>
      <c r="AS40" s="290"/>
    </row>
    <row r="41" spans="1:46" x14ac:dyDescent="0.15">
      <c r="A41" s="247"/>
      <c r="AK41" s="1149" t="s">
        <v>288</v>
      </c>
      <c r="AL41" s="1150"/>
      <c r="AM41" s="1150"/>
      <c r="AN41" s="1151"/>
      <c r="AO41" s="291">
        <v>211144</v>
      </c>
      <c r="AP41" s="291">
        <v>14263</v>
      </c>
      <c r="AQ41" s="292">
        <v>19675</v>
      </c>
      <c r="AR41" s="293">
        <v>-27.5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505</v>
      </c>
    </row>
    <row r="48" spans="1:46" x14ac:dyDescent="0.15">
      <c r="A48" s="247"/>
      <c r="AK48" s="301" t="s">
        <v>506</v>
      </c>
      <c r="AL48" s="301"/>
      <c r="AM48" s="301"/>
      <c r="AN48" s="301"/>
      <c r="AO48" s="301"/>
      <c r="AP48" s="301"/>
      <c r="AQ48" s="302"/>
      <c r="AR48" s="301"/>
    </row>
    <row r="49" spans="1:44" ht="13.5" customHeight="1" x14ac:dyDescent="0.15">
      <c r="A49" s="247"/>
      <c r="AK49" s="303"/>
      <c r="AL49" s="304"/>
      <c r="AM49" s="1138" t="s">
        <v>474</v>
      </c>
      <c r="AN49" s="1140" t="s">
        <v>507</v>
      </c>
      <c r="AO49" s="1141"/>
      <c r="AP49" s="1141"/>
      <c r="AQ49" s="1141"/>
      <c r="AR49" s="1142"/>
    </row>
    <row r="50" spans="1:44" x14ac:dyDescent="0.15">
      <c r="A50" s="247"/>
      <c r="AK50" s="305"/>
      <c r="AL50" s="306"/>
      <c r="AM50" s="1139"/>
      <c r="AN50" s="307" t="s">
        <v>508</v>
      </c>
      <c r="AO50" s="308" t="s">
        <v>509</v>
      </c>
      <c r="AP50" s="309" t="s">
        <v>510</v>
      </c>
      <c r="AQ50" s="310" t="s">
        <v>511</v>
      </c>
      <c r="AR50" s="311" t="s">
        <v>512</v>
      </c>
    </row>
    <row r="51" spans="1:44" x14ac:dyDescent="0.15">
      <c r="A51" s="247"/>
      <c r="AK51" s="303" t="s">
        <v>513</v>
      </c>
      <c r="AL51" s="304"/>
      <c r="AM51" s="312">
        <v>845033</v>
      </c>
      <c r="AN51" s="313">
        <v>52250</v>
      </c>
      <c r="AO51" s="314">
        <v>-71.2</v>
      </c>
      <c r="AP51" s="315">
        <v>96248</v>
      </c>
      <c r="AQ51" s="316">
        <v>10</v>
      </c>
      <c r="AR51" s="317">
        <v>-81.2</v>
      </c>
    </row>
    <row r="52" spans="1:44" x14ac:dyDescent="0.15">
      <c r="A52" s="247"/>
      <c r="AK52" s="318"/>
      <c r="AL52" s="319" t="s">
        <v>514</v>
      </c>
      <c r="AM52" s="320">
        <v>642653</v>
      </c>
      <c r="AN52" s="321">
        <v>39736</v>
      </c>
      <c r="AO52" s="322">
        <v>-42.7</v>
      </c>
      <c r="AP52" s="323">
        <v>55768</v>
      </c>
      <c r="AQ52" s="324">
        <v>17.5</v>
      </c>
      <c r="AR52" s="325">
        <v>-60.2</v>
      </c>
    </row>
    <row r="53" spans="1:44" x14ac:dyDescent="0.15">
      <c r="A53" s="247"/>
      <c r="AK53" s="303" t="s">
        <v>515</v>
      </c>
      <c r="AL53" s="304"/>
      <c r="AM53" s="312">
        <v>981758</v>
      </c>
      <c r="AN53" s="313">
        <v>61773</v>
      </c>
      <c r="AO53" s="314">
        <v>18.2</v>
      </c>
      <c r="AP53" s="315">
        <v>76413</v>
      </c>
      <c r="AQ53" s="316">
        <v>-20.6</v>
      </c>
      <c r="AR53" s="317">
        <v>38.799999999999997</v>
      </c>
    </row>
    <row r="54" spans="1:44" x14ac:dyDescent="0.15">
      <c r="A54" s="247"/>
      <c r="AK54" s="318"/>
      <c r="AL54" s="319" t="s">
        <v>514</v>
      </c>
      <c r="AM54" s="320">
        <v>593428</v>
      </c>
      <c r="AN54" s="321">
        <v>37339</v>
      </c>
      <c r="AO54" s="322">
        <v>-6</v>
      </c>
      <c r="AP54" s="323">
        <v>39658</v>
      </c>
      <c r="AQ54" s="324">
        <v>-28.9</v>
      </c>
      <c r="AR54" s="325">
        <v>22.9</v>
      </c>
    </row>
    <row r="55" spans="1:44" x14ac:dyDescent="0.15">
      <c r="A55" s="247"/>
      <c r="AK55" s="303" t="s">
        <v>516</v>
      </c>
      <c r="AL55" s="304"/>
      <c r="AM55" s="312">
        <v>2117018</v>
      </c>
      <c r="AN55" s="313">
        <v>135654</v>
      </c>
      <c r="AO55" s="314">
        <v>119.6</v>
      </c>
      <c r="AP55" s="315">
        <v>66481</v>
      </c>
      <c r="AQ55" s="316">
        <v>-13</v>
      </c>
      <c r="AR55" s="317">
        <v>132.6</v>
      </c>
    </row>
    <row r="56" spans="1:44" x14ac:dyDescent="0.15">
      <c r="A56" s="247"/>
      <c r="AK56" s="318"/>
      <c r="AL56" s="319" t="s">
        <v>514</v>
      </c>
      <c r="AM56" s="320">
        <v>641222</v>
      </c>
      <c r="AN56" s="321">
        <v>41088</v>
      </c>
      <c r="AO56" s="322">
        <v>10</v>
      </c>
      <c r="AP56" s="323">
        <v>36120</v>
      </c>
      <c r="AQ56" s="324">
        <v>-8.9</v>
      </c>
      <c r="AR56" s="325">
        <v>18.899999999999999</v>
      </c>
    </row>
    <row r="57" spans="1:44" x14ac:dyDescent="0.15">
      <c r="A57" s="247"/>
      <c r="AK57" s="303" t="s">
        <v>517</v>
      </c>
      <c r="AL57" s="304"/>
      <c r="AM57" s="312">
        <v>756125</v>
      </c>
      <c r="AN57" s="313">
        <v>49686</v>
      </c>
      <c r="AO57" s="314">
        <v>-63.4</v>
      </c>
      <c r="AP57" s="315">
        <v>67825</v>
      </c>
      <c r="AQ57" s="316">
        <v>2</v>
      </c>
      <c r="AR57" s="317">
        <v>-65.400000000000006</v>
      </c>
    </row>
    <row r="58" spans="1:44" x14ac:dyDescent="0.15">
      <c r="A58" s="247"/>
      <c r="AK58" s="318"/>
      <c r="AL58" s="319" t="s">
        <v>514</v>
      </c>
      <c r="AM58" s="320">
        <v>432350</v>
      </c>
      <c r="AN58" s="321">
        <v>28410</v>
      </c>
      <c r="AO58" s="322">
        <v>-30.9</v>
      </c>
      <c r="AP58" s="323">
        <v>39417</v>
      </c>
      <c r="AQ58" s="324">
        <v>9.1</v>
      </c>
      <c r="AR58" s="325">
        <v>-40</v>
      </c>
    </row>
    <row r="59" spans="1:44" x14ac:dyDescent="0.15">
      <c r="A59" s="247"/>
      <c r="AK59" s="303" t="s">
        <v>518</v>
      </c>
      <c r="AL59" s="304"/>
      <c r="AM59" s="312">
        <v>796788</v>
      </c>
      <c r="AN59" s="313">
        <v>53822</v>
      </c>
      <c r="AO59" s="314">
        <v>8.3000000000000007</v>
      </c>
      <c r="AP59" s="315">
        <v>81158</v>
      </c>
      <c r="AQ59" s="316">
        <v>19.7</v>
      </c>
      <c r="AR59" s="317">
        <v>-11.4</v>
      </c>
    </row>
    <row r="60" spans="1:44" x14ac:dyDescent="0.15">
      <c r="A60" s="247"/>
      <c r="AK60" s="318"/>
      <c r="AL60" s="319" t="s">
        <v>514</v>
      </c>
      <c r="AM60" s="320">
        <v>590820</v>
      </c>
      <c r="AN60" s="321">
        <v>39909</v>
      </c>
      <c r="AO60" s="322">
        <v>40.5</v>
      </c>
      <c r="AP60" s="323">
        <v>45320</v>
      </c>
      <c r="AQ60" s="324">
        <v>15</v>
      </c>
      <c r="AR60" s="325">
        <v>25.5</v>
      </c>
    </row>
    <row r="61" spans="1:44" x14ac:dyDescent="0.15">
      <c r="A61" s="247"/>
      <c r="AK61" s="303" t="s">
        <v>519</v>
      </c>
      <c r="AL61" s="326"/>
      <c r="AM61" s="312">
        <v>1099344</v>
      </c>
      <c r="AN61" s="313">
        <v>70637</v>
      </c>
      <c r="AO61" s="314">
        <v>2.2999999999999998</v>
      </c>
      <c r="AP61" s="315">
        <v>77625</v>
      </c>
      <c r="AQ61" s="327">
        <v>-0.4</v>
      </c>
      <c r="AR61" s="317">
        <v>2.7</v>
      </c>
    </row>
    <row r="62" spans="1:44" x14ac:dyDescent="0.15">
      <c r="A62" s="247"/>
      <c r="AK62" s="318"/>
      <c r="AL62" s="319" t="s">
        <v>514</v>
      </c>
      <c r="AM62" s="320">
        <v>580095</v>
      </c>
      <c r="AN62" s="321">
        <v>37296</v>
      </c>
      <c r="AO62" s="322">
        <v>-5.8</v>
      </c>
      <c r="AP62" s="323">
        <v>43257</v>
      </c>
      <c r="AQ62" s="324">
        <v>0.8</v>
      </c>
      <c r="AR62" s="325">
        <v>-6.6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dWnrvFWMBGlZcYvQ5Kj7PzWJm0JmdRmYjCUab6w+GHd6+YpARrnGVWUrulB8JN10rZPvMmfLioeL7Q9JnU3lwQ==" saltValue="X62049jVRqtnu0LMgB86b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471</v>
      </c>
    </row>
    <row r="121" spans="125:125" ht="13.5" hidden="1" customHeight="1" x14ac:dyDescent="0.15">
      <c r="DU121" s="241"/>
    </row>
  </sheetData>
  <sheetProtection algorithmName="SHA-512" hashValue="wG8jUtsjoU7XzJ8X0Zibbiedn4xXuEA+Jq/lRGWF1IwD8f4HLsKx4HoDQlVdiDBeuIaRYHtR5vBJuCcSQKMchQ==" saltValue="U1jKSCkwCv8rAdRJX1yvb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471</v>
      </c>
    </row>
  </sheetData>
  <sheetProtection algorithmName="SHA-512" hashValue="wqSFTXiaqReACsH3eC4wnhgy0ulfLY7pILYxH9VZ8/tl4n7AtHChO1vlyqKEUB4eSifOwVe6gdYgZeejlzUPQw==" saltValue="chqHoRop66+jBjGXeFW1i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15">
      <c r="B47" s="10"/>
      <c r="C47" s="1152" t="s">
        <v>3</v>
      </c>
      <c r="D47" s="1152"/>
      <c r="E47" s="1153"/>
      <c r="F47" s="11">
        <v>25.43</v>
      </c>
      <c r="G47" s="12">
        <v>28.63</v>
      </c>
      <c r="H47" s="12">
        <v>29.1</v>
      </c>
      <c r="I47" s="12">
        <v>19.46</v>
      </c>
      <c r="J47" s="13">
        <v>19.559999999999999</v>
      </c>
    </row>
    <row r="48" spans="2:10" ht="57.75" customHeight="1" x14ac:dyDescent="0.15">
      <c r="B48" s="14"/>
      <c r="C48" s="1154" t="s">
        <v>4</v>
      </c>
      <c r="D48" s="1154"/>
      <c r="E48" s="1155"/>
      <c r="F48" s="15">
        <v>1.03</v>
      </c>
      <c r="G48" s="16">
        <v>3.14</v>
      </c>
      <c r="H48" s="16">
        <v>2.17</v>
      </c>
      <c r="I48" s="16">
        <v>2.17</v>
      </c>
      <c r="J48" s="17">
        <v>2.2400000000000002</v>
      </c>
    </row>
    <row r="49" spans="2:10" ht="57.75" customHeight="1" thickBot="1" x14ac:dyDescent="0.2">
      <c r="B49" s="18"/>
      <c r="C49" s="1156" t="s">
        <v>5</v>
      </c>
      <c r="D49" s="1156"/>
      <c r="E49" s="1157"/>
      <c r="F49" s="19">
        <v>4.68</v>
      </c>
      <c r="G49" s="20">
        <v>6.86</v>
      </c>
      <c r="H49" s="20">
        <v>6.43</v>
      </c>
      <c r="I49" s="20" t="s">
        <v>526</v>
      </c>
      <c r="J49" s="21">
        <v>2.95</v>
      </c>
    </row>
    <row r="50" spans="2:10" x14ac:dyDescent="0.15"/>
  </sheetData>
  <sheetProtection algorithmName="SHA-512" hashValue="7ZLJgsb1zlqcHRfyChhMkmziL4XgEp2ZpP9ZOcE6iuIMOR6JbxilT0BxMSafVFdOpD7MovSHTZB8zPKkxKl1Pw==" saltValue="kdfG05WjIv5uuJZG7OgDA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15">
      <c r="A34" s="22"/>
      <c r="B34" s="31"/>
      <c r="C34" s="1162" t="s">
        <v>527</v>
      </c>
      <c r="D34" s="1162"/>
      <c r="E34" s="1163"/>
      <c r="F34" s="32" t="s">
        <v>528</v>
      </c>
      <c r="G34" s="33" t="s">
        <v>529</v>
      </c>
      <c r="H34" s="33" t="s">
        <v>529</v>
      </c>
      <c r="I34" s="33" t="s">
        <v>530</v>
      </c>
      <c r="J34" s="34" t="s">
        <v>530</v>
      </c>
      <c r="K34" s="22"/>
      <c r="L34" s="22"/>
      <c r="M34" s="22"/>
      <c r="N34" s="22"/>
      <c r="O34" s="22"/>
      <c r="P34" s="22"/>
    </row>
    <row r="35" spans="1:16" ht="39" customHeight="1" x14ac:dyDescent="0.15">
      <c r="A35" s="22"/>
      <c r="B35" s="35"/>
      <c r="C35" s="1158" t="s">
        <v>531</v>
      </c>
      <c r="D35" s="1158"/>
      <c r="E35" s="1159"/>
      <c r="F35" s="36">
        <v>11.42</v>
      </c>
      <c r="G35" s="37">
        <v>3.15</v>
      </c>
      <c r="H35" s="37">
        <v>2.1800000000000002</v>
      </c>
      <c r="I35" s="37">
        <v>2.17</v>
      </c>
      <c r="J35" s="38">
        <v>2.2400000000000002</v>
      </c>
      <c r="K35" s="22"/>
      <c r="L35" s="22"/>
      <c r="M35" s="22"/>
      <c r="N35" s="22"/>
      <c r="O35" s="22"/>
      <c r="P35" s="22"/>
    </row>
    <row r="36" spans="1:16" ht="39" customHeight="1" x14ac:dyDescent="0.15">
      <c r="A36" s="22"/>
      <c r="B36" s="35"/>
      <c r="C36" s="1158" t="s">
        <v>532</v>
      </c>
      <c r="D36" s="1158"/>
      <c r="E36" s="1159"/>
      <c r="F36" s="36">
        <v>0.31</v>
      </c>
      <c r="G36" s="37">
        <v>1.1499999999999999</v>
      </c>
      <c r="H36" s="37">
        <v>0.17</v>
      </c>
      <c r="I36" s="37">
        <v>0.83</v>
      </c>
      <c r="J36" s="38">
        <v>0.17</v>
      </c>
      <c r="K36" s="22"/>
      <c r="L36" s="22"/>
      <c r="M36" s="22"/>
      <c r="N36" s="22"/>
      <c r="O36" s="22"/>
      <c r="P36" s="22"/>
    </row>
    <row r="37" spans="1:16" ht="39" customHeight="1" x14ac:dyDescent="0.15">
      <c r="A37" s="22"/>
      <c r="B37" s="35"/>
      <c r="C37" s="1158" t="s">
        <v>533</v>
      </c>
      <c r="D37" s="1158"/>
      <c r="E37" s="1159"/>
      <c r="F37" s="36">
        <v>0.05</v>
      </c>
      <c r="G37" s="37">
        <v>0.05</v>
      </c>
      <c r="H37" s="37">
        <v>0.08</v>
      </c>
      <c r="I37" s="37">
        <v>0.09</v>
      </c>
      <c r="J37" s="38">
        <v>0.13</v>
      </c>
      <c r="K37" s="22"/>
      <c r="L37" s="22"/>
      <c r="M37" s="22"/>
      <c r="N37" s="22"/>
      <c r="O37" s="22"/>
      <c r="P37" s="22"/>
    </row>
    <row r="38" spans="1:16" ht="39" customHeight="1" x14ac:dyDescent="0.15">
      <c r="A38" s="22"/>
      <c r="B38" s="35"/>
      <c r="C38" s="1158"/>
      <c r="D38" s="1158"/>
      <c r="E38" s="1159"/>
      <c r="F38" s="36"/>
      <c r="G38" s="37"/>
      <c r="H38" s="37"/>
      <c r="I38" s="37"/>
      <c r="J38" s="38"/>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534</v>
      </c>
      <c r="D42" s="1158"/>
      <c r="E42" s="1159"/>
      <c r="F42" s="36" t="s">
        <v>535</v>
      </c>
      <c r="G42" s="37" t="s">
        <v>483</v>
      </c>
      <c r="H42" s="37" t="s">
        <v>483</v>
      </c>
      <c r="I42" s="37" t="s">
        <v>483</v>
      </c>
      <c r="J42" s="38" t="s">
        <v>483</v>
      </c>
      <c r="K42" s="22"/>
      <c r="L42" s="22"/>
      <c r="M42" s="22"/>
      <c r="N42" s="22"/>
      <c r="O42" s="22"/>
      <c r="P42" s="22"/>
    </row>
    <row r="43" spans="1:16" ht="39" customHeight="1" thickBot="1" x14ac:dyDescent="0.2">
      <c r="A43" s="22"/>
      <c r="B43" s="40"/>
      <c r="C43" s="1160" t="s">
        <v>536</v>
      </c>
      <c r="D43" s="1160"/>
      <c r="E43" s="1161"/>
      <c r="F43" s="41" t="s">
        <v>483</v>
      </c>
      <c r="G43" s="42">
        <v>0</v>
      </c>
      <c r="H43" s="42" t="s">
        <v>483</v>
      </c>
      <c r="I43" s="42" t="s">
        <v>483</v>
      </c>
      <c r="J43" s="43" t="s">
        <v>483</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je2vKNeIBHko0w9uR9PI9YFS25MpNHlCkw5dXiuTFKV4DYVAWpkXj/YgCKGeTSTTTdDuWLFk1xjG56Qo36Pqw==" saltValue="yMFvTVeek37B5n86CCRt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0" zoomScaleNormal="9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1408</v>
      </c>
      <c r="L45" s="58">
        <v>1399</v>
      </c>
      <c r="M45" s="58">
        <v>1413</v>
      </c>
      <c r="N45" s="58">
        <v>1378</v>
      </c>
      <c r="O45" s="59">
        <v>1255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483</v>
      </c>
      <c r="L46" s="62" t="s">
        <v>483</v>
      </c>
      <c r="M46" s="62" t="s">
        <v>483</v>
      </c>
      <c r="N46" s="62" t="s">
        <v>483</v>
      </c>
      <c r="O46" s="63" t="s">
        <v>483</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483</v>
      </c>
      <c r="L47" s="62" t="s">
        <v>483</v>
      </c>
      <c r="M47" s="62" t="s">
        <v>483</v>
      </c>
      <c r="N47" s="62" t="s">
        <v>483</v>
      </c>
      <c r="O47" s="63" t="s">
        <v>483</v>
      </c>
      <c r="P47" s="46"/>
      <c r="Q47" s="46"/>
      <c r="R47" s="46"/>
      <c r="S47" s="46"/>
      <c r="T47" s="46"/>
      <c r="U47" s="46"/>
    </row>
    <row r="48" spans="1:21" ht="30.75" customHeight="1" x14ac:dyDescent="0.15">
      <c r="A48" s="46"/>
      <c r="B48" s="1166"/>
      <c r="C48" s="1167"/>
      <c r="D48" s="60"/>
      <c r="E48" s="1172" t="s">
        <v>13</v>
      </c>
      <c r="F48" s="1172"/>
      <c r="G48" s="1172"/>
      <c r="H48" s="1172"/>
      <c r="I48" s="1172"/>
      <c r="J48" s="1173"/>
      <c r="K48" s="61" t="s">
        <v>483</v>
      </c>
      <c r="L48" s="62" t="s">
        <v>483</v>
      </c>
      <c r="M48" s="62" t="s">
        <v>483</v>
      </c>
      <c r="N48" s="62" t="s">
        <v>483</v>
      </c>
      <c r="O48" s="63" t="s">
        <v>483</v>
      </c>
      <c r="P48" s="46"/>
      <c r="Q48" s="46"/>
      <c r="R48" s="46"/>
      <c r="S48" s="46"/>
      <c r="T48" s="46"/>
      <c r="U48" s="46"/>
    </row>
    <row r="49" spans="1:21" ht="30.75" customHeight="1" x14ac:dyDescent="0.15">
      <c r="A49" s="46"/>
      <c r="B49" s="1166"/>
      <c r="C49" s="1167"/>
      <c r="D49" s="60"/>
      <c r="E49" s="1172" t="s">
        <v>14</v>
      </c>
      <c r="F49" s="1172"/>
      <c r="G49" s="1172"/>
      <c r="H49" s="1172"/>
      <c r="I49" s="1172"/>
      <c r="J49" s="1173"/>
      <c r="K49" s="61">
        <v>67</v>
      </c>
      <c r="L49" s="62">
        <v>62</v>
      </c>
      <c r="M49" s="62">
        <v>67</v>
      </c>
      <c r="N49" s="62">
        <v>30</v>
      </c>
      <c r="O49" s="63">
        <v>15</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483</v>
      </c>
      <c r="L50" s="62" t="s">
        <v>483</v>
      </c>
      <c r="M50" s="62" t="s">
        <v>483</v>
      </c>
      <c r="N50" s="62" t="s">
        <v>483</v>
      </c>
      <c r="O50" s="63" t="s">
        <v>483</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t="s">
        <v>483</v>
      </c>
      <c r="M51" s="62" t="s">
        <v>483</v>
      </c>
      <c r="N51" s="62" t="s">
        <v>483</v>
      </c>
      <c r="O51" s="63" t="s">
        <v>483</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1118</v>
      </c>
      <c r="L52" s="62">
        <v>1090</v>
      </c>
      <c r="M52" s="62">
        <v>1086</v>
      </c>
      <c r="N52" s="62">
        <v>1109</v>
      </c>
      <c r="O52" s="63">
        <v>1058</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357</v>
      </c>
      <c r="L53" s="67">
        <v>371</v>
      </c>
      <c r="M53" s="67">
        <v>394</v>
      </c>
      <c r="N53" s="67">
        <v>299</v>
      </c>
      <c r="O53" s="68">
        <v>212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0PsZ6+6yarHiNXJxsed6TPdRDl9JEsCF8dWgMjbxbODL/WIqJ1LnoAL2m3fsAgX/XJ+WyOJm63SS29mpUqD80g==" saltValue="av9q4bg/vRF9ADhICdS9a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521</v>
      </c>
      <c r="J40" s="101" t="s">
        <v>522</v>
      </c>
      <c r="K40" s="101" t="s">
        <v>523</v>
      </c>
      <c r="L40" s="101" t="s">
        <v>524</v>
      </c>
      <c r="M40" s="102" t="s">
        <v>525</v>
      </c>
    </row>
    <row r="41" spans="2:13" ht="27.75" customHeight="1" x14ac:dyDescent="0.15">
      <c r="B41" s="1195" t="s">
        <v>30</v>
      </c>
      <c r="C41" s="1196"/>
      <c r="D41" s="103"/>
      <c r="E41" s="1201" t="s">
        <v>31</v>
      </c>
      <c r="F41" s="1201"/>
      <c r="G41" s="1201"/>
      <c r="H41" s="1202"/>
      <c r="I41" s="330">
        <v>14125</v>
      </c>
      <c r="J41" s="331">
        <v>13856</v>
      </c>
      <c r="K41" s="331">
        <v>13631</v>
      </c>
      <c r="L41" s="331">
        <v>12661</v>
      </c>
      <c r="M41" s="332">
        <v>12307</v>
      </c>
    </row>
    <row r="42" spans="2:13" ht="27.75" customHeight="1" x14ac:dyDescent="0.15">
      <c r="B42" s="1197"/>
      <c r="C42" s="1198"/>
      <c r="D42" s="104"/>
      <c r="E42" s="1203" t="s">
        <v>32</v>
      </c>
      <c r="F42" s="1203"/>
      <c r="G42" s="1203"/>
      <c r="H42" s="1204"/>
      <c r="I42" s="333" t="s">
        <v>483</v>
      </c>
      <c r="J42" s="334" t="s">
        <v>483</v>
      </c>
      <c r="K42" s="334" t="s">
        <v>483</v>
      </c>
      <c r="L42" s="334" t="s">
        <v>483</v>
      </c>
      <c r="M42" s="335" t="s">
        <v>483</v>
      </c>
    </row>
    <row r="43" spans="2:13" ht="27.75" customHeight="1" x14ac:dyDescent="0.15">
      <c r="B43" s="1197"/>
      <c r="C43" s="1198"/>
      <c r="D43" s="104"/>
      <c r="E43" s="1203" t="s">
        <v>33</v>
      </c>
      <c r="F43" s="1203"/>
      <c r="G43" s="1203"/>
      <c r="H43" s="1204"/>
      <c r="I43" s="333" t="s">
        <v>483</v>
      </c>
      <c r="J43" s="334" t="s">
        <v>483</v>
      </c>
      <c r="K43" s="334" t="s">
        <v>483</v>
      </c>
      <c r="L43" s="334" t="s">
        <v>483</v>
      </c>
      <c r="M43" s="335" t="s">
        <v>483</v>
      </c>
    </row>
    <row r="44" spans="2:13" ht="27.75" customHeight="1" x14ac:dyDescent="0.15">
      <c r="B44" s="1197"/>
      <c r="C44" s="1198"/>
      <c r="D44" s="104"/>
      <c r="E44" s="1203" t="s">
        <v>34</v>
      </c>
      <c r="F44" s="1203"/>
      <c r="G44" s="1203"/>
      <c r="H44" s="1204"/>
      <c r="I44" s="333">
        <v>285</v>
      </c>
      <c r="J44" s="334">
        <v>216</v>
      </c>
      <c r="K44" s="334">
        <v>147</v>
      </c>
      <c r="L44" s="334">
        <v>125</v>
      </c>
      <c r="M44" s="335">
        <v>130</v>
      </c>
    </row>
    <row r="45" spans="2:13" ht="27.75" customHeight="1" x14ac:dyDescent="0.15">
      <c r="B45" s="1197"/>
      <c r="C45" s="1198"/>
      <c r="D45" s="104"/>
      <c r="E45" s="1203" t="s">
        <v>35</v>
      </c>
      <c r="F45" s="1203"/>
      <c r="G45" s="1203"/>
      <c r="H45" s="1204"/>
      <c r="I45" s="333">
        <v>2355</v>
      </c>
      <c r="J45" s="334">
        <v>2341</v>
      </c>
      <c r="K45" s="334">
        <v>2354</v>
      </c>
      <c r="L45" s="334">
        <v>2351</v>
      </c>
      <c r="M45" s="335">
        <v>2381</v>
      </c>
    </row>
    <row r="46" spans="2:13" ht="27.75" customHeight="1" x14ac:dyDescent="0.15">
      <c r="B46" s="1197"/>
      <c r="C46" s="1198"/>
      <c r="D46" s="105"/>
      <c r="E46" s="1203" t="s">
        <v>36</v>
      </c>
      <c r="F46" s="1203"/>
      <c r="G46" s="1203"/>
      <c r="H46" s="1204"/>
      <c r="I46" s="333" t="s">
        <v>483</v>
      </c>
      <c r="J46" s="334">
        <v>86</v>
      </c>
      <c r="K46" s="334">
        <v>85</v>
      </c>
      <c r="L46" s="334">
        <v>89</v>
      </c>
      <c r="M46" s="335">
        <v>168</v>
      </c>
    </row>
    <row r="47" spans="2:13" ht="27.75" customHeight="1" x14ac:dyDescent="0.15">
      <c r="B47" s="1197"/>
      <c r="C47" s="1198"/>
      <c r="D47" s="106"/>
      <c r="E47" s="1205" t="s">
        <v>37</v>
      </c>
      <c r="F47" s="1206"/>
      <c r="G47" s="1206"/>
      <c r="H47" s="1207"/>
      <c r="I47" s="333" t="s">
        <v>483</v>
      </c>
      <c r="J47" s="334" t="s">
        <v>483</v>
      </c>
      <c r="K47" s="334" t="s">
        <v>483</v>
      </c>
      <c r="L47" s="334" t="s">
        <v>483</v>
      </c>
      <c r="M47" s="335" t="s">
        <v>483</v>
      </c>
    </row>
    <row r="48" spans="2:13" ht="27.75" customHeight="1" x14ac:dyDescent="0.15">
      <c r="B48" s="1197"/>
      <c r="C48" s="1198"/>
      <c r="D48" s="104"/>
      <c r="E48" s="1203" t="s">
        <v>38</v>
      </c>
      <c r="F48" s="1203"/>
      <c r="G48" s="1203"/>
      <c r="H48" s="1204"/>
      <c r="I48" s="333" t="s">
        <v>483</v>
      </c>
      <c r="J48" s="334" t="s">
        <v>483</v>
      </c>
      <c r="K48" s="334" t="s">
        <v>483</v>
      </c>
      <c r="L48" s="334" t="s">
        <v>483</v>
      </c>
      <c r="M48" s="335" t="s">
        <v>483</v>
      </c>
    </row>
    <row r="49" spans="2:13" ht="27.75" customHeight="1" x14ac:dyDescent="0.15">
      <c r="B49" s="1199"/>
      <c r="C49" s="1200"/>
      <c r="D49" s="104"/>
      <c r="E49" s="1203" t="s">
        <v>39</v>
      </c>
      <c r="F49" s="1203"/>
      <c r="G49" s="1203"/>
      <c r="H49" s="1204"/>
      <c r="I49" s="333" t="s">
        <v>483</v>
      </c>
      <c r="J49" s="334" t="s">
        <v>483</v>
      </c>
      <c r="K49" s="334" t="s">
        <v>483</v>
      </c>
      <c r="L49" s="334" t="s">
        <v>483</v>
      </c>
      <c r="M49" s="335" t="s">
        <v>483</v>
      </c>
    </row>
    <row r="50" spans="2:13" ht="27.75" customHeight="1" x14ac:dyDescent="0.15">
      <c r="B50" s="1208" t="s">
        <v>40</v>
      </c>
      <c r="C50" s="1209"/>
      <c r="D50" s="107"/>
      <c r="E50" s="1203" t="s">
        <v>41</v>
      </c>
      <c r="F50" s="1203"/>
      <c r="G50" s="1203"/>
      <c r="H50" s="1204"/>
      <c r="I50" s="333">
        <v>3103</v>
      </c>
      <c r="J50" s="334">
        <v>3786</v>
      </c>
      <c r="K50" s="334">
        <v>3930</v>
      </c>
      <c r="L50" s="334">
        <v>4039</v>
      </c>
      <c r="M50" s="335">
        <v>4253</v>
      </c>
    </row>
    <row r="51" spans="2:13" ht="27.75" customHeight="1" x14ac:dyDescent="0.15">
      <c r="B51" s="1197"/>
      <c r="C51" s="1198"/>
      <c r="D51" s="104"/>
      <c r="E51" s="1203" t="s">
        <v>42</v>
      </c>
      <c r="F51" s="1203"/>
      <c r="G51" s="1203"/>
      <c r="H51" s="1204"/>
      <c r="I51" s="333">
        <v>1378</v>
      </c>
      <c r="J51" s="334">
        <v>1307</v>
      </c>
      <c r="K51" s="334">
        <v>1440</v>
      </c>
      <c r="L51" s="334">
        <v>1402</v>
      </c>
      <c r="M51" s="335">
        <v>1333</v>
      </c>
    </row>
    <row r="52" spans="2:13" ht="27.75" customHeight="1" x14ac:dyDescent="0.15">
      <c r="B52" s="1199"/>
      <c r="C52" s="1200"/>
      <c r="D52" s="104"/>
      <c r="E52" s="1203" t="s">
        <v>43</v>
      </c>
      <c r="F52" s="1203"/>
      <c r="G52" s="1203"/>
      <c r="H52" s="1204"/>
      <c r="I52" s="333">
        <v>9749</v>
      </c>
      <c r="J52" s="334">
        <v>9525</v>
      </c>
      <c r="K52" s="334">
        <v>9173</v>
      </c>
      <c r="L52" s="334">
        <v>8642</v>
      </c>
      <c r="M52" s="335">
        <v>8521</v>
      </c>
    </row>
    <row r="53" spans="2:13" ht="27.75" customHeight="1" thickBot="1" x14ac:dyDescent="0.2">
      <c r="B53" s="1210" t="s">
        <v>19</v>
      </c>
      <c r="C53" s="1211"/>
      <c r="D53" s="108"/>
      <c r="E53" s="1212" t="s">
        <v>44</v>
      </c>
      <c r="F53" s="1212"/>
      <c r="G53" s="1212"/>
      <c r="H53" s="1213"/>
      <c r="I53" s="336">
        <v>2535</v>
      </c>
      <c r="J53" s="337">
        <v>1881</v>
      </c>
      <c r="K53" s="337">
        <v>1673</v>
      </c>
      <c r="L53" s="337">
        <v>1142</v>
      </c>
      <c r="M53" s="338">
        <v>878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gEICwik0ZpKD2/Cn9Z9NeoPt4BbZfVYEoYm1wvKKpMCHAuMI4Hj4EUgKRHXtvglxI+ZwTMYyzvF6ujFpeERveg==" saltValue="pvM/3ZAQEhdZN3yXnoWSq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523</v>
      </c>
      <c r="G54" s="117" t="s">
        <v>524</v>
      </c>
      <c r="H54" s="118" t="s">
        <v>525</v>
      </c>
    </row>
    <row r="55" spans="2:8" ht="52.5" customHeight="1" x14ac:dyDescent="0.15">
      <c r="B55" s="119"/>
      <c r="C55" s="1222" t="s">
        <v>46</v>
      </c>
      <c r="D55" s="1222"/>
      <c r="E55" s="1223"/>
      <c r="F55" s="339">
        <v>1533</v>
      </c>
      <c r="G55" s="339">
        <v>1033</v>
      </c>
      <c r="H55" s="340">
        <v>1036</v>
      </c>
    </row>
    <row r="56" spans="2:8" ht="52.5" customHeight="1" x14ac:dyDescent="0.15">
      <c r="B56" s="120"/>
      <c r="C56" s="1224" t="s">
        <v>47</v>
      </c>
      <c r="D56" s="1224"/>
      <c r="E56" s="1225"/>
      <c r="F56" s="341">
        <v>421</v>
      </c>
      <c r="G56" s="341">
        <v>732</v>
      </c>
      <c r="H56" s="342">
        <v>605</v>
      </c>
    </row>
    <row r="57" spans="2:8" ht="53.25" customHeight="1" x14ac:dyDescent="0.15">
      <c r="B57" s="120"/>
      <c r="C57" s="1226" t="s">
        <v>48</v>
      </c>
      <c r="D57" s="1226"/>
      <c r="E57" s="1227"/>
      <c r="F57" s="343">
        <v>1985</v>
      </c>
      <c r="G57" s="343">
        <v>2286</v>
      </c>
      <c r="H57" s="344">
        <v>2628</v>
      </c>
    </row>
    <row r="58" spans="2:8" ht="45.75" customHeight="1" x14ac:dyDescent="0.15">
      <c r="B58" s="121"/>
      <c r="C58" s="1214" t="s">
        <v>544</v>
      </c>
      <c r="D58" s="1215"/>
      <c r="E58" s="1216"/>
      <c r="F58" s="345">
        <v>644</v>
      </c>
      <c r="G58" s="345">
        <v>983</v>
      </c>
      <c r="H58" s="346">
        <v>1240</v>
      </c>
    </row>
    <row r="59" spans="2:8" ht="45.75" customHeight="1" x14ac:dyDescent="0.15">
      <c r="B59" s="121"/>
      <c r="C59" s="1214" t="s">
        <v>545</v>
      </c>
      <c r="D59" s="1215"/>
      <c r="E59" s="1216"/>
      <c r="F59" s="345">
        <v>472</v>
      </c>
      <c r="G59" s="345">
        <v>444</v>
      </c>
      <c r="H59" s="346">
        <v>525</v>
      </c>
    </row>
    <row r="60" spans="2:8" ht="45.75" customHeight="1" x14ac:dyDescent="0.15">
      <c r="B60" s="121"/>
      <c r="C60" s="1214" t="s">
        <v>546</v>
      </c>
      <c r="D60" s="1215"/>
      <c r="E60" s="1216"/>
      <c r="F60" s="345">
        <v>453</v>
      </c>
      <c r="G60" s="345">
        <v>452</v>
      </c>
      <c r="H60" s="346">
        <v>452</v>
      </c>
    </row>
    <row r="61" spans="2:8" ht="45.75" customHeight="1" x14ac:dyDescent="0.15">
      <c r="B61" s="121"/>
      <c r="C61" s="1214" t="s">
        <v>547</v>
      </c>
      <c r="D61" s="1215"/>
      <c r="E61" s="1216"/>
      <c r="F61" s="345">
        <v>334</v>
      </c>
      <c r="G61" s="345">
        <v>322</v>
      </c>
      <c r="H61" s="346">
        <v>323</v>
      </c>
    </row>
    <row r="62" spans="2:8" ht="45.75" customHeight="1" thickBot="1" x14ac:dyDescent="0.2">
      <c r="B62" s="122"/>
      <c r="C62" s="1217" t="s">
        <v>548</v>
      </c>
      <c r="D62" s="1218"/>
      <c r="E62" s="1219"/>
      <c r="F62" s="347">
        <v>69</v>
      </c>
      <c r="G62" s="347">
        <v>70</v>
      </c>
      <c r="H62" s="348">
        <v>71</v>
      </c>
    </row>
    <row r="63" spans="2:8" ht="52.5" customHeight="1" thickBot="1" x14ac:dyDescent="0.2">
      <c r="B63" s="123"/>
      <c r="C63" s="1220" t="s">
        <v>49</v>
      </c>
      <c r="D63" s="1220"/>
      <c r="E63" s="1221"/>
      <c r="F63" s="349">
        <v>3940</v>
      </c>
      <c r="G63" s="349">
        <v>4051</v>
      </c>
      <c r="H63" s="350">
        <v>4269</v>
      </c>
    </row>
    <row r="64" spans="2:8" x14ac:dyDescent="0.15"/>
  </sheetData>
  <sheetProtection algorithmName="SHA-512" hashValue="p1egfxZw7jDiq051HQmH2DpmcUb0hkSkL77tHbI3nH9jGTK3UWk7S/Vnhx4BXpzh2BuXu939ge8zzJuaKS93LA==" saltValue="V1nAR2YdabVxLya/k12e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5AA8D-9586-49C4-BBBB-332CAE79E450}">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551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552</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553</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521</v>
      </c>
      <c r="BQ50" s="1233"/>
      <c r="BR50" s="1233"/>
      <c r="BS50" s="1233"/>
      <c r="BT50" s="1233"/>
      <c r="BU50" s="1233"/>
      <c r="BV50" s="1233"/>
      <c r="BW50" s="1233"/>
      <c r="BX50" s="1233" t="s">
        <v>522</v>
      </c>
      <c r="BY50" s="1233"/>
      <c r="BZ50" s="1233"/>
      <c r="CA50" s="1233"/>
      <c r="CB50" s="1233"/>
      <c r="CC50" s="1233"/>
      <c r="CD50" s="1233"/>
      <c r="CE50" s="1233"/>
      <c r="CF50" s="1233" t="s">
        <v>523</v>
      </c>
      <c r="CG50" s="1233"/>
      <c r="CH50" s="1233"/>
      <c r="CI50" s="1233"/>
      <c r="CJ50" s="1233"/>
      <c r="CK50" s="1233"/>
      <c r="CL50" s="1233"/>
      <c r="CM50" s="1233"/>
      <c r="CN50" s="1233" t="s">
        <v>524</v>
      </c>
      <c r="CO50" s="1233"/>
      <c r="CP50" s="1233"/>
      <c r="CQ50" s="1233"/>
      <c r="CR50" s="1233"/>
      <c r="CS50" s="1233"/>
      <c r="CT50" s="1233"/>
      <c r="CU50" s="1233"/>
      <c r="CV50" s="1233" t="s">
        <v>525</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554</v>
      </c>
      <c r="AO51" s="1231"/>
      <c r="AP51" s="1231"/>
      <c r="AQ51" s="1231"/>
      <c r="AR51" s="1231"/>
      <c r="AS51" s="1231"/>
      <c r="AT51" s="1231"/>
      <c r="AU51" s="1231"/>
      <c r="AV51" s="1231"/>
      <c r="AW51" s="1231"/>
      <c r="AX51" s="1231"/>
      <c r="AY51" s="1231"/>
      <c r="AZ51" s="1231"/>
      <c r="BA51" s="1231"/>
      <c r="BB51" s="1231" t="s">
        <v>555</v>
      </c>
      <c r="BC51" s="1231"/>
      <c r="BD51" s="1231"/>
      <c r="BE51" s="1231"/>
      <c r="BF51" s="1231"/>
      <c r="BG51" s="1231"/>
      <c r="BH51" s="1231"/>
      <c r="BI51" s="1231"/>
      <c r="BJ51" s="1231"/>
      <c r="BK51" s="1231"/>
      <c r="BL51" s="1231"/>
      <c r="BM51" s="1231"/>
      <c r="BN51" s="1231"/>
      <c r="BO51" s="1231"/>
      <c r="BP51" s="1228">
        <v>62.2</v>
      </c>
      <c r="BQ51" s="1228"/>
      <c r="BR51" s="1228"/>
      <c r="BS51" s="1228"/>
      <c r="BT51" s="1228"/>
      <c r="BU51" s="1228"/>
      <c r="BV51" s="1228"/>
      <c r="BW51" s="1228"/>
      <c r="BX51" s="1228">
        <v>42.8</v>
      </c>
      <c r="BY51" s="1228"/>
      <c r="BZ51" s="1228"/>
      <c r="CA51" s="1228"/>
      <c r="CB51" s="1228"/>
      <c r="CC51" s="1228"/>
      <c r="CD51" s="1228"/>
      <c r="CE51" s="1228"/>
      <c r="CF51" s="1228">
        <v>38.799999999999997</v>
      </c>
      <c r="CG51" s="1228"/>
      <c r="CH51" s="1228"/>
      <c r="CI51" s="1228"/>
      <c r="CJ51" s="1228"/>
      <c r="CK51" s="1228"/>
      <c r="CL51" s="1228"/>
      <c r="CM51" s="1228"/>
      <c r="CN51" s="1228">
        <v>26.6</v>
      </c>
      <c r="CO51" s="1228"/>
      <c r="CP51" s="1228"/>
      <c r="CQ51" s="1228"/>
      <c r="CR51" s="1228"/>
      <c r="CS51" s="1228"/>
      <c r="CT51" s="1228"/>
      <c r="CU51" s="1228"/>
      <c r="CV51" s="1228">
        <v>20.2</v>
      </c>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556</v>
      </c>
      <c r="BC53" s="1231"/>
      <c r="BD53" s="1231"/>
      <c r="BE53" s="1231"/>
      <c r="BF53" s="1231"/>
      <c r="BG53" s="1231"/>
      <c r="BH53" s="1231"/>
      <c r="BI53" s="1231"/>
      <c r="BJ53" s="1231"/>
      <c r="BK53" s="1231"/>
      <c r="BL53" s="1231"/>
      <c r="BM53" s="1231"/>
      <c r="BN53" s="1231"/>
      <c r="BO53" s="1231"/>
      <c r="BP53" s="1228">
        <v>60.6</v>
      </c>
      <c r="BQ53" s="1228"/>
      <c r="BR53" s="1228"/>
      <c r="BS53" s="1228"/>
      <c r="BT53" s="1228"/>
      <c r="BU53" s="1228"/>
      <c r="BV53" s="1228"/>
      <c r="BW53" s="1228"/>
      <c r="BX53" s="1228">
        <v>60.8</v>
      </c>
      <c r="BY53" s="1228"/>
      <c r="BZ53" s="1228"/>
      <c r="CA53" s="1228"/>
      <c r="CB53" s="1228"/>
      <c r="CC53" s="1228"/>
      <c r="CD53" s="1228"/>
      <c r="CE53" s="1228"/>
      <c r="CF53" s="1228">
        <v>60.4</v>
      </c>
      <c r="CG53" s="1228"/>
      <c r="CH53" s="1228"/>
      <c r="CI53" s="1228"/>
      <c r="CJ53" s="1228"/>
      <c r="CK53" s="1228"/>
      <c r="CL53" s="1228"/>
      <c r="CM53" s="1228"/>
      <c r="CN53" s="1228">
        <v>61</v>
      </c>
      <c r="CO53" s="1228"/>
      <c r="CP53" s="1228"/>
      <c r="CQ53" s="1228"/>
      <c r="CR53" s="1228"/>
      <c r="CS53" s="1228"/>
      <c r="CT53" s="1228"/>
      <c r="CU53" s="1228"/>
      <c r="CV53" s="1228">
        <v>62</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557</v>
      </c>
      <c r="AO55" s="1233"/>
      <c r="AP55" s="1233"/>
      <c r="AQ55" s="1233"/>
      <c r="AR55" s="1233"/>
      <c r="AS55" s="1233"/>
      <c r="AT55" s="1233"/>
      <c r="AU55" s="1233"/>
      <c r="AV55" s="1233"/>
      <c r="AW55" s="1233"/>
      <c r="AX55" s="1233"/>
      <c r="AY55" s="1233"/>
      <c r="AZ55" s="1233"/>
      <c r="BA55" s="1233"/>
      <c r="BB55" s="1231" t="s">
        <v>555</v>
      </c>
      <c r="BC55" s="1231"/>
      <c r="BD55" s="1231"/>
      <c r="BE55" s="1231"/>
      <c r="BF55" s="1231"/>
      <c r="BG55" s="1231"/>
      <c r="BH55" s="1231"/>
      <c r="BI55" s="1231"/>
      <c r="BJ55" s="1231"/>
      <c r="BK55" s="1231"/>
      <c r="BL55" s="1231"/>
      <c r="BM55" s="1231"/>
      <c r="BN55" s="1231"/>
      <c r="BO55" s="1231"/>
      <c r="BP55" s="1228">
        <v>12.8</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556</v>
      </c>
      <c r="BC57" s="1231"/>
      <c r="BD57" s="1231"/>
      <c r="BE57" s="1231"/>
      <c r="BF57" s="1231"/>
      <c r="BG57" s="1231"/>
      <c r="BH57" s="1231"/>
      <c r="BI57" s="1231"/>
      <c r="BJ57" s="1231"/>
      <c r="BK57" s="1231"/>
      <c r="BL57" s="1231"/>
      <c r="BM57" s="1231"/>
      <c r="BN57" s="1231"/>
      <c r="BO57" s="1231"/>
      <c r="BP57" s="1228">
        <v>61.2</v>
      </c>
      <c r="BQ57" s="1228"/>
      <c r="BR57" s="1228"/>
      <c r="BS57" s="1228"/>
      <c r="BT57" s="1228"/>
      <c r="BU57" s="1228"/>
      <c r="BV57" s="1228"/>
      <c r="BW57" s="1228"/>
      <c r="BX57" s="1228">
        <v>63.1</v>
      </c>
      <c r="BY57" s="1228"/>
      <c r="BZ57" s="1228"/>
      <c r="CA57" s="1228"/>
      <c r="CB57" s="1228"/>
      <c r="CC57" s="1228"/>
      <c r="CD57" s="1228"/>
      <c r="CE57" s="1228"/>
      <c r="CF57" s="1228">
        <v>64.2</v>
      </c>
      <c r="CG57" s="1228"/>
      <c r="CH57" s="1228"/>
      <c r="CI57" s="1228"/>
      <c r="CJ57" s="1228"/>
      <c r="CK57" s="1228"/>
      <c r="CL57" s="1228"/>
      <c r="CM57" s="1228"/>
      <c r="CN57" s="1228">
        <v>64.2</v>
      </c>
      <c r="CO57" s="1228"/>
      <c r="CP57" s="1228"/>
      <c r="CQ57" s="1228"/>
      <c r="CR57" s="1228"/>
      <c r="CS57" s="1228"/>
      <c r="CT57" s="1228"/>
      <c r="CU57" s="1228"/>
      <c r="CV57" s="1228">
        <v>65</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558</v>
      </c>
    </row>
    <row r="64" spans="1:109" x14ac:dyDescent="0.15">
      <c r="B64" s="247"/>
      <c r="G64" s="357"/>
      <c r="I64" s="369"/>
      <c r="J64" s="369"/>
      <c r="K64" s="369"/>
      <c r="L64" s="369"/>
      <c r="M64" s="369"/>
      <c r="N64" s="370"/>
      <c r="AM64" s="357"/>
      <c r="AN64" s="357" t="s">
        <v>551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559</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553</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521</v>
      </c>
      <c r="BQ72" s="1233"/>
      <c r="BR72" s="1233"/>
      <c r="BS72" s="1233"/>
      <c r="BT72" s="1233"/>
      <c r="BU72" s="1233"/>
      <c r="BV72" s="1233"/>
      <c r="BW72" s="1233"/>
      <c r="BX72" s="1233" t="s">
        <v>522</v>
      </c>
      <c r="BY72" s="1233"/>
      <c r="BZ72" s="1233"/>
      <c r="CA72" s="1233"/>
      <c r="CB72" s="1233"/>
      <c r="CC72" s="1233"/>
      <c r="CD72" s="1233"/>
      <c r="CE72" s="1233"/>
      <c r="CF72" s="1233" t="s">
        <v>523</v>
      </c>
      <c r="CG72" s="1233"/>
      <c r="CH72" s="1233"/>
      <c r="CI72" s="1233"/>
      <c r="CJ72" s="1233"/>
      <c r="CK72" s="1233"/>
      <c r="CL72" s="1233"/>
      <c r="CM72" s="1233"/>
      <c r="CN72" s="1233" t="s">
        <v>524</v>
      </c>
      <c r="CO72" s="1233"/>
      <c r="CP72" s="1233"/>
      <c r="CQ72" s="1233"/>
      <c r="CR72" s="1233"/>
      <c r="CS72" s="1233"/>
      <c r="CT72" s="1233"/>
      <c r="CU72" s="1233"/>
      <c r="CV72" s="1233" t="s">
        <v>525</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554</v>
      </c>
      <c r="AO73" s="1231"/>
      <c r="AP73" s="1231"/>
      <c r="AQ73" s="1231"/>
      <c r="AR73" s="1231"/>
      <c r="AS73" s="1231"/>
      <c r="AT73" s="1231"/>
      <c r="AU73" s="1231"/>
      <c r="AV73" s="1231"/>
      <c r="AW73" s="1231"/>
      <c r="AX73" s="1231"/>
      <c r="AY73" s="1231"/>
      <c r="AZ73" s="1231"/>
      <c r="BA73" s="1231"/>
      <c r="BB73" s="1231" t="s">
        <v>555</v>
      </c>
      <c r="BC73" s="1231"/>
      <c r="BD73" s="1231"/>
      <c r="BE73" s="1231"/>
      <c r="BF73" s="1231"/>
      <c r="BG73" s="1231"/>
      <c r="BH73" s="1231"/>
      <c r="BI73" s="1231"/>
      <c r="BJ73" s="1231"/>
      <c r="BK73" s="1231"/>
      <c r="BL73" s="1231"/>
      <c r="BM73" s="1231"/>
      <c r="BN73" s="1231"/>
      <c r="BO73" s="1231"/>
      <c r="BP73" s="1228">
        <v>62.2</v>
      </c>
      <c r="BQ73" s="1228"/>
      <c r="BR73" s="1228"/>
      <c r="BS73" s="1228"/>
      <c r="BT73" s="1228"/>
      <c r="BU73" s="1228"/>
      <c r="BV73" s="1228"/>
      <c r="BW73" s="1228"/>
      <c r="BX73" s="1228">
        <v>42.8</v>
      </c>
      <c r="BY73" s="1228"/>
      <c r="BZ73" s="1228"/>
      <c r="CA73" s="1228"/>
      <c r="CB73" s="1228"/>
      <c r="CC73" s="1228"/>
      <c r="CD73" s="1228"/>
      <c r="CE73" s="1228"/>
      <c r="CF73" s="1228">
        <v>38.799999999999997</v>
      </c>
      <c r="CG73" s="1228"/>
      <c r="CH73" s="1228"/>
      <c r="CI73" s="1228"/>
      <c r="CJ73" s="1228"/>
      <c r="CK73" s="1228"/>
      <c r="CL73" s="1228"/>
      <c r="CM73" s="1228"/>
      <c r="CN73" s="1228">
        <v>26.6</v>
      </c>
      <c r="CO73" s="1228"/>
      <c r="CP73" s="1228"/>
      <c r="CQ73" s="1228"/>
      <c r="CR73" s="1228"/>
      <c r="CS73" s="1228"/>
      <c r="CT73" s="1228"/>
      <c r="CU73" s="1228"/>
      <c r="CV73" s="1228">
        <v>20.2</v>
      </c>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560</v>
      </c>
      <c r="BC75" s="1231"/>
      <c r="BD75" s="1231"/>
      <c r="BE75" s="1231"/>
      <c r="BF75" s="1231"/>
      <c r="BG75" s="1231"/>
      <c r="BH75" s="1231"/>
      <c r="BI75" s="1231"/>
      <c r="BJ75" s="1231"/>
      <c r="BK75" s="1231"/>
      <c r="BL75" s="1231"/>
      <c r="BM75" s="1231"/>
      <c r="BN75" s="1231"/>
      <c r="BO75" s="1231"/>
      <c r="BP75" s="1228">
        <v>8.6999999999999993</v>
      </c>
      <c r="BQ75" s="1228"/>
      <c r="BR75" s="1228"/>
      <c r="BS75" s="1228"/>
      <c r="BT75" s="1228"/>
      <c r="BU75" s="1228"/>
      <c r="BV75" s="1228"/>
      <c r="BW75" s="1228"/>
      <c r="BX75" s="1228">
        <v>8.6999999999999993</v>
      </c>
      <c r="BY75" s="1228"/>
      <c r="BZ75" s="1228"/>
      <c r="CA75" s="1228"/>
      <c r="CB75" s="1228"/>
      <c r="CC75" s="1228"/>
      <c r="CD75" s="1228"/>
      <c r="CE75" s="1228"/>
      <c r="CF75" s="1228">
        <v>8.6999999999999993</v>
      </c>
      <c r="CG75" s="1228"/>
      <c r="CH75" s="1228"/>
      <c r="CI75" s="1228"/>
      <c r="CJ75" s="1228"/>
      <c r="CK75" s="1228"/>
      <c r="CL75" s="1228"/>
      <c r="CM75" s="1228"/>
      <c r="CN75" s="1228">
        <v>8.1999999999999993</v>
      </c>
      <c r="CO75" s="1228"/>
      <c r="CP75" s="1228"/>
      <c r="CQ75" s="1228"/>
      <c r="CR75" s="1228"/>
      <c r="CS75" s="1228"/>
      <c r="CT75" s="1228"/>
      <c r="CU75" s="1228"/>
      <c r="CV75" s="1228">
        <v>7</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557</v>
      </c>
      <c r="AO77" s="1233"/>
      <c r="AP77" s="1233"/>
      <c r="AQ77" s="1233"/>
      <c r="AR77" s="1233"/>
      <c r="AS77" s="1233"/>
      <c r="AT77" s="1233"/>
      <c r="AU77" s="1233"/>
      <c r="AV77" s="1233"/>
      <c r="AW77" s="1233"/>
      <c r="AX77" s="1233"/>
      <c r="AY77" s="1233"/>
      <c r="AZ77" s="1233"/>
      <c r="BA77" s="1233"/>
      <c r="BB77" s="1231" t="s">
        <v>555</v>
      </c>
      <c r="BC77" s="1231"/>
      <c r="BD77" s="1231"/>
      <c r="BE77" s="1231"/>
      <c r="BF77" s="1231"/>
      <c r="BG77" s="1231"/>
      <c r="BH77" s="1231"/>
      <c r="BI77" s="1231"/>
      <c r="BJ77" s="1231"/>
      <c r="BK77" s="1231"/>
      <c r="BL77" s="1231"/>
      <c r="BM77" s="1231"/>
      <c r="BN77" s="1231"/>
      <c r="BO77" s="1231"/>
      <c r="BP77" s="1228">
        <v>12.8</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560</v>
      </c>
      <c r="BC79" s="1231"/>
      <c r="BD79" s="1231"/>
      <c r="BE79" s="1231"/>
      <c r="BF79" s="1231"/>
      <c r="BG79" s="1231"/>
      <c r="BH79" s="1231"/>
      <c r="BI79" s="1231"/>
      <c r="BJ79" s="1231"/>
      <c r="BK79" s="1231"/>
      <c r="BL79" s="1231"/>
      <c r="BM79" s="1231"/>
      <c r="BN79" s="1231"/>
      <c r="BO79" s="1231"/>
      <c r="BP79" s="1228">
        <v>7.3</v>
      </c>
      <c r="BQ79" s="1228"/>
      <c r="BR79" s="1228"/>
      <c r="BS79" s="1228"/>
      <c r="BT79" s="1228"/>
      <c r="BU79" s="1228"/>
      <c r="BV79" s="1228"/>
      <c r="BW79" s="1228"/>
      <c r="BX79" s="1228">
        <v>7.2</v>
      </c>
      <c r="BY79" s="1228"/>
      <c r="BZ79" s="1228"/>
      <c r="CA79" s="1228"/>
      <c r="CB79" s="1228"/>
      <c r="CC79" s="1228"/>
      <c r="CD79" s="1228"/>
      <c r="CE79" s="1228"/>
      <c r="CF79" s="1228">
        <v>7.2</v>
      </c>
      <c r="CG79" s="1228"/>
      <c r="CH79" s="1228"/>
      <c r="CI79" s="1228"/>
      <c r="CJ79" s="1228"/>
      <c r="CK79" s="1228"/>
      <c r="CL79" s="1228"/>
      <c r="CM79" s="1228"/>
      <c r="CN79" s="1228">
        <v>7</v>
      </c>
      <c r="CO79" s="1228"/>
      <c r="CP79" s="1228"/>
      <c r="CQ79" s="1228"/>
      <c r="CR79" s="1228"/>
      <c r="CS79" s="1228"/>
      <c r="CT79" s="1228"/>
      <c r="CU79" s="1228"/>
      <c r="CV79" s="1228">
        <v>7</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7vLWg36SP/cZ4L3x3u8kLTfZlr2Wro7dBlqo4AR438f8r20XGQtGmkfmdfVHVXxZ0A9M0o3bxYUa1d3Kuo60+w==" saltValue="fFUep+EymJi+QrOMYEP9l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DFE9E-D8A0-4924-AB10-738E6312EE65}">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471</v>
      </c>
    </row>
  </sheetData>
  <sheetProtection algorithmName="SHA-512" hashValue="M8WzpYoNpktelwP7xhub4MzaAIq7LbHzmtP8XgOaSc///bp22kr2vwR0fs9bZ6BoDxXTAwgjRW8sca/cFz5udQ==" saltValue="ECMmIMjTM83pI8mTq4Rj6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401B4-C018-4F4E-AB52-E02F92B58C2D}">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471</v>
      </c>
    </row>
  </sheetData>
  <sheetProtection algorithmName="SHA-512" hashValue="mvLR2uunQWMLwYnMuX41iGc24NOFRYIx2LHNg75gFH9aRx6H0JN5dZxulXWhxXwnuZPxztsP+aDumGWbzGXZPg==" saltValue="2jEtk5g9s9nEN8CtAcIzu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520</v>
      </c>
      <c r="G2" s="137"/>
      <c r="H2" s="138"/>
    </row>
    <row r="3" spans="1:8" x14ac:dyDescent="0.15">
      <c r="A3" s="134" t="s">
        <v>513</v>
      </c>
      <c r="B3" s="139"/>
      <c r="C3" s="140"/>
      <c r="D3" s="141">
        <v>52250</v>
      </c>
      <c r="E3" s="142"/>
      <c r="F3" s="143">
        <v>96248</v>
      </c>
      <c r="G3" s="144"/>
      <c r="H3" s="145"/>
    </row>
    <row r="4" spans="1:8" x14ac:dyDescent="0.15">
      <c r="A4" s="146"/>
      <c r="B4" s="147"/>
      <c r="C4" s="148"/>
      <c r="D4" s="149">
        <v>39736</v>
      </c>
      <c r="E4" s="150"/>
      <c r="F4" s="151">
        <v>55768</v>
      </c>
      <c r="G4" s="152"/>
      <c r="H4" s="153"/>
    </row>
    <row r="5" spans="1:8" x14ac:dyDescent="0.15">
      <c r="A5" s="134" t="s">
        <v>515</v>
      </c>
      <c r="B5" s="139"/>
      <c r="C5" s="140"/>
      <c r="D5" s="141">
        <v>61773</v>
      </c>
      <c r="E5" s="142"/>
      <c r="F5" s="143">
        <v>76413</v>
      </c>
      <c r="G5" s="144"/>
      <c r="H5" s="145"/>
    </row>
    <row r="6" spans="1:8" x14ac:dyDescent="0.15">
      <c r="A6" s="146"/>
      <c r="B6" s="147"/>
      <c r="C6" s="148"/>
      <c r="D6" s="149">
        <v>37339</v>
      </c>
      <c r="E6" s="150"/>
      <c r="F6" s="151">
        <v>39658</v>
      </c>
      <c r="G6" s="152"/>
      <c r="H6" s="153"/>
    </row>
    <row r="7" spans="1:8" x14ac:dyDescent="0.15">
      <c r="A7" s="134" t="s">
        <v>516</v>
      </c>
      <c r="B7" s="139"/>
      <c r="C7" s="140"/>
      <c r="D7" s="141">
        <v>135654</v>
      </c>
      <c r="E7" s="142"/>
      <c r="F7" s="143">
        <v>66481</v>
      </c>
      <c r="G7" s="144"/>
      <c r="H7" s="145"/>
    </row>
    <row r="8" spans="1:8" x14ac:dyDescent="0.15">
      <c r="A8" s="146"/>
      <c r="B8" s="147"/>
      <c r="C8" s="148"/>
      <c r="D8" s="149">
        <v>41088</v>
      </c>
      <c r="E8" s="150"/>
      <c r="F8" s="151">
        <v>36120</v>
      </c>
      <c r="G8" s="152"/>
      <c r="H8" s="153"/>
    </row>
    <row r="9" spans="1:8" x14ac:dyDescent="0.15">
      <c r="A9" s="134" t="s">
        <v>517</v>
      </c>
      <c r="B9" s="139"/>
      <c r="C9" s="140"/>
      <c r="D9" s="141">
        <v>49686</v>
      </c>
      <c r="E9" s="142"/>
      <c r="F9" s="143">
        <v>67825</v>
      </c>
      <c r="G9" s="144"/>
      <c r="H9" s="145"/>
    </row>
    <row r="10" spans="1:8" x14ac:dyDescent="0.15">
      <c r="A10" s="146"/>
      <c r="B10" s="147"/>
      <c r="C10" s="148"/>
      <c r="D10" s="149">
        <v>28410</v>
      </c>
      <c r="E10" s="150"/>
      <c r="F10" s="151">
        <v>39417</v>
      </c>
      <c r="G10" s="152"/>
      <c r="H10" s="153"/>
    </row>
    <row r="11" spans="1:8" x14ac:dyDescent="0.15">
      <c r="A11" s="134" t="s">
        <v>518</v>
      </c>
      <c r="B11" s="139"/>
      <c r="C11" s="140"/>
      <c r="D11" s="141">
        <v>53822</v>
      </c>
      <c r="E11" s="142"/>
      <c r="F11" s="143">
        <v>81158</v>
      </c>
      <c r="G11" s="144"/>
      <c r="H11" s="145"/>
    </row>
    <row r="12" spans="1:8" x14ac:dyDescent="0.15">
      <c r="A12" s="146"/>
      <c r="B12" s="147"/>
      <c r="C12" s="154"/>
      <c r="D12" s="149">
        <v>39909</v>
      </c>
      <c r="E12" s="150"/>
      <c r="F12" s="151">
        <v>45320</v>
      </c>
      <c r="G12" s="152"/>
      <c r="H12" s="153"/>
    </row>
    <row r="13" spans="1:8" x14ac:dyDescent="0.15">
      <c r="A13" s="134"/>
      <c r="B13" s="139"/>
      <c r="C13" s="140"/>
      <c r="D13" s="141">
        <v>70637</v>
      </c>
      <c r="E13" s="142"/>
      <c r="F13" s="143">
        <v>77625</v>
      </c>
      <c r="G13" s="155"/>
      <c r="H13" s="145"/>
    </row>
    <row r="14" spans="1:8" x14ac:dyDescent="0.15">
      <c r="A14" s="146"/>
      <c r="B14" s="147"/>
      <c r="C14" s="148"/>
      <c r="D14" s="149">
        <v>37296</v>
      </c>
      <c r="E14" s="150"/>
      <c r="F14" s="151">
        <v>43257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1.03</v>
      </c>
      <c r="C19" s="156">
        <f>ROUND(VALUE(SUBSTITUTE(実質収支比率等に係る経年分析!G$48,"▲","-")),2)</f>
        <v>3.14</v>
      </c>
      <c r="D19" s="156">
        <f>ROUND(VALUE(SUBSTITUTE(実質収支比率等に係る経年分析!H$48,"▲","-")),2)</f>
        <v>2.17</v>
      </c>
      <c r="E19" s="156">
        <f>ROUND(VALUE(SUBSTITUTE(実質収支比率等に係る経年分析!I$48,"▲","-")),2)</f>
        <v>2.17</v>
      </c>
      <c r="F19" s="156">
        <f>ROUND(VALUE(SUBSTITUTE(実質収支比率等に係る経年分析!J$48,"▲","-")),2)</f>
        <v>2.2400000000000002</v>
      </c>
    </row>
    <row r="20" spans="1:11" x14ac:dyDescent="0.15">
      <c r="A20" s="156" t="s">
        <v>53</v>
      </c>
      <c r="B20" s="156">
        <f>ROUND(VALUE(SUBSTITUTE(実質収支比率等に係る経年分析!F$47,"▲","-")),2)</f>
        <v>25.43</v>
      </c>
      <c r="C20" s="156">
        <f>ROUND(VALUE(SUBSTITUTE(実質収支比率等に係る経年分析!G$47,"▲","-")),2)</f>
        <v>28.63</v>
      </c>
      <c r="D20" s="156">
        <f>ROUND(VALUE(SUBSTITUTE(実質収支比率等に係る経年分析!H$47,"▲","-")),2)</f>
        <v>29.1</v>
      </c>
      <c r="E20" s="156">
        <f>ROUND(VALUE(SUBSTITUTE(実質収支比率等に係る経年分析!I$47,"▲","-")),2)</f>
        <v>19.46</v>
      </c>
      <c r="F20" s="156">
        <f>ROUND(VALUE(SUBSTITUTE(実質収支比率等に係る経年分析!J$47,"▲","-")),2)</f>
        <v>19.559999999999999</v>
      </c>
    </row>
    <row r="21" spans="1:11" x14ac:dyDescent="0.15">
      <c r="A21" s="156" t="s">
        <v>54</v>
      </c>
      <c r="B21" s="156">
        <f>IF(ISNUMBER(VALUE(SUBSTITUTE(実質収支比率等に係る経年分析!F$49,"▲","-"))),ROUND(VALUE(SUBSTITUTE(実質収支比率等に係る経年分析!F$49,"▲","-")),2),NA())</f>
        <v>4.68</v>
      </c>
      <c r="C21" s="156">
        <f>IF(ISNUMBER(VALUE(SUBSTITUTE(実質収支比率等に係る経年分析!G$49,"▲","-"))),ROUND(VALUE(SUBSTITUTE(実質収支比率等に係る経年分析!G$49,"▲","-")),2),NA())</f>
        <v>6.86</v>
      </c>
      <c r="D21" s="156">
        <f>IF(ISNUMBER(VALUE(SUBSTITUTE(実質収支比率等に係る経年分析!H$49,"▲","-"))),ROUND(VALUE(SUBSTITUTE(実質収支比率等に係る経年分析!H$49,"▲","-")),2),NA())</f>
        <v>6.43</v>
      </c>
      <c r="E21" s="156">
        <f>IF(ISNUMBER(VALUE(SUBSTITUTE(実質収支比率等に係る経年分析!I$49,"▲","-"))),ROUND(VALUE(SUBSTITUTE(実質収支比率等に係る経年分析!I$49,"▲","-")),2),NA())</f>
        <v>-5.12</v>
      </c>
      <c r="F21" s="156">
        <f>IF(ISNUMBER(VALUE(SUBSTITUTE(実質収支比率等に係る経年分析!J$49,"▲","-"))),ROUND(VALUE(SUBSTITUTE(実質収支比率等に係る経年分析!J$49,"▲","-")),2),NA())</f>
        <v>2.95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10.36</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0.13</v>
      </c>
    </row>
    <row r="34" spans="1:16" x14ac:dyDescent="0.15">
      <c r="A34" s="157" t="str">
        <f>IF(連結実質赤字比率に係る赤字・黒字の構成分析!C$36="",NA(),連結実質赤字比率に係る赤字・黒字の構成分析!C$36)</f>
        <v>国民健康保険事業勘定特別会計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1.1499999999999999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0.17</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11.42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3.15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2.1800000000000002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2.17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2.2400000000000002</v>
      </c>
    </row>
    <row r="36" spans="1:16" x14ac:dyDescent="0.15">
      <c r="A36" s="157" t="str">
        <f>IF(連結実質赤字比率に係る赤字・黒字の構成分析!C$34="",NA(),連結実質赤字比率に係る赤字・黒字の構成分析!C$34)</f>
        <v>学校給食センター特別会計</v>
      </c>
      <c r="B36" s="157">
        <f>IF(ROUND(VALUE(SUBSTITUTE(連結実質赤字比率に係る赤字・黒字の構成分析!F$34,"▲", "-")), 2) &lt; 0, ABS(ROUND(VALUE(SUBSTITUTE(連結実質赤字比率に係る赤字・黒字の構成分析!F$34,"▲", "-")), 2)), NA())</f>
        <v>0.02</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0.01</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0.01</v>
      </c>
      <c r="G36" s="157" t="e">
        <f>IF(ROUND(VALUE(SUBSTITUTE(連結実質赤字比率に係る赤字・黒字の構成分析!H$34,"▲", "-")), 2) &gt;= 0, ABS(ROUND(VALUE(SUBSTITUTE(連結実質赤字比率に係る赤字・黒字の構成分析!H$34,"▲", "-")), 2)), NA())</f>
        <v>#N/A</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1118</v>
      </c>
      <c r="E42" s="158"/>
      <c r="F42" s="158"/>
      <c r="G42" s="158">
        <f>'実質公債費比率（分子）の構造'!L$52</f>
        <v>1090</v>
      </c>
      <c r="H42" s="158"/>
      <c r="I42" s="158"/>
      <c r="J42" s="158">
        <f>'実質公債費比率（分子）の構造'!M$52</f>
        <v>1086</v>
      </c>
      <c r="K42" s="158"/>
      <c r="L42" s="158"/>
      <c r="M42" s="158">
        <f>'実質公債費比率（分子）の構造'!N$52</f>
        <v>1109</v>
      </c>
      <c r="N42" s="158"/>
      <c r="O42" s="158"/>
      <c r="P42" s="158">
        <f>'実質公債費比率（分子）の構造'!O$52</f>
        <v>1058</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67</v>
      </c>
      <c r="C45" s="158"/>
      <c r="D45" s="158"/>
      <c r="E45" s="158">
        <f>'実質公債費比率（分子）の構造'!L$49</f>
        <v>62</v>
      </c>
      <c r="F45" s="158"/>
      <c r="G45" s="158"/>
      <c r="H45" s="158">
        <f>'実質公債費比率（分子）の構造'!M$49</f>
        <v>67</v>
      </c>
      <c r="I45" s="158"/>
      <c r="J45" s="158"/>
      <c r="K45" s="158">
        <f>'実質公債費比率（分子）の構造'!N$49</f>
        <v>30</v>
      </c>
      <c r="L45" s="158"/>
      <c r="M45" s="158"/>
      <c r="N45" s="158">
        <f>'実質公債費比率（分子）の構造'!O$49</f>
        <v>15</v>
      </c>
      <c r="O45" s="158"/>
      <c r="P45" s="158"/>
    </row>
    <row r="46" spans="1:16" x14ac:dyDescent="0.1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1408</v>
      </c>
      <c r="C49" s="158"/>
      <c r="D49" s="158"/>
      <c r="E49" s="158">
        <f>'実質公債費比率（分子）の構造'!L$45</f>
        <v>1399</v>
      </c>
      <c r="F49" s="158"/>
      <c r="G49" s="158"/>
      <c r="H49" s="158">
        <f>'実質公債費比率（分子）の構造'!M$45</f>
        <v>1413</v>
      </c>
      <c r="I49" s="158"/>
      <c r="J49" s="158"/>
      <c r="K49" s="158">
        <f>'実質公債費比率（分子）の構造'!N$45</f>
        <v>1378</v>
      </c>
      <c r="L49" s="158"/>
      <c r="M49" s="158"/>
      <c r="N49" s="158">
        <f>'実質公債費比率（分子）の構造'!O$45</f>
        <v>1255</v>
      </c>
      <c r="O49" s="158"/>
      <c r="P49" s="158"/>
    </row>
    <row r="50" spans="1:16" x14ac:dyDescent="0.15">
      <c r="A50" s="158" t="s">
        <v>67</v>
      </c>
      <c r="B50" s="158" t="e">
        <f>NA()</f>
        <v>#N/A</v>
      </c>
      <c r="C50" s="158">
        <f>IF(ISNUMBER('実質公債費比率（分子）の構造'!K$53),'実質公債費比率（分子）の構造'!K$53,NA())</f>
        <v>357</v>
      </c>
      <c r="D50" s="158" t="e">
        <f>NA()</f>
        <v>#N/A</v>
      </c>
      <c r="E50" s="158" t="e">
        <f>NA()</f>
        <v>#N/A</v>
      </c>
      <c r="F50" s="158">
        <f>IF(ISNUMBER('実質公債費比率（分子）の構造'!L$53),'実質公債費比率（分子）の構造'!L$53,NA())</f>
        <v>371</v>
      </c>
      <c r="G50" s="158" t="e">
        <f>NA()</f>
        <v>#N/A</v>
      </c>
      <c r="H50" s="158" t="e">
        <f>NA()</f>
        <v>#N/A</v>
      </c>
      <c r="I50" s="158">
        <f>IF(ISNUMBER('実質公債費比率（分子）の構造'!M$53),'実質公債費比率（分子）の構造'!M$53,NA())</f>
        <v>394</v>
      </c>
      <c r="J50" s="158" t="e">
        <f>NA()</f>
        <v>#N/A</v>
      </c>
      <c r="K50" s="158" t="e">
        <f>NA()</f>
        <v>#N/A</v>
      </c>
      <c r="L50" s="158">
        <f>IF(ISNUMBER('実質公債費比率（分子）の構造'!N$53),'実質公債費比率（分子）の構造'!N$53,NA())</f>
        <v>299</v>
      </c>
      <c r="M50" s="158" t="e">
        <f>NA()</f>
        <v>#N/A</v>
      </c>
      <c r="N50" s="158" t="e">
        <f>NA()</f>
        <v>#N/A</v>
      </c>
      <c r="O50" s="158">
        <f>IF(ISNUMBER('実質公債費比率（分子）の構造'!O$53),'実質公債費比率（分子）の構造'!O$53,NA())</f>
        <v>212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9749</v>
      </c>
      <c r="E56" s="157"/>
      <c r="F56" s="157"/>
      <c r="G56" s="157">
        <f>'将来負担比率（分子）の構造'!J$52</f>
        <v>9525</v>
      </c>
      <c r="H56" s="157"/>
      <c r="I56" s="157"/>
      <c r="J56" s="157">
        <f>'将来負担比率（分子）の構造'!K$52</f>
        <v>9173</v>
      </c>
      <c r="K56" s="157"/>
      <c r="L56" s="157"/>
      <c r="M56" s="157">
        <f>'将来負担比率（分子）の構造'!L$52</f>
        <v>8642</v>
      </c>
      <c r="N56" s="157"/>
      <c r="O56" s="157"/>
      <c r="P56" s="157">
        <f>'将来負担比率（分子）の構造'!M$52</f>
        <v>8521</v>
      </c>
    </row>
    <row r="57" spans="1:16" x14ac:dyDescent="0.15">
      <c r="A57" s="157" t="s">
        <v>42</v>
      </c>
      <c r="B57" s="157"/>
      <c r="C57" s="157"/>
      <c r="D57" s="157">
        <f>'将来負担比率（分子）の構造'!I$51</f>
        <v>1378</v>
      </c>
      <c r="E57" s="157"/>
      <c r="F57" s="157"/>
      <c r="G57" s="157">
        <f>'将来負担比率（分子）の構造'!J$51</f>
        <v>1307</v>
      </c>
      <c r="H57" s="157"/>
      <c r="I57" s="157"/>
      <c r="J57" s="157">
        <f>'将来負担比率（分子）の構造'!K$51</f>
        <v>1440</v>
      </c>
      <c r="K57" s="157"/>
      <c r="L57" s="157"/>
      <c r="M57" s="157">
        <f>'将来負担比率（分子）の構造'!L$51</f>
        <v>1402</v>
      </c>
      <c r="N57" s="157"/>
      <c r="O57" s="157"/>
      <c r="P57" s="157">
        <f>'将来負担比率（分子）の構造'!M$51</f>
        <v>1333</v>
      </c>
    </row>
    <row r="58" spans="1:16" x14ac:dyDescent="0.15">
      <c r="A58" s="157" t="s">
        <v>41</v>
      </c>
      <c r="B58" s="157"/>
      <c r="C58" s="157"/>
      <c r="D58" s="157">
        <f>'将来負担比率（分子）の構造'!I$50</f>
        <v>3103</v>
      </c>
      <c r="E58" s="157"/>
      <c r="F58" s="157"/>
      <c r="G58" s="157">
        <f>'将来負担比率（分子）の構造'!J$50</f>
        <v>3786</v>
      </c>
      <c r="H58" s="157"/>
      <c r="I58" s="157"/>
      <c r="J58" s="157">
        <f>'将来負担比率（分子）の構造'!K$50</f>
        <v>3930</v>
      </c>
      <c r="K58" s="157"/>
      <c r="L58" s="157"/>
      <c r="M58" s="157">
        <f>'将来負担比率（分子）の構造'!L$50</f>
        <v>4039</v>
      </c>
      <c r="N58" s="157"/>
      <c r="O58" s="157"/>
      <c r="P58" s="157">
        <f>'将来負担比率（分子）の構造'!M$50</f>
        <v>4253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f>'将来負担比率（分子）の構造'!J$46</f>
        <v>86</v>
      </c>
      <c r="F61" s="157"/>
      <c r="G61" s="157"/>
      <c r="H61" s="157">
        <f>'将来負担比率（分子）の構造'!K$46</f>
        <v>85</v>
      </c>
      <c r="I61" s="157"/>
      <c r="J61" s="157"/>
      <c r="K61" s="157">
        <f>'将来負担比率（分子）の構造'!L$46</f>
        <v>89</v>
      </c>
      <c r="L61" s="157"/>
      <c r="M61" s="157"/>
      <c r="N61" s="157">
        <f>'将来負担比率（分子）の構造'!M$46</f>
        <v>168</v>
      </c>
      <c r="O61" s="157"/>
      <c r="P61" s="157"/>
    </row>
    <row r="62" spans="1:16" x14ac:dyDescent="0.15">
      <c r="A62" s="157" t="s">
        <v>35</v>
      </c>
      <c r="B62" s="157">
        <f>'将来負担比率（分子）の構造'!I$45</f>
        <v>2355</v>
      </c>
      <c r="C62" s="157"/>
      <c r="D62" s="157"/>
      <c r="E62" s="157">
        <f>'将来負担比率（分子）の構造'!J$45</f>
        <v>2341</v>
      </c>
      <c r="F62" s="157"/>
      <c r="G62" s="157"/>
      <c r="H62" s="157">
        <f>'将来負担比率（分子）の構造'!K$45</f>
        <v>2354</v>
      </c>
      <c r="I62" s="157"/>
      <c r="J62" s="157"/>
      <c r="K62" s="157">
        <f>'将来負担比率（分子）の構造'!L$45</f>
        <v>2351</v>
      </c>
      <c r="L62" s="157"/>
      <c r="M62" s="157"/>
      <c r="N62" s="157">
        <f>'将来負担比率（分子）の構造'!M$45</f>
        <v>2381</v>
      </c>
      <c r="O62" s="157"/>
      <c r="P62" s="157"/>
    </row>
    <row r="63" spans="1:16" x14ac:dyDescent="0.15">
      <c r="A63" s="157" t="s">
        <v>34</v>
      </c>
      <c r="B63" s="157">
        <f>'将来負担比率（分子）の構造'!I$44</f>
        <v>285</v>
      </c>
      <c r="C63" s="157"/>
      <c r="D63" s="157"/>
      <c r="E63" s="157">
        <f>'将来負担比率（分子）の構造'!J$44</f>
        <v>216</v>
      </c>
      <c r="F63" s="157"/>
      <c r="G63" s="157"/>
      <c r="H63" s="157">
        <f>'将来負担比率（分子）の構造'!K$44</f>
        <v>147</v>
      </c>
      <c r="I63" s="157"/>
      <c r="J63" s="157"/>
      <c r="K63" s="157">
        <f>'将来負担比率（分子）の構造'!L$44</f>
        <v>125</v>
      </c>
      <c r="L63" s="157"/>
      <c r="M63" s="157"/>
      <c r="N63" s="157">
        <f>'将来負担比率（分子）の構造'!M$44</f>
        <v>130</v>
      </c>
      <c r="O63" s="157"/>
      <c r="P63" s="157"/>
    </row>
    <row r="64" spans="1:16" x14ac:dyDescent="0.1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14125</v>
      </c>
      <c r="C66" s="157"/>
      <c r="D66" s="157"/>
      <c r="E66" s="157">
        <f>'将来負担比率（分子）の構造'!J$41</f>
        <v>13856</v>
      </c>
      <c r="F66" s="157"/>
      <c r="G66" s="157"/>
      <c r="H66" s="157">
        <f>'将来負担比率（分子）の構造'!K$41</f>
        <v>13631</v>
      </c>
      <c r="I66" s="157"/>
      <c r="J66" s="157"/>
      <c r="K66" s="157">
        <f>'将来負担比率（分子）の構造'!L$41</f>
        <v>12661</v>
      </c>
      <c r="L66" s="157"/>
      <c r="M66" s="157"/>
      <c r="N66" s="157">
        <f>'将来負担比率（分子）の構造'!M$41</f>
        <v>12307</v>
      </c>
      <c r="O66" s="157"/>
      <c r="P66" s="157"/>
    </row>
    <row r="67" spans="1:16" x14ac:dyDescent="0.15">
      <c r="A67" s="157" t="s">
        <v>71</v>
      </c>
      <c r="B67" s="157" t="e">
        <f>NA()</f>
        <v>#N/A</v>
      </c>
      <c r="C67" s="157">
        <f>IF(ISNUMBER('将来負担比率（分子）の構造'!I$53), IF('将来負担比率（分子）の構造'!I$53 &lt; 0, 0, '将来負担比率（分子）の構造'!I$53), NA())</f>
        <v>2535</v>
      </c>
      <c r="D67" s="157" t="e">
        <f>NA()</f>
        <v>#N/A</v>
      </c>
      <c r="E67" s="157" t="e">
        <f>NA()</f>
        <v>#N/A</v>
      </c>
      <c r="F67" s="157">
        <f>IF(ISNUMBER('将来負担比率（分子）の構造'!J$53), IF('将来負担比率（分子）の構造'!J$53 &lt; 0, 0, '将来負担比率（分子）の構造'!J$53), NA())</f>
        <v>1881</v>
      </c>
      <c r="G67" s="157" t="e">
        <f>NA()</f>
        <v>#N/A</v>
      </c>
      <c r="H67" s="157" t="e">
        <f>NA()</f>
        <v>#N/A</v>
      </c>
      <c r="I67" s="157">
        <f>IF(ISNUMBER('将来負担比率（分子）の構造'!K$53), IF('将来負担比率（分子）の構造'!K$53 &lt; 0, 0, '将来負担比率（分子）の構造'!K$53), NA())</f>
        <v>1673</v>
      </c>
      <c r="J67" s="157" t="e">
        <f>NA()</f>
        <v>#N/A</v>
      </c>
      <c r="K67" s="157" t="e">
        <f>NA()</f>
        <v>#N/A</v>
      </c>
      <c r="L67" s="157">
        <f>IF(ISNUMBER('将来負担比率（分子）の構造'!L$53), IF('将来負担比率（分子）の構造'!L$53 &lt; 0, 0, '将来負担比率（分子）の構造'!L$53), NA())</f>
        <v>1142</v>
      </c>
      <c r="M67" s="157" t="e">
        <f>NA()</f>
        <v>#N/A</v>
      </c>
      <c r="N67" s="157" t="e">
        <f>NA()</f>
        <v>#N/A</v>
      </c>
      <c r="O67" s="157">
        <f>IF(ISNUMBER('将来負担比率（分子）の構造'!M$53), IF('将来負担比率（分子）の構造'!M$53 &lt; 0, 0, '将来負担比率（分子）の構造'!M$53), NA())</f>
        <v>878</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1533</v>
      </c>
      <c r="C72" s="161">
        <f>基金残高に係る経年分析!G55</f>
        <v>1033</v>
      </c>
      <c r="D72" s="161">
        <f>基金残高に係る経年分析!H55</f>
        <v>1036</v>
      </c>
    </row>
    <row r="73" spans="1:16" x14ac:dyDescent="0.15">
      <c r="A73" s="160" t="s">
        <v>74</v>
      </c>
      <c r="B73" s="161">
        <f>基金残高に係る経年分析!F56</f>
        <v>421</v>
      </c>
      <c r="C73" s="161">
        <f>基金残高に係る経年分析!G56</f>
        <v>732</v>
      </c>
      <c r="D73" s="161">
        <f>基金残高に係る経年分析!H56</f>
        <v>605</v>
      </c>
    </row>
    <row r="74" spans="1:16" x14ac:dyDescent="0.15">
      <c r="A74" s="160" t="s">
        <v>75</v>
      </c>
      <c r="B74" s="161">
        <f>基金残高に係る経年分析!F57</f>
        <v>1985</v>
      </c>
      <c r="C74" s="161">
        <f>基金残高に係る経年分析!G57</f>
        <v>2286</v>
      </c>
      <c r="D74" s="161">
        <f>基金残高に係る経年分析!H57</f>
        <v>2628</v>
      </c>
    </row>
  </sheetData>
  <sheetProtection algorithmName="SHA-512" hashValue="nNBdpI4GGV3XoAemKYvh3CUn4qCa7dP44Ss1x9Gw24/M02qyUMfHzu3tCpXNBMvLI4H+vXbdLDKppFSp47n1NA==" saltValue="4QKIU1CNoHipJJ6FWkye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2026-03-24T03:04:50Z</cp:lastPrinted>
  <dcterms:created xsi:type="dcterms:W3CDTF">2026-02-23T09:15:34Z</dcterms:created>
  <dcterms:modified xsi:type="dcterms:W3CDTF">2026-09-25T07:54:49Z</dcterms:modified>
  <cp:category/>
</cp:coreProperties>
</file>